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dena\AppData\Local\Microsoft\Windows\INetCache\Content.Outlook\E7WKY91U\"/>
    </mc:Choice>
  </mc:AlternateContent>
  <bookViews>
    <workbookView xWindow="0" yWindow="0" windowWidth="16380" windowHeight="8190" tabRatio="500"/>
  </bookViews>
  <sheets>
    <sheet name="EST-FINAL" sheetId="1" r:id="rId1"/>
  </sheets>
  <definedNames>
    <definedName name="_xlnm._FilterDatabase" localSheetId="0">'EST-FINAL'!$B$9:$C$171</definedName>
    <definedName name="_xlnm.Print_Area" localSheetId="0">'EST-FINAL'!$B$3:$CO$192</definedName>
    <definedName name="_xlnm.Print_Titles" localSheetId="0">'EST-FINAL'!$3:$12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M190" i="1" l="1"/>
  <c r="AH190" i="1"/>
  <c r="AE190" i="1"/>
  <c r="W190" i="1"/>
  <c r="U190" i="1"/>
  <c r="R190" i="1"/>
  <c r="O190" i="1"/>
  <c r="G190" i="1"/>
  <c r="AO189" i="1"/>
  <c r="AL189" i="1"/>
  <c r="AJ189" i="1"/>
  <c r="AG189" i="1"/>
  <c r="AD189" i="1"/>
  <c r="AB189" i="1"/>
  <c r="Y189" i="1"/>
  <c r="V189" i="1"/>
  <c r="T189" i="1"/>
  <c r="Q189" i="1"/>
  <c r="N189" i="1"/>
  <c r="L189" i="1"/>
  <c r="I189" i="1"/>
  <c r="F189" i="1"/>
  <c r="AN188" i="1"/>
  <c r="AK188" i="1"/>
  <c r="AF188" i="1"/>
  <c r="X188" i="1"/>
  <c r="M188" i="1"/>
  <c r="H188" i="1"/>
  <c r="AM187" i="1"/>
  <c r="AM186" i="1" s="1"/>
  <c r="Z187" i="1"/>
  <c r="Z186" i="1" s="1"/>
  <c r="AP180" i="1"/>
  <c r="AN180" i="1"/>
  <c r="AM180" i="1"/>
  <c r="AK180" i="1"/>
  <c r="AF180" i="1"/>
  <c r="Z180" i="1"/>
  <c r="X180" i="1"/>
  <c r="W180" i="1"/>
  <c r="U180" i="1"/>
  <c r="R180" i="1"/>
  <c r="M180" i="1"/>
  <c r="H180" i="1"/>
  <c r="E180" i="1"/>
  <c r="AB179" i="1"/>
  <c r="Y179" i="1"/>
  <c r="T179" i="1"/>
  <c r="Q179" i="1"/>
  <c r="N179" i="1"/>
  <c r="I179" i="1"/>
  <c r="AA178" i="1"/>
  <c r="AP170" i="1"/>
  <c r="AC170" i="1"/>
  <c r="P170" i="1"/>
  <c r="AP168" i="1"/>
  <c r="AC168" i="1"/>
  <c r="P168" i="1"/>
  <c r="AP167" i="1"/>
  <c r="AC167" i="1"/>
  <c r="AC163" i="1" s="1"/>
  <c r="AC190" i="1" s="1"/>
  <c r="P167" i="1"/>
  <c r="AP166" i="1"/>
  <c r="AC166" i="1"/>
  <c r="P166" i="1"/>
  <c r="AP165" i="1"/>
  <c r="AC165" i="1"/>
  <c r="P165" i="1"/>
  <c r="AP164" i="1"/>
  <c r="AP163" i="1" s="1"/>
  <c r="AP190" i="1" s="1"/>
  <c r="AC164" i="1"/>
  <c r="P164" i="1"/>
  <c r="P163" i="1" s="1"/>
  <c r="P190" i="1" s="1"/>
  <c r="AO163" i="1"/>
  <c r="AO190" i="1" s="1"/>
  <c r="AN163" i="1"/>
  <c r="AN190" i="1" s="1"/>
  <c r="AM163" i="1"/>
  <c r="AL163" i="1"/>
  <c r="AL190" i="1" s="1"/>
  <c r="AK163" i="1"/>
  <c r="AK190" i="1" s="1"/>
  <c r="AJ163" i="1"/>
  <c r="AJ190" i="1" s="1"/>
  <c r="AI163" i="1"/>
  <c r="AI190" i="1" s="1"/>
  <c r="AH163" i="1"/>
  <c r="AG163" i="1"/>
  <c r="AG190" i="1" s="1"/>
  <c r="AF163" i="1"/>
  <c r="AF190" i="1" s="1"/>
  <c r="AE163" i="1"/>
  <c r="AD163" i="1"/>
  <c r="AD190" i="1" s="1"/>
  <c r="AB163" i="1"/>
  <c r="AB190" i="1" s="1"/>
  <c r="AA163" i="1"/>
  <c r="AA190" i="1" s="1"/>
  <c r="Z163" i="1"/>
  <c r="Z190" i="1" s="1"/>
  <c r="Y163" i="1"/>
  <c r="Y190" i="1" s="1"/>
  <c r="X163" i="1"/>
  <c r="X190" i="1" s="1"/>
  <c r="W163" i="1"/>
  <c r="V163" i="1"/>
  <c r="V190" i="1" s="1"/>
  <c r="U163" i="1"/>
  <c r="T163" i="1"/>
  <c r="T190" i="1" s="1"/>
  <c r="S163" i="1"/>
  <c r="S190" i="1" s="1"/>
  <c r="R163" i="1"/>
  <c r="Q163" i="1"/>
  <c r="Q190" i="1" s="1"/>
  <c r="O163" i="1"/>
  <c r="N163" i="1"/>
  <c r="N190" i="1" s="1"/>
  <c r="M163" i="1"/>
  <c r="M190" i="1" s="1"/>
  <c r="L163" i="1"/>
  <c r="L190" i="1" s="1"/>
  <c r="K163" i="1"/>
  <c r="K190" i="1" s="1"/>
  <c r="J163" i="1"/>
  <c r="J190" i="1" s="1"/>
  <c r="I163" i="1"/>
  <c r="I190" i="1" s="1"/>
  <c r="H163" i="1"/>
  <c r="H190" i="1" s="1"/>
  <c r="G163" i="1"/>
  <c r="F163" i="1"/>
  <c r="F190" i="1" s="1"/>
  <c r="E163" i="1"/>
  <c r="E190" i="1" s="1"/>
  <c r="D163" i="1"/>
  <c r="D190" i="1" s="1"/>
  <c r="AP162" i="1"/>
  <c r="AC162" i="1"/>
  <c r="P162" i="1"/>
  <c r="AP160" i="1"/>
  <c r="AC160" i="1"/>
  <c r="AC159" i="1"/>
  <c r="AP158" i="1"/>
  <c r="AP152" i="1" s="1"/>
  <c r="AC158" i="1"/>
  <c r="P158" i="1"/>
  <c r="AP156" i="1"/>
  <c r="AC156" i="1"/>
  <c r="P156" i="1"/>
  <c r="AC155" i="1"/>
  <c r="AP154" i="1"/>
  <c r="AC154" i="1"/>
  <c r="AC152" i="1" s="1"/>
  <c r="AC180" i="1" s="1"/>
  <c r="P154" i="1"/>
  <c r="AO152" i="1"/>
  <c r="AO180" i="1" s="1"/>
  <c r="AN152" i="1"/>
  <c r="AM152" i="1"/>
  <c r="AL152" i="1"/>
  <c r="AL180" i="1" s="1"/>
  <c r="AK152" i="1"/>
  <c r="AJ152" i="1"/>
  <c r="AJ180" i="1" s="1"/>
  <c r="AI152" i="1"/>
  <c r="AI180" i="1" s="1"/>
  <c r="AH152" i="1"/>
  <c r="AH180" i="1" s="1"/>
  <c r="AG152" i="1"/>
  <c r="AG180" i="1" s="1"/>
  <c r="AF152" i="1"/>
  <c r="AE152" i="1"/>
  <c r="AE180" i="1" s="1"/>
  <c r="AD152" i="1"/>
  <c r="AD180" i="1" s="1"/>
  <c r="AB152" i="1"/>
  <c r="AB180" i="1" s="1"/>
  <c r="AA152" i="1"/>
  <c r="AA180" i="1" s="1"/>
  <c r="Z152" i="1"/>
  <c r="Y152" i="1"/>
  <c r="Y180" i="1" s="1"/>
  <c r="X152" i="1"/>
  <c r="W152" i="1"/>
  <c r="V152" i="1"/>
  <c r="V180" i="1" s="1"/>
  <c r="U152" i="1"/>
  <c r="T152" i="1"/>
  <c r="T180" i="1" s="1"/>
  <c r="S152" i="1"/>
  <c r="S180" i="1" s="1"/>
  <c r="R152" i="1"/>
  <c r="Q152" i="1"/>
  <c r="Q180" i="1" s="1"/>
  <c r="O152" i="1"/>
  <c r="O180" i="1" s="1"/>
  <c r="N152" i="1"/>
  <c r="N180" i="1" s="1"/>
  <c r="M152" i="1"/>
  <c r="L152" i="1"/>
  <c r="L180" i="1" s="1"/>
  <c r="K152" i="1"/>
  <c r="K180" i="1" s="1"/>
  <c r="J152" i="1"/>
  <c r="J180" i="1" s="1"/>
  <c r="I152" i="1"/>
  <c r="I180" i="1" s="1"/>
  <c r="H152" i="1"/>
  <c r="G152" i="1"/>
  <c r="G180" i="1" s="1"/>
  <c r="F152" i="1"/>
  <c r="F180" i="1" s="1"/>
  <c r="E152" i="1"/>
  <c r="D152" i="1"/>
  <c r="D180" i="1" s="1"/>
  <c r="AP149" i="1"/>
  <c r="AC149" i="1"/>
  <c r="P149" i="1"/>
  <c r="AP148" i="1"/>
  <c r="AC148" i="1"/>
  <c r="P148" i="1"/>
  <c r="AP147" i="1"/>
  <c r="AC147" i="1"/>
  <c r="P147" i="1"/>
  <c r="AP146" i="1"/>
  <c r="AC146" i="1"/>
  <c r="P146" i="1"/>
  <c r="AP144" i="1"/>
  <c r="AC144" i="1"/>
  <c r="P144" i="1"/>
  <c r="AP143" i="1"/>
  <c r="AC143" i="1"/>
  <c r="P143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AP141" i="1"/>
  <c r="AC141" i="1"/>
  <c r="P141" i="1"/>
  <c r="AP140" i="1"/>
  <c r="AC140" i="1"/>
  <c r="P140" i="1"/>
  <c r="AO139" i="1"/>
  <c r="AN139" i="1"/>
  <c r="AM139" i="1"/>
  <c r="AM189" i="1" s="1"/>
  <c r="AL139" i="1"/>
  <c r="AK139" i="1"/>
  <c r="AJ139" i="1"/>
  <c r="AI139" i="1"/>
  <c r="AH139" i="1"/>
  <c r="AG139" i="1"/>
  <c r="AF139" i="1"/>
  <c r="AE139" i="1"/>
  <c r="AE189" i="1" s="1"/>
  <c r="AD139" i="1"/>
  <c r="AB139" i="1"/>
  <c r="AA139" i="1"/>
  <c r="Z139" i="1"/>
  <c r="Y139" i="1"/>
  <c r="X139" i="1"/>
  <c r="W139" i="1"/>
  <c r="W189" i="1" s="1"/>
  <c r="V139" i="1"/>
  <c r="U139" i="1"/>
  <c r="T139" i="1"/>
  <c r="S139" i="1"/>
  <c r="R139" i="1"/>
  <c r="Q139" i="1"/>
  <c r="O139" i="1"/>
  <c r="N139" i="1"/>
  <c r="M139" i="1"/>
  <c r="L139" i="1"/>
  <c r="K139" i="1"/>
  <c r="J139" i="1"/>
  <c r="I139" i="1"/>
  <c r="H139" i="1"/>
  <c r="P139" i="1" s="1"/>
  <c r="G139" i="1"/>
  <c r="F139" i="1"/>
  <c r="E139" i="1"/>
  <c r="D139" i="1"/>
  <c r="AP138" i="1"/>
  <c r="AC138" i="1"/>
  <c r="P138" i="1"/>
  <c r="AP137" i="1"/>
  <c r="AC137" i="1"/>
  <c r="P137" i="1"/>
  <c r="AO136" i="1"/>
  <c r="AN136" i="1"/>
  <c r="AM136" i="1"/>
  <c r="AL136" i="1"/>
  <c r="AK136" i="1"/>
  <c r="AK189" i="1" s="1"/>
  <c r="AJ136" i="1"/>
  <c r="AI136" i="1"/>
  <c r="AI189" i="1" s="1"/>
  <c r="AH136" i="1"/>
  <c r="AH189" i="1" s="1"/>
  <c r="AG136" i="1"/>
  <c r="AF136" i="1"/>
  <c r="AE136" i="1"/>
  <c r="AD136" i="1"/>
  <c r="AB136" i="1"/>
  <c r="AA136" i="1"/>
  <c r="AA189" i="1" s="1"/>
  <c r="Z136" i="1"/>
  <c r="Z189" i="1" s="1"/>
  <c r="Y136" i="1"/>
  <c r="X136" i="1"/>
  <c r="W136" i="1"/>
  <c r="V136" i="1"/>
  <c r="U136" i="1"/>
  <c r="U189" i="1" s="1"/>
  <c r="T136" i="1"/>
  <c r="S136" i="1"/>
  <c r="S189" i="1" s="1"/>
  <c r="R136" i="1"/>
  <c r="R189" i="1" s="1"/>
  <c r="Q136" i="1"/>
  <c r="O136" i="1"/>
  <c r="O189" i="1" s="1"/>
  <c r="N136" i="1"/>
  <c r="M136" i="1"/>
  <c r="M189" i="1" s="1"/>
  <c r="L136" i="1"/>
  <c r="K136" i="1"/>
  <c r="K189" i="1" s="1"/>
  <c r="J136" i="1"/>
  <c r="J189" i="1" s="1"/>
  <c r="I136" i="1"/>
  <c r="H136" i="1"/>
  <c r="G136" i="1"/>
  <c r="G189" i="1" s="1"/>
  <c r="F136" i="1"/>
  <c r="E136" i="1"/>
  <c r="E189" i="1" s="1"/>
  <c r="D136" i="1"/>
  <c r="AP135" i="1"/>
  <c r="AC135" i="1"/>
  <c r="P135" i="1"/>
  <c r="AP133" i="1"/>
  <c r="AC133" i="1"/>
  <c r="P133" i="1"/>
  <c r="AO131" i="1"/>
  <c r="AN131" i="1"/>
  <c r="AM131" i="1"/>
  <c r="AL131" i="1"/>
  <c r="AK131" i="1"/>
  <c r="AJ131" i="1"/>
  <c r="AI131" i="1"/>
  <c r="AH131" i="1"/>
  <c r="AG131" i="1"/>
  <c r="AF131" i="1"/>
  <c r="AE131" i="1"/>
  <c r="AP131" i="1" s="1"/>
  <c r="AD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AC131" i="1" s="1"/>
  <c r="O131" i="1"/>
  <c r="N131" i="1"/>
  <c r="M131" i="1"/>
  <c r="L131" i="1"/>
  <c r="K131" i="1"/>
  <c r="J131" i="1"/>
  <c r="I131" i="1"/>
  <c r="H131" i="1"/>
  <c r="G131" i="1"/>
  <c r="F131" i="1"/>
  <c r="E131" i="1"/>
  <c r="D131" i="1"/>
  <c r="P131" i="1" s="1"/>
  <c r="AP130" i="1"/>
  <c r="AC130" i="1"/>
  <c r="P130" i="1"/>
  <c r="AP128" i="1"/>
  <c r="AC128" i="1"/>
  <c r="P128" i="1"/>
  <c r="AO126" i="1"/>
  <c r="AO179" i="1" s="1"/>
  <c r="AN126" i="1"/>
  <c r="AM126" i="1"/>
  <c r="AL126" i="1"/>
  <c r="AK126" i="1"/>
  <c r="AJ126" i="1"/>
  <c r="AJ179" i="1" s="1"/>
  <c r="AI126" i="1"/>
  <c r="AH126" i="1"/>
  <c r="AG126" i="1"/>
  <c r="AG179" i="1" s="1"/>
  <c r="AF126" i="1"/>
  <c r="AE126" i="1"/>
  <c r="AD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M126" i="1"/>
  <c r="L126" i="1"/>
  <c r="K126" i="1"/>
  <c r="J126" i="1"/>
  <c r="I126" i="1"/>
  <c r="H126" i="1"/>
  <c r="P126" i="1" s="1"/>
  <c r="G126" i="1"/>
  <c r="F126" i="1"/>
  <c r="E126" i="1"/>
  <c r="D126" i="1"/>
  <c r="AP125" i="1"/>
  <c r="AC125" i="1"/>
  <c r="P125" i="1"/>
  <c r="AC124" i="1"/>
  <c r="AP123" i="1"/>
  <c r="AC123" i="1"/>
  <c r="P123" i="1"/>
  <c r="AO121" i="1"/>
  <c r="AN121" i="1"/>
  <c r="AM121" i="1"/>
  <c r="AM179" i="1" s="1"/>
  <c r="AL121" i="1"/>
  <c r="AL179" i="1" s="1"/>
  <c r="AK121" i="1"/>
  <c r="AK179" i="1" s="1"/>
  <c r="AJ121" i="1"/>
  <c r="AI121" i="1"/>
  <c r="AI179" i="1" s="1"/>
  <c r="AH121" i="1"/>
  <c r="AH179" i="1" s="1"/>
  <c r="AG121" i="1"/>
  <c r="AF121" i="1"/>
  <c r="AE121" i="1"/>
  <c r="AE179" i="1" s="1"/>
  <c r="AD121" i="1"/>
  <c r="AB121" i="1"/>
  <c r="AA121" i="1"/>
  <c r="AA179" i="1" s="1"/>
  <c r="Z121" i="1"/>
  <c r="Z179" i="1" s="1"/>
  <c r="Y121" i="1"/>
  <c r="X121" i="1"/>
  <c r="W121" i="1"/>
  <c r="V121" i="1"/>
  <c r="V179" i="1" s="1"/>
  <c r="U121" i="1"/>
  <c r="U179" i="1" s="1"/>
  <c r="T121" i="1"/>
  <c r="S121" i="1"/>
  <c r="S179" i="1" s="1"/>
  <c r="R121" i="1"/>
  <c r="R179" i="1" s="1"/>
  <c r="Q121" i="1"/>
  <c r="O121" i="1"/>
  <c r="N121" i="1"/>
  <c r="M121" i="1"/>
  <c r="M179" i="1" s="1"/>
  <c r="L121" i="1"/>
  <c r="L179" i="1" s="1"/>
  <c r="K121" i="1"/>
  <c r="K179" i="1" s="1"/>
  <c r="J121" i="1"/>
  <c r="J179" i="1" s="1"/>
  <c r="I121" i="1"/>
  <c r="H121" i="1"/>
  <c r="G121" i="1"/>
  <c r="F121" i="1"/>
  <c r="F179" i="1" s="1"/>
  <c r="E121" i="1"/>
  <c r="E179" i="1" s="1"/>
  <c r="D121" i="1"/>
  <c r="P121" i="1" s="1"/>
  <c r="AP118" i="1"/>
  <c r="AC118" i="1"/>
  <c r="P118" i="1"/>
  <c r="AP117" i="1"/>
  <c r="AC117" i="1"/>
  <c r="AC116" i="1" s="1"/>
  <c r="P117" i="1"/>
  <c r="P116" i="1" s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P115" i="1"/>
  <c r="AC115" i="1"/>
  <c r="P115" i="1"/>
  <c r="P113" i="1" s="1"/>
  <c r="P188" i="1" s="1"/>
  <c r="AP114" i="1"/>
  <c r="AP113" i="1" s="1"/>
  <c r="AP188" i="1" s="1"/>
  <c r="AC114" i="1"/>
  <c r="AC113" i="1" s="1"/>
  <c r="AC188" i="1" s="1"/>
  <c r="P114" i="1"/>
  <c r="AO113" i="1"/>
  <c r="AN113" i="1"/>
  <c r="AM113" i="1"/>
  <c r="AM188" i="1" s="1"/>
  <c r="AL113" i="1"/>
  <c r="AL188" i="1" s="1"/>
  <c r="AK113" i="1"/>
  <c r="AJ113" i="1"/>
  <c r="AJ188" i="1" s="1"/>
  <c r="AI113" i="1"/>
  <c r="AI188" i="1" s="1"/>
  <c r="AH113" i="1"/>
  <c r="AG113" i="1"/>
  <c r="AF113" i="1"/>
  <c r="AE113" i="1"/>
  <c r="AE188" i="1" s="1"/>
  <c r="AD113" i="1"/>
  <c r="AD188" i="1" s="1"/>
  <c r="AB113" i="1"/>
  <c r="AB188" i="1" s="1"/>
  <c r="AA113" i="1"/>
  <c r="AA188" i="1" s="1"/>
  <c r="Z113" i="1"/>
  <c r="Z188" i="1" s="1"/>
  <c r="Y113" i="1"/>
  <c r="X113" i="1"/>
  <c r="W113" i="1"/>
  <c r="W188" i="1" s="1"/>
  <c r="V113" i="1"/>
  <c r="V188" i="1" s="1"/>
  <c r="U113" i="1"/>
  <c r="U188" i="1" s="1"/>
  <c r="T113" i="1"/>
  <c r="T188" i="1" s="1"/>
  <c r="S113" i="1"/>
  <c r="S188" i="1" s="1"/>
  <c r="R113" i="1"/>
  <c r="R188" i="1" s="1"/>
  <c r="Q113" i="1"/>
  <c r="O113" i="1"/>
  <c r="N113" i="1"/>
  <c r="N188" i="1" s="1"/>
  <c r="M113" i="1"/>
  <c r="L113" i="1"/>
  <c r="L188" i="1" s="1"/>
  <c r="K113" i="1"/>
  <c r="K188" i="1" s="1"/>
  <c r="J113" i="1"/>
  <c r="I113" i="1"/>
  <c r="H113" i="1"/>
  <c r="G113" i="1"/>
  <c r="F113" i="1"/>
  <c r="F188" i="1" s="1"/>
  <c r="E113" i="1"/>
  <c r="E188" i="1" s="1"/>
  <c r="D113" i="1"/>
  <c r="D188" i="1" s="1"/>
  <c r="AP112" i="1"/>
  <c r="AP108" i="1" s="1"/>
  <c r="AC112" i="1"/>
  <c r="P112" i="1"/>
  <c r="AP110" i="1"/>
  <c r="AC110" i="1"/>
  <c r="AC108" i="1" s="1"/>
  <c r="P110" i="1"/>
  <c r="AO108" i="1"/>
  <c r="AN108" i="1"/>
  <c r="AM108" i="1"/>
  <c r="AL108" i="1"/>
  <c r="AK108" i="1"/>
  <c r="AJ108" i="1"/>
  <c r="AI108" i="1"/>
  <c r="AI178" i="1" s="1"/>
  <c r="AH108" i="1"/>
  <c r="AG108" i="1"/>
  <c r="AF108" i="1"/>
  <c r="AE108" i="1"/>
  <c r="AD108" i="1"/>
  <c r="AB108" i="1"/>
  <c r="AA108" i="1"/>
  <c r="Z108" i="1"/>
  <c r="Y108" i="1"/>
  <c r="X108" i="1"/>
  <c r="W108" i="1"/>
  <c r="V108" i="1"/>
  <c r="U108" i="1"/>
  <c r="T108" i="1"/>
  <c r="S108" i="1"/>
  <c r="S178" i="1" s="1"/>
  <c r="R108" i="1"/>
  <c r="Q108" i="1"/>
  <c r="P108" i="1"/>
  <c r="O108" i="1"/>
  <c r="N108" i="1"/>
  <c r="M108" i="1"/>
  <c r="L108" i="1"/>
  <c r="K108" i="1"/>
  <c r="K178" i="1" s="1"/>
  <c r="J108" i="1"/>
  <c r="I108" i="1"/>
  <c r="H108" i="1"/>
  <c r="G108" i="1"/>
  <c r="F108" i="1"/>
  <c r="E108" i="1"/>
  <c r="D108" i="1"/>
  <c r="AP107" i="1"/>
  <c r="AC107" i="1"/>
  <c r="P107" i="1"/>
  <c r="AP105" i="1"/>
  <c r="AC105" i="1"/>
  <c r="P105" i="1"/>
  <c r="AO103" i="1"/>
  <c r="AO178" i="1" s="1"/>
  <c r="AN103" i="1"/>
  <c r="AN178" i="1" s="1"/>
  <c r="AM103" i="1"/>
  <c r="AL103" i="1"/>
  <c r="AL178" i="1" s="1"/>
  <c r="AK103" i="1"/>
  <c r="AK178" i="1" s="1"/>
  <c r="AJ103" i="1"/>
  <c r="AI103" i="1"/>
  <c r="AH103" i="1"/>
  <c r="AG103" i="1"/>
  <c r="AG178" i="1" s="1"/>
  <c r="AF103" i="1"/>
  <c r="AF178" i="1" s="1"/>
  <c r="AE103" i="1"/>
  <c r="AD103" i="1"/>
  <c r="AD178" i="1" s="1"/>
  <c r="AC103" i="1"/>
  <c r="AB103" i="1"/>
  <c r="AA103" i="1"/>
  <c r="Z103" i="1"/>
  <c r="Y103" i="1"/>
  <c r="Y178" i="1" s="1"/>
  <c r="X103" i="1"/>
  <c r="X178" i="1" s="1"/>
  <c r="W103" i="1"/>
  <c r="V103" i="1"/>
  <c r="V178" i="1" s="1"/>
  <c r="U103" i="1"/>
  <c r="U178" i="1" s="1"/>
  <c r="T103" i="1"/>
  <c r="S103" i="1"/>
  <c r="R103" i="1"/>
  <c r="Q103" i="1"/>
  <c r="Q178" i="1" s="1"/>
  <c r="P103" i="1"/>
  <c r="P178" i="1" s="1"/>
  <c r="O103" i="1"/>
  <c r="N103" i="1"/>
  <c r="N178" i="1" s="1"/>
  <c r="M103" i="1"/>
  <c r="M178" i="1" s="1"/>
  <c r="L103" i="1"/>
  <c r="K103" i="1"/>
  <c r="J103" i="1"/>
  <c r="I103" i="1"/>
  <c r="I178" i="1" s="1"/>
  <c r="H103" i="1"/>
  <c r="H178" i="1" s="1"/>
  <c r="G103" i="1"/>
  <c r="F103" i="1"/>
  <c r="F178" i="1" s="1"/>
  <c r="E103" i="1"/>
  <c r="E178" i="1" s="1"/>
  <c r="D103" i="1"/>
  <c r="AP99" i="1"/>
  <c r="AC99" i="1"/>
  <c r="P99" i="1"/>
  <c r="AP98" i="1"/>
  <c r="AP97" i="1" s="1"/>
  <c r="AC98" i="1"/>
  <c r="P98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O97" i="1"/>
  <c r="N97" i="1"/>
  <c r="M97" i="1"/>
  <c r="L97" i="1"/>
  <c r="K97" i="1"/>
  <c r="J97" i="1"/>
  <c r="J187" i="1" s="1"/>
  <c r="I97" i="1"/>
  <c r="H97" i="1"/>
  <c r="G97" i="1"/>
  <c r="F97" i="1"/>
  <c r="E97" i="1"/>
  <c r="D97" i="1"/>
  <c r="AP96" i="1"/>
  <c r="AC96" i="1"/>
  <c r="AC94" i="1" s="1"/>
  <c r="P96" i="1"/>
  <c r="AP95" i="1"/>
  <c r="AC95" i="1"/>
  <c r="P95" i="1"/>
  <c r="AP94" i="1"/>
  <c r="AO94" i="1"/>
  <c r="AN94" i="1"/>
  <c r="AM94" i="1"/>
  <c r="AL94" i="1"/>
  <c r="AK94" i="1"/>
  <c r="AJ94" i="1"/>
  <c r="AI94" i="1"/>
  <c r="AH94" i="1"/>
  <c r="AH187" i="1" s="1"/>
  <c r="AG94" i="1"/>
  <c r="AF94" i="1"/>
  <c r="AE94" i="1"/>
  <c r="AD94" i="1"/>
  <c r="AB94" i="1"/>
  <c r="AA94" i="1"/>
  <c r="Z94" i="1"/>
  <c r="Y94" i="1"/>
  <c r="X94" i="1"/>
  <c r="W94" i="1"/>
  <c r="W187" i="1" s="1"/>
  <c r="W186" i="1" s="1"/>
  <c r="V94" i="1"/>
  <c r="U94" i="1"/>
  <c r="T94" i="1"/>
  <c r="S94" i="1"/>
  <c r="R94" i="1"/>
  <c r="R187" i="1" s="1"/>
  <c r="R186" i="1" s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P93" i="1"/>
  <c r="AC93" i="1"/>
  <c r="P93" i="1"/>
  <c r="AP92" i="1"/>
  <c r="AP91" i="1" s="1"/>
  <c r="AP187" i="1" s="1"/>
  <c r="AC92" i="1"/>
  <c r="P92" i="1"/>
  <c r="AO91" i="1"/>
  <c r="AN91" i="1"/>
  <c r="AM91" i="1"/>
  <c r="AL91" i="1"/>
  <c r="AK91" i="1"/>
  <c r="AJ91" i="1"/>
  <c r="AJ187" i="1" s="1"/>
  <c r="AJ186" i="1" s="1"/>
  <c r="AI91" i="1"/>
  <c r="AH91" i="1"/>
  <c r="AG91" i="1"/>
  <c r="AF91" i="1"/>
  <c r="AE91" i="1"/>
  <c r="AD91" i="1"/>
  <c r="AC91" i="1"/>
  <c r="AB91" i="1"/>
  <c r="AB187" i="1" s="1"/>
  <c r="AB186" i="1" s="1"/>
  <c r="AA91" i="1"/>
  <c r="Z91" i="1"/>
  <c r="Y91" i="1"/>
  <c r="X91" i="1"/>
  <c r="W91" i="1"/>
  <c r="V91" i="1"/>
  <c r="U91" i="1"/>
  <c r="T91" i="1"/>
  <c r="T187" i="1" s="1"/>
  <c r="T186" i="1" s="1"/>
  <c r="S91" i="1"/>
  <c r="R91" i="1"/>
  <c r="Q91" i="1"/>
  <c r="P91" i="1"/>
  <c r="O91" i="1"/>
  <c r="N91" i="1"/>
  <c r="M91" i="1"/>
  <c r="M187" i="1" s="1"/>
  <c r="M186" i="1" s="1"/>
  <c r="L91" i="1"/>
  <c r="L187" i="1" s="1"/>
  <c r="L186" i="1" s="1"/>
  <c r="K91" i="1"/>
  <c r="J91" i="1"/>
  <c r="I91" i="1"/>
  <c r="H91" i="1"/>
  <c r="G91" i="1"/>
  <c r="G187" i="1" s="1"/>
  <c r="F91" i="1"/>
  <c r="E91" i="1"/>
  <c r="E187" i="1" s="1"/>
  <c r="D91" i="1"/>
  <c r="D187" i="1" s="1"/>
  <c r="AP90" i="1"/>
  <c r="AC90" i="1"/>
  <c r="P90" i="1"/>
  <c r="AP88" i="1"/>
  <c r="AC88" i="1"/>
  <c r="AC86" i="1" s="1"/>
  <c r="P88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P85" i="1"/>
  <c r="AC85" i="1"/>
  <c r="AC81" i="1" s="1"/>
  <c r="P85" i="1"/>
  <c r="P81" i="1" s="1"/>
  <c r="AP83" i="1"/>
  <c r="AC83" i="1"/>
  <c r="P83" i="1"/>
  <c r="AP81" i="1"/>
  <c r="AO81" i="1"/>
  <c r="AN81" i="1"/>
  <c r="AM81" i="1"/>
  <c r="AL81" i="1"/>
  <c r="AK81" i="1"/>
  <c r="AJ81" i="1"/>
  <c r="AI81" i="1"/>
  <c r="AH81" i="1"/>
  <c r="AH177" i="1" s="1"/>
  <c r="AG81" i="1"/>
  <c r="AF81" i="1"/>
  <c r="AE81" i="1"/>
  <c r="AD81" i="1"/>
  <c r="AB81" i="1"/>
  <c r="AA81" i="1"/>
  <c r="Z81" i="1"/>
  <c r="Y81" i="1"/>
  <c r="X81" i="1"/>
  <c r="W81" i="1"/>
  <c r="V81" i="1"/>
  <c r="U81" i="1"/>
  <c r="T81" i="1"/>
  <c r="S81" i="1"/>
  <c r="R81" i="1"/>
  <c r="R177" i="1" s="1"/>
  <c r="Q81" i="1"/>
  <c r="O81" i="1"/>
  <c r="N81" i="1"/>
  <c r="M81" i="1"/>
  <c r="L81" i="1"/>
  <c r="K81" i="1"/>
  <c r="J81" i="1"/>
  <c r="I81" i="1"/>
  <c r="H81" i="1"/>
  <c r="G81" i="1"/>
  <c r="F81" i="1"/>
  <c r="E81" i="1"/>
  <c r="D81" i="1"/>
  <c r="AP80" i="1"/>
  <c r="AC80" i="1"/>
  <c r="P80" i="1"/>
  <c r="AP78" i="1"/>
  <c r="AC78" i="1"/>
  <c r="P78" i="1"/>
  <c r="P76" i="1" s="1"/>
  <c r="AP76" i="1"/>
  <c r="AO76" i="1"/>
  <c r="AN76" i="1"/>
  <c r="AM76" i="1"/>
  <c r="AL76" i="1"/>
  <c r="AK76" i="1"/>
  <c r="AK177" i="1" s="1"/>
  <c r="AJ76" i="1"/>
  <c r="AJ177" i="1" s="1"/>
  <c r="AI76" i="1"/>
  <c r="AI177" i="1" s="1"/>
  <c r="AH76" i="1"/>
  <c r="AG76" i="1"/>
  <c r="AF76" i="1"/>
  <c r="AE76" i="1"/>
  <c r="AE177" i="1" s="1"/>
  <c r="AD76" i="1"/>
  <c r="AB76" i="1"/>
  <c r="AA76" i="1"/>
  <c r="AA177" i="1" s="1"/>
  <c r="Z76" i="1"/>
  <c r="Y76" i="1"/>
  <c r="X76" i="1"/>
  <c r="W76" i="1"/>
  <c r="W177" i="1" s="1"/>
  <c r="V76" i="1"/>
  <c r="U76" i="1"/>
  <c r="T76" i="1"/>
  <c r="S76" i="1"/>
  <c r="S177" i="1" s="1"/>
  <c r="R76" i="1"/>
  <c r="Q76" i="1"/>
  <c r="O76" i="1"/>
  <c r="O177" i="1" s="1"/>
  <c r="N76" i="1"/>
  <c r="N177" i="1" s="1"/>
  <c r="N176" i="1" s="1"/>
  <c r="M76" i="1"/>
  <c r="M177" i="1" s="1"/>
  <c r="L76" i="1"/>
  <c r="K76" i="1"/>
  <c r="K177" i="1" s="1"/>
  <c r="J76" i="1"/>
  <c r="I76" i="1"/>
  <c r="H76" i="1"/>
  <c r="G76" i="1"/>
  <c r="G177" i="1" s="1"/>
  <c r="F76" i="1"/>
  <c r="F177" i="1" s="1"/>
  <c r="F176" i="1" s="1"/>
  <c r="E76" i="1"/>
  <c r="E177" i="1" s="1"/>
  <c r="D76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P72" i="1" s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B70" i="1"/>
  <c r="AA70" i="1"/>
  <c r="Z70" i="1"/>
  <c r="Y70" i="1"/>
  <c r="X70" i="1"/>
  <c r="W70" i="1"/>
  <c r="V70" i="1"/>
  <c r="U70" i="1"/>
  <c r="T70" i="1"/>
  <c r="S70" i="1"/>
  <c r="R70" i="1"/>
  <c r="Q70" i="1"/>
  <c r="AC70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B68" i="1"/>
  <c r="AA68" i="1"/>
  <c r="Z68" i="1"/>
  <c r="Y68" i="1"/>
  <c r="X68" i="1"/>
  <c r="W68" i="1"/>
  <c r="V68" i="1"/>
  <c r="U68" i="1"/>
  <c r="T68" i="1"/>
  <c r="S68" i="1"/>
  <c r="R68" i="1"/>
  <c r="Q68" i="1"/>
  <c r="AC68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P67" i="1" s="1"/>
  <c r="AB67" i="1"/>
  <c r="AA67" i="1"/>
  <c r="Z67" i="1"/>
  <c r="Y67" i="1"/>
  <c r="X67" i="1"/>
  <c r="W67" i="1"/>
  <c r="V67" i="1"/>
  <c r="U67" i="1"/>
  <c r="T67" i="1"/>
  <c r="S67" i="1"/>
  <c r="R67" i="1"/>
  <c r="Q67" i="1"/>
  <c r="AC67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P66" i="1" s="1"/>
  <c r="AB66" i="1"/>
  <c r="AA66" i="1"/>
  <c r="Z66" i="1"/>
  <c r="Y66" i="1"/>
  <c r="X66" i="1"/>
  <c r="W66" i="1"/>
  <c r="V66" i="1"/>
  <c r="U66" i="1"/>
  <c r="T66" i="1"/>
  <c r="S66" i="1"/>
  <c r="R66" i="1"/>
  <c r="Q66" i="1"/>
  <c r="AC66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P65" i="1" s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P64" i="1" s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P63" i="1" s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B62" i="1"/>
  <c r="AA62" i="1"/>
  <c r="Z62" i="1"/>
  <c r="Y62" i="1"/>
  <c r="X62" i="1"/>
  <c r="W62" i="1"/>
  <c r="V62" i="1"/>
  <c r="U62" i="1"/>
  <c r="T62" i="1"/>
  <c r="S62" i="1"/>
  <c r="R62" i="1"/>
  <c r="Q62" i="1"/>
  <c r="AC62" i="1" s="1"/>
  <c r="O62" i="1"/>
  <c r="N62" i="1"/>
  <c r="M62" i="1"/>
  <c r="L62" i="1"/>
  <c r="K62" i="1"/>
  <c r="J62" i="1"/>
  <c r="I62" i="1"/>
  <c r="H62" i="1"/>
  <c r="G62" i="1"/>
  <c r="F62" i="1"/>
  <c r="E62" i="1"/>
  <c r="D62" i="1"/>
  <c r="P62" i="1" s="1"/>
  <c r="AP61" i="1"/>
  <c r="AO61" i="1"/>
  <c r="AO60" i="1" s="1"/>
  <c r="AN61" i="1"/>
  <c r="AN60" i="1" s="1"/>
  <c r="AN45" i="1" s="1"/>
  <c r="AN185" i="1" s="1"/>
  <c r="AN184" i="1" s="1"/>
  <c r="AM61" i="1"/>
  <c r="AL61" i="1"/>
  <c r="AK61" i="1"/>
  <c r="AJ61" i="1"/>
  <c r="AJ60" i="1" s="1"/>
  <c r="AJ45" i="1" s="1"/>
  <c r="AJ185" i="1" s="1"/>
  <c r="AJ184" i="1" s="1"/>
  <c r="AJ191" i="1" s="1"/>
  <c r="AI61" i="1"/>
  <c r="AH61" i="1"/>
  <c r="AG61" i="1"/>
  <c r="AG60" i="1" s="1"/>
  <c r="AF61" i="1"/>
  <c r="AF60" i="1" s="1"/>
  <c r="AF45" i="1" s="1"/>
  <c r="AF185" i="1" s="1"/>
  <c r="AF184" i="1" s="1"/>
  <c r="AE61" i="1"/>
  <c r="AD61" i="1"/>
  <c r="AB61" i="1"/>
  <c r="AB60" i="1" s="1"/>
  <c r="AA61" i="1"/>
  <c r="Z61" i="1"/>
  <c r="Y61" i="1"/>
  <c r="Y60" i="1" s="1"/>
  <c r="X61" i="1"/>
  <c r="X60" i="1" s="1"/>
  <c r="X45" i="1" s="1"/>
  <c r="X185" i="1" s="1"/>
  <c r="X184" i="1" s="1"/>
  <c r="W61" i="1"/>
  <c r="V61" i="1"/>
  <c r="U61" i="1"/>
  <c r="T61" i="1"/>
  <c r="T60" i="1" s="1"/>
  <c r="S61" i="1"/>
  <c r="R61" i="1"/>
  <c r="Q61" i="1"/>
  <c r="P61" i="1"/>
  <c r="P60" i="1" s="1"/>
  <c r="O61" i="1"/>
  <c r="N61" i="1"/>
  <c r="M61" i="1"/>
  <c r="L61" i="1"/>
  <c r="L60" i="1" s="1"/>
  <c r="K61" i="1"/>
  <c r="K60" i="1" s="1"/>
  <c r="J61" i="1"/>
  <c r="I61" i="1"/>
  <c r="I60" i="1" s="1"/>
  <c r="I45" i="1" s="1"/>
  <c r="I185" i="1" s="1"/>
  <c r="I184" i="1" s="1"/>
  <c r="H61" i="1"/>
  <c r="H60" i="1" s="1"/>
  <c r="H45" i="1" s="1"/>
  <c r="H185" i="1" s="1"/>
  <c r="H184" i="1" s="1"/>
  <c r="G61" i="1"/>
  <c r="F61" i="1"/>
  <c r="E61" i="1"/>
  <c r="D61" i="1"/>
  <c r="D60" i="1" s="1"/>
  <c r="AP60" i="1"/>
  <c r="AM60" i="1"/>
  <c r="AL60" i="1"/>
  <c r="AK60" i="1"/>
  <c r="AI60" i="1"/>
  <c r="AH60" i="1"/>
  <c r="AE60" i="1"/>
  <c r="AD60" i="1"/>
  <c r="AA60" i="1"/>
  <c r="Z60" i="1"/>
  <c r="W60" i="1"/>
  <c r="V60" i="1"/>
  <c r="U60" i="1"/>
  <c r="S60" i="1"/>
  <c r="R60" i="1"/>
  <c r="O60" i="1"/>
  <c r="N60" i="1"/>
  <c r="M60" i="1"/>
  <c r="J60" i="1"/>
  <c r="G60" i="1"/>
  <c r="F60" i="1"/>
  <c r="E60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B59" i="1"/>
  <c r="AA59" i="1"/>
  <c r="Z59" i="1"/>
  <c r="Y59" i="1"/>
  <c r="X59" i="1"/>
  <c r="W59" i="1"/>
  <c r="V59" i="1"/>
  <c r="U59" i="1"/>
  <c r="T59" i="1"/>
  <c r="S59" i="1"/>
  <c r="R59" i="1"/>
  <c r="Q59" i="1"/>
  <c r="AC59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P58" i="1" s="1"/>
  <c r="AB58" i="1"/>
  <c r="AA58" i="1"/>
  <c r="Z58" i="1"/>
  <c r="Y58" i="1"/>
  <c r="X58" i="1"/>
  <c r="W58" i="1"/>
  <c r="V58" i="1"/>
  <c r="U58" i="1"/>
  <c r="T58" i="1"/>
  <c r="S58" i="1"/>
  <c r="R58" i="1"/>
  <c r="Q58" i="1"/>
  <c r="AC58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P57" i="1" s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P56" i="1" s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B54" i="1"/>
  <c r="AA54" i="1"/>
  <c r="Z54" i="1"/>
  <c r="Y54" i="1"/>
  <c r="X54" i="1"/>
  <c r="W54" i="1"/>
  <c r="V54" i="1"/>
  <c r="U54" i="1"/>
  <c r="T54" i="1"/>
  <c r="S54" i="1"/>
  <c r="R54" i="1"/>
  <c r="Q54" i="1"/>
  <c r="AC54" i="1" s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B53" i="1"/>
  <c r="AA53" i="1"/>
  <c r="Z53" i="1"/>
  <c r="Y53" i="1"/>
  <c r="X53" i="1"/>
  <c r="W53" i="1"/>
  <c r="V53" i="1"/>
  <c r="U53" i="1"/>
  <c r="T53" i="1"/>
  <c r="S53" i="1"/>
  <c r="R53" i="1"/>
  <c r="Q53" i="1"/>
  <c r="AC53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B52" i="1"/>
  <c r="AA52" i="1"/>
  <c r="Z52" i="1"/>
  <c r="Y52" i="1"/>
  <c r="X52" i="1"/>
  <c r="W52" i="1"/>
  <c r="V52" i="1"/>
  <c r="U52" i="1"/>
  <c r="T52" i="1"/>
  <c r="S52" i="1"/>
  <c r="R52" i="1"/>
  <c r="Q52" i="1"/>
  <c r="AC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P51" i="1" s="1"/>
  <c r="AB51" i="1"/>
  <c r="AA51" i="1"/>
  <c r="Z51" i="1"/>
  <c r="Y51" i="1"/>
  <c r="X51" i="1"/>
  <c r="W51" i="1"/>
  <c r="V51" i="1"/>
  <c r="U51" i="1"/>
  <c r="T51" i="1"/>
  <c r="S51" i="1"/>
  <c r="R51" i="1"/>
  <c r="Q51" i="1"/>
  <c r="AC51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P49" i="1" s="1"/>
  <c r="AB49" i="1"/>
  <c r="AA49" i="1"/>
  <c r="Z49" i="1"/>
  <c r="Y49" i="1"/>
  <c r="X49" i="1"/>
  <c r="W49" i="1"/>
  <c r="V49" i="1"/>
  <c r="U49" i="1"/>
  <c r="T49" i="1"/>
  <c r="S49" i="1"/>
  <c r="R49" i="1"/>
  <c r="Q49" i="1"/>
  <c r="AC49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P48" i="1" s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O47" i="1"/>
  <c r="AN47" i="1"/>
  <c r="AM47" i="1"/>
  <c r="AM46" i="1" s="1"/>
  <c r="AM45" i="1" s="1"/>
  <c r="AM185" i="1" s="1"/>
  <c r="AM184" i="1" s="1"/>
  <c r="AM191" i="1" s="1"/>
  <c r="AL47" i="1"/>
  <c r="AL46" i="1" s="1"/>
  <c r="AL45" i="1" s="1"/>
  <c r="AL185" i="1" s="1"/>
  <c r="AL184" i="1" s="1"/>
  <c r="AK47" i="1"/>
  <c r="AJ47" i="1"/>
  <c r="AJ46" i="1" s="1"/>
  <c r="AI47" i="1"/>
  <c r="AH47" i="1"/>
  <c r="AG47" i="1"/>
  <c r="AF47" i="1"/>
  <c r="AE47" i="1"/>
  <c r="AE46" i="1" s="1"/>
  <c r="AE45" i="1" s="1"/>
  <c r="AE185" i="1" s="1"/>
  <c r="AE184" i="1" s="1"/>
  <c r="AD47" i="1"/>
  <c r="AD46" i="1" s="1"/>
  <c r="AD45" i="1" s="1"/>
  <c r="AD185" i="1" s="1"/>
  <c r="AD184" i="1" s="1"/>
  <c r="AC47" i="1"/>
  <c r="AB47" i="1"/>
  <c r="AB46" i="1" s="1"/>
  <c r="AA47" i="1"/>
  <c r="AA46" i="1" s="1"/>
  <c r="AA45" i="1" s="1"/>
  <c r="AA185" i="1" s="1"/>
  <c r="AA184" i="1" s="1"/>
  <c r="Z47" i="1"/>
  <c r="Y47" i="1"/>
  <c r="X47" i="1"/>
  <c r="W47" i="1"/>
  <c r="W46" i="1" s="1"/>
  <c r="W45" i="1" s="1"/>
  <c r="W185" i="1" s="1"/>
  <c r="W184" i="1" s="1"/>
  <c r="V47" i="1"/>
  <c r="V46" i="1" s="1"/>
  <c r="V45" i="1" s="1"/>
  <c r="V185" i="1" s="1"/>
  <c r="V184" i="1" s="1"/>
  <c r="U47" i="1"/>
  <c r="T47" i="1"/>
  <c r="T46" i="1" s="1"/>
  <c r="S47" i="1"/>
  <c r="R47" i="1"/>
  <c r="Q47" i="1"/>
  <c r="O47" i="1"/>
  <c r="O46" i="1" s="1"/>
  <c r="N47" i="1"/>
  <c r="N46" i="1" s="1"/>
  <c r="N45" i="1" s="1"/>
  <c r="N185" i="1" s="1"/>
  <c r="N184" i="1" s="1"/>
  <c r="M47" i="1"/>
  <c r="L47" i="1"/>
  <c r="L46" i="1" s="1"/>
  <c r="K47" i="1"/>
  <c r="J47" i="1"/>
  <c r="I47" i="1"/>
  <c r="H47" i="1"/>
  <c r="G47" i="1"/>
  <c r="G46" i="1" s="1"/>
  <c r="G45" i="1" s="1"/>
  <c r="G185" i="1" s="1"/>
  <c r="G184" i="1" s="1"/>
  <c r="F47" i="1"/>
  <c r="F46" i="1" s="1"/>
  <c r="F45" i="1" s="1"/>
  <c r="F185" i="1" s="1"/>
  <c r="F184" i="1" s="1"/>
  <c r="E47" i="1"/>
  <c r="D47" i="1"/>
  <c r="AO46" i="1"/>
  <c r="AN46" i="1"/>
  <c r="AK46" i="1"/>
  <c r="AK45" i="1" s="1"/>
  <c r="AK185" i="1" s="1"/>
  <c r="AK184" i="1" s="1"/>
  <c r="AI46" i="1"/>
  <c r="AI45" i="1" s="1"/>
  <c r="AI185" i="1" s="1"/>
  <c r="AI184" i="1" s="1"/>
  <c r="AH46" i="1"/>
  <c r="AH45" i="1" s="1"/>
  <c r="AH185" i="1" s="1"/>
  <c r="AH184" i="1" s="1"/>
  <c r="AG46" i="1"/>
  <c r="AG45" i="1" s="1"/>
  <c r="AG185" i="1" s="1"/>
  <c r="AG184" i="1" s="1"/>
  <c r="AF46" i="1"/>
  <c r="AC46" i="1"/>
  <c r="Z46" i="1"/>
  <c r="Z45" i="1" s="1"/>
  <c r="Z185" i="1" s="1"/>
  <c r="Z184" i="1" s="1"/>
  <c r="Z191" i="1" s="1"/>
  <c r="Y46" i="1"/>
  <c r="Y45" i="1" s="1"/>
  <c r="Y185" i="1" s="1"/>
  <c r="Y184" i="1" s="1"/>
  <c r="X46" i="1"/>
  <c r="U46" i="1"/>
  <c r="S46" i="1"/>
  <c r="R46" i="1"/>
  <c r="R45" i="1" s="1"/>
  <c r="R185" i="1" s="1"/>
  <c r="R184" i="1" s="1"/>
  <c r="R191" i="1" s="1"/>
  <c r="Q46" i="1"/>
  <c r="M46" i="1"/>
  <c r="M45" i="1" s="1"/>
  <c r="M185" i="1" s="1"/>
  <c r="M184" i="1" s="1"/>
  <c r="M191" i="1" s="1"/>
  <c r="K46" i="1"/>
  <c r="J46" i="1"/>
  <c r="J45" i="1" s="1"/>
  <c r="J185" i="1" s="1"/>
  <c r="J184" i="1" s="1"/>
  <c r="I46" i="1"/>
  <c r="H46" i="1"/>
  <c r="E46" i="1"/>
  <c r="AO45" i="1"/>
  <c r="AO185" i="1" s="1"/>
  <c r="AO184" i="1" s="1"/>
  <c r="AB45" i="1"/>
  <c r="AB185" i="1" s="1"/>
  <c r="AB184" i="1" s="1"/>
  <c r="AB191" i="1" s="1"/>
  <c r="U45" i="1"/>
  <c r="U185" i="1" s="1"/>
  <c r="U184" i="1" s="1"/>
  <c r="T45" i="1"/>
  <c r="T185" i="1" s="1"/>
  <c r="T184" i="1" s="1"/>
  <c r="L45" i="1"/>
  <c r="L185" i="1" s="1"/>
  <c r="L184" i="1" s="1"/>
  <c r="L191" i="1" s="1"/>
  <c r="E45" i="1"/>
  <c r="E185" i="1" s="1"/>
  <c r="E184" i="1" s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B44" i="1"/>
  <c r="AA44" i="1"/>
  <c r="Z44" i="1"/>
  <c r="Y44" i="1"/>
  <c r="X44" i="1"/>
  <c r="W44" i="1"/>
  <c r="V44" i="1"/>
  <c r="U44" i="1"/>
  <c r="T44" i="1"/>
  <c r="S44" i="1"/>
  <c r="R44" i="1"/>
  <c r="Q44" i="1"/>
  <c r="AC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P43" i="1" s="1"/>
  <c r="AB43" i="1"/>
  <c r="AA43" i="1"/>
  <c r="Z43" i="1"/>
  <c r="Y43" i="1"/>
  <c r="X43" i="1"/>
  <c r="W43" i="1"/>
  <c r="V43" i="1"/>
  <c r="U43" i="1"/>
  <c r="T43" i="1"/>
  <c r="S43" i="1"/>
  <c r="R43" i="1"/>
  <c r="Q43" i="1"/>
  <c r="AC43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P42" i="1" s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P40" i="1" s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P39" i="1" s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P37" i="1" s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M36" i="1"/>
  <c r="L36" i="1"/>
  <c r="K36" i="1"/>
  <c r="J36" i="1"/>
  <c r="I36" i="1"/>
  <c r="H36" i="1"/>
  <c r="G36" i="1"/>
  <c r="F36" i="1"/>
  <c r="E36" i="1"/>
  <c r="D36" i="1"/>
  <c r="P36" i="1" s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B35" i="1"/>
  <c r="AA35" i="1"/>
  <c r="Z35" i="1"/>
  <c r="Y35" i="1"/>
  <c r="X35" i="1"/>
  <c r="W35" i="1"/>
  <c r="V35" i="1"/>
  <c r="U35" i="1"/>
  <c r="T35" i="1"/>
  <c r="S35" i="1"/>
  <c r="R35" i="1"/>
  <c r="Q35" i="1"/>
  <c r="AC35" i="1" s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B34" i="1"/>
  <c r="AA34" i="1"/>
  <c r="Z34" i="1"/>
  <c r="Y34" i="1"/>
  <c r="X34" i="1"/>
  <c r="W34" i="1"/>
  <c r="V34" i="1"/>
  <c r="U34" i="1"/>
  <c r="T34" i="1"/>
  <c r="S34" i="1"/>
  <c r="R34" i="1"/>
  <c r="Q34" i="1"/>
  <c r="AC34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O33" i="1"/>
  <c r="AO32" i="1" s="1"/>
  <c r="AN33" i="1"/>
  <c r="AN32" i="1" s="1"/>
  <c r="AM33" i="1"/>
  <c r="AL33" i="1"/>
  <c r="AK33" i="1"/>
  <c r="AJ33" i="1"/>
  <c r="AI33" i="1"/>
  <c r="AH33" i="1"/>
  <c r="AH32" i="1" s="1"/>
  <c r="AG33" i="1"/>
  <c r="AG32" i="1" s="1"/>
  <c r="AF33" i="1"/>
  <c r="AF32" i="1" s="1"/>
  <c r="AE33" i="1"/>
  <c r="AE32" i="1" s="1"/>
  <c r="AD33" i="1"/>
  <c r="AP33" i="1" s="1"/>
  <c r="AP32" i="1" s="1"/>
  <c r="AB33" i="1"/>
  <c r="AA33" i="1"/>
  <c r="Z33" i="1"/>
  <c r="Z32" i="1" s="1"/>
  <c r="Y33" i="1"/>
  <c r="Y32" i="1" s="1"/>
  <c r="X33" i="1"/>
  <c r="X32" i="1" s="1"/>
  <c r="W33" i="1"/>
  <c r="W32" i="1" s="1"/>
  <c r="V33" i="1"/>
  <c r="V32" i="1" s="1"/>
  <c r="U33" i="1"/>
  <c r="T33" i="1"/>
  <c r="S33" i="1"/>
  <c r="R33" i="1"/>
  <c r="R32" i="1" s="1"/>
  <c r="Q33" i="1"/>
  <c r="Q32" i="1" s="1"/>
  <c r="P33" i="1"/>
  <c r="P32" i="1" s="1"/>
  <c r="O33" i="1"/>
  <c r="O32" i="1" s="1"/>
  <c r="N33" i="1"/>
  <c r="N32" i="1" s="1"/>
  <c r="M33" i="1"/>
  <c r="L33" i="1"/>
  <c r="K33" i="1"/>
  <c r="J33" i="1"/>
  <c r="I33" i="1"/>
  <c r="I32" i="1" s="1"/>
  <c r="H33" i="1"/>
  <c r="H32" i="1" s="1"/>
  <c r="G33" i="1"/>
  <c r="G32" i="1" s="1"/>
  <c r="F33" i="1"/>
  <c r="F32" i="1" s="1"/>
  <c r="E33" i="1"/>
  <c r="D33" i="1"/>
  <c r="AM32" i="1"/>
  <c r="AL32" i="1"/>
  <c r="AK32" i="1"/>
  <c r="AJ32" i="1"/>
  <c r="AI32" i="1"/>
  <c r="AD32" i="1"/>
  <c r="AB32" i="1"/>
  <c r="AA32" i="1"/>
  <c r="U32" i="1"/>
  <c r="T32" i="1"/>
  <c r="T15" i="1" s="1"/>
  <c r="T175" i="1" s="1"/>
  <c r="T174" i="1" s="1"/>
  <c r="S32" i="1"/>
  <c r="M32" i="1"/>
  <c r="L32" i="1"/>
  <c r="K32" i="1"/>
  <c r="J32" i="1"/>
  <c r="E32" i="1"/>
  <c r="D32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B30" i="1"/>
  <c r="AA30" i="1"/>
  <c r="Z30" i="1"/>
  <c r="Y30" i="1"/>
  <c r="X30" i="1"/>
  <c r="W30" i="1"/>
  <c r="V30" i="1"/>
  <c r="U30" i="1"/>
  <c r="T30" i="1"/>
  <c r="S30" i="1"/>
  <c r="R30" i="1"/>
  <c r="Q30" i="1"/>
  <c r="AC30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B29" i="1"/>
  <c r="AA29" i="1"/>
  <c r="Z29" i="1"/>
  <c r="Y29" i="1"/>
  <c r="X29" i="1"/>
  <c r="W29" i="1"/>
  <c r="V29" i="1"/>
  <c r="U29" i="1"/>
  <c r="T29" i="1"/>
  <c r="S29" i="1"/>
  <c r="R29" i="1"/>
  <c r="Q29" i="1"/>
  <c r="AC29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P28" i="1" s="1"/>
  <c r="AB28" i="1"/>
  <c r="AA28" i="1"/>
  <c r="Z28" i="1"/>
  <c r="Y28" i="1"/>
  <c r="X28" i="1"/>
  <c r="W28" i="1"/>
  <c r="V28" i="1"/>
  <c r="U28" i="1"/>
  <c r="T28" i="1"/>
  <c r="S28" i="1"/>
  <c r="R28" i="1"/>
  <c r="Q28" i="1"/>
  <c r="AC28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P27" i="1" s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P25" i="1" s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O25" i="1"/>
  <c r="N25" i="1"/>
  <c r="M25" i="1"/>
  <c r="L25" i="1"/>
  <c r="K25" i="1"/>
  <c r="J25" i="1"/>
  <c r="I25" i="1"/>
  <c r="H25" i="1"/>
  <c r="G25" i="1"/>
  <c r="F25" i="1"/>
  <c r="E25" i="1"/>
  <c r="D25" i="1"/>
  <c r="P25" i="1" s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P24" i="1" s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B22" i="1"/>
  <c r="AA22" i="1"/>
  <c r="Z22" i="1"/>
  <c r="Y22" i="1"/>
  <c r="X22" i="1"/>
  <c r="W22" i="1"/>
  <c r="V22" i="1"/>
  <c r="U22" i="1"/>
  <c r="T22" i="1"/>
  <c r="S22" i="1"/>
  <c r="R22" i="1"/>
  <c r="Q22" i="1"/>
  <c r="AC22" i="1" s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B21" i="1"/>
  <c r="AA21" i="1"/>
  <c r="Z21" i="1"/>
  <c r="Y21" i="1"/>
  <c r="X21" i="1"/>
  <c r="W21" i="1"/>
  <c r="V21" i="1"/>
  <c r="U21" i="1"/>
  <c r="T21" i="1"/>
  <c r="S21" i="1"/>
  <c r="R21" i="1"/>
  <c r="Q21" i="1"/>
  <c r="AC21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B20" i="1"/>
  <c r="AA20" i="1"/>
  <c r="Z20" i="1"/>
  <c r="Y20" i="1"/>
  <c r="X20" i="1"/>
  <c r="W20" i="1"/>
  <c r="V20" i="1"/>
  <c r="U20" i="1"/>
  <c r="T20" i="1"/>
  <c r="S20" i="1"/>
  <c r="R20" i="1"/>
  <c r="Q20" i="1"/>
  <c r="AC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P19" i="1" s="1"/>
  <c r="AB19" i="1"/>
  <c r="AA19" i="1"/>
  <c r="Z19" i="1"/>
  <c r="Y19" i="1"/>
  <c r="X19" i="1"/>
  <c r="W19" i="1"/>
  <c r="V19" i="1"/>
  <c r="U19" i="1"/>
  <c r="T19" i="1"/>
  <c r="S19" i="1"/>
  <c r="R19" i="1"/>
  <c r="Q19" i="1"/>
  <c r="AC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O18" i="1"/>
  <c r="AN18" i="1"/>
  <c r="AN17" i="1" s="1"/>
  <c r="AN15" i="1" s="1"/>
  <c r="AN175" i="1" s="1"/>
  <c r="AN174" i="1" s="1"/>
  <c r="AM18" i="1"/>
  <c r="AM17" i="1" s="1"/>
  <c r="AM15" i="1" s="1"/>
  <c r="AM175" i="1" s="1"/>
  <c r="AM174" i="1" s="1"/>
  <c r="AL18" i="1"/>
  <c r="AK18" i="1"/>
  <c r="AJ18" i="1"/>
  <c r="AI18" i="1"/>
  <c r="AI17" i="1" s="1"/>
  <c r="AI15" i="1" s="1"/>
  <c r="AI175" i="1" s="1"/>
  <c r="AI174" i="1" s="1"/>
  <c r="AH18" i="1"/>
  <c r="AH17" i="1" s="1"/>
  <c r="AH15" i="1" s="1"/>
  <c r="AH175" i="1" s="1"/>
  <c r="AH174" i="1" s="1"/>
  <c r="AG18" i="1"/>
  <c r="AF18" i="1"/>
  <c r="AF17" i="1" s="1"/>
  <c r="AF15" i="1" s="1"/>
  <c r="AF175" i="1" s="1"/>
  <c r="AF174" i="1" s="1"/>
  <c r="AE18" i="1"/>
  <c r="AE17" i="1" s="1"/>
  <c r="AE15" i="1" s="1"/>
  <c r="AE175" i="1" s="1"/>
  <c r="AE174" i="1" s="1"/>
  <c r="AD18" i="1"/>
  <c r="AP18" i="1" s="1"/>
  <c r="AP17" i="1" s="1"/>
  <c r="AC18" i="1"/>
  <c r="AB18" i="1"/>
  <c r="AA18" i="1"/>
  <c r="AA17" i="1" s="1"/>
  <c r="AA15" i="1" s="1"/>
  <c r="AA175" i="1" s="1"/>
  <c r="AA174" i="1" s="1"/>
  <c r="Z18" i="1"/>
  <c r="Z17" i="1" s="1"/>
  <c r="Z15" i="1" s="1"/>
  <c r="Z175" i="1" s="1"/>
  <c r="Z174" i="1" s="1"/>
  <c r="Y18" i="1"/>
  <c r="X18" i="1"/>
  <c r="X17" i="1" s="1"/>
  <c r="X15" i="1" s="1"/>
  <c r="X175" i="1" s="1"/>
  <c r="X174" i="1" s="1"/>
  <c r="W18" i="1"/>
  <c r="W17" i="1" s="1"/>
  <c r="W15" i="1" s="1"/>
  <c r="W175" i="1" s="1"/>
  <c r="W174" i="1" s="1"/>
  <c r="V18" i="1"/>
  <c r="U18" i="1"/>
  <c r="T18" i="1"/>
  <c r="S18" i="1"/>
  <c r="S17" i="1" s="1"/>
  <c r="S15" i="1" s="1"/>
  <c r="S175" i="1" s="1"/>
  <c r="S174" i="1" s="1"/>
  <c r="R18" i="1"/>
  <c r="R17" i="1" s="1"/>
  <c r="R15" i="1" s="1"/>
  <c r="R175" i="1" s="1"/>
  <c r="R174" i="1" s="1"/>
  <c r="Q18" i="1"/>
  <c r="P18" i="1"/>
  <c r="P17" i="1" s="1"/>
  <c r="O18" i="1"/>
  <c r="O17" i="1" s="1"/>
  <c r="O15" i="1" s="1"/>
  <c r="O175" i="1" s="1"/>
  <c r="O174" i="1" s="1"/>
  <c r="N18" i="1"/>
  <c r="M18" i="1"/>
  <c r="L18" i="1"/>
  <c r="K18" i="1"/>
  <c r="K17" i="1" s="1"/>
  <c r="K15" i="1" s="1"/>
  <c r="K175" i="1" s="1"/>
  <c r="K174" i="1" s="1"/>
  <c r="J18" i="1"/>
  <c r="J17" i="1" s="1"/>
  <c r="J15" i="1" s="1"/>
  <c r="J175" i="1" s="1"/>
  <c r="J174" i="1" s="1"/>
  <c r="I18" i="1"/>
  <c r="H18" i="1"/>
  <c r="H17" i="1" s="1"/>
  <c r="H15" i="1" s="1"/>
  <c r="H175" i="1" s="1"/>
  <c r="H174" i="1" s="1"/>
  <c r="G18" i="1"/>
  <c r="G17" i="1" s="1"/>
  <c r="G15" i="1" s="1"/>
  <c r="G175" i="1" s="1"/>
  <c r="G174" i="1" s="1"/>
  <c r="F18" i="1"/>
  <c r="E18" i="1"/>
  <c r="D18" i="1"/>
  <c r="AO17" i="1"/>
  <c r="AO15" i="1" s="1"/>
  <c r="AO175" i="1" s="1"/>
  <c r="AO174" i="1" s="1"/>
  <c r="AL17" i="1"/>
  <c r="AL15" i="1" s="1"/>
  <c r="AL175" i="1" s="1"/>
  <c r="AL174" i="1" s="1"/>
  <c r="AK17" i="1"/>
  <c r="AJ17" i="1"/>
  <c r="AG17" i="1"/>
  <c r="AG15" i="1" s="1"/>
  <c r="AG175" i="1" s="1"/>
  <c r="AG174" i="1" s="1"/>
  <c r="AD17" i="1"/>
  <c r="AD15" i="1" s="1"/>
  <c r="AC17" i="1"/>
  <c r="AB17" i="1"/>
  <c r="Y17" i="1"/>
  <c r="Y15" i="1" s="1"/>
  <c r="Y175" i="1" s="1"/>
  <c r="Y174" i="1" s="1"/>
  <c r="V17" i="1"/>
  <c r="V15" i="1" s="1"/>
  <c r="V175" i="1" s="1"/>
  <c r="V174" i="1" s="1"/>
  <c r="U17" i="1"/>
  <c r="T17" i="1"/>
  <c r="Q17" i="1"/>
  <c r="Q15" i="1" s="1"/>
  <c r="N17" i="1"/>
  <c r="M17" i="1"/>
  <c r="L17" i="1"/>
  <c r="I17" i="1"/>
  <c r="I15" i="1" s="1"/>
  <c r="I175" i="1" s="1"/>
  <c r="I174" i="1" s="1"/>
  <c r="F17" i="1"/>
  <c r="F15" i="1" s="1"/>
  <c r="F175" i="1" s="1"/>
  <c r="F174" i="1" s="1"/>
  <c r="F181" i="1" s="1"/>
  <c r="E17" i="1"/>
  <c r="D17" i="1"/>
  <c r="AK15" i="1"/>
  <c r="AK175" i="1" s="1"/>
  <c r="AK174" i="1" s="1"/>
  <c r="AJ15" i="1"/>
  <c r="AJ175" i="1" s="1"/>
  <c r="AJ174" i="1" s="1"/>
  <c r="AB15" i="1"/>
  <c r="AB175" i="1" s="1"/>
  <c r="AB174" i="1" s="1"/>
  <c r="U15" i="1"/>
  <c r="U175" i="1" s="1"/>
  <c r="U174" i="1" s="1"/>
  <c r="M15" i="1"/>
  <c r="M175" i="1" s="1"/>
  <c r="M174" i="1" s="1"/>
  <c r="L15" i="1"/>
  <c r="L175" i="1" s="1"/>
  <c r="L174" i="1" s="1"/>
  <c r="E15" i="1"/>
  <c r="E175" i="1" s="1"/>
  <c r="E174" i="1" s="1"/>
  <c r="D15" i="1"/>
  <c r="D175" i="1" s="1"/>
  <c r="D174" i="1" s="1"/>
  <c r="F191" i="1" l="1"/>
  <c r="K181" i="1"/>
  <c r="V181" i="1"/>
  <c r="M181" i="1"/>
  <c r="Y181" i="1"/>
  <c r="R176" i="1"/>
  <c r="R181" i="1" s="1"/>
  <c r="J186" i="1"/>
  <c r="J191" i="1" s="1"/>
  <c r="E191" i="1"/>
  <c r="AL181" i="1"/>
  <c r="N15" i="1"/>
  <c r="N175" i="1" s="1"/>
  <c r="N174" i="1" s="1"/>
  <c r="N181" i="1" s="1"/>
  <c r="AD175" i="1"/>
  <c r="AD174" i="1" s="1"/>
  <c r="AD181" i="1" s="1"/>
  <c r="AP15" i="1"/>
  <c r="AP175" i="1" s="1"/>
  <c r="AP174" i="1" s="1"/>
  <c r="Q175" i="1"/>
  <c r="Q174" i="1" s="1"/>
  <c r="AC15" i="1"/>
  <c r="AC175" i="1" s="1"/>
  <c r="AC174" i="1" s="1"/>
  <c r="AM181" i="1"/>
  <c r="D181" i="1"/>
  <c r="AC121" i="1"/>
  <c r="AC179" i="1" s="1"/>
  <c r="O45" i="1"/>
  <c r="O185" i="1" s="1"/>
  <c r="O184" i="1" s="1"/>
  <c r="Q60" i="1"/>
  <c r="Q45" i="1" s="1"/>
  <c r="Q185" i="1" s="1"/>
  <c r="Q184" i="1" s="1"/>
  <c r="AC61" i="1"/>
  <c r="AC60" i="1" s="1"/>
  <c r="AC45" i="1" s="1"/>
  <c r="AC185" i="1" s="1"/>
  <c r="AC184" i="1" s="1"/>
  <c r="E186" i="1"/>
  <c r="U187" i="1"/>
  <c r="U186" i="1" s="1"/>
  <c r="U191" i="1" s="1"/>
  <c r="AC187" i="1"/>
  <c r="AK187" i="1"/>
  <c r="AK186" i="1" s="1"/>
  <c r="AK191" i="1" s="1"/>
  <c r="AH186" i="1"/>
  <c r="AH191" i="1" s="1"/>
  <c r="AD179" i="1"/>
  <c r="AP121" i="1"/>
  <c r="AP179" i="1" s="1"/>
  <c r="AI176" i="1"/>
  <c r="AI181" i="1" s="1"/>
  <c r="P177" i="1"/>
  <c r="W179" i="1"/>
  <c r="P136" i="1"/>
  <c r="P189" i="1" s="1"/>
  <c r="D189" i="1"/>
  <c r="D186" i="1" s="1"/>
  <c r="AC136" i="1"/>
  <c r="AC189" i="1" s="1"/>
  <c r="AP142" i="1"/>
  <c r="D179" i="1"/>
  <c r="P15" i="1"/>
  <c r="P175" i="1" s="1"/>
  <c r="P174" i="1" s="1"/>
  <c r="T191" i="1"/>
  <c r="AP47" i="1"/>
  <c r="AP46" i="1" s="1"/>
  <c r="AP45" i="1" s="1"/>
  <c r="AP185" i="1" s="1"/>
  <c r="AP184" i="1" s="1"/>
  <c r="S176" i="1"/>
  <c r="S181" i="1" s="1"/>
  <c r="AA176" i="1"/>
  <c r="AA181" i="1" s="1"/>
  <c r="AC76" i="1"/>
  <c r="AC177" i="1" s="1"/>
  <c r="O187" i="1"/>
  <c r="O186" i="1" s="1"/>
  <c r="AE187" i="1"/>
  <c r="AE186" i="1" s="1"/>
  <c r="AE191" i="1" s="1"/>
  <c r="G179" i="1"/>
  <c r="O179" i="1"/>
  <c r="X179" i="1"/>
  <c r="AF179" i="1"/>
  <c r="AN179" i="1"/>
  <c r="S45" i="1"/>
  <c r="S185" i="1" s="1"/>
  <c r="S184" i="1" s="1"/>
  <c r="K176" i="1"/>
  <c r="T177" i="1"/>
  <c r="T176" i="1" s="1"/>
  <c r="T181" i="1" s="1"/>
  <c r="AB177" i="1"/>
  <c r="AB176" i="1" s="1"/>
  <c r="AK176" i="1"/>
  <c r="AK181" i="1" s="1"/>
  <c r="AP177" i="1"/>
  <c r="AP176" i="1" s="1"/>
  <c r="H187" i="1"/>
  <c r="X187" i="1"/>
  <c r="AF187" i="1"/>
  <c r="AF186" i="1" s="1"/>
  <c r="AF191" i="1" s="1"/>
  <c r="AN187" i="1"/>
  <c r="AN186" i="1" s="1"/>
  <c r="AN191" i="1" s="1"/>
  <c r="AP103" i="1"/>
  <c r="AP178" i="1" s="1"/>
  <c r="H179" i="1"/>
  <c r="P142" i="1"/>
  <c r="P179" i="1"/>
  <c r="AC33" i="1"/>
  <c r="AC32" i="1" s="1"/>
  <c r="D177" i="1"/>
  <c r="D176" i="1" s="1"/>
  <c r="L177" i="1"/>
  <c r="L176" i="1" s="1"/>
  <c r="L181" i="1" s="1"/>
  <c r="U177" i="1"/>
  <c r="U176" i="1" s="1"/>
  <c r="U181" i="1" s="1"/>
  <c r="AD177" i="1"/>
  <c r="AD176" i="1" s="1"/>
  <c r="AL177" i="1"/>
  <c r="AL176" i="1" s="1"/>
  <c r="Z177" i="1"/>
  <c r="AC178" i="1"/>
  <c r="AC142" i="1"/>
  <c r="W191" i="1"/>
  <c r="D46" i="1"/>
  <c r="D45" i="1" s="1"/>
  <c r="P47" i="1"/>
  <c r="P46" i="1" s="1"/>
  <c r="E176" i="1"/>
  <c r="E181" i="1" s="1"/>
  <c r="M176" i="1"/>
  <c r="V177" i="1"/>
  <c r="V176" i="1" s="1"/>
  <c r="AM177" i="1"/>
  <c r="AM176" i="1" s="1"/>
  <c r="J177" i="1"/>
  <c r="J176" i="1" s="1"/>
  <c r="J181" i="1" s="1"/>
  <c r="P97" i="1"/>
  <c r="P187" i="1" s="1"/>
  <c r="P186" i="1" s="1"/>
  <c r="G188" i="1"/>
  <c r="G186" i="1" s="1"/>
  <c r="G191" i="1" s="1"/>
  <c r="O188" i="1"/>
  <c r="AC139" i="1"/>
  <c r="AB181" i="1"/>
  <c r="K45" i="1"/>
  <c r="K185" i="1" s="1"/>
  <c r="K184" i="1" s="1"/>
  <c r="K191" i="1" s="1"/>
  <c r="W176" i="1"/>
  <c r="W181" i="1" s="1"/>
  <c r="H177" i="1"/>
  <c r="X177" i="1"/>
  <c r="AF177" i="1"/>
  <c r="AN177" i="1"/>
  <c r="AN176" i="1" s="1"/>
  <c r="AN181" i="1" s="1"/>
  <c r="I187" i="1"/>
  <c r="I186" i="1" s="1"/>
  <c r="I191" i="1" s="1"/>
  <c r="Q187" i="1"/>
  <c r="Q186" i="1" s="1"/>
  <c r="Y187" i="1"/>
  <c r="Y186" i="1" s="1"/>
  <c r="Y191" i="1" s="1"/>
  <c r="AG187" i="1"/>
  <c r="AG186" i="1" s="1"/>
  <c r="AG191" i="1" s="1"/>
  <c r="AO187" i="1"/>
  <c r="J178" i="1"/>
  <c r="R178" i="1"/>
  <c r="Z178" i="1"/>
  <c r="AH178" i="1"/>
  <c r="AH176" i="1" s="1"/>
  <c r="AH181" i="1" s="1"/>
  <c r="AP139" i="1"/>
  <c r="I177" i="1"/>
  <c r="I176" i="1" s="1"/>
  <c r="I181" i="1" s="1"/>
  <c r="Q177" i="1"/>
  <c r="Q176" i="1" s="1"/>
  <c r="Y177" i="1"/>
  <c r="Y176" i="1" s="1"/>
  <c r="AG177" i="1"/>
  <c r="AG176" i="1" s="1"/>
  <c r="AG181" i="1" s="1"/>
  <c r="AO177" i="1"/>
  <c r="AO176" i="1" s="1"/>
  <c r="AO181" i="1" s="1"/>
  <c r="I188" i="1"/>
  <c r="Q188" i="1"/>
  <c r="Y188" i="1"/>
  <c r="AG188" i="1"/>
  <c r="AO188" i="1"/>
  <c r="AP126" i="1"/>
  <c r="X189" i="1"/>
  <c r="AF189" i="1"/>
  <c r="AN189" i="1"/>
  <c r="K187" i="1"/>
  <c r="K186" i="1" s="1"/>
  <c r="S187" i="1"/>
  <c r="S186" i="1" s="1"/>
  <c r="AA187" i="1"/>
  <c r="AA186" i="1" s="1"/>
  <c r="AA191" i="1" s="1"/>
  <c r="AI187" i="1"/>
  <c r="AI186" i="1" s="1"/>
  <c r="AI191" i="1" s="1"/>
  <c r="D178" i="1"/>
  <c r="L178" i="1"/>
  <c r="T178" i="1"/>
  <c r="AB178" i="1"/>
  <c r="AJ178" i="1"/>
  <c r="AJ176" i="1" s="1"/>
  <c r="AJ181" i="1" s="1"/>
  <c r="J188" i="1"/>
  <c r="AH188" i="1"/>
  <c r="H189" i="1"/>
  <c r="AP136" i="1"/>
  <c r="F187" i="1"/>
  <c r="F186" i="1" s="1"/>
  <c r="N187" i="1"/>
  <c r="N186" i="1" s="1"/>
  <c r="N191" i="1" s="1"/>
  <c r="V187" i="1"/>
  <c r="V186" i="1" s="1"/>
  <c r="V191" i="1" s="1"/>
  <c r="AD187" i="1"/>
  <c r="AD186" i="1" s="1"/>
  <c r="AD191" i="1" s="1"/>
  <c r="AL187" i="1"/>
  <c r="AL186" i="1" s="1"/>
  <c r="AL191" i="1" s="1"/>
  <c r="G178" i="1"/>
  <c r="G176" i="1" s="1"/>
  <c r="G181" i="1" s="1"/>
  <c r="O178" i="1"/>
  <c r="O176" i="1" s="1"/>
  <c r="O181" i="1" s="1"/>
  <c r="W178" i="1"/>
  <c r="AE178" i="1"/>
  <c r="AE176" i="1" s="1"/>
  <c r="AE181" i="1" s="1"/>
  <c r="AM178" i="1"/>
  <c r="AC126" i="1"/>
  <c r="P152" i="1"/>
  <c r="P180" i="1" s="1"/>
  <c r="D185" i="1" l="1"/>
  <c r="D184" i="1" s="1"/>
  <c r="D191" i="1" s="1"/>
  <c r="P45" i="1"/>
  <c r="P185" i="1" s="1"/>
  <c r="P184" i="1" s="1"/>
  <c r="P191" i="1" s="1"/>
  <c r="Q181" i="1"/>
  <c r="P176" i="1"/>
  <c r="P181" i="1" s="1"/>
  <c r="AF176" i="1"/>
  <c r="AF181" i="1" s="1"/>
  <c r="Z176" i="1"/>
  <c r="Z181" i="1" s="1"/>
  <c r="X186" i="1"/>
  <c r="X191" i="1" s="1"/>
  <c r="S191" i="1"/>
  <c r="AC186" i="1"/>
  <c r="AC191" i="1" s="1"/>
  <c r="X176" i="1"/>
  <c r="X181" i="1" s="1"/>
  <c r="AC176" i="1"/>
  <c r="AC181" i="1" s="1"/>
  <c r="Q191" i="1"/>
  <c r="AP189" i="1"/>
  <c r="AP186" i="1" s="1"/>
  <c r="AP191" i="1" s="1"/>
  <c r="AO186" i="1"/>
  <c r="AO191" i="1" s="1"/>
  <c r="H176" i="1"/>
  <c r="H181" i="1" s="1"/>
  <c r="H186" i="1"/>
  <c r="H191" i="1" s="1"/>
  <c r="O191" i="1"/>
  <c r="AP181" i="1"/>
</calcChain>
</file>

<file path=xl/sharedStrings.xml><?xml version="1.0" encoding="utf-8"?>
<sst xmlns="http://schemas.openxmlformats.org/spreadsheetml/2006/main" count="266" uniqueCount="126">
  <si>
    <t>Gerencia de Entidades Financieras</t>
  </si>
  <si>
    <t>Subgerencia de Sistema de Pagos y Servicios Financieros</t>
  </si>
  <si>
    <t>Departamento de Vigilancia de Sistema de Pagos</t>
  </si>
  <si>
    <t>REPORTE ESTADÍSTICO MENSUAL DE OPERACIONES DEL SISTEMA DE PAGOS NACIONAL</t>
  </si>
  <si>
    <t>RESUMEN DE OPERACIONES</t>
  </si>
  <si>
    <t>Cifras acumuladas</t>
  </si>
  <si>
    <t>Var %</t>
  </si>
  <si>
    <t>Agosto de cada gestión</t>
  </si>
  <si>
    <t>21/20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</si>
  <si>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</si>
  <si>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</si>
  <si>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</si>
  <si>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</si>
  <si>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</si>
  <si>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</si>
  <si>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</si>
  <si>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</si>
  <si>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</si>
  <si>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</si>
  <si>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</si>
  <si>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</si>
  <si>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2015</t>
  </si>
  <si>
    <t>Total 2016</t>
  </si>
  <si>
    <t>Total 2017</t>
  </si>
  <si>
    <t>Total 2018</t>
  </si>
  <si>
    <t>Total 2019</t>
  </si>
  <si>
    <t>Total 2020</t>
  </si>
  <si>
    <t>SISTEMA DE PAGOS DE ALTO VALOR</t>
  </si>
  <si>
    <t>1. Módulo de Liquidación Híbrida del LIP (a)</t>
  </si>
  <si>
    <t>TOTAL VALOR OPERACIONES</t>
  </si>
  <si>
    <t>Valor de las operaciones MN</t>
  </si>
  <si>
    <t>(En millones de Bolivianos)</t>
  </si>
  <si>
    <t>Transferencia de Fondos a la CUT</t>
  </si>
  <si>
    <t>Créditos de liquidez</t>
  </si>
  <si>
    <t>Tranferencias bancarias a cuentas propias</t>
  </si>
  <si>
    <t>Transferencias por impuestos y tasas aduaneras</t>
  </si>
  <si>
    <t>Fondos de efectivo en custodia</t>
  </si>
  <si>
    <t xml:space="preserve">Transferencias interbancarias </t>
  </si>
  <si>
    <t>Liquidación de cheques y órdenes electrónicas - CCC y ACH</t>
  </si>
  <si>
    <t>Liquidación de órdenes electrónicas - MLD</t>
  </si>
  <si>
    <t>Liquidación de órdenes electrónicas - UNILINK</t>
  </si>
  <si>
    <t>Liquidación de tarjetas electrónicas</t>
  </si>
  <si>
    <t>Venta directa de valores</t>
  </si>
  <si>
    <t>Liquidación de valores</t>
  </si>
  <si>
    <t>Otras operaciones</t>
  </si>
  <si>
    <t>Valor de las operaciones ME</t>
  </si>
  <si>
    <t>TOTAL NÚMERO OPERACIONES</t>
  </si>
  <si>
    <t>Número de operaciones MN</t>
  </si>
  <si>
    <t>Número de operaciones ME</t>
  </si>
  <si>
    <t>(a) MN incluye UFV y MVDOL. Incluye Alto Valor y Liquidación de Valores.</t>
  </si>
  <si>
    <t>SISTEMA DE PAGOS MINORISTA</t>
  </si>
  <si>
    <t>1. Órdenes Electrónicas de Transferencia de Fondos</t>
  </si>
  <si>
    <t>TOTAL VALOR OPERACIONES INTERBANCARIAS (1)</t>
  </si>
  <si>
    <t>Valor de operaciones Interbancarias MN</t>
  </si>
  <si>
    <t>Valor de operaciones Interbancarias ME</t>
  </si>
  <si>
    <t>TOTAL VALOR OPERACIONES INTRABANCARIAS</t>
  </si>
  <si>
    <t>Valor de operaciones Intrabancarias MN</t>
  </si>
  <si>
    <t>Valor de operaciones Intrabancarias ME</t>
  </si>
  <si>
    <t>TOTAL PAGO DE SERVICIOS</t>
  </si>
  <si>
    <t>Pago de Servicios MN</t>
  </si>
  <si>
    <t>Pago de Servicios ME</t>
  </si>
  <si>
    <t>TOTAL NÚMERO OPERACIONES INTERBANCARIAS (1)</t>
  </si>
  <si>
    <t>Interbancarias MN</t>
  </si>
  <si>
    <t>Interbancarias ME</t>
  </si>
  <si>
    <t>TOTAL NÚMERO OPERACIONES INTRABANCARIAS</t>
  </si>
  <si>
    <t>Intrabancarias MN</t>
  </si>
  <si>
    <t>Intrabancarias ME</t>
  </si>
  <si>
    <t>TOTAL NÚMERO PAGO DE SERVICIOS</t>
  </si>
  <si>
    <t>(1) Incluye las operaciones efectuadas a través de la ACH, MLD y Unilink</t>
  </si>
  <si>
    <t>2. Cheques</t>
  </si>
  <si>
    <t>TOTAL VALOR OPERACIONES CHEQUES AJENOS</t>
  </si>
  <si>
    <t>Valor de operaciones cheques ajenos MN</t>
  </si>
  <si>
    <t>Valor de operaciones cheques ajenos ME</t>
  </si>
  <si>
    <t>TOTAL VALOR OPERACIONES CHEQUES PROPIOS</t>
  </si>
  <si>
    <t>Valor de operaciones cheques propios MN</t>
  </si>
  <si>
    <t>Valor de operaciones cheques propios ME</t>
  </si>
  <si>
    <t>TOTAL NÚMERO OPERACIONES CHEQUES AJENOS</t>
  </si>
  <si>
    <t>Cheques ajenos MN</t>
  </si>
  <si>
    <t>Cheques ajenos ME</t>
  </si>
  <si>
    <t>TOTAL NÚMERO OPERACIONES CHEQUES PROPIOS</t>
  </si>
  <si>
    <t>Cheques propios MN</t>
  </si>
  <si>
    <t>Cheques propios ME</t>
  </si>
  <si>
    <t>3. Tarjetas Electrónicas</t>
  </si>
  <si>
    <t>TOTAL VALOR PAGOS POR POS</t>
  </si>
  <si>
    <t>Valor de operaciones tarjetas de débito</t>
  </si>
  <si>
    <t>Valor de operaciones tarjetas de crédito</t>
  </si>
  <si>
    <t>TOTAL VALOR PAGOS TARJETAS NACIONALES EXTERIOR</t>
  </si>
  <si>
    <t>Valor de operaciones tarjetas de débito en el exterior</t>
  </si>
  <si>
    <t>Valor de operaciones tarjetas de crédito en el exterior</t>
  </si>
  <si>
    <t>TOTAL VALOR ADELANTOS Y RETIROS EFECTIVO</t>
  </si>
  <si>
    <t>Valor de operaciones adelantos de efectivo</t>
  </si>
  <si>
    <t>Valor de operaciones retiros de efectivo ATM</t>
  </si>
  <si>
    <t>TOTAL NÚMERO OPERACIONES PAGOS POR POS</t>
  </si>
  <si>
    <t>Tarjetas de débito</t>
  </si>
  <si>
    <t>Tarjetas de crédito</t>
  </si>
  <si>
    <t>TOTAL NÚMERO DE OPERACIONES PAGOS TARJETAS NACIONALES EXTERIOR</t>
  </si>
  <si>
    <t>Tarjetas de débito en el exterior</t>
  </si>
  <si>
    <t>Tarjetas de crédito en el exterior</t>
  </si>
  <si>
    <t>TOTAL NÚMERO OPERACIONES ADELANTO Y RETIROS EFECTIVO</t>
  </si>
  <si>
    <t>Adelantos de efectivo</t>
  </si>
  <si>
    <t>Retiros de efectivo ATM</t>
  </si>
  <si>
    <t>Cantidad de tarjetas de débito</t>
  </si>
  <si>
    <t>Cantidad de tarjetas de crédito</t>
  </si>
  <si>
    <t>Cantidad de POS</t>
  </si>
  <si>
    <t>Cantidad de ATM</t>
  </si>
  <si>
    <t>4. Billetera Móvil</t>
  </si>
  <si>
    <t>Valor de operaciones Transferencias (Billetera - Billetera)</t>
  </si>
  <si>
    <t>Valor de operaciones Compra de Saldo</t>
  </si>
  <si>
    <t>Valor de operaciones OETF (Billetera - Banco - Billetera)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</si>
  <si>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</si>
  <si>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</si>
  <si>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</si>
  <si>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</si>
  <si>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</si>
  <si>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</si>
  <si>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</si>
  <si>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Cantidad de billeteras</t>
  </si>
  <si>
    <t>TOTAL VALOR DE OPERACIONES (En millones de Bolivianos)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</si>
  <si>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</si>
  <si>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</si>
  <si>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</si>
  <si>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</si>
  <si>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</si>
  <si>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</si>
  <si>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 (En número de operaciones)</t>
  </si>
  <si>
    <t>TOTAL VOLUMEN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</si>
</sst>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 %"/>
    <numFmt numFmtId="165" formatCode="dd\-mmm"/>
    <numFmt numFmtId="166" formatCode="#,##0.0"/>
    <numFmt numFmtId="167" formatCode="dd\/mm\/yyyy"/>
  </numFmts>
  <fonts count="50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 Narrow"/>
      <family val="2"/>
      <charset val="1"/>
    </font>
    <font>
      <sz val="11"/>
      <color rgb="FF000000"/>
      <name val="Niagara Solid"/>
      <family val="5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000000"/>
      <name val="Arial Narrow"/>
      <family val="2"/>
      <charset val="1"/>
    </font>
    <font>
      <b/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4"/>
      <color rgb="FF000000"/>
      <name val="Book Antiqua"/>
      <family val="1"/>
      <charset val="1"/>
    </font>
    <font>
      <b/>
      <sz val="14"/>
      <name val="Book Antiqua"/>
      <family val="1"/>
      <charset val="1"/>
    </font>
    <font>
      <sz val="10"/>
      <color rgb="FF0D0D0D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14"/>
      <color rgb="FFFFFFFF"/>
      <name val="Arial"/>
      <family val="2"/>
      <charset val="1"/>
    </font>
    <font>
      <sz val="14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b/>
      <i/>
      <sz val="11"/>
      <name val="Arial"/>
      <family val="2"/>
      <charset val="1"/>
    </font>
    <font>
      <b/>
      <sz val="11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Arial Narrow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0"/>
      <color rgb="FF0D0D0D"/>
      <name val="Arial Narrow"/>
      <family val="2"/>
      <charset val="1"/>
    </font>
    <font>
      <b/>
      <sz val="11"/>
      <color rgb="FF0D0D0D"/>
      <name val="Arial"/>
      <family val="2"/>
      <charset val="1"/>
    </font>
    <font>
      <b/>
      <i/>
      <sz val="9"/>
      <color rgb="FF000000"/>
      <name val="Arial Narrow"/>
      <family val="2"/>
      <charset val="1"/>
    </font>
    <font>
      <b/>
      <sz val="9"/>
      <color rgb="FF0D0D0D"/>
      <name val="Arial Narrow"/>
      <family val="2"/>
      <charset val="1"/>
    </font>
    <font>
      <sz val="11"/>
      <color rgb="FF0D0D0D"/>
      <name val="Arial"/>
      <family val="2"/>
      <charset val="1"/>
    </font>
    <font>
      <b/>
      <sz val="10"/>
      <color rgb="FF0D0D0D"/>
      <name val="Arial"/>
      <family val="2"/>
      <charset val="1"/>
    </font>
    <font>
      <b/>
      <i/>
      <sz val="14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b/>
      <sz val="10"/>
      <color rgb="FF000000"/>
      <name val="Niagara Solid"/>
      <family val="5"/>
      <charset val="1"/>
    </font>
    <font>
      <b/>
      <sz val="14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i/>
      <sz val="14"/>
      <name val="Arial"/>
      <family val="2"/>
      <charset val="1"/>
    </font>
    <font>
      <sz val="10"/>
      <color rgb="FFFF000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i/>
      <sz val="11"/>
      <color rgb="FFFF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000000"/>
      <name val="Niagara Solid"/>
      <family val="5"/>
      <charset val="1"/>
    </font>
    <font>
      <sz val="10"/>
      <name val="Arial"/>
      <charset val="1"/>
    </font>
  </fonts>
  <fills count="16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B9CDE5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E6E0EC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11012">
    <xf numFmtId="0" fontId="0" fillId="0" borderId="0"/>
    <xf numFmtId="164" fontId="49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522">
    <xf numFmtId="0" fontId="0" fillId="0" borderId="0" xfId="0"/>
    <xf numFmtId="0" fontId="27" fillId="14" borderId="22" xfId="1538" applyFont="1" applyFill="1" applyBorder="1" applyAlignment="1">
      <alignment horizontal="left" wrapText="1"/>
    </xf>
    <xf numFmtId="0" fontId="27" fillId="14" borderId="25" xfId="1538" applyFont="1" applyFill="1" applyBorder="1" applyAlignment="1">
      <alignment horizontal="left" wrapText="1"/>
    </xf>
    <xf numFmtId="0" fontId="16" fillId="14" borderId="0" xfId="1538" applyFont="1" applyFill="1" applyBorder="1" applyAlignment="1">
      <alignment horizontal="left"/>
    </xf>
    <xf numFmtId="0" fontId="25" fillId="0" borderId="13" xfId="1538" applyFont="1" applyBorder="1" applyAlignment="1">
      <alignment horizontal="left" wrapText="1"/>
    </xf>
    <xf numFmtId="0" fontId="25" fillId="14" borderId="22" xfId="1538" applyFont="1" applyFill="1" applyBorder="1" applyAlignment="1">
      <alignment horizontal="left" wrapText="1"/>
    </xf>
    <xf numFmtId="0" fontId="16" fillId="14" borderId="5" xfId="1538" applyFont="1" applyFill="1" applyBorder="1" applyAlignment="1">
      <alignment horizontal="left" vertical="center" wrapText="1"/>
    </xf>
    <xf numFmtId="165" fontId="3" fillId="0" borderId="10" xfId="1538" applyNumberFormat="1" applyFont="1" applyBorder="1" applyAlignment="1">
      <alignment horizontal="center" vertical="center" wrapText="1"/>
    </xf>
    <xf numFmtId="17" fontId="3" fillId="0" borderId="9" xfId="1538" applyNumberFormat="1" applyFont="1" applyBorder="1" applyAlignment="1">
      <alignment horizontal="center" vertical="center" wrapText="1"/>
    </xf>
    <xf numFmtId="0" fontId="17" fillId="14" borderId="6" xfId="1538" applyFont="1" applyFill="1" applyBorder="1" applyAlignment="1">
      <alignment horizontal="center" vertical="center" wrapText="1"/>
    </xf>
    <xf numFmtId="0" fontId="16" fillId="14" borderId="4" xfId="1538" applyFont="1" applyFill="1" applyBorder="1" applyAlignment="1">
      <alignment horizontal="center" vertical="center"/>
    </xf>
    <xf numFmtId="0" fontId="16" fillId="14" borderId="3" xfId="1538" applyFont="1" applyFill="1" applyBorder="1" applyAlignment="1">
      <alignment horizontal="center" vertical="center"/>
    </xf>
    <xf numFmtId="0" fontId="16" fillId="14" borderId="2" xfId="1538" applyFont="1" applyFill="1" applyBorder="1" applyAlignment="1">
      <alignment horizontal="center" vertical="center" wrapText="1"/>
    </xf>
    <xf numFmtId="0" fontId="11" fillId="0" borderId="0" xfId="1538" applyFont="1" applyBorder="1" applyAlignment="1">
      <alignment horizontal="center" vertical="center"/>
    </xf>
    <xf numFmtId="0" fontId="10" fillId="14" borderId="0" xfId="1538" applyFont="1" applyFill="1" applyBorder="1" applyAlignment="1">
      <alignment horizontal="center" vertical="center"/>
    </xf>
    <xf numFmtId="0" fontId="3" fillId="0" borderId="0" xfId="1538" applyFont="1" applyBorder="1" applyAlignment="1">
      <alignment horizontal="center"/>
    </xf>
    <xf numFmtId="0" fontId="4" fillId="0" borderId="0" xfId="1538" applyFont="1" applyBorder="1" applyAlignment="1">
      <alignment horizontal="left"/>
    </xf>
    <xf numFmtId="0" fontId="5" fillId="0" borderId="0" xfId="1538" applyFont="1" applyBorder="1" applyAlignment="1"/>
    <xf numFmtId="0" fontId="6" fillId="0" borderId="0" xfId="1538" applyFont="1" applyBorder="1" applyAlignment="1"/>
    <xf numFmtId="0" fontId="2" fillId="0" borderId="0" xfId="1538" applyFont="1" applyBorder="1" applyAlignment="1"/>
    <xf numFmtId="0" fontId="2" fillId="12" borderId="0" xfId="1538" applyFont="1" applyFill="1" applyBorder="1" applyAlignment="1"/>
    <xf numFmtId="0" fontId="7" fillId="0" borderId="0" xfId="1538" applyFont="1" applyBorder="1" applyAlignment="1"/>
    <xf numFmtId="0" fontId="2" fillId="13" borderId="0" xfId="1538" applyFont="1" applyFill="1" applyBorder="1" applyAlignment="1">
      <alignment horizontal="center"/>
    </xf>
    <xf numFmtId="0" fontId="8" fillId="13" borderId="0" xfId="1538" applyFont="1" applyFill="1" applyBorder="1" applyAlignment="1">
      <alignment horizontal="left"/>
    </xf>
    <xf numFmtId="0" fontId="5" fillId="13" borderId="0" xfId="1538" applyFont="1" applyFill="1" applyBorder="1" applyAlignment="1"/>
    <xf numFmtId="0" fontId="6" fillId="13" borderId="0" xfId="1538" applyFont="1" applyFill="1" applyBorder="1" applyAlignment="1"/>
    <xf numFmtId="0" fontId="2" fillId="13" borderId="0" xfId="1538" applyFont="1" applyFill="1" applyBorder="1" applyAlignment="1"/>
    <xf numFmtId="0" fontId="7" fillId="13" borderId="0" xfId="1538" applyFont="1" applyFill="1" applyBorder="1" applyAlignment="1"/>
    <xf numFmtId="0" fontId="9" fillId="13" borderId="0" xfId="1538" applyFont="1" applyFill="1" applyBorder="1" applyAlignment="1">
      <alignment horizontal="center"/>
    </xf>
    <xf numFmtId="0" fontId="4" fillId="14" borderId="0" xfId="1538" applyFont="1" applyFill="1" applyBorder="1" applyAlignment="1">
      <alignment horizontal="left"/>
    </xf>
    <xf numFmtId="0" fontId="10" fillId="14" borderId="0" xfId="1538" applyFont="1" applyFill="1" applyBorder="1" applyAlignment="1"/>
    <xf numFmtId="0" fontId="6" fillId="14" borderId="0" xfId="1538" applyFont="1" applyFill="1" applyBorder="1" applyAlignment="1"/>
    <xf numFmtId="0" fontId="2" fillId="14" borderId="0" xfId="1538" applyFont="1" applyFill="1" applyBorder="1" applyAlignment="1"/>
    <xf numFmtId="0" fontId="4" fillId="0" borderId="0" xfId="1538" applyFont="1" applyBorder="1" applyAlignment="1">
      <alignment horizontal="left"/>
    </xf>
    <xf numFmtId="0" fontId="11" fillId="0" borderId="0" xfId="1538" applyFont="1" applyBorder="1" applyAlignment="1"/>
    <xf numFmtId="0" fontId="12" fillId="0" borderId="0" xfId="1538" applyFont="1" applyAlignment="1"/>
    <xf numFmtId="0" fontId="12" fillId="0" borderId="0" xfId="1538" applyFont="1" applyAlignment="1"/>
    <xf numFmtId="0" fontId="10" fillId="0" borderId="0" xfId="1538" applyFont="1" applyAlignment="1"/>
    <xf numFmtId="0" fontId="11" fillId="0" borderId="0" xfId="1538" applyFont="1" applyBorder="1" applyAlignment="1">
      <alignment horizontal="center" vertical="center"/>
    </xf>
    <xf numFmtId="0" fontId="5" fillId="0" borderId="0" xfId="1538" applyFont="1" applyBorder="1" applyAlignment="1"/>
    <xf numFmtId="0" fontId="11" fillId="0" borderId="0" xfId="1538" applyFont="1" applyBorder="1" applyAlignment="1">
      <alignment horizontal="center" vertical="center"/>
    </xf>
    <xf numFmtId="0" fontId="13" fillId="0" borderId="0" xfId="1538" applyFont="1" applyAlignment="1"/>
    <xf numFmtId="0" fontId="13" fillId="0" borderId="0" xfId="1538" applyFont="1" applyAlignment="1"/>
    <xf numFmtId="0" fontId="14" fillId="14" borderId="0" xfId="1538" applyFont="1" applyFill="1" applyBorder="1" applyAlignment="1"/>
    <xf numFmtId="0" fontId="14" fillId="0" borderId="0" xfId="1538" applyFont="1" applyBorder="1" applyAlignment="1"/>
    <xf numFmtId="0" fontId="15" fillId="0" borderId="1" xfId="1538" applyFont="1" applyBorder="1" applyAlignment="1"/>
    <xf numFmtId="0" fontId="16" fillId="14" borderId="3" xfId="1538" applyFont="1" applyFill="1" applyBorder="1" applyAlignment="1">
      <alignment horizontal="center" vertical="center"/>
    </xf>
    <xf numFmtId="0" fontId="16" fillId="14" borderId="5" xfId="1538" applyFont="1" applyFill="1" applyBorder="1" applyAlignment="1">
      <alignment horizontal="center" vertical="center"/>
    </xf>
    <xf numFmtId="0" fontId="17" fillId="14" borderId="7" xfId="1538" applyFont="1" applyFill="1" applyBorder="1" applyAlignment="1">
      <alignment horizontal="center" vertical="center" wrapText="1"/>
    </xf>
    <xf numFmtId="0" fontId="16" fillId="14" borderId="8" xfId="1538" applyFont="1" applyFill="1" applyBorder="1" applyAlignment="1">
      <alignment horizontal="center" vertical="center"/>
    </xf>
    <xf numFmtId="0" fontId="16" fillId="14" borderId="0" xfId="1538" applyFont="1" applyFill="1" applyBorder="1" applyAlignment="1">
      <alignment horizontal="center" vertical="center"/>
    </xf>
    <xf numFmtId="0" fontId="17" fillId="14" borderId="11" xfId="1538" applyFont="1" applyFill="1" applyBorder="1" applyAlignment="1">
      <alignment horizontal="center"/>
    </xf>
    <xf numFmtId="0" fontId="17" fillId="14" borderId="1" xfId="1538" applyFont="1" applyFill="1" applyBorder="1" applyAlignment="1">
      <alignment horizontal="center"/>
    </xf>
    <xf numFmtId="0" fontId="17" fillId="14" borderId="12" xfId="1538" applyFont="1" applyFill="1" applyBorder="1" applyAlignment="1">
      <alignment horizontal="center"/>
    </xf>
    <xf numFmtId="0" fontId="17" fillId="14" borderId="13" xfId="1538" applyFont="1" applyFill="1" applyBorder="1" applyAlignment="1">
      <alignment horizontal="center"/>
    </xf>
    <xf numFmtId="0" fontId="17" fillId="0" borderId="1" xfId="1538" applyFont="1" applyBorder="1" applyAlignment="1">
      <alignment horizontal="center"/>
    </xf>
    <xf numFmtId="0" fontId="17" fillId="14" borderId="1" xfId="1538" applyFont="1" applyFill="1" applyBorder="1" applyAlignment="1">
      <alignment horizontal="center"/>
    </xf>
    <xf numFmtId="0" fontId="17" fillId="0" borderId="1" xfId="1538" applyFont="1" applyBorder="1" applyAlignment="1">
      <alignment horizontal="center"/>
    </xf>
    <xf numFmtId="0" fontId="18" fillId="14" borderId="1" xfId="1538" applyFont="1" applyFill="1" applyBorder="1" applyAlignment="1">
      <alignment horizontal="center"/>
    </xf>
    <xf numFmtId="0" fontId="3" fillId="0" borderId="2" xfId="1538" applyFont="1" applyBorder="1" applyAlignment="1">
      <alignment horizontal="center" vertical="center" wrapText="1"/>
    </xf>
    <xf numFmtId="0" fontId="3" fillId="0" borderId="14" xfId="1538" applyFont="1" applyBorder="1" applyAlignment="1">
      <alignment horizontal="center" vertical="center" wrapText="1"/>
    </xf>
    <xf numFmtId="0" fontId="7" fillId="13" borderId="0" xfId="1538" applyFont="1" applyFill="1" applyBorder="1" applyAlignment="1">
      <alignment horizontal="right"/>
    </xf>
    <xf numFmtId="0" fontId="6" fillId="0" borderId="0" xfId="1538" applyFont="1" applyBorder="1" applyAlignment="1">
      <alignment horizontal="right"/>
    </xf>
    <xf numFmtId="0" fontId="17" fillId="14" borderId="0" xfId="1538" applyFont="1" applyFill="1" applyBorder="1" applyAlignment="1">
      <alignment horizontal="center"/>
    </xf>
    <xf numFmtId="0" fontId="17" fillId="0" borderId="0" xfId="1538" applyFont="1" applyBorder="1" applyAlignment="1">
      <alignment horizontal="center"/>
    </xf>
    <xf numFmtId="0" fontId="18" fillId="14" borderId="0" xfId="1538" applyFont="1" applyFill="1" applyBorder="1" applyAlignment="1">
      <alignment horizontal="center"/>
    </xf>
    <xf numFmtId="0" fontId="18" fillId="0" borderId="0" xfId="1538" applyFont="1" applyBorder="1" applyAlignment="1">
      <alignment horizontal="center"/>
    </xf>
    <xf numFmtId="0" fontId="3" fillId="0" borderId="0" xfId="1538" applyFont="1" applyBorder="1" applyAlignment="1">
      <alignment horizontal="center" vertical="center" wrapText="1"/>
    </xf>
    <xf numFmtId="0" fontId="19" fillId="13" borderId="0" xfId="1538" applyFont="1" applyFill="1" applyBorder="1" applyAlignment="1">
      <alignment horizontal="center"/>
    </xf>
    <xf numFmtId="0" fontId="16" fillId="14" borderId="1" xfId="1538" applyFont="1" applyFill="1" applyBorder="1" applyAlignment="1"/>
    <xf numFmtId="0" fontId="16" fillId="14" borderId="0" xfId="1538" applyFont="1" applyFill="1" applyBorder="1" applyAlignment="1">
      <alignment horizontal="right"/>
    </xf>
    <xf numFmtId="0" fontId="16" fillId="14" borderId="1" xfId="1538" applyFont="1" applyFill="1" applyBorder="1" applyAlignment="1">
      <alignment horizontal="right"/>
    </xf>
    <xf numFmtId="0" fontId="16" fillId="0" borderId="1" xfId="1538" applyFont="1" applyBorder="1" applyAlignment="1">
      <alignment horizontal="right"/>
    </xf>
    <xf numFmtId="0" fontId="19" fillId="14" borderId="1" xfId="1538" applyFont="1" applyFill="1" applyBorder="1" applyAlignment="1">
      <alignment horizontal="right"/>
    </xf>
    <xf numFmtId="0" fontId="19" fillId="0" borderId="1" xfId="1538" applyFont="1" applyBorder="1" applyAlignment="1">
      <alignment horizontal="right"/>
    </xf>
    <xf numFmtId="0" fontId="20" fillId="13" borderId="0" xfId="1538" applyFont="1" applyFill="1" applyBorder="1" applyAlignment="1"/>
    <xf numFmtId="0" fontId="21" fillId="0" borderId="0" xfId="1538" applyFont="1" applyBorder="1" applyAlignment="1"/>
    <xf numFmtId="0" fontId="16" fillId="15" borderId="15" xfId="1538" applyFont="1" applyFill="1" applyBorder="1" applyAlignment="1"/>
    <xf numFmtId="0" fontId="22" fillId="15" borderId="14" xfId="1538" applyFont="1" applyFill="1" applyBorder="1" applyAlignment="1"/>
    <xf numFmtId="3" fontId="22" fillId="15" borderId="15" xfId="1538" applyNumberFormat="1" applyFont="1" applyFill="1" applyBorder="1" applyAlignment="1">
      <alignment horizontal="right"/>
    </xf>
    <xf numFmtId="3" fontId="22" fillId="15" borderId="16" xfId="1538" applyNumberFormat="1" applyFont="1" applyFill="1" applyBorder="1" applyAlignment="1">
      <alignment horizontal="right"/>
    </xf>
    <xf numFmtId="3" fontId="22" fillId="15" borderId="14" xfId="1538" applyNumberFormat="1" applyFont="1" applyFill="1" applyBorder="1" applyAlignment="1">
      <alignment horizontal="right"/>
    </xf>
    <xf numFmtId="3" fontId="22" fillId="15" borderId="2" xfId="1538" applyNumberFormat="1" applyFont="1" applyFill="1" applyBorder="1" applyAlignment="1">
      <alignment horizontal="right"/>
    </xf>
    <xf numFmtId="3" fontId="23" fillId="15" borderId="16" xfId="1538" applyNumberFormat="1" applyFont="1" applyFill="1" applyBorder="1" applyAlignment="1">
      <alignment horizontal="right"/>
    </xf>
    <xf numFmtId="3" fontId="17" fillId="15" borderId="2" xfId="1538" applyNumberFormat="1" applyFont="1" applyFill="1" applyBorder="1" applyAlignment="1">
      <alignment horizontal="center"/>
    </xf>
    <xf numFmtId="3" fontId="20" fillId="13" borderId="0" xfId="1538" applyNumberFormat="1" applyFont="1" applyFill="1" applyBorder="1" applyAlignment="1"/>
    <xf numFmtId="0" fontId="24" fillId="14" borderId="17" xfId="1538" applyFont="1" applyFill="1" applyBorder="1" applyAlignment="1">
      <alignment horizontal="left"/>
    </xf>
    <xf numFmtId="0" fontId="25" fillId="14" borderId="18" xfId="1538" applyFont="1" applyFill="1" applyBorder="1" applyAlignment="1"/>
    <xf numFmtId="0" fontId="16" fillId="14" borderId="4" xfId="1538" applyFont="1" applyFill="1" applyBorder="1" applyAlignment="1">
      <alignment horizontal="right"/>
    </xf>
    <xf numFmtId="0" fontId="16" fillId="14" borderId="5" xfId="1538" applyFont="1" applyFill="1" applyBorder="1" applyAlignment="1">
      <alignment horizontal="right"/>
    </xf>
    <xf numFmtId="0" fontId="16" fillId="14" borderId="19" xfId="1538" applyFont="1" applyFill="1" applyBorder="1" applyAlignment="1">
      <alignment horizontal="right"/>
    </xf>
    <xf numFmtId="0" fontId="16" fillId="14" borderId="3" xfId="1538" applyFont="1" applyFill="1" applyBorder="1" applyAlignment="1">
      <alignment horizontal="right"/>
    </xf>
    <xf numFmtId="0" fontId="16" fillId="14" borderId="8" xfId="1538" applyFont="1" applyFill="1" applyBorder="1" applyAlignment="1">
      <alignment horizontal="right"/>
    </xf>
    <xf numFmtId="0" fontId="16" fillId="14" borderId="20" xfId="1538" applyFont="1" applyFill="1" applyBorder="1" applyAlignment="1">
      <alignment horizontal="right"/>
    </xf>
    <xf numFmtId="0" fontId="16" fillId="0" borderId="0" xfId="1538" applyFont="1" applyBorder="1" applyAlignment="1">
      <alignment horizontal="right"/>
    </xf>
    <xf numFmtId="0" fontId="17" fillId="14" borderId="0" xfId="1538" applyFont="1" applyFill="1" applyBorder="1" applyAlignment="1">
      <alignment horizontal="right"/>
    </xf>
    <xf numFmtId="0" fontId="17" fillId="0" borderId="0" xfId="1538" applyFont="1" applyBorder="1" applyAlignment="1">
      <alignment horizontal="right"/>
    </xf>
    <xf numFmtId="0" fontId="18" fillId="14" borderId="0" xfId="1538" applyFont="1" applyFill="1" applyBorder="1" applyAlignment="1">
      <alignment horizontal="right"/>
    </xf>
    <xf numFmtId="0" fontId="17" fillId="14" borderId="8" xfId="1538" applyFont="1" applyFill="1" applyBorder="1" applyAlignment="1">
      <alignment horizontal="right"/>
    </xf>
    <xf numFmtId="0" fontId="18" fillId="0" borderId="0" xfId="1538" applyFont="1" applyBorder="1" applyAlignment="1">
      <alignment horizontal="right"/>
    </xf>
    <xf numFmtId="0" fontId="17" fillId="14" borderId="20" xfId="1538" applyFont="1" applyFill="1" applyBorder="1" applyAlignment="1">
      <alignment horizontal="right"/>
    </xf>
    <xf numFmtId="0" fontId="17" fillId="0" borderId="21" xfId="1538" applyFont="1" applyBorder="1" applyAlignment="1">
      <alignment horizontal="right"/>
    </xf>
    <xf numFmtId="0" fontId="17" fillId="14" borderId="3" xfId="1538" applyFont="1" applyFill="1" applyBorder="1" applyAlignment="1">
      <alignment horizontal="center"/>
    </xf>
    <xf numFmtId="3" fontId="18" fillId="14" borderId="1" xfId="1538" applyNumberFormat="1" applyFont="1" applyFill="1" applyBorder="1" applyAlignment="1">
      <alignment horizontal="right"/>
    </xf>
    <xf numFmtId="3" fontId="17" fillId="14" borderId="12" xfId="1538" applyNumberFormat="1" applyFont="1" applyFill="1" applyBorder="1" applyAlignment="1">
      <alignment horizontal="right"/>
    </xf>
    <xf numFmtId="3" fontId="17" fillId="14" borderId="13" xfId="1538" applyNumberFormat="1" applyFont="1" applyFill="1" applyBorder="1" applyAlignment="1">
      <alignment horizontal="right"/>
    </xf>
    <xf numFmtId="3" fontId="18" fillId="0" borderId="1" xfId="1538" applyNumberFormat="1" applyFont="1" applyBorder="1" applyAlignment="1">
      <alignment horizontal="right"/>
    </xf>
    <xf numFmtId="3" fontId="17" fillId="14" borderId="11" xfId="1538" applyNumberFormat="1" applyFont="1" applyFill="1" applyBorder="1" applyAlignment="1">
      <alignment horizontal="right"/>
    </xf>
    <xf numFmtId="3" fontId="17" fillId="14" borderId="1" xfId="1538" applyNumberFormat="1" applyFont="1" applyFill="1" applyBorder="1" applyAlignment="1">
      <alignment horizontal="right"/>
    </xf>
    <xf numFmtId="3" fontId="17" fillId="14" borderId="13" xfId="1538" applyNumberFormat="1" applyFont="1" applyFill="1" applyBorder="1" applyAlignment="1">
      <alignment horizontal="center"/>
    </xf>
    <xf numFmtId="0" fontId="26" fillId="13" borderId="0" xfId="1538" applyFont="1" applyFill="1" applyBorder="1" applyAlignment="1"/>
    <xf numFmtId="0" fontId="4" fillId="14" borderId="4" xfId="1538" applyFont="1" applyFill="1" applyBorder="1" applyAlignment="1">
      <alignment horizontal="left"/>
    </xf>
    <xf numFmtId="0" fontId="27" fillId="14" borderId="19" xfId="1538" applyFont="1" applyFill="1" applyBorder="1" applyAlignment="1"/>
    <xf numFmtId="3" fontId="28" fillId="0" borderId="20" xfId="1538" applyNumberFormat="1" applyFont="1" applyBorder="1" applyAlignment="1">
      <alignment horizontal="right"/>
    </xf>
    <xf numFmtId="3" fontId="28" fillId="0" borderId="5" xfId="1538" applyNumberFormat="1" applyFont="1" applyBorder="1" applyAlignment="1">
      <alignment horizontal="right"/>
    </xf>
    <xf numFmtId="3" fontId="28" fillId="0" borderId="3" xfId="1538" applyNumberFormat="1" applyFont="1" applyBorder="1" applyAlignment="1">
      <alignment horizontal="right"/>
    </xf>
    <xf numFmtId="3" fontId="28" fillId="0" borderId="0" xfId="1538" applyNumberFormat="1" applyFont="1" applyBorder="1" applyAlignment="1">
      <alignment horizontal="right"/>
    </xf>
    <xf numFmtId="3" fontId="28" fillId="0" borderId="8" xfId="1538" applyNumberFormat="1" applyFont="1" applyBorder="1" applyAlignment="1">
      <alignment horizontal="right"/>
    </xf>
    <xf numFmtId="3" fontId="28" fillId="0" borderId="4" xfId="1538" applyNumberFormat="1" applyFont="1" applyBorder="1" applyAlignment="1">
      <alignment horizontal="right"/>
    </xf>
    <xf numFmtId="3" fontId="29" fillId="0" borderId="0" xfId="1538" applyNumberFormat="1" applyFont="1" applyBorder="1" applyAlignment="1">
      <alignment horizontal="right"/>
    </xf>
    <xf numFmtId="3" fontId="28" fillId="0" borderId="21" xfId="1538" applyNumberFormat="1" applyFont="1" applyBorder="1" applyAlignment="1">
      <alignment horizontal="right"/>
    </xf>
    <xf numFmtId="3" fontId="28" fillId="0" borderId="8" xfId="1538" applyNumberFormat="1" applyFont="1" applyBorder="1" applyAlignment="1">
      <alignment horizontal="center"/>
    </xf>
    <xf numFmtId="0" fontId="4" fillId="14" borderId="20" xfId="1538" applyFont="1" applyFill="1" applyBorder="1" applyAlignment="1">
      <alignment horizontal="left"/>
    </xf>
    <xf numFmtId="0" fontId="27" fillId="14" borderId="21" xfId="1538" applyFont="1" applyFill="1" applyBorder="1" applyAlignment="1"/>
    <xf numFmtId="3" fontId="29" fillId="14" borderId="0" xfId="1538" applyNumberFormat="1" applyFont="1" applyFill="1" applyBorder="1" applyAlignment="1">
      <alignment horizontal="right"/>
    </xf>
    <xf numFmtId="3" fontId="28" fillId="14" borderId="8" xfId="1538" applyNumberFormat="1" applyFont="1" applyFill="1" applyBorder="1" applyAlignment="1">
      <alignment horizontal="right"/>
    </xf>
    <xf numFmtId="0" fontId="4" fillId="0" borderId="20" xfId="1538" applyFont="1" applyBorder="1" applyAlignment="1">
      <alignment horizontal="left"/>
    </xf>
    <xf numFmtId="0" fontId="27" fillId="0" borderId="21" xfId="1538" applyFont="1" applyBorder="1" applyAlignment="1"/>
    <xf numFmtId="0" fontId="24" fillId="14" borderId="23" xfId="1538" applyFont="1" applyFill="1" applyBorder="1" applyAlignment="1">
      <alignment horizontal="left"/>
    </xf>
    <xf numFmtId="0" fontId="30" fillId="14" borderId="24" xfId="1538" applyFont="1" applyFill="1" applyBorder="1" applyAlignment="1"/>
    <xf numFmtId="3" fontId="17" fillId="0" borderId="4" xfId="1538" applyNumberFormat="1" applyFont="1" applyBorder="1" applyAlignment="1">
      <alignment horizontal="right"/>
    </xf>
    <xf numFmtId="3" fontId="17" fillId="0" borderId="5" xfId="1538" applyNumberFormat="1" applyFont="1" applyBorder="1" applyAlignment="1">
      <alignment horizontal="right"/>
    </xf>
    <xf numFmtId="3" fontId="17" fillId="0" borderId="19" xfId="1538" applyNumberFormat="1" applyFont="1" applyBorder="1" applyAlignment="1">
      <alignment horizontal="right"/>
    </xf>
    <xf numFmtId="3" fontId="17" fillId="0" borderId="3" xfId="1538" applyNumberFormat="1" applyFont="1" applyBorder="1" applyAlignment="1">
      <alignment horizontal="right"/>
    </xf>
    <xf numFmtId="3" fontId="18" fillId="0" borderId="5" xfId="1538" applyNumberFormat="1" applyFont="1" applyBorder="1" applyAlignment="1">
      <alignment horizontal="right"/>
    </xf>
    <xf numFmtId="3" fontId="17" fillId="0" borderId="3" xfId="1538" applyNumberFormat="1" applyFont="1" applyBorder="1" applyAlignment="1">
      <alignment horizontal="center"/>
    </xf>
    <xf numFmtId="3" fontId="31" fillId="14" borderId="11" xfId="1538" applyNumberFormat="1" applyFont="1" applyFill="1" applyBorder="1" applyAlignment="1">
      <alignment horizontal="right"/>
    </xf>
    <xf numFmtId="3" fontId="31" fillId="14" borderId="1" xfId="1538" applyNumberFormat="1" applyFont="1" applyFill="1" applyBorder="1" applyAlignment="1">
      <alignment horizontal="right"/>
    </xf>
    <xf numFmtId="3" fontId="31" fillId="0" borderId="1" xfId="1538" applyNumberFormat="1" applyFont="1" applyBorder="1" applyAlignment="1">
      <alignment horizontal="right"/>
    </xf>
    <xf numFmtId="3" fontId="31" fillId="14" borderId="12" xfId="1538" applyNumberFormat="1" applyFont="1" applyFill="1" applyBorder="1" applyAlignment="1">
      <alignment horizontal="right"/>
    </xf>
    <xf numFmtId="3" fontId="17" fillId="0" borderId="1" xfId="1538" applyNumberFormat="1" applyFont="1" applyBorder="1" applyAlignment="1">
      <alignment horizontal="right"/>
    </xf>
    <xf numFmtId="3" fontId="17" fillId="0" borderId="12" xfId="1538" applyNumberFormat="1" applyFont="1" applyBorder="1" applyAlignment="1">
      <alignment horizontal="right"/>
    </xf>
    <xf numFmtId="3" fontId="17" fillId="0" borderId="13" xfId="1538" applyNumberFormat="1" applyFont="1" applyBorder="1" applyAlignment="1">
      <alignment horizontal="center"/>
    </xf>
    <xf numFmtId="0" fontId="4" fillId="0" borderId="4" xfId="1538" applyFont="1" applyBorder="1" applyAlignment="1">
      <alignment horizontal="left"/>
    </xf>
    <xf numFmtId="0" fontId="27" fillId="0" borderId="19" xfId="1538" applyFont="1" applyBorder="1" applyAlignment="1"/>
    <xf numFmtId="0" fontId="32" fillId="15" borderId="15" xfId="1538" applyFont="1" applyFill="1" applyBorder="1" applyAlignment="1">
      <alignment horizontal="left"/>
    </xf>
    <xf numFmtId="3" fontId="31" fillId="15" borderId="2" xfId="1538" applyNumberFormat="1" applyFont="1" applyFill="1" applyBorder="1" applyAlignment="1">
      <alignment horizontal="center"/>
    </xf>
    <xf numFmtId="0" fontId="24" fillId="14" borderId="11" xfId="1538" applyFont="1" applyFill="1" applyBorder="1" applyAlignment="1">
      <alignment horizontal="left"/>
    </xf>
    <xf numFmtId="0" fontId="30" fillId="14" borderId="0" xfId="1538" applyFont="1" applyFill="1" applyBorder="1" applyAlignment="1"/>
    <xf numFmtId="3" fontId="31" fillId="14" borderId="2" xfId="1538" applyNumberFormat="1" applyFont="1" applyFill="1" applyBorder="1" applyAlignment="1">
      <alignment horizontal="right"/>
    </xf>
    <xf numFmtId="3" fontId="31" fillId="14" borderId="16" xfId="1538" applyNumberFormat="1" applyFont="1" applyFill="1" applyBorder="1" applyAlignment="1">
      <alignment horizontal="right"/>
    </xf>
    <xf numFmtId="3" fontId="31" fillId="0" borderId="16" xfId="1538" applyNumberFormat="1" applyFont="1" applyBorder="1" applyAlignment="1">
      <alignment horizontal="right"/>
    </xf>
    <xf numFmtId="3" fontId="18" fillId="14" borderId="16" xfId="1538" applyNumberFormat="1" applyFont="1" applyFill="1" applyBorder="1" applyAlignment="1">
      <alignment horizontal="right"/>
    </xf>
    <xf numFmtId="3" fontId="18" fillId="0" borderId="16" xfId="1538" applyNumberFormat="1" applyFont="1" applyBorder="1" applyAlignment="1">
      <alignment horizontal="right"/>
    </xf>
    <xf numFmtId="3" fontId="17" fillId="0" borderId="15" xfId="1538" applyNumberFormat="1" applyFont="1" applyBorder="1" applyAlignment="1">
      <alignment horizontal="right"/>
    </xf>
    <xf numFmtId="3" fontId="17" fillId="0" borderId="16" xfId="1538" applyNumberFormat="1" applyFont="1" applyBorder="1" applyAlignment="1">
      <alignment horizontal="right"/>
    </xf>
    <xf numFmtId="3" fontId="17" fillId="0" borderId="14" xfId="1538" applyNumberFormat="1" applyFont="1" applyBorder="1" applyAlignment="1">
      <alignment horizontal="right"/>
    </xf>
    <xf numFmtId="3" fontId="31" fillId="14" borderId="13" xfId="1538" applyNumberFormat="1" applyFont="1" applyFill="1" applyBorder="1" applyAlignment="1">
      <alignment horizontal="center"/>
    </xf>
    <xf numFmtId="0" fontId="3" fillId="0" borderId="0" xfId="1538" applyFont="1" applyBorder="1" applyAlignment="1">
      <alignment horizontal="right"/>
    </xf>
    <xf numFmtId="0" fontId="33" fillId="14" borderId="20" xfId="1538" applyFont="1" applyFill="1" applyBorder="1" applyAlignment="1">
      <alignment horizontal="left"/>
    </xf>
    <xf numFmtId="3" fontId="28" fillId="14" borderId="20" xfId="1538" applyNumberFormat="1" applyFont="1" applyFill="1" applyBorder="1" applyAlignment="1">
      <alignment horizontal="right"/>
    </xf>
    <xf numFmtId="3" fontId="28" fillId="14" borderId="5" xfId="1538" applyNumberFormat="1" applyFont="1" applyFill="1" applyBorder="1" applyAlignment="1">
      <alignment horizontal="right"/>
    </xf>
    <xf numFmtId="3" fontId="28" fillId="14" borderId="0" xfId="1538" applyNumberFormat="1" applyFont="1" applyFill="1" applyBorder="1" applyAlignment="1">
      <alignment horizontal="right"/>
    </xf>
    <xf numFmtId="3" fontId="28" fillId="14" borderId="4" xfId="1538" applyNumberFormat="1" applyFont="1" applyFill="1" applyBorder="1" applyAlignment="1">
      <alignment horizontal="right"/>
    </xf>
    <xf numFmtId="3" fontId="34" fillId="14" borderId="3" xfId="1538" applyNumberFormat="1" applyFont="1" applyFill="1" applyBorder="1" applyAlignment="1">
      <alignment horizontal="center"/>
    </xf>
    <xf numFmtId="3" fontId="34" fillId="14" borderId="8" xfId="1538" applyNumberFormat="1" applyFont="1" applyFill="1" applyBorder="1" applyAlignment="1">
      <alignment horizontal="center"/>
    </xf>
    <xf numFmtId="3" fontId="28" fillId="14" borderId="13" xfId="1538" applyNumberFormat="1" applyFont="1" applyFill="1" applyBorder="1" applyAlignment="1">
      <alignment horizontal="right"/>
    </xf>
    <xf numFmtId="0" fontId="35" fillId="14" borderId="24" xfId="1538" applyFont="1" applyFill="1" applyBorder="1" applyAlignment="1"/>
    <xf numFmtId="3" fontId="31" fillId="14" borderId="14" xfId="1538" applyNumberFormat="1" applyFont="1" applyFill="1" applyBorder="1" applyAlignment="1">
      <alignment horizontal="right"/>
    </xf>
    <xf numFmtId="3" fontId="17" fillId="14" borderId="2" xfId="1538" applyNumberFormat="1" applyFont="1" applyFill="1" applyBorder="1" applyAlignment="1">
      <alignment horizontal="right"/>
    </xf>
    <xf numFmtId="3" fontId="17" fillId="14" borderId="15" xfId="1538" applyNumberFormat="1" applyFont="1" applyFill="1" applyBorder="1" applyAlignment="1">
      <alignment horizontal="right"/>
    </xf>
    <xf numFmtId="3" fontId="17" fillId="14" borderId="16" xfId="1538" applyNumberFormat="1" applyFont="1" applyFill="1" applyBorder="1" applyAlignment="1">
      <alignment horizontal="right"/>
    </xf>
    <xf numFmtId="3" fontId="31" fillId="14" borderId="14" xfId="1538" applyNumberFormat="1" applyFont="1" applyFill="1" applyBorder="1" applyAlignment="1">
      <alignment horizontal="center"/>
    </xf>
    <xf numFmtId="0" fontId="3" fillId="0" borderId="0" xfId="1538" applyFont="1" applyBorder="1" applyAlignment="1"/>
    <xf numFmtId="0" fontId="33" fillId="14" borderId="4" xfId="1538" applyFont="1" applyFill="1" applyBorder="1" applyAlignment="1">
      <alignment horizontal="left"/>
    </xf>
    <xf numFmtId="3" fontId="28" fillId="14" borderId="3" xfId="1538" applyNumberFormat="1" applyFont="1" applyFill="1" applyBorder="1" applyAlignment="1">
      <alignment horizontal="right"/>
    </xf>
    <xf numFmtId="3" fontId="29" fillId="14" borderId="5" xfId="1538" applyNumberFormat="1" applyFont="1" applyFill="1" applyBorder="1" applyAlignment="1">
      <alignment horizontal="right"/>
    </xf>
    <xf numFmtId="3" fontId="29" fillId="0" borderId="5" xfId="1538" applyNumberFormat="1" applyFont="1" applyBorder="1" applyAlignment="1">
      <alignment horizontal="right"/>
    </xf>
    <xf numFmtId="3" fontId="34" fillId="14" borderId="19" xfId="1538" applyNumberFormat="1" applyFont="1" applyFill="1" applyBorder="1" applyAlignment="1">
      <alignment horizontal="center"/>
    </xf>
    <xf numFmtId="3" fontId="34" fillId="14" borderId="21" xfId="1538" applyNumberFormat="1" applyFont="1" applyFill="1" applyBorder="1" applyAlignment="1">
      <alignment horizontal="center"/>
    </xf>
    <xf numFmtId="3" fontId="28" fillId="14" borderId="21" xfId="1538" applyNumberFormat="1" applyFont="1" applyFill="1" applyBorder="1" applyAlignment="1">
      <alignment horizontal="right"/>
    </xf>
    <xf numFmtId="3" fontId="29" fillId="14" borderId="20" xfId="1538" applyNumberFormat="1" applyFont="1" applyFill="1" applyBorder="1" applyAlignment="1">
      <alignment horizontal="right"/>
    </xf>
    <xf numFmtId="0" fontId="4" fillId="14" borderId="11" xfId="1538" applyFont="1" applyFill="1" applyBorder="1" applyAlignment="1">
      <alignment horizontal="left"/>
    </xf>
    <xf numFmtId="0" fontId="27" fillId="0" borderId="12" xfId="1538" applyFont="1" applyBorder="1" applyAlignment="1"/>
    <xf numFmtId="3" fontId="28" fillId="14" borderId="11" xfId="1538" applyNumberFormat="1" applyFont="1" applyFill="1" applyBorder="1" applyAlignment="1">
      <alignment horizontal="right"/>
    </xf>
    <xf numFmtId="3" fontId="28" fillId="14" borderId="1" xfId="1538" applyNumberFormat="1" applyFont="1" applyFill="1" applyBorder="1" applyAlignment="1">
      <alignment horizontal="right"/>
    </xf>
    <xf numFmtId="3" fontId="28" fillId="14" borderId="12" xfId="1538" applyNumberFormat="1" applyFont="1" applyFill="1" applyBorder="1" applyAlignment="1">
      <alignment horizontal="right"/>
    </xf>
    <xf numFmtId="3" fontId="28" fillId="0" borderId="1" xfId="1538" applyNumberFormat="1" applyFont="1" applyBorder="1" applyAlignment="1">
      <alignment horizontal="right"/>
    </xf>
    <xf numFmtId="3" fontId="29" fillId="14" borderId="1" xfId="1538" applyNumberFormat="1" applyFont="1" applyFill="1" applyBorder="1" applyAlignment="1">
      <alignment horizontal="right"/>
    </xf>
    <xf numFmtId="3" fontId="29" fillId="0" borderId="1" xfId="1538" applyNumberFormat="1" applyFont="1" applyBorder="1" applyAlignment="1">
      <alignment horizontal="right"/>
    </xf>
    <xf numFmtId="3" fontId="28" fillId="0" borderId="11" xfId="1538" applyNumberFormat="1" applyFont="1" applyBorder="1" applyAlignment="1">
      <alignment horizontal="right"/>
    </xf>
    <xf numFmtId="3" fontId="28" fillId="0" borderId="12" xfId="1538" applyNumberFormat="1" applyFont="1" applyBorder="1" applyAlignment="1">
      <alignment horizontal="right"/>
    </xf>
    <xf numFmtId="3" fontId="34" fillId="14" borderId="12" xfId="1538" applyNumberFormat="1" applyFont="1" applyFill="1" applyBorder="1" applyAlignment="1">
      <alignment horizontal="center"/>
    </xf>
    <xf numFmtId="0" fontId="6" fillId="14" borderId="0" xfId="1538" applyFont="1" applyFill="1" applyBorder="1" applyAlignment="1">
      <alignment horizontal="left"/>
    </xf>
    <xf numFmtId="0" fontId="16" fillId="14" borderId="0" xfId="1538" applyFont="1" applyFill="1" applyBorder="1" applyAlignment="1">
      <alignment horizontal="left"/>
    </xf>
    <xf numFmtId="166" fontId="28" fillId="14" borderId="0" xfId="1538" applyNumberFormat="1" applyFont="1" applyFill="1" applyBorder="1" applyAlignment="1">
      <alignment horizontal="right"/>
    </xf>
    <xf numFmtId="166" fontId="28" fillId="0" borderId="0" xfId="1538" applyNumberFormat="1" applyFont="1" applyBorder="1" applyAlignment="1">
      <alignment horizontal="right"/>
    </xf>
    <xf numFmtId="166" fontId="29" fillId="14" borderId="0" xfId="1538" applyNumberFormat="1" applyFont="1" applyFill="1" applyBorder="1" applyAlignment="1">
      <alignment horizontal="right"/>
    </xf>
    <xf numFmtId="166" fontId="29" fillId="0" borderId="0" xfId="1538" applyNumberFormat="1" applyFont="1" applyBorder="1" applyAlignment="1">
      <alignment horizontal="right"/>
    </xf>
    <xf numFmtId="0" fontId="28" fillId="14" borderId="0" xfId="1538" applyFont="1" applyFill="1" applyBorder="1" applyAlignment="1"/>
    <xf numFmtId="3" fontId="17" fillId="0" borderId="0" xfId="1538" applyNumberFormat="1" applyFont="1" applyBorder="1" applyAlignment="1">
      <alignment horizontal="right"/>
    </xf>
    <xf numFmtId="4" fontId="28" fillId="14" borderId="0" xfId="1538" applyNumberFormat="1" applyFont="1" applyFill="1" applyBorder="1" applyAlignment="1">
      <alignment horizontal="center"/>
    </xf>
    <xf numFmtId="0" fontId="16" fillId="14" borderId="0" xfId="1538" applyFont="1" applyFill="1" applyBorder="1" applyAlignment="1"/>
    <xf numFmtId="3" fontId="3" fillId="14" borderId="0" xfId="1538" applyNumberFormat="1" applyFont="1" applyFill="1" applyBorder="1" applyAlignment="1">
      <alignment horizontal="right"/>
    </xf>
    <xf numFmtId="3" fontId="3" fillId="14" borderId="1" xfId="1538" applyNumberFormat="1" applyFont="1" applyFill="1" applyBorder="1" applyAlignment="1">
      <alignment horizontal="right"/>
    </xf>
    <xf numFmtId="3" fontId="3" fillId="0" borderId="0" xfId="1538" applyNumberFormat="1" applyFont="1" applyBorder="1" applyAlignment="1">
      <alignment horizontal="right"/>
    </xf>
    <xf numFmtId="3" fontId="17" fillId="14" borderId="0" xfId="1538" applyNumberFormat="1" applyFont="1" applyFill="1" applyBorder="1" applyAlignment="1">
      <alignment horizontal="right"/>
    </xf>
    <xf numFmtId="3" fontId="18" fillId="14" borderId="0" xfId="1538" applyNumberFormat="1" applyFont="1" applyFill="1" applyBorder="1" applyAlignment="1">
      <alignment horizontal="right"/>
    </xf>
    <xf numFmtId="3" fontId="18" fillId="0" borderId="0" xfId="1538" applyNumberFormat="1" applyFont="1" applyBorder="1" applyAlignment="1">
      <alignment horizontal="right"/>
    </xf>
    <xf numFmtId="0" fontId="28" fillId="14" borderId="0" xfId="1538" applyFont="1" applyFill="1" applyBorder="1" applyAlignment="1">
      <alignment horizontal="center"/>
    </xf>
    <xf numFmtId="0" fontId="36" fillId="15" borderId="15" xfId="1538" applyFont="1" applyFill="1" applyBorder="1" applyAlignment="1"/>
    <xf numFmtId="3" fontId="22" fillId="15" borderId="4" xfId="1538" applyNumberFormat="1" applyFont="1" applyFill="1" applyBorder="1" applyAlignment="1">
      <alignment horizontal="right"/>
    </xf>
    <xf numFmtId="3" fontId="17" fillId="15" borderId="5" xfId="1538" applyNumberFormat="1" applyFont="1" applyFill="1" applyBorder="1" applyAlignment="1">
      <alignment horizontal="right"/>
    </xf>
    <xf numFmtId="3" fontId="17" fillId="15" borderId="19" xfId="1538" applyNumberFormat="1" applyFont="1" applyFill="1" applyBorder="1" applyAlignment="1">
      <alignment horizontal="right"/>
    </xf>
    <xf numFmtId="1" fontId="31" fillId="15" borderId="2" xfId="1538" applyNumberFormat="1" applyFont="1" applyFill="1" applyBorder="1" applyAlignment="1">
      <alignment horizontal="center"/>
    </xf>
    <xf numFmtId="0" fontId="25" fillId="14" borderId="17" xfId="1538" applyFont="1" applyFill="1" applyBorder="1" applyAlignment="1">
      <alignment horizontal="left"/>
    </xf>
    <xf numFmtId="0" fontId="6" fillId="14" borderId="4" xfId="1538" applyFont="1" applyFill="1" applyBorder="1"/>
    <xf numFmtId="0" fontId="6" fillId="14" borderId="5" xfId="1538" applyFont="1" applyFill="1" applyBorder="1"/>
    <xf numFmtId="0" fontId="6" fillId="14" borderId="3" xfId="1538" applyFont="1" applyFill="1" applyBorder="1"/>
    <xf numFmtId="0" fontId="6" fillId="0" borderId="5" xfId="1538" applyFont="1" applyBorder="1"/>
    <xf numFmtId="0" fontId="28" fillId="14" borderId="5" xfId="1538" applyFont="1" applyFill="1" applyBorder="1"/>
    <xf numFmtId="0" fontId="28" fillId="0" borderId="5" xfId="1538" applyFont="1" applyBorder="1"/>
    <xf numFmtId="0" fontId="29" fillId="14" borderId="5" xfId="1538" applyFont="1" applyFill="1" applyBorder="1"/>
    <xf numFmtId="0" fontId="28" fillId="14" borderId="3" xfId="1538" applyFont="1" applyFill="1" applyBorder="1"/>
    <xf numFmtId="0" fontId="29" fillId="0" borderId="5" xfId="1538" applyFont="1" applyBorder="1"/>
    <xf numFmtId="3" fontId="28" fillId="0" borderId="19" xfId="1538" applyNumberFormat="1" applyFont="1" applyBorder="1" applyAlignment="1">
      <alignment horizontal="right"/>
    </xf>
    <xf numFmtId="0" fontId="28" fillId="14" borderId="19" xfId="1538" applyFont="1" applyFill="1" applyBorder="1" applyAlignment="1">
      <alignment horizontal="center"/>
    </xf>
    <xf numFmtId="1" fontId="34" fillId="14" borderId="21" xfId="1538" applyNumberFormat="1" applyFont="1" applyFill="1" applyBorder="1" applyAlignment="1">
      <alignment horizontal="center"/>
    </xf>
    <xf numFmtId="0" fontId="25" fillId="14" borderId="26" xfId="1538" applyFont="1" applyFill="1" applyBorder="1" applyAlignment="1">
      <alignment horizontal="left"/>
    </xf>
    <xf numFmtId="0" fontId="25" fillId="14" borderId="27" xfId="1538" applyFont="1" applyFill="1" applyBorder="1" applyAlignment="1"/>
    <xf numFmtId="4" fontId="7" fillId="14" borderId="20" xfId="1538" applyNumberFormat="1" applyFont="1" applyFill="1" applyBorder="1"/>
    <xf numFmtId="4" fontId="7" fillId="14" borderId="0" xfId="1538" applyNumberFormat="1" applyFont="1" applyFill="1" applyBorder="1"/>
    <xf numFmtId="4" fontId="7" fillId="14" borderId="8" xfId="1538" applyNumberFormat="1" applyFont="1" applyFill="1" applyBorder="1"/>
    <xf numFmtId="4" fontId="7" fillId="0" borderId="0" xfId="1538" applyNumberFormat="1" applyFont="1" applyBorder="1"/>
    <xf numFmtId="4" fontId="37" fillId="14" borderId="0" xfId="1538" applyNumberFormat="1" applyFont="1" applyFill="1" applyBorder="1"/>
    <xf numFmtId="4" fontId="37" fillId="0" borderId="0" xfId="1538" applyNumberFormat="1" applyFont="1" applyBorder="1"/>
    <xf numFmtId="4" fontId="29" fillId="14" borderId="0" xfId="1538" applyNumberFormat="1" applyFont="1" applyFill="1" applyBorder="1"/>
    <xf numFmtId="4" fontId="37" fillId="14" borderId="8" xfId="1538" applyNumberFormat="1" applyFont="1" applyFill="1" applyBorder="1"/>
    <xf numFmtId="4" fontId="29" fillId="0" borderId="0" xfId="1538" applyNumberFormat="1" applyFont="1" applyBorder="1"/>
    <xf numFmtId="0" fontId="28" fillId="14" borderId="21" xfId="1538" applyFont="1" applyFill="1" applyBorder="1" applyAlignment="1">
      <alignment horizontal="center"/>
    </xf>
    <xf numFmtId="3" fontId="29" fillId="14" borderId="8" xfId="1538" applyNumberFormat="1" applyFont="1" applyFill="1" applyBorder="1" applyAlignment="1">
      <alignment horizontal="right"/>
    </xf>
    <xf numFmtId="3" fontId="37" fillId="14" borderId="20" xfId="1538" applyNumberFormat="1" applyFont="1" applyFill="1" applyBorder="1" applyAlignment="1">
      <alignment horizontal="right"/>
    </xf>
    <xf numFmtId="3" fontId="37" fillId="14" borderId="0" xfId="1538" applyNumberFormat="1" applyFont="1" applyFill="1" applyBorder="1" applyAlignment="1">
      <alignment horizontal="right"/>
    </xf>
    <xf numFmtId="3" fontId="37" fillId="14" borderId="8" xfId="1538" applyNumberFormat="1" applyFont="1" applyFill="1" applyBorder="1" applyAlignment="1">
      <alignment horizontal="right"/>
    </xf>
    <xf numFmtId="3" fontId="37" fillId="0" borderId="0" xfId="1538" applyNumberFormat="1" applyFont="1" applyBorder="1" applyAlignment="1">
      <alignment horizontal="right"/>
    </xf>
    <xf numFmtId="4" fontId="37" fillId="14" borderId="20" xfId="1538" applyNumberFormat="1" applyFont="1" applyFill="1" applyBorder="1" applyAlignment="1">
      <alignment horizontal="right"/>
    </xf>
    <xf numFmtId="4" fontId="37" fillId="14" borderId="0" xfId="1538" applyNumberFormat="1" applyFont="1" applyFill="1" applyBorder="1" applyAlignment="1">
      <alignment horizontal="right"/>
    </xf>
    <xf numFmtId="4" fontId="37" fillId="14" borderId="8" xfId="1538" applyNumberFormat="1" applyFont="1" applyFill="1" applyBorder="1" applyAlignment="1">
      <alignment horizontal="right"/>
    </xf>
    <xf numFmtId="4" fontId="37" fillId="0" borderId="0" xfId="1538" applyNumberFormat="1" applyFont="1" applyBorder="1" applyAlignment="1">
      <alignment horizontal="right"/>
    </xf>
    <xf numFmtId="4" fontId="29" fillId="14" borderId="0" xfId="1538" applyNumberFormat="1" applyFont="1" applyFill="1" applyBorder="1" applyAlignment="1">
      <alignment horizontal="right"/>
    </xf>
    <xf numFmtId="4" fontId="29" fillId="0" borderId="0" xfId="1538" applyNumberFormat="1" applyFont="1" applyBorder="1" applyAlignment="1">
      <alignment horizontal="right"/>
    </xf>
    <xf numFmtId="3" fontId="23" fillId="15" borderId="28" xfId="1538" applyNumberFormat="1" applyFont="1" applyFill="1" applyBorder="1" applyAlignment="1">
      <alignment horizontal="right"/>
    </xf>
    <xf numFmtId="3" fontId="17" fillId="15" borderId="16" xfId="1538" applyNumberFormat="1" applyFont="1" applyFill="1" applyBorder="1" applyAlignment="1">
      <alignment horizontal="right"/>
    </xf>
    <xf numFmtId="3" fontId="17" fillId="15" borderId="14" xfId="1538" applyNumberFormat="1" applyFont="1" applyFill="1" applyBorder="1" applyAlignment="1">
      <alignment horizontal="right"/>
    </xf>
    <xf numFmtId="1" fontId="31" fillId="15" borderId="14" xfId="1538" applyNumberFormat="1" applyFont="1" applyFill="1" applyBorder="1" applyAlignment="1">
      <alignment horizontal="center"/>
    </xf>
    <xf numFmtId="0" fontId="17" fillId="14" borderId="21" xfId="1538" applyFont="1" applyFill="1" applyBorder="1" applyAlignment="1">
      <alignment horizontal="center"/>
    </xf>
    <xf numFmtId="1" fontId="31" fillId="14" borderId="21" xfId="1538" applyNumberFormat="1" applyFont="1" applyFill="1" applyBorder="1" applyAlignment="1">
      <alignment horizontal="center"/>
    </xf>
    <xf numFmtId="3" fontId="29" fillId="14" borderId="11" xfId="1538" applyNumberFormat="1" applyFont="1" applyFill="1" applyBorder="1" applyAlignment="1">
      <alignment horizontal="right"/>
    </xf>
    <xf numFmtId="3" fontId="29" fillId="14" borderId="13" xfId="1538" applyNumberFormat="1" applyFont="1" applyFill="1" applyBorder="1" applyAlignment="1">
      <alignment horizontal="right"/>
    </xf>
    <xf numFmtId="0" fontId="22" fillId="15" borderId="15" xfId="1538" applyFont="1" applyFill="1" applyBorder="1" applyAlignment="1">
      <alignment horizontal="left"/>
    </xf>
    <xf numFmtId="3" fontId="23" fillId="15" borderId="15" xfId="1538" applyNumberFormat="1" applyFont="1" applyFill="1" applyBorder="1" applyAlignment="1">
      <alignment horizontal="right"/>
    </xf>
    <xf numFmtId="3" fontId="23" fillId="15" borderId="2" xfId="1538" applyNumberFormat="1" applyFont="1" applyFill="1" applyBorder="1" applyAlignment="1">
      <alignment horizontal="right"/>
    </xf>
    <xf numFmtId="0" fontId="25" fillId="0" borderId="20" xfId="1538" applyFont="1" applyBorder="1" applyAlignment="1">
      <alignment horizontal="left"/>
    </xf>
    <xf numFmtId="0" fontId="38" fillId="0" borderId="21" xfId="1538" applyFont="1" applyBorder="1" applyAlignment="1"/>
    <xf numFmtId="3" fontId="23" fillId="15" borderId="23" xfId="1538" applyNumberFormat="1" applyFont="1" applyFill="1" applyBorder="1" applyAlignment="1">
      <alignment horizontal="right"/>
    </xf>
    <xf numFmtId="3" fontId="23" fillId="15" borderId="24" xfId="1538" applyNumberFormat="1" applyFont="1" applyFill="1" applyBorder="1" applyAlignment="1">
      <alignment horizontal="right"/>
    </xf>
    <xf numFmtId="0" fontId="25" fillId="0" borderId="11" xfId="1538" applyFont="1" applyBorder="1" applyAlignment="1">
      <alignment horizontal="left"/>
    </xf>
    <xf numFmtId="0" fontId="38" fillId="0" borderId="12" xfId="1538" applyFont="1" applyBorder="1" applyAlignment="1"/>
    <xf numFmtId="1" fontId="34" fillId="14" borderId="12" xfId="1538" applyNumberFormat="1" applyFont="1" applyFill="1" applyBorder="1" applyAlignment="1">
      <alignment horizontal="center"/>
    </xf>
    <xf numFmtId="0" fontId="25" fillId="0" borderId="5" xfId="1538" applyFont="1" applyBorder="1" applyAlignment="1">
      <alignment horizontal="left"/>
    </xf>
    <xf numFmtId="0" fontId="38" fillId="0" borderId="5" xfId="1538" applyFont="1" applyBorder="1" applyAlignment="1"/>
    <xf numFmtId="1" fontId="31" fillId="14" borderId="5" xfId="1538" applyNumberFormat="1" applyFont="1" applyFill="1" applyBorder="1" applyAlignment="1">
      <alignment horizontal="center"/>
    </xf>
    <xf numFmtId="0" fontId="25" fillId="0" borderId="0" xfId="1538" applyFont="1" applyBorder="1" applyAlignment="1">
      <alignment horizontal="left"/>
    </xf>
    <xf numFmtId="0" fontId="38" fillId="0" borderId="0" xfId="1538" applyFont="1" applyBorder="1" applyAlignment="1"/>
    <xf numFmtId="1" fontId="31" fillId="14" borderId="0" xfId="1538" applyNumberFormat="1" applyFont="1" applyFill="1" applyBorder="1" applyAlignment="1">
      <alignment horizontal="center"/>
    </xf>
    <xf numFmtId="164" fontId="39" fillId="14" borderId="1" xfId="1538" applyNumberFormat="1" applyFont="1" applyFill="1" applyBorder="1" applyAlignment="1" applyProtection="1">
      <alignment horizontal="right"/>
    </xf>
    <xf numFmtId="164" fontId="39" fillId="14" borderId="0" xfId="1538" applyNumberFormat="1" applyFont="1" applyFill="1" applyBorder="1" applyAlignment="1" applyProtection="1">
      <alignment horizontal="right"/>
    </xf>
    <xf numFmtId="164" fontId="39" fillId="0" borderId="0" xfId="1538" applyNumberFormat="1" applyFont="1" applyBorder="1" applyAlignment="1" applyProtection="1">
      <alignment horizontal="right"/>
    </xf>
    <xf numFmtId="164" fontId="40" fillId="14" borderId="0" xfId="1538" applyNumberFormat="1" applyFont="1" applyFill="1" applyBorder="1" applyAlignment="1" applyProtection="1">
      <alignment horizontal="right"/>
    </xf>
    <xf numFmtId="164" fontId="40" fillId="0" borderId="0" xfId="1538" applyNumberFormat="1" applyFont="1" applyBorder="1" applyAlignment="1" applyProtection="1">
      <alignment horizontal="right"/>
    </xf>
    <xf numFmtId="164" fontId="18" fillId="14" borderId="0" xfId="1538" applyNumberFormat="1" applyFont="1" applyFill="1" applyBorder="1" applyAlignment="1" applyProtection="1">
      <alignment horizontal="right"/>
    </xf>
    <xf numFmtId="164" fontId="18" fillId="0" borderId="0" xfId="1538" applyNumberFormat="1" applyFont="1" applyBorder="1" applyAlignment="1" applyProtection="1">
      <alignment horizontal="right"/>
    </xf>
    <xf numFmtId="3" fontId="17" fillId="14" borderId="0" xfId="1538" applyNumberFormat="1" applyFont="1" applyFill="1" applyBorder="1" applyAlignment="1">
      <alignment horizontal="center"/>
    </xf>
    <xf numFmtId="0" fontId="16" fillId="0" borderId="0" xfId="1538" applyFont="1" applyBorder="1" applyAlignment="1"/>
    <xf numFmtId="3" fontId="23" fillId="15" borderId="15" xfId="1538" applyNumberFormat="1" applyFont="1" applyFill="1" applyBorder="1" applyAlignment="1" applyProtection="1">
      <alignment horizontal="right"/>
    </xf>
    <xf numFmtId="3" fontId="23" fillId="15" borderId="16" xfId="1538" applyNumberFormat="1" applyFont="1" applyFill="1" applyBorder="1" applyAlignment="1" applyProtection="1">
      <alignment horizontal="right"/>
    </xf>
    <xf numFmtId="3" fontId="23" fillId="15" borderId="2" xfId="1538" applyNumberFormat="1" applyFont="1" applyFill="1" applyBorder="1" applyAlignment="1" applyProtection="1">
      <alignment horizontal="right"/>
    </xf>
    <xf numFmtId="3" fontId="23" fillId="0" borderId="16" xfId="1538" applyNumberFormat="1" applyFont="1" applyBorder="1" applyAlignment="1" applyProtection="1">
      <alignment horizontal="right"/>
    </xf>
    <xf numFmtId="167" fontId="41" fillId="14" borderId="4" xfId="1538" applyNumberFormat="1" applyFont="1" applyFill="1" applyBorder="1" applyAlignment="1">
      <alignment horizontal="right"/>
    </xf>
    <xf numFmtId="167" fontId="41" fillId="14" borderId="5" xfId="1538" applyNumberFormat="1" applyFont="1" applyFill="1" applyBorder="1" applyAlignment="1">
      <alignment horizontal="right"/>
    </xf>
    <xf numFmtId="167" fontId="41" fillId="14" borderId="3" xfId="1538" applyNumberFormat="1" applyFont="1" applyFill="1" applyBorder="1" applyAlignment="1">
      <alignment horizontal="right"/>
    </xf>
    <xf numFmtId="167" fontId="41" fillId="0" borderId="5" xfId="1538" applyNumberFormat="1" applyFont="1" applyBorder="1" applyAlignment="1">
      <alignment horizontal="right"/>
    </xf>
    <xf numFmtId="167" fontId="37" fillId="14" borderId="5" xfId="1538" applyNumberFormat="1" applyFont="1" applyFill="1" applyBorder="1" applyAlignment="1">
      <alignment horizontal="right"/>
    </xf>
    <xf numFmtId="167" fontId="37" fillId="0" borderId="5" xfId="1538" applyNumberFormat="1" applyFont="1" applyBorder="1" applyAlignment="1">
      <alignment horizontal="right"/>
    </xf>
    <xf numFmtId="167" fontId="29" fillId="14" borderId="5" xfId="1538" applyNumberFormat="1" applyFont="1" applyFill="1" applyBorder="1" applyAlignment="1">
      <alignment horizontal="right"/>
    </xf>
    <xf numFmtId="167" fontId="37" fillId="14" borderId="3" xfId="1538" applyNumberFormat="1" applyFont="1" applyFill="1" applyBorder="1" applyAlignment="1">
      <alignment horizontal="right"/>
    </xf>
    <xf numFmtId="167" fontId="29" fillId="0" borderId="5" xfId="1538" applyNumberFormat="1" applyFont="1" applyBorder="1" applyAlignment="1">
      <alignment horizontal="right"/>
    </xf>
    <xf numFmtId="3" fontId="29" fillId="0" borderId="20" xfId="1538" applyNumberFormat="1" applyFont="1" applyBorder="1" applyAlignment="1" applyProtection="1">
      <alignment horizontal="right"/>
    </xf>
    <xf numFmtId="3" fontId="26" fillId="13" borderId="0" xfId="1538" applyNumberFormat="1" applyFont="1" applyFill="1" applyBorder="1" applyAlignment="1"/>
    <xf numFmtId="0" fontId="42" fillId="13" borderId="0" xfId="1538" applyFont="1" applyFill="1" applyBorder="1" applyAlignment="1">
      <alignment horizontal="center"/>
    </xf>
    <xf numFmtId="0" fontId="43" fillId="15" borderId="15" xfId="1538" applyFont="1" applyFill="1" applyBorder="1" applyAlignment="1"/>
    <xf numFmtId="0" fontId="23" fillId="15" borderId="14" xfId="1538" applyFont="1" applyFill="1" applyBorder="1" applyAlignment="1"/>
    <xf numFmtId="3" fontId="23" fillId="15" borderId="23" xfId="1538" applyNumberFormat="1" applyFont="1" applyFill="1" applyBorder="1" applyAlignment="1" applyProtection="1">
      <alignment horizontal="right"/>
    </xf>
    <xf numFmtId="3" fontId="23" fillId="15" borderId="28" xfId="1538" applyNumberFormat="1" applyFont="1" applyFill="1" applyBorder="1" applyAlignment="1" applyProtection="1">
      <alignment horizontal="right"/>
    </xf>
    <xf numFmtId="3" fontId="23" fillId="15" borderId="24" xfId="1538" applyNumberFormat="1" applyFont="1" applyFill="1" applyBorder="1" applyAlignment="1" applyProtection="1">
      <alignment horizontal="right"/>
    </xf>
    <xf numFmtId="3" fontId="23" fillId="15" borderId="14" xfId="1538" applyNumberFormat="1" applyFont="1" applyFill="1" applyBorder="1" applyAlignment="1">
      <alignment horizontal="right"/>
    </xf>
    <xf numFmtId="1" fontId="18" fillId="15" borderId="14" xfId="1538" applyNumberFormat="1" applyFont="1" applyFill="1" applyBorder="1" applyAlignment="1">
      <alignment horizontal="center"/>
    </xf>
    <xf numFmtId="0" fontId="44" fillId="13" borderId="0" xfId="1538" applyFont="1" applyFill="1" applyBorder="1" applyAlignment="1"/>
    <xf numFmtId="0" fontId="45" fillId="0" borderId="0" xfId="1538" applyFont="1" applyBorder="1" applyAlignment="1"/>
    <xf numFmtId="167" fontId="41" fillId="14" borderId="20" xfId="1538" applyNumberFormat="1" applyFont="1" applyFill="1" applyBorder="1" applyAlignment="1">
      <alignment horizontal="right"/>
    </xf>
    <xf numFmtId="167" fontId="41" fillId="14" borderId="0" xfId="1538" applyNumberFormat="1" applyFont="1" applyFill="1" applyBorder="1" applyAlignment="1">
      <alignment horizontal="right"/>
    </xf>
    <xf numFmtId="167" fontId="41" fillId="14" borderId="8" xfId="1538" applyNumberFormat="1" applyFont="1" applyFill="1" applyBorder="1" applyAlignment="1">
      <alignment horizontal="right"/>
    </xf>
    <xf numFmtId="167" fontId="41" fillId="0" borderId="0" xfId="1538" applyNumberFormat="1" applyFont="1" applyBorder="1" applyAlignment="1">
      <alignment horizontal="right"/>
    </xf>
    <xf numFmtId="167" fontId="37" fillId="14" borderId="0" xfId="1538" applyNumberFormat="1" applyFont="1" applyFill="1" applyBorder="1" applyAlignment="1">
      <alignment horizontal="right"/>
    </xf>
    <xf numFmtId="167" fontId="37" fillId="0" borderId="0" xfId="1538" applyNumberFormat="1" applyFont="1" applyBorder="1" applyAlignment="1">
      <alignment horizontal="right"/>
    </xf>
    <xf numFmtId="167" fontId="29" fillId="14" borderId="0" xfId="1538" applyNumberFormat="1" applyFont="1" applyFill="1" applyBorder="1" applyAlignment="1">
      <alignment horizontal="right"/>
    </xf>
    <xf numFmtId="167" fontId="37" fillId="14" borderId="8" xfId="1538" applyNumberFormat="1" applyFont="1" applyFill="1" applyBorder="1" applyAlignment="1">
      <alignment horizontal="right"/>
    </xf>
    <xf numFmtId="167" fontId="29" fillId="0" borderId="0" xfId="1538" applyNumberFormat="1" applyFont="1" applyBorder="1" applyAlignment="1">
      <alignment horizontal="right"/>
    </xf>
    <xf numFmtId="3" fontId="22" fillId="0" borderId="16" xfId="1538" applyNumberFormat="1" applyFont="1" applyBorder="1" applyAlignment="1">
      <alignment horizontal="right"/>
    </xf>
    <xf numFmtId="0" fontId="25" fillId="14" borderId="4" xfId="1538" applyFont="1" applyFill="1" applyBorder="1" applyAlignment="1">
      <alignment horizontal="left"/>
    </xf>
    <xf numFmtId="0" fontId="25" fillId="14" borderId="19" xfId="1538" applyFont="1" applyFill="1" applyBorder="1" applyAlignment="1"/>
    <xf numFmtId="1" fontId="34" fillId="14" borderId="19" xfId="1538" applyNumberFormat="1" applyFont="1" applyFill="1" applyBorder="1" applyAlignment="1">
      <alignment horizontal="center"/>
    </xf>
    <xf numFmtId="3" fontId="7" fillId="13" borderId="0" xfId="1538" applyNumberFormat="1" applyFont="1" applyFill="1" applyBorder="1" applyAlignment="1"/>
    <xf numFmtId="0" fontId="25" fillId="14" borderId="20" xfId="1538" applyFont="1" applyFill="1" applyBorder="1" applyAlignment="1">
      <alignment horizontal="left"/>
    </xf>
    <xf numFmtId="0" fontId="25" fillId="14" borderId="21" xfId="1538" applyFont="1" applyFill="1" applyBorder="1" applyAlignment="1"/>
    <xf numFmtId="0" fontId="46" fillId="15" borderId="15" xfId="1538" applyFont="1" applyFill="1" applyBorder="1" applyAlignment="1">
      <alignment horizontal="left"/>
    </xf>
    <xf numFmtId="3" fontId="23" fillId="0" borderId="16" xfId="1538" applyNumberFormat="1" applyFont="1" applyBorder="1" applyAlignment="1">
      <alignment horizontal="right"/>
    </xf>
    <xf numFmtId="0" fontId="44" fillId="0" borderId="0" xfId="1538" applyFont="1" applyBorder="1" applyAlignment="1"/>
    <xf numFmtId="0" fontId="25" fillId="14" borderId="11" xfId="1538" applyFont="1" applyFill="1" applyBorder="1" applyAlignment="1">
      <alignment horizontal="left"/>
    </xf>
    <xf numFmtId="0" fontId="25" fillId="14" borderId="12" xfId="1538" applyFont="1" applyFill="1" applyBorder="1" applyAlignment="1"/>
    <xf numFmtId="3" fontId="29" fillId="0" borderId="11" xfId="1538" applyNumberFormat="1" applyFont="1" applyBorder="1" applyAlignment="1" applyProtection="1">
      <alignment horizontal="right"/>
    </xf>
    <xf numFmtId="0" fontId="25" fillId="14" borderId="0" xfId="1538" applyFont="1" applyFill="1" applyBorder="1" applyAlignment="1">
      <alignment horizontal="left"/>
    </xf>
    <xf numFmtId="0" fontId="25" fillId="14" borderId="0" xfId="1538" applyFont="1" applyFill="1" applyBorder="1" applyAlignment="1"/>
    <xf numFmtId="3" fontId="16" fillId="14" borderId="1" xfId="1538" applyNumberFormat="1" applyFont="1" applyFill="1" applyBorder="1" applyAlignment="1">
      <alignment horizontal="right"/>
    </xf>
    <xf numFmtId="3" fontId="16" fillId="14" borderId="0" xfId="1538" applyNumberFormat="1" applyFont="1" applyFill="1" applyBorder="1" applyAlignment="1">
      <alignment horizontal="right"/>
    </xf>
    <xf numFmtId="3" fontId="16" fillId="0" borderId="0" xfId="1538" applyNumberFormat="1" applyFont="1" applyBorder="1" applyAlignment="1">
      <alignment horizontal="right"/>
    </xf>
    <xf numFmtId="1" fontId="7" fillId="13" borderId="0" xfId="1538" applyNumberFormat="1" applyFont="1" applyFill="1" applyBorder="1" applyAlignment="1"/>
    <xf numFmtId="3" fontId="16" fillId="14" borderId="21" xfId="1538" applyNumberFormat="1" applyFont="1" applyFill="1" applyBorder="1" applyAlignment="1">
      <alignment horizontal="right"/>
    </xf>
    <xf numFmtId="3" fontId="16" fillId="14" borderId="8" xfId="1538" applyNumberFormat="1" applyFont="1" applyFill="1" applyBorder="1" applyAlignment="1">
      <alignment horizontal="right"/>
    </xf>
    <xf numFmtId="3" fontId="16" fillId="14" borderId="20" xfId="1538" applyNumberFormat="1" applyFont="1" applyFill="1" applyBorder="1" applyAlignment="1">
      <alignment horizontal="right"/>
    </xf>
    <xf numFmtId="3" fontId="17" fillId="14" borderId="8" xfId="1538" applyNumberFormat="1" applyFont="1" applyFill="1" applyBorder="1" applyAlignment="1">
      <alignment horizontal="right"/>
    </xf>
    <xf numFmtId="3" fontId="28" fillId="14" borderId="21" xfId="1538" applyNumberFormat="1" applyFont="1" applyFill="1" applyBorder="1" applyAlignment="1">
      <alignment horizontal="center"/>
    </xf>
    <xf numFmtId="3" fontId="28" fillId="0" borderId="0" xfId="1538" applyNumberFormat="1" applyFont="1" applyBorder="1" applyAlignment="1">
      <alignment horizontal="right"/>
    </xf>
    <xf numFmtId="3" fontId="28" fillId="0" borderId="21" xfId="1538" applyNumberFormat="1" applyFont="1" applyBorder="1" applyAlignment="1">
      <alignment horizontal="right"/>
    </xf>
    <xf numFmtId="3" fontId="28" fillId="0" borderId="20" xfId="1538" applyNumberFormat="1" applyFont="1" applyBorder="1" applyAlignment="1">
      <alignment horizontal="right"/>
    </xf>
    <xf numFmtId="3" fontId="37" fillId="14" borderId="5" xfId="1538" applyNumberFormat="1" applyFont="1" applyFill="1" applyBorder="1" applyAlignment="1">
      <alignment horizontal="right"/>
    </xf>
    <xf numFmtId="3" fontId="37" fillId="14" borderId="19" xfId="1538" applyNumberFormat="1" applyFont="1" applyFill="1" applyBorder="1" applyAlignment="1">
      <alignment horizontal="right"/>
    </xf>
    <xf numFmtId="3" fontId="37" fillId="14" borderId="3" xfId="1538" applyNumberFormat="1" applyFont="1" applyFill="1" applyBorder="1" applyAlignment="1">
      <alignment horizontal="right"/>
    </xf>
    <xf numFmtId="3" fontId="37" fillId="14" borderId="4" xfId="1538" applyNumberFormat="1" applyFont="1" applyFill="1" applyBorder="1" applyAlignment="1">
      <alignment horizontal="right"/>
    </xf>
    <xf numFmtId="3" fontId="37" fillId="0" borderId="5" xfId="1538" applyNumberFormat="1" applyFont="1" applyBorder="1" applyAlignment="1">
      <alignment horizontal="right"/>
    </xf>
    <xf numFmtId="3" fontId="28" fillId="14" borderId="19" xfId="1538" applyNumberFormat="1" applyFont="1" applyFill="1" applyBorder="1" applyAlignment="1">
      <alignment horizontal="center"/>
    </xf>
    <xf numFmtId="3" fontId="22" fillId="15" borderId="11" xfId="1538" applyNumberFormat="1" applyFont="1" applyFill="1" applyBorder="1" applyAlignment="1">
      <alignment horizontal="right"/>
    </xf>
    <xf numFmtId="3" fontId="17" fillId="15" borderId="1" xfId="1538" applyNumberFormat="1" applyFont="1" applyFill="1" applyBorder="1" applyAlignment="1">
      <alignment horizontal="right"/>
    </xf>
    <xf numFmtId="3" fontId="17" fillId="15" borderId="12" xfId="1538" applyNumberFormat="1" applyFont="1" applyFill="1" applyBorder="1" applyAlignment="1">
      <alignment horizontal="right"/>
    </xf>
    <xf numFmtId="3" fontId="16" fillId="14" borderId="4" xfId="1538" applyNumberFormat="1" applyFont="1" applyFill="1" applyBorder="1" applyAlignment="1">
      <alignment horizontal="right"/>
    </xf>
    <xf numFmtId="3" fontId="16" fillId="14" borderId="5" xfId="1538" applyNumberFormat="1" applyFont="1" applyFill="1" applyBorder="1" applyAlignment="1">
      <alignment horizontal="right"/>
    </xf>
    <xf numFmtId="3" fontId="16" fillId="14" borderId="19" xfId="1538" applyNumberFormat="1" applyFont="1" applyFill="1" applyBorder="1" applyAlignment="1">
      <alignment horizontal="right"/>
    </xf>
    <xf numFmtId="3" fontId="16" fillId="14" borderId="3" xfId="1538" applyNumberFormat="1" applyFont="1" applyFill="1" applyBorder="1" applyAlignment="1">
      <alignment horizontal="right"/>
    </xf>
    <xf numFmtId="3" fontId="16" fillId="0" borderId="5" xfId="1538" applyNumberFormat="1" applyFont="1" applyBorder="1" applyAlignment="1">
      <alignment horizontal="right"/>
    </xf>
    <xf numFmtId="3" fontId="17" fillId="14" borderId="5" xfId="1538" applyNumberFormat="1" applyFont="1" applyFill="1" applyBorder="1" applyAlignment="1">
      <alignment horizontal="right"/>
    </xf>
    <xf numFmtId="3" fontId="18" fillId="14" borderId="5" xfId="1538" applyNumberFormat="1" applyFont="1" applyFill="1" applyBorder="1" applyAlignment="1">
      <alignment horizontal="right"/>
    </xf>
    <xf numFmtId="3" fontId="17" fillId="14" borderId="3" xfId="1538" applyNumberFormat="1" applyFont="1" applyFill="1" applyBorder="1" applyAlignment="1">
      <alignment horizontal="right"/>
    </xf>
    <xf numFmtId="3" fontId="47" fillId="0" borderId="4" xfId="1538" applyNumberFormat="1" applyFont="1" applyBorder="1" applyAlignment="1">
      <alignment horizontal="right"/>
    </xf>
    <xf numFmtId="3" fontId="17" fillId="14" borderId="19" xfId="1538" applyNumberFormat="1" applyFont="1" applyFill="1" applyBorder="1" applyAlignment="1">
      <alignment horizontal="center"/>
    </xf>
    <xf numFmtId="3" fontId="28" fillId="0" borderId="11" xfId="1538" applyNumberFormat="1" applyFont="1" applyBorder="1" applyAlignment="1">
      <alignment horizontal="right"/>
    </xf>
    <xf numFmtId="3" fontId="28" fillId="0" borderId="1" xfId="1538" applyNumberFormat="1" applyFont="1" applyBorder="1" applyAlignment="1">
      <alignment horizontal="right"/>
    </xf>
    <xf numFmtId="3" fontId="28" fillId="0" borderId="12" xfId="1538" applyNumberFormat="1" applyFont="1" applyBorder="1" applyAlignment="1">
      <alignment horizontal="right"/>
    </xf>
    <xf numFmtId="3" fontId="47" fillId="0" borderId="11" xfId="1538" applyNumberFormat="1" applyFont="1" applyBorder="1" applyAlignment="1">
      <alignment horizontal="right"/>
    </xf>
    <xf numFmtId="3" fontId="47" fillId="0" borderId="20" xfId="1538" applyNumberFormat="1" applyFont="1" applyBorder="1" applyAlignment="1">
      <alignment horizontal="right"/>
    </xf>
    <xf numFmtId="3" fontId="22" fillId="0" borderId="4" xfId="1538" applyNumberFormat="1" applyFont="1" applyBorder="1" applyAlignment="1">
      <alignment horizontal="right"/>
    </xf>
    <xf numFmtId="1" fontId="31" fillId="15" borderId="3" xfId="1538" applyNumberFormat="1" applyFont="1" applyFill="1" applyBorder="1" applyAlignment="1">
      <alignment horizontal="center"/>
    </xf>
    <xf numFmtId="3" fontId="28" fillId="0" borderId="16" xfId="1538" applyNumberFormat="1" applyFont="1" applyBorder="1" applyAlignment="1">
      <alignment horizontal="right"/>
    </xf>
    <xf numFmtId="3" fontId="28" fillId="0" borderId="14" xfId="1538" applyNumberFormat="1" applyFont="1" applyBorder="1" applyAlignment="1">
      <alignment horizontal="right"/>
    </xf>
    <xf numFmtId="3" fontId="28" fillId="14" borderId="2" xfId="1538" applyNumberFormat="1" applyFont="1" applyFill="1" applyBorder="1" applyAlignment="1">
      <alignment horizontal="right"/>
    </xf>
    <xf numFmtId="3" fontId="28" fillId="0" borderId="15" xfId="1538" applyNumberFormat="1" applyFont="1" applyBorder="1" applyAlignment="1">
      <alignment horizontal="right"/>
    </xf>
    <xf numFmtId="3" fontId="28" fillId="14" borderId="16" xfId="1538" applyNumberFormat="1" applyFont="1" applyFill="1" applyBorder="1" applyAlignment="1">
      <alignment horizontal="right"/>
    </xf>
    <xf numFmtId="3" fontId="28" fillId="14" borderId="15" xfId="1538" applyNumberFormat="1" applyFont="1" applyFill="1" applyBorder="1" applyAlignment="1">
      <alignment horizontal="right"/>
    </xf>
    <xf numFmtId="3" fontId="28" fillId="0" borderId="16" xfId="1538" applyNumberFormat="1" applyFont="1" applyBorder="1" applyAlignment="1">
      <alignment horizontal="right"/>
    </xf>
    <xf numFmtId="3" fontId="29" fillId="14" borderId="16" xfId="1538" applyNumberFormat="1" applyFont="1" applyFill="1" applyBorder="1" applyAlignment="1">
      <alignment horizontal="right"/>
    </xf>
    <xf numFmtId="3" fontId="29" fillId="0" borderId="16" xfId="1538" applyNumberFormat="1" applyFont="1" applyBorder="1" applyAlignment="1">
      <alignment horizontal="right"/>
    </xf>
    <xf numFmtId="1" fontId="31" fillId="14" borderId="3" xfId="1538" applyNumberFormat="1" applyFont="1" applyFill="1" applyBorder="1" applyAlignment="1">
      <alignment horizontal="center"/>
    </xf>
    <xf numFmtId="0" fontId="25" fillId="14" borderId="15" xfId="1538" applyFont="1" applyFill="1" applyBorder="1" applyAlignment="1">
      <alignment horizontal="left"/>
    </xf>
    <xf numFmtId="0" fontId="38" fillId="0" borderId="14" xfId="1538" applyFont="1" applyBorder="1" applyAlignment="1"/>
    <xf numFmtId="1" fontId="31" fillId="14" borderId="13" xfId="1538" applyNumberFormat="1" applyFont="1" applyFill="1" applyBorder="1" applyAlignment="1">
      <alignment horizontal="center"/>
    </xf>
    <xf numFmtId="0" fontId="22" fillId="15" borderId="14" xfId="1538" applyFont="1" applyFill="1" applyBorder="1" applyAlignment="1">
      <alignment vertical="center" wrapText="1"/>
    </xf>
    <xf numFmtId="1" fontId="31" fillId="15" borderId="8" xfId="1538" applyNumberFormat="1" applyFont="1" applyFill="1" applyBorder="1" applyAlignment="1">
      <alignment horizontal="center"/>
    </xf>
    <xf numFmtId="0" fontId="25" fillId="14" borderId="29" xfId="1538" applyFont="1" applyFill="1" applyBorder="1" applyAlignment="1">
      <alignment horizontal="left"/>
    </xf>
    <xf numFmtId="0" fontId="25" fillId="14" borderId="28" xfId="1538" applyFont="1" applyFill="1" applyBorder="1" applyAlignment="1"/>
    <xf numFmtId="3" fontId="28" fillId="14" borderId="14" xfId="1538" applyNumberFormat="1" applyFont="1" applyFill="1" applyBorder="1" applyAlignment="1">
      <alignment horizontal="right"/>
    </xf>
    <xf numFmtId="3" fontId="28" fillId="14" borderId="30" xfId="1538" applyNumberFormat="1" applyFont="1" applyFill="1" applyBorder="1" applyAlignment="1">
      <alignment horizontal="right"/>
    </xf>
    <xf numFmtId="3" fontId="28" fillId="0" borderId="31" xfId="1538" applyNumberFormat="1" applyFont="1" applyBorder="1" applyAlignment="1">
      <alignment horizontal="right"/>
    </xf>
    <xf numFmtId="3" fontId="29" fillId="14" borderId="31" xfId="1538" applyNumberFormat="1" applyFont="1" applyFill="1" applyBorder="1" applyAlignment="1">
      <alignment horizontal="right"/>
    </xf>
    <xf numFmtId="3" fontId="29" fillId="14" borderId="32" xfId="1538" applyNumberFormat="1" applyFont="1" applyFill="1" applyBorder="1" applyAlignment="1">
      <alignment horizontal="right"/>
    </xf>
    <xf numFmtId="3" fontId="28" fillId="14" borderId="3" xfId="1538" applyNumberFormat="1" applyFont="1" applyFill="1" applyBorder="1" applyAlignment="1">
      <alignment horizontal="center"/>
    </xf>
    <xf numFmtId="0" fontId="25" fillId="14" borderId="33" xfId="1538" applyFont="1" applyFill="1" applyBorder="1" applyAlignment="1">
      <alignment horizontal="left"/>
    </xf>
    <xf numFmtId="0" fontId="25" fillId="14" borderId="34" xfId="1538" applyFont="1" applyFill="1" applyBorder="1" applyAlignment="1"/>
    <xf numFmtId="3" fontId="28" fillId="14" borderId="35" xfId="1538" applyNumberFormat="1" applyFont="1" applyFill="1" applyBorder="1" applyAlignment="1">
      <alignment horizontal="right"/>
    </xf>
    <xf numFmtId="3" fontId="28" fillId="0" borderId="34" xfId="1538" applyNumberFormat="1" applyFont="1" applyBorder="1" applyAlignment="1">
      <alignment horizontal="right"/>
    </xf>
    <xf numFmtId="3" fontId="29" fillId="14" borderId="34" xfId="1538" applyNumberFormat="1" applyFont="1" applyFill="1" applyBorder="1" applyAlignment="1">
      <alignment horizontal="right"/>
    </xf>
    <xf numFmtId="3" fontId="29" fillId="14" borderId="36" xfId="1538" applyNumberFormat="1" applyFont="1" applyFill="1" applyBorder="1" applyAlignment="1">
      <alignment horizontal="right"/>
    </xf>
    <xf numFmtId="1" fontId="34" fillId="14" borderId="13" xfId="1538" applyNumberFormat="1" applyFont="1" applyFill="1" applyBorder="1" applyAlignment="1">
      <alignment horizontal="center"/>
    </xf>
    <xf numFmtId="3" fontId="22" fillId="15" borderId="16" xfId="1538" applyNumberFormat="1" applyFont="1" applyFill="1" applyBorder="1" applyAlignment="1">
      <alignment horizontal="right" vertical="center"/>
    </xf>
    <xf numFmtId="3" fontId="22" fillId="15" borderId="14" xfId="1538" applyNumberFormat="1" applyFont="1" applyFill="1" applyBorder="1" applyAlignment="1">
      <alignment horizontal="right" vertical="center"/>
    </xf>
    <xf numFmtId="3" fontId="23" fillId="15" borderId="2" xfId="1538" applyNumberFormat="1" applyFont="1" applyFill="1" applyBorder="1" applyAlignment="1" applyProtection="1">
      <alignment horizontal="right" vertical="center"/>
    </xf>
    <xf numFmtId="3" fontId="22" fillId="15" borderId="15" xfId="1538" applyNumberFormat="1" applyFont="1" applyFill="1" applyBorder="1" applyAlignment="1">
      <alignment horizontal="right" vertical="center"/>
    </xf>
    <xf numFmtId="3" fontId="22" fillId="15" borderId="2" xfId="1538" applyNumberFormat="1" applyFont="1" applyFill="1" applyBorder="1" applyAlignment="1">
      <alignment horizontal="right" vertical="center"/>
    </xf>
    <xf numFmtId="3" fontId="22" fillId="0" borderId="16" xfId="1538" applyNumberFormat="1" applyFont="1" applyBorder="1" applyAlignment="1">
      <alignment horizontal="right" vertical="center"/>
    </xf>
    <xf numFmtId="3" fontId="23" fillId="15" borderId="16" xfId="1538" applyNumberFormat="1" applyFont="1" applyFill="1" applyBorder="1" applyAlignment="1">
      <alignment horizontal="right" vertical="center"/>
    </xf>
    <xf numFmtId="3" fontId="23" fillId="15" borderId="15" xfId="1538" applyNumberFormat="1" applyFont="1" applyFill="1" applyBorder="1" applyAlignment="1">
      <alignment horizontal="right" vertical="center"/>
    </xf>
    <xf numFmtId="3" fontId="23" fillId="15" borderId="14" xfId="1538" applyNumberFormat="1" applyFont="1" applyFill="1" applyBorder="1" applyAlignment="1">
      <alignment horizontal="right" vertical="center"/>
    </xf>
    <xf numFmtId="1" fontId="31" fillId="15" borderId="13" xfId="1538" applyNumberFormat="1" applyFont="1" applyFill="1" applyBorder="1" applyAlignment="1">
      <alignment horizontal="center" vertical="center"/>
    </xf>
    <xf numFmtId="3" fontId="28" fillId="0" borderId="15" xfId="1538" applyNumberFormat="1" applyFont="1" applyBorder="1" applyAlignment="1">
      <alignment horizontal="right"/>
    </xf>
    <xf numFmtId="3" fontId="28" fillId="0" borderId="14" xfId="1538" applyNumberFormat="1" applyFont="1" applyBorder="1" applyAlignment="1">
      <alignment horizontal="right"/>
    </xf>
    <xf numFmtId="1" fontId="34" fillId="14" borderId="14" xfId="1538" applyNumberFormat="1" applyFont="1" applyFill="1" applyBorder="1" applyAlignment="1">
      <alignment horizontal="center"/>
    </xf>
    <xf numFmtId="0" fontId="25" fillId="0" borderId="14" xfId="1538" applyFont="1" applyBorder="1" applyAlignment="1"/>
    <xf numFmtId="0" fontId="25" fillId="0" borderId="4" xfId="1538" applyFont="1" applyBorder="1" applyAlignment="1">
      <alignment horizontal="left"/>
    </xf>
    <xf numFmtId="0" fontId="38" fillId="0" borderId="16" xfId="1538" applyFont="1" applyBorder="1" applyAlignment="1"/>
    <xf numFmtId="3" fontId="28" fillId="0" borderId="5" xfId="1538" applyNumberFormat="1" applyFont="1" applyBorder="1" applyAlignment="1">
      <alignment horizontal="right"/>
    </xf>
    <xf numFmtId="3" fontId="28" fillId="0" borderId="4" xfId="1538" applyNumberFormat="1" applyFont="1" applyBorder="1" applyAlignment="1">
      <alignment horizontal="right"/>
    </xf>
    <xf numFmtId="3" fontId="17" fillId="0" borderId="20" xfId="1538" applyNumberFormat="1" applyFont="1" applyBorder="1" applyAlignment="1">
      <alignment horizontal="right"/>
    </xf>
    <xf numFmtId="3" fontId="17" fillId="0" borderId="21" xfId="1538" applyNumberFormat="1" applyFont="1" applyBorder="1" applyAlignment="1">
      <alignment horizontal="right"/>
    </xf>
    <xf numFmtId="1" fontId="34" fillId="14" borderId="5" xfId="1538" applyNumberFormat="1" applyFont="1" applyFill="1" applyBorder="1" applyAlignment="1">
      <alignment horizontal="center"/>
    </xf>
    <xf numFmtId="0" fontId="9" fillId="12" borderId="0" xfId="1538" applyFont="1" applyFill="1" applyBorder="1" applyAlignment="1">
      <alignment horizontal="center"/>
    </xf>
    <xf numFmtId="0" fontId="27" fillId="0" borderId="15" xfId="1538" applyFont="1" applyBorder="1" applyAlignment="1">
      <alignment horizontal="left"/>
    </xf>
    <xf numFmtId="0" fontId="25" fillId="0" borderId="14" xfId="1538" applyFont="1" applyBorder="1" applyAlignment="1"/>
    <xf numFmtId="3" fontId="28" fillId="0" borderId="2" xfId="1538" applyNumberFormat="1" applyFont="1" applyBorder="1" applyAlignment="1">
      <alignment horizontal="right"/>
    </xf>
    <xf numFmtId="1" fontId="34" fillId="0" borderId="14" xfId="1538" applyNumberFormat="1" applyFont="1" applyBorder="1" applyAlignment="1">
      <alignment horizontal="center"/>
    </xf>
    <xf numFmtId="164" fontId="7" fillId="12" borderId="0" xfId="1" applyFont="1" applyFill="1" applyBorder="1" applyAlignment="1" applyProtection="1"/>
    <xf numFmtId="3" fontId="7" fillId="12" borderId="0" xfId="1538" applyNumberFormat="1" applyFont="1" applyFill="1" applyBorder="1" applyAlignment="1"/>
    <xf numFmtId="0" fontId="6" fillId="12" borderId="0" xfId="1538" applyFont="1" applyFill="1" applyBorder="1" applyAlignment="1"/>
    <xf numFmtId="0" fontId="27" fillId="14" borderId="0" xfId="1538" applyFont="1" applyFill="1" applyBorder="1" applyAlignment="1">
      <alignment horizontal="left"/>
    </xf>
    <xf numFmtId="0" fontId="25" fillId="0" borderId="0" xfId="1538" applyFont="1" applyBorder="1" applyAlignment="1"/>
    <xf numFmtId="0" fontId="22" fillId="15" borderId="15" xfId="1538" applyFont="1" applyFill="1" applyBorder="1" applyAlignment="1"/>
    <xf numFmtId="3" fontId="17" fillId="14" borderId="17" xfId="1538" applyNumberFormat="1" applyFont="1" applyFill="1" applyBorder="1" applyAlignment="1">
      <alignment horizontal="right"/>
    </xf>
    <xf numFmtId="3" fontId="17" fillId="0" borderId="37" xfId="1538" applyNumberFormat="1" applyFont="1" applyBorder="1" applyAlignment="1">
      <alignment horizontal="right"/>
    </xf>
    <xf numFmtId="3" fontId="18" fillId="14" borderId="37" xfId="1538" applyNumberFormat="1" applyFont="1" applyFill="1" applyBorder="1" applyAlignment="1">
      <alignment horizontal="right"/>
    </xf>
    <xf numFmtId="3" fontId="18" fillId="14" borderId="18" xfId="1538" applyNumberFormat="1" applyFont="1" applyFill="1" applyBorder="1" applyAlignment="1">
      <alignment horizontal="right"/>
    </xf>
    <xf numFmtId="3" fontId="22" fillId="0" borderId="5" xfId="1538" applyNumberFormat="1" applyFont="1" applyBorder="1" applyAlignment="1">
      <alignment horizontal="right"/>
    </xf>
    <xf numFmtId="3" fontId="22" fillId="0" borderId="19" xfId="1538" applyNumberFormat="1" applyFont="1" applyBorder="1" applyAlignment="1">
      <alignment horizontal="right"/>
    </xf>
    <xf numFmtId="3" fontId="28" fillId="14" borderId="26" xfId="1538" applyNumberFormat="1" applyFont="1" applyFill="1" applyBorder="1" applyAlignment="1">
      <alignment horizontal="right"/>
    </xf>
    <xf numFmtId="3" fontId="29" fillId="14" borderId="27" xfId="1538" applyNumberFormat="1" applyFont="1" applyFill="1" applyBorder="1" applyAlignment="1">
      <alignment horizontal="right"/>
    </xf>
    <xf numFmtId="3" fontId="37" fillId="14" borderId="38" xfId="1538" applyNumberFormat="1" applyFont="1" applyFill="1" applyBorder="1" applyAlignment="1">
      <alignment horizontal="right"/>
    </xf>
    <xf numFmtId="3" fontId="29" fillId="14" borderId="39" xfId="1538" applyNumberFormat="1" applyFont="1" applyFill="1" applyBorder="1" applyAlignment="1">
      <alignment horizontal="right"/>
    </xf>
    <xf numFmtId="3" fontId="28" fillId="14" borderId="40" xfId="1538" applyNumberFormat="1" applyFont="1" applyFill="1" applyBorder="1" applyAlignment="1">
      <alignment horizontal="right"/>
    </xf>
    <xf numFmtId="3" fontId="29" fillId="14" borderId="41" xfId="1538" applyNumberFormat="1" applyFont="1" applyFill="1" applyBorder="1" applyAlignment="1">
      <alignment horizontal="right"/>
    </xf>
    <xf numFmtId="3" fontId="17" fillId="14" borderId="38" xfId="1538" applyNumberFormat="1" applyFont="1" applyFill="1" applyBorder="1" applyAlignment="1">
      <alignment horizontal="right"/>
    </xf>
    <xf numFmtId="3" fontId="18" fillId="14" borderId="39" xfId="1538" applyNumberFormat="1" applyFont="1" applyFill="1" applyBorder="1" applyAlignment="1">
      <alignment horizontal="right"/>
    </xf>
    <xf numFmtId="3" fontId="37" fillId="14" borderId="21" xfId="1538" applyNumberFormat="1" applyFont="1" applyFill="1" applyBorder="1" applyAlignment="1">
      <alignment horizontal="right"/>
    </xf>
    <xf numFmtId="3" fontId="37" fillId="14" borderId="26" xfId="1538" applyNumberFormat="1" applyFont="1" applyFill="1" applyBorder="1" applyAlignment="1">
      <alignment horizontal="right"/>
    </xf>
    <xf numFmtId="3" fontId="22" fillId="15" borderId="1" xfId="1538" applyNumberFormat="1" applyFont="1" applyFill="1" applyBorder="1" applyAlignment="1">
      <alignment horizontal="right"/>
    </xf>
    <xf numFmtId="3" fontId="22" fillId="15" borderId="12" xfId="1538" applyNumberFormat="1" applyFont="1" applyFill="1" applyBorder="1" applyAlignment="1">
      <alignment horizontal="right"/>
    </xf>
    <xf numFmtId="1" fontId="34" fillId="14" borderId="2" xfId="1538" applyNumberFormat="1" applyFont="1" applyFill="1" applyBorder="1" applyAlignment="1">
      <alignment horizontal="center"/>
    </xf>
    <xf numFmtId="0" fontId="27" fillId="14" borderId="5" xfId="1538" applyFont="1" applyFill="1" applyBorder="1" applyAlignment="1">
      <alignment horizontal="left"/>
    </xf>
    <xf numFmtId="1" fontId="34" fillId="14" borderId="0" xfId="1538" applyNumberFormat="1" applyFont="1" applyFill="1" applyBorder="1" applyAlignment="1">
      <alignment horizontal="center"/>
    </xf>
    <xf numFmtId="1" fontId="34" fillId="0" borderId="2" xfId="1538" applyNumberFormat="1" applyFont="1" applyBorder="1" applyAlignment="1">
      <alignment horizontal="center"/>
    </xf>
    <xf numFmtId="1" fontId="7" fillId="12" borderId="0" xfId="1538" applyNumberFormat="1" applyFont="1" applyFill="1" applyBorder="1" applyAlignment="1"/>
    <xf numFmtId="0" fontId="3" fillId="13" borderId="0" xfId="1538" applyFont="1" applyFill="1" applyBorder="1" applyAlignment="1">
      <alignment horizontal="center"/>
    </xf>
    <xf numFmtId="0" fontId="6" fillId="0" borderId="0" xfId="1538" applyFont="1" applyBorder="1" applyAlignment="1">
      <alignment horizontal="left"/>
    </xf>
    <xf numFmtId="0" fontId="28" fillId="0" borderId="0" xfId="1538" applyFont="1" applyBorder="1" applyAlignment="1"/>
    <xf numFmtId="0" fontId="29" fillId="0" borderId="0" xfId="1538" applyFont="1" applyBorder="1" applyAlignment="1"/>
    <xf numFmtId="0" fontId="28" fillId="0" borderId="0" xfId="1538" applyFont="1" applyBorder="1" applyAlignment="1">
      <alignment horizontal="center"/>
    </xf>
    <xf numFmtId="0" fontId="16" fillId="0" borderId="0" xfId="1538" applyFont="1" applyBorder="1" applyAlignment="1">
      <alignment horizontal="left"/>
    </xf>
    <xf numFmtId="0" fontId="48" fillId="0" borderId="0" xfId="1538" applyFont="1" applyBorder="1" applyAlignment="1"/>
    <xf numFmtId="0" fontId="7" fillId="0" borderId="0" xfId="1538" applyFont="1" applyBorder="1" applyAlignment="1">
      <alignment horizontal="center"/>
    </xf>
    <xf numFmtId="2" fontId="25" fillId="0" borderId="4" xfId="1538" applyNumberFormat="1" applyFont="1" applyBorder="1" applyAlignment="1">
      <alignment horizontal="left"/>
    </xf>
    <xf numFmtId="2" fontId="48" fillId="0" borderId="19" xfId="1538" applyNumberFormat="1" applyFont="1" applyBorder="1" applyAlignment="1"/>
    <xf numFmtId="3" fontId="3" fillId="0" borderId="4" xfId="1538" applyNumberFormat="1" applyFont="1" applyBorder="1" applyAlignment="1"/>
    <xf numFmtId="3" fontId="3" fillId="0" borderId="5" xfId="1538" applyNumberFormat="1" applyFont="1" applyBorder="1" applyAlignment="1"/>
    <xf numFmtId="3" fontId="3" fillId="0" borderId="19" xfId="1538" applyNumberFormat="1" applyFont="1" applyBorder="1" applyAlignment="1"/>
    <xf numFmtId="3" fontId="3" fillId="0" borderId="3" xfId="1538" applyNumberFormat="1" applyFont="1" applyBorder="1" applyAlignment="1"/>
    <xf numFmtId="3" fontId="17" fillId="0" borderId="5" xfId="1538" applyNumberFormat="1" applyFont="1" applyBorder="1" applyAlignment="1"/>
    <xf numFmtId="3" fontId="18" fillId="0" borderId="5" xfId="1538" applyNumberFormat="1" applyFont="1" applyBorder="1" applyAlignment="1"/>
    <xf numFmtId="3" fontId="17" fillId="0" borderId="3" xfId="1538" applyNumberFormat="1" applyFont="1" applyBorder="1" applyAlignment="1"/>
    <xf numFmtId="2" fontId="25" fillId="0" borderId="20" xfId="1538" applyNumberFormat="1" applyFont="1" applyBorder="1" applyAlignment="1">
      <alignment horizontal="left"/>
    </xf>
    <xf numFmtId="2" fontId="27" fillId="0" borderId="21" xfId="1538" applyNumberFormat="1" applyFont="1" applyBorder="1" applyAlignment="1"/>
    <xf numFmtId="3" fontId="6" fillId="0" borderId="20" xfId="1538" applyNumberFormat="1" applyFont="1" applyBorder="1" applyAlignment="1"/>
    <xf numFmtId="3" fontId="6" fillId="0" borderId="0" xfId="1538" applyNumberFormat="1" applyFont="1" applyBorder="1" applyAlignment="1"/>
    <xf numFmtId="3" fontId="6" fillId="0" borderId="21" xfId="1538" applyNumberFormat="1" applyFont="1" applyBorder="1" applyAlignment="1"/>
    <xf numFmtId="3" fontId="6" fillId="0" borderId="8" xfId="1538" applyNumberFormat="1" applyFont="1" applyBorder="1" applyAlignment="1"/>
    <xf numFmtId="3" fontId="28" fillId="0" borderId="0" xfId="1538" applyNumberFormat="1" applyFont="1" applyBorder="1" applyAlignment="1"/>
    <xf numFmtId="3" fontId="29" fillId="0" borderId="0" xfId="1538" applyNumberFormat="1" applyFont="1" applyBorder="1" applyAlignment="1"/>
    <xf numFmtId="3" fontId="28" fillId="0" borderId="8" xfId="1538" applyNumberFormat="1" applyFont="1" applyBorder="1" applyAlignment="1"/>
    <xf numFmtId="3" fontId="3" fillId="0" borderId="20" xfId="1538" applyNumberFormat="1" applyFont="1" applyBorder="1" applyAlignment="1"/>
    <xf numFmtId="3" fontId="3" fillId="0" borderId="0" xfId="1538" applyNumberFormat="1" applyFont="1" applyBorder="1" applyAlignment="1"/>
    <xf numFmtId="3" fontId="3" fillId="0" borderId="21" xfId="1538" applyNumberFormat="1" applyFont="1" applyBorder="1" applyAlignment="1"/>
    <xf numFmtId="3" fontId="3" fillId="0" borderId="8" xfId="1538" applyNumberFormat="1" applyFont="1" applyBorder="1" applyAlignment="1"/>
    <xf numFmtId="3" fontId="17" fillId="0" borderId="0" xfId="1538" applyNumberFormat="1" applyFont="1" applyBorder="1" applyAlignment="1"/>
    <xf numFmtId="3" fontId="18" fillId="0" borderId="0" xfId="1538" applyNumberFormat="1" applyFont="1" applyBorder="1" applyAlignment="1"/>
    <xf numFmtId="3" fontId="17" fillId="0" borderId="8" xfId="1538" applyNumberFormat="1" applyFont="1" applyBorder="1" applyAlignment="1"/>
    <xf numFmtId="3" fontId="17" fillId="14" borderId="21" xfId="1538" applyNumberFormat="1" applyFont="1" applyFill="1" applyBorder="1" applyAlignment="1">
      <alignment horizontal="center"/>
    </xf>
    <xf numFmtId="2" fontId="17" fillId="15" borderId="15" xfId="1538" applyNumberFormat="1" applyFont="1" applyFill="1" applyBorder="1" applyAlignment="1">
      <alignment horizontal="left"/>
    </xf>
    <xf numFmtId="2" fontId="28" fillId="15" borderId="16" xfId="1538" applyNumberFormat="1" applyFont="1" applyFill="1" applyBorder="1" applyAlignment="1"/>
    <xf numFmtId="3" fontId="3" fillId="15" borderId="15" xfId="1538" applyNumberFormat="1" applyFont="1" applyFill="1" applyBorder="1" applyAlignment="1"/>
    <xf numFmtId="3" fontId="3" fillId="15" borderId="16" xfId="1538" applyNumberFormat="1" applyFont="1" applyFill="1" applyBorder="1" applyAlignment="1"/>
    <xf numFmtId="3" fontId="3" fillId="15" borderId="14" xfId="1538" applyNumberFormat="1" applyFont="1" applyFill="1" applyBorder="1" applyAlignment="1"/>
    <xf numFmtId="3" fontId="3" fillId="15" borderId="2" xfId="1538" applyNumberFormat="1" applyFont="1" applyFill="1" applyBorder="1" applyAlignment="1"/>
    <xf numFmtId="3" fontId="17" fillId="15" borderId="16" xfId="1538" applyNumberFormat="1" applyFont="1" applyFill="1" applyBorder="1" applyAlignment="1"/>
    <xf numFmtId="3" fontId="17" fillId="15" borderId="2" xfId="1538" applyNumberFormat="1" applyFont="1" applyFill="1" applyBorder="1" applyAlignment="1"/>
    <xf numFmtId="3" fontId="17" fillId="15" borderId="15" xfId="1538" applyNumberFormat="1" applyFont="1" applyFill="1" applyBorder="1" applyAlignment="1"/>
    <xf numFmtId="3" fontId="17" fillId="15" borderId="15" xfId="1538" applyNumberFormat="1" applyFont="1" applyFill="1" applyBorder="1" applyAlignment="1">
      <alignment horizontal="right"/>
    </xf>
    <xf numFmtId="3" fontId="17" fillId="15" borderId="14" xfId="1538" applyNumberFormat="1" applyFont="1" applyFill="1" applyBorder="1" applyAlignment="1">
      <alignment horizontal="center"/>
    </xf>
    <xf numFmtId="0" fontId="25" fillId="0" borderId="0" xfId="1538" applyFont="1" applyBorder="1" applyAlignment="1">
      <alignment horizontal="left"/>
    </xf>
    <xf numFmtId="0" fontId="27" fillId="0" borderId="0" xfId="1538" applyFont="1" applyBorder="1" applyAlignment="1"/>
    <xf numFmtId="3" fontId="3" fillId="0" borderId="16" xfId="1538" applyNumberFormat="1" applyFont="1" applyBorder="1" applyAlignment="1"/>
    <xf numFmtId="3" fontId="17" fillId="15" borderId="42" xfId="1538" applyNumberFormat="1" applyFont="1" applyFill="1" applyBorder="1" applyAlignment="1"/>
    <xf numFmtId="3" fontId="17" fillId="15" borderId="14" xfId="1538" applyNumberFormat="1" applyFont="1" applyFill="1" applyBorder="1" applyAlignment="1"/>
    <xf numFmtId="0" fontId="26" fillId="0" borderId="0" xfId="1538" applyFont="1" applyBorder="1" applyAlignment="1"/>
    <xf numFmtId="0" fontId="26" fillId="0" borderId="0" xfId="1538" applyFont="1" applyBorder="1" applyAlignment="1">
      <alignment horizontal="center"/>
    </xf>
    <xf numFmtId="0" fontId="9" fillId="0" borderId="0" xfId="1538" applyFont="1" applyBorder="1" applyAlignment="1">
      <alignment horizontal="center"/>
    </xf>
    <xf numFmtId="3" fontId="7" fillId="0" borderId="0" xfId="1538" applyNumberFormat="1" applyFont="1" applyBorder="1" applyAlignment="1">
      <alignment horizontal="center"/>
    </xf>
    <xf numFmtId="3" fontId="2" fillId="0" borderId="0" xfId="1538" applyNumberFormat="1" applyFont="1" applyBorder="1" applyAlignment="1">
      <alignment horizontal="center"/>
    </xf>
    <xf numFmtId="3" fontId="2" fillId="12" borderId="0" xfId="1538" applyNumberFormat="1" applyFont="1" applyFill="1" applyBorder="1" applyAlignment="1">
      <alignment horizontal="center"/>
    </xf>
    <xf numFmtId="3" fontId="26" fillId="0" borderId="0" xfId="1538" applyNumberFormat="1" applyFont="1" applyBorder="1" applyAlignment="1">
      <alignment horizontal="center"/>
    </xf>
    <xf numFmtId="3" fontId="9" fillId="0" borderId="0" xfId="1538" applyNumberFormat="1" applyFont="1" applyBorder="1" applyAlignment="1">
      <alignment horizontal="center"/>
    </xf>
    <xf numFmtId="3" fontId="9" fillId="12" borderId="0" xfId="1538" applyNumberFormat="1" applyFont="1" applyFill="1" applyBorder="1" applyAlignment="1">
      <alignment horizontal="center"/>
    </xf>
    <xf numFmtId="0" fontId="6" fillId="0" borderId="0" xfId="1538" applyFont="1" applyBorder="1" applyAlignment="1">
      <alignment horizontal="center"/>
    </xf>
    <xf numFmtId="0" fontId="2" fillId="0" borderId="0" xfId="1538" applyFont="1" applyBorder="1" applyAlignment="1">
      <alignment horizontal="center"/>
    </xf>
    <xf numFmtId="0" fontId="2" fillId="12" borderId="0" xfId="1538" applyFont="1" applyFill="1" applyBorder="1" applyAlignment="1">
      <alignment horizontal="center"/>
    </xf>
    <xf numFmtId="0" fontId="27" fillId="14" borderId="25" xfId="1538" applyFont="1" applyFill="1" applyBorder="1" applyAlignment="1">
      <alignment horizontal="left" vertical="center" wrapText="1"/>
    </xf>
    <xf numFmtId="0" fontId="27" fillId="14" borderId="22" xfId="1538" applyFont="1" applyFill="1" applyBorder="1" applyAlignment="1">
      <alignment horizontal="left" vertical="center" wrapText="1"/>
    </xf>
    <xf numFmtId="0" fontId="25" fillId="14" borderId="8" xfId="1538" applyFont="1" applyFill="1" applyBorder="1" applyAlignment="1">
      <alignment horizontal="left" wrapText="1"/>
    </xf>
    <xf numFmtId="0" fontId="27" fillId="14" borderId="13" xfId="1538" applyFont="1" applyFill="1" applyBorder="1" applyAlignment="1">
      <alignment horizontal="left" wrapText="1"/>
    </xf>
  </cellXfs>
  <cellStyles count="1101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2" xfId="13"/>
    <cellStyle name="20% - Énfasis1 2 10" xfId="14"/>
    <cellStyle name="20% - Énfasis1 2 10 2" xfId="15"/>
    <cellStyle name="20% - Énfasis1 2 11" xfId="16"/>
    <cellStyle name="20% - Énfasis1 2 11 2" xfId="17"/>
    <cellStyle name="20% - Énfasis1 2 12" xfId="18"/>
    <cellStyle name="20% - Énfasis1 2 12 2" xfId="19"/>
    <cellStyle name="20% - Énfasis1 2 13" xfId="20"/>
    <cellStyle name="20% - Énfasis1 2 13 2" xfId="21"/>
    <cellStyle name="20% - Énfasis1 2 14" xfId="22"/>
    <cellStyle name="20% - Énfasis1 2 2" xfId="23"/>
    <cellStyle name="20% - Énfasis1 2 2 10" xfId="24"/>
    <cellStyle name="20% - Énfasis1 2 2 10 2" xfId="25"/>
    <cellStyle name="20% - Énfasis1 2 2 11" xfId="26"/>
    <cellStyle name="20% - Énfasis1 2 2 11 2" xfId="27"/>
    <cellStyle name="20% - Énfasis1 2 2 12" xfId="28"/>
    <cellStyle name="20% - Énfasis1 2 2 12 2" xfId="29"/>
    <cellStyle name="20% - Énfasis1 2 2 13" xfId="30"/>
    <cellStyle name="20% - Énfasis1 2 2 2" xfId="31"/>
    <cellStyle name="20% - Énfasis1 2 2 2 2" xfId="32"/>
    <cellStyle name="20% - Énfasis1 2 2 3" xfId="33"/>
    <cellStyle name="20% - Énfasis1 2 2 3 2" xfId="34"/>
    <cellStyle name="20% - Énfasis1 2 2 4" xfId="35"/>
    <cellStyle name="20% - Énfasis1 2 2 4 2" xfId="36"/>
    <cellStyle name="20% - Énfasis1 2 2 5" xfId="37"/>
    <cellStyle name="20% - Énfasis1 2 2 5 2" xfId="38"/>
    <cellStyle name="20% - Énfasis1 2 2 6" xfId="39"/>
    <cellStyle name="20% - Énfasis1 2 2 6 2" xfId="40"/>
    <cellStyle name="20% - Énfasis1 2 2 7" xfId="41"/>
    <cellStyle name="20% - Énfasis1 2 2 7 2" xfId="42"/>
    <cellStyle name="20% - Énfasis1 2 2 8" xfId="43"/>
    <cellStyle name="20% - Énfasis1 2 2 8 2" xfId="44"/>
    <cellStyle name="20% - Énfasis1 2 2 9" xfId="45"/>
    <cellStyle name="20% - Énfasis1 2 2 9 2" xfId="46"/>
    <cellStyle name="20% - Énfasis1 2 3" xfId="47"/>
    <cellStyle name="20% - Énfasis1 2 3 2" xfId="48"/>
    <cellStyle name="20% - Énfasis1 2 4" xfId="49"/>
    <cellStyle name="20% - Énfasis1 2 4 2" xfId="50"/>
    <cellStyle name="20% - Énfasis1 2 5" xfId="51"/>
    <cellStyle name="20% - Énfasis1 2 5 2" xfId="52"/>
    <cellStyle name="20% - Énfasis1 2 6" xfId="53"/>
    <cellStyle name="20% - Énfasis1 2 6 2" xfId="54"/>
    <cellStyle name="20% - Énfasis1 2 7" xfId="55"/>
    <cellStyle name="20% - Énfasis1 2 7 2" xfId="56"/>
    <cellStyle name="20% - Énfasis1 2 8" xfId="57"/>
    <cellStyle name="20% - Énfasis1 2 8 2" xfId="58"/>
    <cellStyle name="20% - Énfasis1 2 9" xfId="59"/>
    <cellStyle name="20% - Énfasis1 2 9 2" xfId="60"/>
    <cellStyle name="20% - Énfasis1 3" xfId="61"/>
    <cellStyle name="20% - Énfasis1 3 10" xfId="62"/>
    <cellStyle name="20% - Énfasis1 3 10 2" xfId="63"/>
    <cellStyle name="20% - Énfasis1 3 11" xfId="64"/>
    <cellStyle name="20% - Énfasis1 3 11 2" xfId="65"/>
    <cellStyle name="20% - Énfasis1 3 12" xfId="66"/>
    <cellStyle name="20% - Énfasis1 3 12 2" xfId="67"/>
    <cellStyle name="20% - Énfasis1 3 13" xfId="68"/>
    <cellStyle name="20% - Énfasis1 3 2" xfId="69"/>
    <cellStyle name="20% - Énfasis1 3 2 2" xfId="70"/>
    <cellStyle name="20% - Énfasis1 3 3" xfId="71"/>
    <cellStyle name="20% - Énfasis1 3 3 2" xfId="72"/>
    <cellStyle name="20% - Énfasis1 3 4" xfId="73"/>
    <cellStyle name="20% - Énfasis1 3 4 2" xfId="74"/>
    <cellStyle name="20% - Énfasis1 3 5" xfId="75"/>
    <cellStyle name="20% - Énfasis1 3 5 2" xfId="76"/>
    <cellStyle name="20% - Énfasis1 3 6" xfId="77"/>
    <cellStyle name="20% - Énfasis1 3 6 2" xfId="78"/>
    <cellStyle name="20% - Énfasis1 3 7" xfId="79"/>
    <cellStyle name="20% - Énfasis1 3 7 2" xfId="80"/>
    <cellStyle name="20% - Énfasis1 3 8" xfId="81"/>
    <cellStyle name="20% - Énfasis1 3 8 2" xfId="82"/>
    <cellStyle name="20% - Énfasis1 3 9" xfId="83"/>
    <cellStyle name="20% - Énfasis1 3 9 2" xfId="84"/>
    <cellStyle name="20% - Énfasis1 4" xfId="85"/>
    <cellStyle name="20% - Énfasis1 4 2" xfId="86"/>
    <cellStyle name="20% - Énfasis1 4 2 2" xfId="87"/>
    <cellStyle name="20% - Énfasis1 4 3" xfId="88"/>
    <cellStyle name="20% - Énfasis1 4 3 2" xfId="89"/>
    <cellStyle name="20% - Énfasis1 4 4" xfId="90"/>
    <cellStyle name="20% - Énfasis1 4 4 2" xfId="91"/>
    <cellStyle name="20% - Énfasis1 4 5" xfId="92"/>
    <cellStyle name="20% - Énfasis1 4 5 2" xfId="93"/>
    <cellStyle name="20% - Énfasis1 4 6" xfId="94"/>
    <cellStyle name="20% - Énfasis1 4 6 2" xfId="95"/>
    <cellStyle name="20% - Énfasis1 4 7" xfId="96"/>
    <cellStyle name="20% - Énfasis1 4 7 2" xfId="97"/>
    <cellStyle name="20% - Énfasis1 4 8" xfId="98"/>
    <cellStyle name="20% - Énfasis1 5" xfId="99"/>
    <cellStyle name="20% - Énfasis1 5 2" xfId="100"/>
    <cellStyle name="20% - Énfasis1 5 2 2" xfId="101"/>
    <cellStyle name="20% - Énfasis1 5 3" xfId="102"/>
    <cellStyle name="20% - Énfasis1 5 3 2" xfId="103"/>
    <cellStyle name="20% - Énfasis1 5 4" xfId="104"/>
    <cellStyle name="20% - Énfasis1 5 4 2" xfId="105"/>
    <cellStyle name="20% - Énfasis1 5 5" xfId="106"/>
    <cellStyle name="20% - Énfasis1 5 5 2" xfId="107"/>
    <cellStyle name="20% - Énfasis1 5 6" xfId="108"/>
    <cellStyle name="20% - Énfasis1 5 6 2" xfId="109"/>
    <cellStyle name="20% - Énfasis1 5 7" xfId="110"/>
    <cellStyle name="20% - Énfasis1 5 7 2" xfId="111"/>
    <cellStyle name="20% - Énfasis1 5 8" xfId="112"/>
    <cellStyle name="20% - Énfasis1 6" xfId="113"/>
    <cellStyle name="20% - Énfasis1 6 2" xfId="114"/>
    <cellStyle name="20% - Énfasis1 6 2 2" xfId="115"/>
    <cellStyle name="20% - Énfasis1 6 3" xfId="116"/>
    <cellStyle name="20% - Énfasis1 6 3 2" xfId="117"/>
    <cellStyle name="20% - Énfasis1 6 4" xfId="118"/>
    <cellStyle name="20% - Énfasis1 6 4 2" xfId="119"/>
    <cellStyle name="20% - Énfasis1 6 5" xfId="120"/>
    <cellStyle name="20% - Énfasis1 6 5 2" xfId="121"/>
    <cellStyle name="20% - Énfasis1 6 6" xfId="122"/>
    <cellStyle name="20% - Énfasis1 6 6 2" xfId="123"/>
    <cellStyle name="20% - Énfasis1 6 7" xfId="124"/>
    <cellStyle name="20% - Énfasis1 6 7 2" xfId="125"/>
    <cellStyle name="20% - Énfasis1 6 8" xfId="126"/>
    <cellStyle name="20% - Énfasis1 7" xfId="127"/>
    <cellStyle name="20% - Énfasis1 7 2" xfId="128"/>
    <cellStyle name="20% - Énfasis1 7 2 2" xfId="129"/>
    <cellStyle name="20% - Énfasis1 7 3" xfId="130"/>
    <cellStyle name="20% - Énfasis1 7 3 2" xfId="131"/>
    <cellStyle name="20% - Énfasis1 7 4" xfId="132"/>
    <cellStyle name="20% - Énfasis1 7 4 2" xfId="133"/>
    <cellStyle name="20% - Énfasis1 7 5" xfId="134"/>
    <cellStyle name="20% - Énfasis1 7 5 2" xfId="135"/>
    <cellStyle name="20% - Énfasis1 7 6" xfId="136"/>
    <cellStyle name="20% - Énfasis1 7 6 2" xfId="137"/>
    <cellStyle name="20% - Énfasis1 7 7" xfId="138"/>
    <cellStyle name="20% - Énfasis1 7 7 2" xfId="139"/>
    <cellStyle name="20% - Énfasis1 7 8" xfId="140"/>
    <cellStyle name="20% - Énfasis1 8" xfId="141"/>
    <cellStyle name="20% - Énfasis1 8 2" xfId="142"/>
    <cellStyle name="20% - Énfasis1 8 2 2" xfId="143"/>
    <cellStyle name="20% - Énfasis1 8 3" xfId="144"/>
    <cellStyle name="20% - Énfasis1 8 3 2" xfId="145"/>
    <cellStyle name="20% - Énfasis1 8 4" xfId="146"/>
    <cellStyle name="20% - Énfasis1 8 4 2" xfId="147"/>
    <cellStyle name="20% - Énfasis1 8 5" xfId="148"/>
    <cellStyle name="20% - Énfasis1 8 5 2" xfId="149"/>
    <cellStyle name="20% - Énfasis1 8 6" xfId="150"/>
    <cellStyle name="20% - Énfasis1 8 6 2" xfId="151"/>
    <cellStyle name="20% - Énfasis1 8 7" xfId="152"/>
    <cellStyle name="20% - Énfasis1 8 7 2" xfId="153"/>
    <cellStyle name="20% - Énfasis1 8 8" xfId="154"/>
    <cellStyle name="20% - Énfasis1 9" xfId="155"/>
    <cellStyle name="20% - Énfasis1 9 2" xfId="156"/>
    <cellStyle name="20% - Énfasis2 10" xfId="157"/>
    <cellStyle name="20% - Énfasis2 10 2" xfId="158"/>
    <cellStyle name="20% - Énfasis2 11" xfId="159"/>
    <cellStyle name="20% - Énfasis2 11 2" xfId="160"/>
    <cellStyle name="20% - Énfasis2 12" xfId="161"/>
    <cellStyle name="20% - Énfasis2 12 2" xfId="162"/>
    <cellStyle name="20% - Énfasis2 13" xfId="163"/>
    <cellStyle name="20% - Énfasis2 13 2" xfId="164"/>
    <cellStyle name="20% - Énfasis2 14" xfId="165"/>
    <cellStyle name="20% - Énfasis2 14 2" xfId="166"/>
    <cellStyle name="20% - Énfasis2 15" xfId="167"/>
    <cellStyle name="20% - Énfasis2 2" xfId="168"/>
    <cellStyle name="20% - Énfasis2 2 10" xfId="169"/>
    <cellStyle name="20% - Énfasis2 2 10 2" xfId="170"/>
    <cellStyle name="20% - Énfasis2 2 11" xfId="171"/>
    <cellStyle name="20% - Énfasis2 2 11 2" xfId="172"/>
    <cellStyle name="20% - Énfasis2 2 12" xfId="173"/>
    <cellStyle name="20% - Énfasis2 2 12 2" xfId="174"/>
    <cellStyle name="20% - Énfasis2 2 13" xfId="175"/>
    <cellStyle name="20% - Énfasis2 2 13 2" xfId="176"/>
    <cellStyle name="20% - Énfasis2 2 14" xfId="177"/>
    <cellStyle name="20% - Énfasis2 2 2" xfId="178"/>
    <cellStyle name="20% - Énfasis2 2 2 10" xfId="179"/>
    <cellStyle name="20% - Énfasis2 2 2 10 2" xfId="180"/>
    <cellStyle name="20% - Énfasis2 2 2 11" xfId="181"/>
    <cellStyle name="20% - Énfasis2 2 2 11 2" xfId="182"/>
    <cellStyle name="20% - Énfasis2 2 2 12" xfId="183"/>
    <cellStyle name="20% - Énfasis2 2 2 12 2" xfId="184"/>
    <cellStyle name="20% - Énfasis2 2 2 13" xfId="185"/>
    <cellStyle name="20% - Énfasis2 2 2 2" xfId="186"/>
    <cellStyle name="20% - Énfasis2 2 2 2 2" xfId="187"/>
    <cellStyle name="20% - Énfasis2 2 2 3" xfId="188"/>
    <cellStyle name="20% - Énfasis2 2 2 3 2" xfId="189"/>
    <cellStyle name="20% - Énfasis2 2 2 4" xfId="190"/>
    <cellStyle name="20% - Énfasis2 2 2 4 2" xfId="191"/>
    <cellStyle name="20% - Énfasis2 2 2 5" xfId="192"/>
    <cellStyle name="20% - Énfasis2 2 2 5 2" xfId="193"/>
    <cellStyle name="20% - Énfasis2 2 2 6" xfId="194"/>
    <cellStyle name="20% - Énfasis2 2 2 6 2" xfId="195"/>
    <cellStyle name="20% - Énfasis2 2 2 7" xfId="196"/>
    <cellStyle name="20% - Énfasis2 2 2 7 2" xfId="197"/>
    <cellStyle name="20% - Énfasis2 2 2 8" xfId="198"/>
    <cellStyle name="20% - Énfasis2 2 2 8 2" xfId="199"/>
    <cellStyle name="20% - Énfasis2 2 2 9" xfId="200"/>
    <cellStyle name="20% - Énfasis2 2 2 9 2" xfId="201"/>
    <cellStyle name="20% - Énfasis2 2 3" xfId="202"/>
    <cellStyle name="20% - Énfasis2 2 3 2" xfId="203"/>
    <cellStyle name="20% - Énfasis2 2 4" xfId="204"/>
    <cellStyle name="20% - Énfasis2 2 4 2" xfId="205"/>
    <cellStyle name="20% - Énfasis2 2 5" xfId="206"/>
    <cellStyle name="20% - Énfasis2 2 5 2" xfId="207"/>
    <cellStyle name="20% - Énfasis2 2 6" xfId="208"/>
    <cellStyle name="20% - Énfasis2 2 6 2" xfId="209"/>
    <cellStyle name="20% - Énfasis2 2 7" xfId="210"/>
    <cellStyle name="20% - Énfasis2 2 7 2" xfId="211"/>
    <cellStyle name="20% - Énfasis2 2 8" xfId="212"/>
    <cellStyle name="20% - Énfasis2 2 8 2" xfId="213"/>
    <cellStyle name="20% - Énfasis2 2 9" xfId="214"/>
    <cellStyle name="20% - Énfasis2 2 9 2" xfId="215"/>
    <cellStyle name="20% - Énfasis2 3" xfId="216"/>
    <cellStyle name="20% - Énfasis2 3 10" xfId="217"/>
    <cellStyle name="20% - Énfasis2 3 10 2" xfId="218"/>
    <cellStyle name="20% - Énfasis2 3 11" xfId="219"/>
    <cellStyle name="20% - Énfasis2 3 11 2" xfId="220"/>
    <cellStyle name="20% - Énfasis2 3 12" xfId="221"/>
    <cellStyle name="20% - Énfasis2 3 12 2" xfId="222"/>
    <cellStyle name="20% - Énfasis2 3 13" xfId="223"/>
    <cellStyle name="20% - Énfasis2 3 2" xfId="224"/>
    <cellStyle name="20% - Énfasis2 3 2 2" xfId="225"/>
    <cellStyle name="20% - Énfasis2 3 3" xfId="226"/>
    <cellStyle name="20% - Énfasis2 3 3 2" xfId="227"/>
    <cellStyle name="20% - Énfasis2 3 4" xfId="228"/>
    <cellStyle name="20% - Énfasis2 3 4 2" xfId="229"/>
    <cellStyle name="20% - Énfasis2 3 5" xfId="230"/>
    <cellStyle name="20% - Énfasis2 3 5 2" xfId="231"/>
    <cellStyle name="20% - Énfasis2 3 6" xfId="232"/>
    <cellStyle name="20% - Énfasis2 3 6 2" xfId="233"/>
    <cellStyle name="20% - Énfasis2 3 7" xfId="234"/>
    <cellStyle name="20% - Énfasis2 3 7 2" xfId="235"/>
    <cellStyle name="20% - Énfasis2 3 8" xfId="236"/>
    <cellStyle name="20% - Énfasis2 3 8 2" xfId="237"/>
    <cellStyle name="20% - Énfasis2 3 9" xfId="238"/>
    <cellStyle name="20% - Énfasis2 3 9 2" xfId="239"/>
    <cellStyle name="20% - Énfasis2 4" xfId="240"/>
    <cellStyle name="20% - Énfasis2 4 2" xfId="241"/>
    <cellStyle name="20% - Énfasis2 4 2 2" xfId="242"/>
    <cellStyle name="20% - Énfasis2 4 3" xfId="243"/>
    <cellStyle name="20% - Énfasis2 4 3 2" xfId="244"/>
    <cellStyle name="20% - Énfasis2 4 4" xfId="245"/>
    <cellStyle name="20% - Énfasis2 4 4 2" xfId="246"/>
    <cellStyle name="20% - Énfasis2 4 5" xfId="247"/>
    <cellStyle name="20% - Énfasis2 4 5 2" xfId="248"/>
    <cellStyle name="20% - Énfasis2 4 6" xfId="249"/>
    <cellStyle name="20% - Énfasis2 4 6 2" xfId="250"/>
    <cellStyle name="20% - Énfasis2 4 7" xfId="251"/>
    <cellStyle name="20% - Énfasis2 4 7 2" xfId="252"/>
    <cellStyle name="20% - Énfasis2 4 8" xfId="253"/>
    <cellStyle name="20% - Énfasis2 5" xfId="254"/>
    <cellStyle name="20% - Énfasis2 5 2" xfId="255"/>
    <cellStyle name="20% - Énfasis2 5 2 2" xfId="256"/>
    <cellStyle name="20% - Énfasis2 5 3" xfId="257"/>
    <cellStyle name="20% - Énfasis2 5 3 2" xfId="258"/>
    <cellStyle name="20% - Énfasis2 5 4" xfId="259"/>
    <cellStyle name="20% - Énfasis2 5 4 2" xfId="260"/>
    <cellStyle name="20% - Énfasis2 5 5" xfId="261"/>
    <cellStyle name="20% - Énfasis2 5 5 2" xfId="262"/>
    <cellStyle name="20% - Énfasis2 5 6" xfId="263"/>
    <cellStyle name="20% - Énfasis2 5 6 2" xfId="264"/>
    <cellStyle name="20% - Énfasis2 5 7" xfId="265"/>
    <cellStyle name="20% - Énfasis2 5 7 2" xfId="266"/>
    <cellStyle name="20% - Énfasis2 5 8" xfId="267"/>
    <cellStyle name="20% - Énfasis2 6" xfId="268"/>
    <cellStyle name="20% - Énfasis2 6 2" xfId="269"/>
    <cellStyle name="20% - Énfasis2 6 2 2" xfId="270"/>
    <cellStyle name="20% - Énfasis2 6 3" xfId="271"/>
    <cellStyle name="20% - Énfasis2 6 3 2" xfId="272"/>
    <cellStyle name="20% - Énfasis2 6 4" xfId="273"/>
    <cellStyle name="20% - Énfasis2 6 4 2" xfId="274"/>
    <cellStyle name="20% - Énfasis2 6 5" xfId="275"/>
    <cellStyle name="20% - Énfasis2 6 5 2" xfId="276"/>
    <cellStyle name="20% - Énfasis2 6 6" xfId="277"/>
    <cellStyle name="20% - Énfasis2 6 6 2" xfId="278"/>
    <cellStyle name="20% - Énfasis2 6 7" xfId="279"/>
    <cellStyle name="20% - Énfasis2 6 7 2" xfId="280"/>
    <cellStyle name="20% - Énfasis2 6 8" xfId="281"/>
    <cellStyle name="20% - Énfasis2 7" xfId="282"/>
    <cellStyle name="20% - Énfasis2 7 2" xfId="283"/>
    <cellStyle name="20% - Énfasis2 7 2 2" xfId="284"/>
    <cellStyle name="20% - Énfasis2 7 3" xfId="285"/>
    <cellStyle name="20% - Énfasis2 7 3 2" xfId="286"/>
    <cellStyle name="20% - Énfasis2 7 4" xfId="287"/>
    <cellStyle name="20% - Énfasis2 7 4 2" xfId="288"/>
    <cellStyle name="20% - Énfasis2 7 5" xfId="289"/>
    <cellStyle name="20% - Énfasis2 7 5 2" xfId="290"/>
    <cellStyle name="20% - Énfasis2 7 6" xfId="291"/>
    <cellStyle name="20% - Énfasis2 7 6 2" xfId="292"/>
    <cellStyle name="20% - Énfasis2 7 7" xfId="293"/>
    <cellStyle name="20% - Énfasis2 7 7 2" xfId="294"/>
    <cellStyle name="20% - Énfasis2 7 8" xfId="295"/>
    <cellStyle name="20% - Énfasis2 8" xfId="296"/>
    <cellStyle name="20% - Énfasis2 8 2" xfId="297"/>
    <cellStyle name="20% - Énfasis2 8 2 2" xfId="298"/>
    <cellStyle name="20% - Énfasis2 8 3" xfId="299"/>
    <cellStyle name="20% - Énfasis2 8 3 2" xfId="300"/>
    <cellStyle name="20% - Énfasis2 8 4" xfId="301"/>
    <cellStyle name="20% - Énfasis2 8 4 2" xfId="302"/>
    <cellStyle name="20% - Énfasis2 8 5" xfId="303"/>
    <cellStyle name="20% - Énfasis2 8 5 2" xfId="304"/>
    <cellStyle name="20% - Énfasis2 8 6" xfId="305"/>
    <cellStyle name="20% - Énfasis2 8 6 2" xfId="306"/>
    <cellStyle name="20% - Énfasis2 8 7" xfId="307"/>
    <cellStyle name="20% - Énfasis2 8 7 2" xfId="308"/>
    <cellStyle name="20% - Énfasis2 8 8" xfId="309"/>
    <cellStyle name="20% - Énfasis2 9" xfId="310"/>
    <cellStyle name="20% - Énfasis2 9 2" xfId="311"/>
    <cellStyle name="20% - Énfasis3 10" xfId="312"/>
    <cellStyle name="20% - Énfasis3 10 2" xfId="313"/>
    <cellStyle name="20% - Énfasis3 11" xfId="314"/>
    <cellStyle name="20% - Énfasis3 11 2" xfId="315"/>
    <cellStyle name="20% - Énfasis3 12" xfId="316"/>
    <cellStyle name="20% - Énfasis3 12 2" xfId="317"/>
    <cellStyle name="20% - Énfasis3 13" xfId="318"/>
    <cellStyle name="20% - Énfasis3 13 2" xfId="319"/>
    <cellStyle name="20% - Énfasis3 14" xfId="320"/>
    <cellStyle name="20% - Énfasis3 14 2" xfId="321"/>
    <cellStyle name="20% - Énfasis3 15" xfId="322"/>
    <cellStyle name="20% - Énfasis3 2" xfId="323"/>
    <cellStyle name="20% - Énfasis3 2 10" xfId="324"/>
    <cellStyle name="20% - Énfasis3 2 10 2" xfId="325"/>
    <cellStyle name="20% - Énfasis3 2 11" xfId="326"/>
    <cellStyle name="20% - Énfasis3 2 11 2" xfId="327"/>
    <cellStyle name="20% - Énfasis3 2 12" xfId="328"/>
    <cellStyle name="20% - Énfasis3 2 12 2" xfId="329"/>
    <cellStyle name="20% - Énfasis3 2 13" xfId="330"/>
    <cellStyle name="20% - Énfasis3 2 13 2" xfId="331"/>
    <cellStyle name="20% - Énfasis3 2 14" xfId="332"/>
    <cellStyle name="20% - Énfasis3 2 2" xfId="333"/>
    <cellStyle name="20% - Énfasis3 2 2 10" xfId="334"/>
    <cellStyle name="20% - Énfasis3 2 2 10 2" xfId="335"/>
    <cellStyle name="20% - Énfasis3 2 2 11" xfId="336"/>
    <cellStyle name="20% - Énfasis3 2 2 11 2" xfId="337"/>
    <cellStyle name="20% - Énfasis3 2 2 12" xfId="338"/>
    <cellStyle name="20% - Énfasis3 2 2 12 2" xfId="339"/>
    <cellStyle name="20% - Énfasis3 2 2 13" xfId="340"/>
    <cellStyle name="20% - Énfasis3 2 2 2" xfId="341"/>
    <cellStyle name="20% - Énfasis3 2 2 2 2" xfId="342"/>
    <cellStyle name="20% - Énfasis3 2 2 3" xfId="343"/>
    <cellStyle name="20% - Énfasis3 2 2 3 2" xfId="344"/>
    <cellStyle name="20% - Énfasis3 2 2 4" xfId="345"/>
    <cellStyle name="20% - Énfasis3 2 2 4 2" xfId="346"/>
    <cellStyle name="20% - Énfasis3 2 2 5" xfId="347"/>
    <cellStyle name="20% - Énfasis3 2 2 5 2" xfId="348"/>
    <cellStyle name="20% - Énfasis3 2 2 6" xfId="349"/>
    <cellStyle name="20% - Énfasis3 2 2 6 2" xfId="350"/>
    <cellStyle name="20% - Énfasis3 2 2 7" xfId="351"/>
    <cellStyle name="20% - Énfasis3 2 2 7 2" xfId="352"/>
    <cellStyle name="20% - Énfasis3 2 2 8" xfId="353"/>
    <cellStyle name="20% - Énfasis3 2 2 8 2" xfId="354"/>
    <cellStyle name="20% - Énfasis3 2 2 9" xfId="355"/>
    <cellStyle name="20% - Énfasis3 2 2 9 2" xfId="356"/>
    <cellStyle name="20% - Énfasis3 2 3" xfId="357"/>
    <cellStyle name="20% - Énfasis3 2 3 2" xfId="358"/>
    <cellStyle name="20% - Énfasis3 2 4" xfId="359"/>
    <cellStyle name="20% - Énfasis3 2 4 2" xfId="360"/>
    <cellStyle name="20% - Énfasis3 2 5" xfId="361"/>
    <cellStyle name="20% - Énfasis3 2 5 2" xfId="362"/>
    <cellStyle name="20% - Énfasis3 2 6" xfId="363"/>
    <cellStyle name="20% - Énfasis3 2 6 2" xfId="364"/>
    <cellStyle name="20% - Énfasis3 2 7" xfId="365"/>
    <cellStyle name="20% - Énfasis3 2 7 2" xfId="366"/>
    <cellStyle name="20% - Énfasis3 2 8" xfId="367"/>
    <cellStyle name="20% - Énfasis3 2 8 2" xfId="368"/>
    <cellStyle name="20% - Énfasis3 2 9" xfId="369"/>
    <cellStyle name="20% - Énfasis3 2 9 2" xfId="370"/>
    <cellStyle name="20% - Énfasis3 3" xfId="371"/>
    <cellStyle name="20% - Énfasis3 3 10" xfId="372"/>
    <cellStyle name="20% - Énfasis3 3 10 2" xfId="373"/>
    <cellStyle name="20% - Énfasis3 3 11" xfId="374"/>
    <cellStyle name="20% - Énfasis3 3 11 2" xfId="375"/>
    <cellStyle name="20% - Énfasis3 3 12" xfId="376"/>
    <cellStyle name="20% - Énfasis3 3 12 2" xfId="377"/>
    <cellStyle name="20% - Énfasis3 3 13" xfId="378"/>
    <cellStyle name="20% - Énfasis3 3 2" xfId="379"/>
    <cellStyle name="20% - Énfasis3 3 2 2" xfId="380"/>
    <cellStyle name="20% - Énfasis3 3 3" xfId="381"/>
    <cellStyle name="20% - Énfasis3 3 3 2" xfId="382"/>
    <cellStyle name="20% - Énfasis3 3 4" xfId="383"/>
    <cellStyle name="20% - Énfasis3 3 4 2" xfId="384"/>
    <cellStyle name="20% - Énfasis3 3 5" xfId="385"/>
    <cellStyle name="20% - Énfasis3 3 5 2" xfId="386"/>
    <cellStyle name="20% - Énfasis3 3 6" xfId="387"/>
    <cellStyle name="20% - Énfasis3 3 6 2" xfId="388"/>
    <cellStyle name="20% - Énfasis3 3 7" xfId="389"/>
    <cellStyle name="20% - Énfasis3 3 7 2" xfId="390"/>
    <cellStyle name="20% - Énfasis3 3 8" xfId="391"/>
    <cellStyle name="20% - Énfasis3 3 8 2" xfId="392"/>
    <cellStyle name="20% - Énfasis3 3 9" xfId="393"/>
    <cellStyle name="20% - Énfasis3 3 9 2" xfId="394"/>
    <cellStyle name="20% - Énfasis3 4" xfId="395"/>
    <cellStyle name="20% - Énfasis3 4 2" xfId="396"/>
    <cellStyle name="20% - Énfasis3 4 2 2" xfId="397"/>
    <cellStyle name="20% - Énfasis3 4 3" xfId="398"/>
    <cellStyle name="20% - Énfasis3 4 3 2" xfId="399"/>
    <cellStyle name="20% - Énfasis3 4 4" xfId="400"/>
    <cellStyle name="20% - Énfasis3 4 4 2" xfId="401"/>
    <cellStyle name="20% - Énfasis3 4 5" xfId="402"/>
    <cellStyle name="20% - Énfasis3 4 5 2" xfId="403"/>
    <cellStyle name="20% - Énfasis3 4 6" xfId="404"/>
    <cellStyle name="20% - Énfasis3 4 6 2" xfId="405"/>
    <cellStyle name="20% - Énfasis3 4 7" xfId="406"/>
    <cellStyle name="20% - Énfasis3 4 7 2" xfId="407"/>
    <cellStyle name="20% - Énfasis3 4 8" xfId="408"/>
    <cellStyle name="20% - Énfasis3 5" xfId="409"/>
    <cellStyle name="20% - Énfasis3 5 2" xfId="410"/>
    <cellStyle name="20% - Énfasis3 5 2 2" xfId="411"/>
    <cellStyle name="20% - Énfasis3 5 3" xfId="412"/>
    <cellStyle name="20% - Énfasis3 5 3 2" xfId="413"/>
    <cellStyle name="20% - Énfasis3 5 4" xfId="414"/>
    <cellStyle name="20% - Énfasis3 5 4 2" xfId="415"/>
    <cellStyle name="20% - Énfasis3 5 5" xfId="416"/>
    <cellStyle name="20% - Énfasis3 5 5 2" xfId="417"/>
    <cellStyle name="20% - Énfasis3 5 6" xfId="418"/>
    <cellStyle name="20% - Énfasis3 5 6 2" xfId="419"/>
    <cellStyle name="20% - Énfasis3 5 7" xfId="420"/>
    <cellStyle name="20% - Énfasis3 5 7 2" xfId="421"/>
    <cellStyle name="20% - Énfasis3 5 8" xfId="422"/>
    <cellStyle name="20% - Énfasis3 6" xfId="423"/>
    <cellStyle name="20% - Énfasis3 6 2" xfId="424"/>
    <cellStyle name="20% - Énfasis3 6 2 2" xfId="425"/>
    <cellStyle name="20% - Énfasis3 6 3" xfId="426"/>
    <cellStyle name="20% - Énfasis3 6 3 2" xfId="427"/>
    <cellStyle name="20% - Énfasis3 6 4" xfId="428"/>
    <cellStyle name="20% - Énfasis3 6 4 2" xfId="429"/>
    <cellStyle name="20% - Énfasis3 6 5" xfId="430"/>
    <cellStyle name="20% - Énfasis3 6 5 2" xfId="431"/>
    <cellStyle name="20% - Énfasis3 6 6" xfId="432"/>
    <cellStyle name="20% - Énfasis3 6 6 2" xfId="433"/>
    <cellStyle name="20% - Énfasis3 6 7" xfId="434"/>
    <cellStyle name="20% - Énfasis3 6 7 2" xfId="435"/>
    <cellStyle name="20% - Énfasis3 6 8" xfId="436"/>
    <cellStyle name="20% - Énfasis3 7" xfId="437"/>
    <cellStyle name="20% - Énfasis3 7 2" xfId="438"/>
    <cellStyle name="20% - Énfasis3 7 2 2" xfId="439"/>
    <cellStyle name="20% - Énfasis3 7 3" xfId="440"/>
    <cellStyle name="20% - Énfasis3 7 3 2" xfId="441"/>
    <cellStyle name="20% - Énfasis3 7 4" xfId="442"/>
    <cellStyle name="20% - Énfasis3 7 4 2" xfId="443"/>
    <cellStyle name="20% - Énfasis3 7 5" xfId="444"/>
    <cellStyle name="20% - Énfasis3 7 5 2" xfId="445"/>
    <cellStyle name="20% - Énfasis3 7 6" xfId="446"/>
    <cellStyle name="20% - Énfasis3 7 6 2" xfId="447"/>
    <cellStyle name="20% - Énfasis3 7 7" xfId="448"/>
    <cellStyle name="20% - Énfasis3 7 7 2" xfId="449"/>
    <cellStyle name="20% - Énfasis3 7 8" xfId="450"/>
    <cellStyle name="20% - Énfasis3 8" xfId="451"/>
    <cellStyle name="20% - Énfasis3 8 2" xfId="452"/>
    <cellStyle name="20% - Énfasis3 8 2 2" xfId="453"/>
    <cellStyle name="20% - Énfasis3 8 3" xfId="454"/>
    <cellStyle name="20% - Énfasis3 8 3 2" xfId="455"/>
    <cellStyle name="20% - Énfasis3 8 4" xfId="456"/>
    <cellStyle name="20% - Énfasis3 8 4 2" xfId="457"/>
    <cellStyle name="20% - Énfasis3 8 5" xfId="458"/>
    <cellStyle name="20% - Énfasis3 8 5 2" xfId="459"/>
    <cellStyle name="20% - Énfasis3 8 6" xfId="460"/>
    <cellStyle name="20% - Énfasis3 8 6 2" xfId="461"/>
    <cellStyle name="20% - Énfasis3 8 7" xfId="462"/>
    <cellStyle name="20% - Énfasis3 8 7 2" xfId="463"/>
    <cellStyle name="20% - Énfasis3 8 8" xfId="464"/>
    <cellStyle name="20% - Énfasis3 9" xfId="465"/>
    <cellStyle name="20% - Énfasis3 9 2" xfId="466"/>
    <cellStyle name="20% - Énfasis4 10" xfId="467"/>
    <cellStyle name="20% - Énfasis4 10 2" xfId="468"/>
    <cellStyle name="20% - Énfasis4 11" xfId="469"/>
    <cellStyle name="20% - Énfasis4 11 2" xfId="470"/>
    <cellStyle name="20% - Énfasis4 12" xfId="471"/>
    <cellStyle name="20% - Énfasis4 12 2" xfId="472"/>
    <cellStyle name="20% - Énfasis4 13" xfId="473"/>
    <cellStyle name="20% - Énfasis4 13 2" xfId="474"/>
    <cellStyle name="20% - Énfasis4 14" xfId="475"/>
    <cellStyle name="20% - Énfasis4 14 2" xfId="476"/>
    <cellStyle name="20% - Énfasis4 15" xfId="477"/>
    <cellStyle name="20% - Énfasis4 2" xfId="478"/>
    <cellStyle name="20% - Énfasis4 2 10" xfId="479"/>
    <cellStyle name="20% - Énfasis4 2 10 2" xfId="480"/>
    <cellStyle name="20% - Énfasis4 2 11" xfId="481"/>
    <cellStyle name="20% - Énfasis4 2 11 2" xfId="482"/>
    <cellStyle name="20% - Énfasis4 2 12" xfId="483"/>
    <cellStyle name="20% - Énfasis4 2 12 2" xfId="484"/>
    <cellStyle name="20% - Énfasis4 2 13" xfId="485"/>
    <cellStyle name="20% - Énfasis4 2 13 2" xfId="486"/>
    <cellStyle name="20% - Énfasis4 2 14" xfId="487"/>
    <cellStyle name="20% - Énfasis4 2 2" xfId="488"/>
    <cellStyle name="20% - Énfasis4 2 2 10" xfId="489"/>
    <cellStyle name="20% - Énfasis4 2 2 10 2" xfId="490"/>
    <cellStyle name="20% - Énfasis4 2 2 11" xfId="491"/>
    <cellStyle name="20% - Énfasis4 2 2 11 2" xfId="492"/>
    <cellStyle name="20% - Énfasis4 2 2 12" xfId="493"/>
    <cellStyle name="20% - Énfasis4 2 2 12 2" xfId="494"/>
    <cellStyle name="20% - Énfasis4 2 2 13" xfId="495"/>
    <cellStyle name="20% - Énfasis4 2 2 2" xfId="496"/>
    <cellStyle name="20% - Énfasis4 2 2 2 2" xfId="497"/>
    <cellStyle name="20% - Énfasis4 2 2 3" xfId="498"/>
    <cellStyle name="20% - Énfasis4 2 2 3 2" xfId="499"/>
    <cellStyle name="20% - Énfasis4 2 2 4" xfId="500"/>
    <cellStyle name="20% - Énfasis4 2 2 4 2" xfId="501"/>
    <cellStyle name="20% - Énfasis4 2 2 5" xfId="502"/>
    <cellStyle name="20% - Énfasis4 2 2 5 2" xfId="503"/>
    <cellStyle name="20% - Énfasis4 2 2 6" xfId="504"/>
    <cellStyle name="20% - Énfasis4 2 2 6 2" xfId="505"/>
    <cellStyle name="20% - Énfasis4 2 2 7" xfId="506"/>
    <cellStyle name="20% - Énfasis4 2 2 7 2" xfId="507"/>
    <cellStyle name="20% - Énfasis4 2 2 8" xfId="508"/>
    <cellStyle name="20% - Énfasis4 2 2 8 2" xfId="509"/>
    <cellStyle name="20% - Énfasis4 2 2 9" xfId="510"/>
    <cellStyle name="20% - Énfasis4 2 2 9 2" xfId="511"/>
    <cellStyle name="20% - Énfasis4 2 3" xfId="512"/>
    <cellStyle name="20% - Énfasis4 2 3 2" xfId="513"/>
    <cellStyle name="20% - Énfasis4 2 4" xfId="514"/>
    <cellStyle name="20% - Énfasis4 2 4 2" xfId="515"/>
    <cellStyle name="20% - Énfasis4 2 5" xfId="516"/>
    <cellStyle name="20% - Énfasis4 2 5 2" xfId="517"/>
    <cellStyle name="20% - Énfasis4 2 6" xfId="518"/>
    <cellStyle name="20% - Énfasis4 2 6 2" xfId="519"/>
    <cellStyle name="20% - Énfasis4 2 7" xfId="520"/>
    <cellStyle name="20% - Énfasis4 2 7 2" xfId="521"/>
    <cellStyle name="20% - Énfasis4 2 8" xfId="522"/>
    <cellStyle name="20% - Énfasis4 2 8 2" xfId="523"/>
    <cellStyle name="20% - Énfasis4 2 9" xfId="524"/>
    <cellStyle name="20% - Énfasis4 2 9 2" xfId="525"/>
    <cellStyle name="20% - Énfasis4 3" xfId="526"/>
    <cellStyle name="20% - Énfasis4 3 10" xfId="527"/>
    <cellStyle name="20% - Énfasis4 3 10 2" xfId="528"/>
    <cellStyle name="20% - Énfasis4 3 11" xfId="529"/>
    <cellStyle name="20% - Énfasis4 3 11 2" xfId="530"/>
    <cellStyle name="20% - Énfasis4 3 12" xfId="531"/>
    <cellStyle name="20% - Énfasis4 3 12 2" xfId="532"/>
    <cellStyle name="20% - Énfasis4 3 13" xfId="533"/>
    <cellStyle name="20% - Énfasis4 3 2" xfId="534"/>
    <cellStyle name="20% - Énfasis4 3 2 2" xfId="535"/>
    <cellStyle name="20% - Énfasis4 3 3" xfId="536"/>
    <cellStyle name="20% - Énfasis4 3 3 2" xfId="537"/>
    <cellStyle name="20% - Énfasis4 3 4" xfId="538"/>
    <cellStyle name="20% - Énfasis4 3 4 2" xfId="539"/>
    <cellStyle name="20% - Énfasis4 3 5" xfId="540"/>
    <cellStyle name="20% - Énfasis4 3 5 2" xfId="541"/>
    <cellStyle name="20% - Énfasis4 3 6" xfId="542"/>
    <cellStyle name="20% - Énfasis4 3 6 2" xfId="543"/>
    <cellStyle name="20% - Énfasis4 3 7" xfId="544"/>
    <cellStyle name="20% - Énfasis4 3 7 2" xfId="545"/>
    <cellStyle name="20% - Énfasis4 3 8" xfId="546"/>
    <cellStyle name="20% - Énfasis4 3 8 2" xfId="547"/>
    <cellStyle name="20% - Énfasis4 3 9" xfId="548"/>
    <cellStyle name="20% - Énfasis4 3 9 2" xfId="549"/>
    <cellStyle name="20% - Énfasis4 4" xfId="550"/>
    <cellStyle name="20% - Énfasis4 4 2" xfId="551"/>
    <cellStyle name="20% - Énfasis4 4 2 2" xfId="552"/>
    <cellStyle name="20% - Énfasis4 4 3" xfId="553"/>
    <cellStyle name="20% - Énfasis4 4 3 2" xfId="554"/>
    <cellStyle name="20% - Énfasis4 4 4" xfId="555"/>
    <cellStyle name="20% - Énfasis4 4 4 2" xfId="556"/>
    <cellStyle name="20% - Énfasis4 4 5" xfId="557"/>
    <cellStyle name="20% - Énfasis4 4 5 2" xfId="558"/>
    <cellStyle name="20% - Énfasis4 4 6" xfId="559"/>
    <cellStyle name="20% - Énfasis4 4 6 2" xfId="560"/>
    <cellStyle name="20% - Énfasis4 4 7" xfId="561"/>
    <cellStyle name="20% - Énfasis4 4 7 2" xfId="562"/>
    <cellStyle name="20% - Énfasis4 4 8" xfId="563"/>
    <cellStyle name="20% - Énfasis4 5" xfId="564"/>
    <cellStyle name="20% - Énfasis4 5 2" xfId="565"/>
    <cellStyle name="20% - Énfasis4 5 2 2" xfId="566"/>
    <cellStyle name="20% - Énfasis4 5 3" xfId="567"/>
    <cellStyle name="20% - Énfasis4 5 3 2" xfId="568"/>
    <cellStyle name="20% - Énfasis4 5 4" xfId="569"/>
    <cellStyle name="20% - Énfasis4 5 4 2" xfId="570"/>
    <cellStyle name="20% - Énfasis4 5 5" xfId="571"/>
    <cellStyle name="20% - Énfasis4 5 5 2" xfId="572"/>
    <cellStyle name="20% - Énfasis4 5 6" xfId="573"/>
    <cellStyle name="20% - Énfasis4 5 6 2" xfId="574"/>
    <cellStyle name="20% - Énfasis4 5 7" xfId="575"/>
    <cellStyle name="20% - Énfasis4 5 7 2" xfId="576"/>
    <cellStyle name="20% - Énfasis4 5 8" xfId="577"/>
    <cellStyle name="20% - Énfasis4 6" xfId="578"/>
    <cellStyle name="20% - Énfasis4 6 2" xfId="579"/>
    <cellStyle name="20% - Énfasis4 6 2 2" xfId="580"/>
    <cellStyle name="20% - Énfasis4 6 3" xfId="581"/>
    <cellStyle name="20% - Énfasis4 6 3 2" xfId="582"/>
    <cellStyle name="20% - Énfasis4 6 4" xfId="583"/>
    <cellStyle name="20% - Énfasis4 6 4 2" xfId="584"/>
    <cellStyle name="20% - Énfasis4 6 5" xfId="585"/>
    <cellStyle name="20% - Énfasis4 6 5 2" xfId="586"/>
    <cellStyle name="20% - Énfasis4 6 6" xfId="587"/>
    <cellStyle name="20% - Énfasis4 6 6 2" xfId="588"/>
    <cellStyle name="20% - Énfasis4 6 7" xfId="589"/>
    <cellStyle name="20% - Énfasis4 6 7 2" xfId="590"/>
    <cellStyle name="20% - Énfasis4 6 8" xfId="591"/>
    <cellStyle name="20% - Énfasis4 7" xfId="592"/>
    <cellStyle name="20% - Énfasis4 7 2" xfId="593"/>
    <cellStyle name="20% - Énfasis4 7 2 2" xfId="594"/>
    <cellStyle name="20% - Énfasis4 7 3" xfId="595"/>
    <cellStyle name="20% - Énfasis4 7 3 2" xfId="596"/>
    <cellStyle name="20% - Énfasis4 7 4" xfId="597"/>
    <cellStyle name="20% - Énfasis4 7 4 2" xfId="598"/>
    <cellStyle name="20% - Énfasis4 7 5" xfId="599"/>
    <cellStyle name="20% - Énfasis4 7 5 2" xfId="600"/>
    <cellStyle name="20% - Énfasis4 7 6" xfId="601"/>
    <cellStyle name="20% - Énfasis4 7 6 2" xfId="602"/>
    <cellStyle name="20% - Énfasis4 7 7" xfId="603"/>
    <cellStyle name="20% - Énfasis4 7 7 2" xfId="604"/>
    <cellStyle name="20% - Énfasis4 7 8" xfId="605"/>
    <cellStyle name="20% - Énfasis4 8" xfId="606"/>
    <cellStyle name="20% - Énfasis4 8 2" xfId="607"/>
    <cellStyle name="20% - Énfasis4 8 2 2" xfId="608"/>
    <cellStyle name="20% - Énfasis4 8 3" xfId="609"/>
    <cellStyle name="20% - Énfasis4 8 3 2" xfId="610"/>
    <cellStyle name="20% - Énfasis4 8 4" xfId="611"/>
    <cellStyle name="20% - Énfasis4 8 4 2" xfId="612"/>
    <cellStyle name="20% - Énfasis4 8 5" xfId="613"/>
    <cellStyle name="20% - Énfasis4 8 5 2" xfId="614"/>
    <cellStyle name="20% - Énfasis4 8 6" xfId="615"/>
    <cellStyle name="20% - Énfasis4 8 6 2" xfId="616"/>
    <cellStyle name="20% - Énfasis4 8 7" xfId="617"/>
    <cellStyle name="20% - Énfasis4 8 7 2" xfId="618"/>
    <cellStyle name="20% - Énfasis4 8 8" xfId="619"/>
    <cellStyle name="20% - Énfasis4 9" xfId="620"/>
    <cellStyle name="20% - Énfasis4 9 2" xfId="621"/>
    <cellStyle name="20% - Énfasis5 10" xfId="622"/>
    <cellStyle name="20% - Énfasis5 10 2" xfId="623"/>
    <cellStyle name="20% - Énfasis5 11" xfId="624"/>
    <cellStyle name="20% - Énfasis5 11 2" xfId="625"/>
    <cellStyle name="20% - Énfasis5 12" xfId="626"/>
    <cellStyle name="20% - Énfasis5 12 2" xfId="627"/>
    <cellStyle name="20% - Énfasis5 13" xfId="628"/>
    <cellStyle name="20% - Énfasis5 13 2" xfId="629"/>
    <cellStyle name="20% - Énfasis5 14" xfId="630"/>
    <cellStyle name="20% - Énfasis5 14 2" xfId="631"/>
    <cellStyle name="20% - Énfasis5 15" xfId="632"/>
    <cellStyle name="20% - Énfasis5 2" xfId="633"/>
    <cellStyle name="20% - Énfasis5 2 10" xfId="634"/>
    <cellStyle name="20% - Énfasis5 2 10 2" xfId="635"/>
    <cellStyle name="20% - Énfasis5 2 11" xfId="636"/>
    <cellStyle name="20% - Énfasis5 2 11 2" xfId="637"/>
    <cellStyle name="20% - Énfasis5 2 12" xfId="638"/>
    <cellStyle name="20% - Énfasis5 2 12 2" xfId="639"/>
    <cellStyle name="20% - Énfasis5 2 13" xfId="640"/>
    <cellStyle name="20% - Énfasis5 2 13 2" xfId="641"/>
    <cellStyle name="20% - Énfasis5 2 14" xfId="642"/>
    <cellStyle name="20% - Énfasis5 2 2" xfId="643"/>
    <cellStyle name="20% - Énfasis5 2 2 10" xfId="644"/>
    <cellStyle name="20% - Énfasis5 2 2 10 2" xfId="645"/>
    <cellStyle name="20% - Énfasis5 2 2 11" xfId="646"/>
    <cellStyle name="20% - Énfasis5 2 2 11 2" xfId="647"/>
    <cellStyle name="20% - Énfasis5 2 2 12" xfId="648"/>
    <cellStyle name="20% - Énfasis5 2 2 12 2" xfId="649"/>
    <cellStyle name="20% - Énfasis5 2 2 13" xfId="650"/>
    <cellStyle name="20% - Énfasis5 2 2 2" xfId="651"/>
    <cellStyle name="20% - Énfasis5 2 2 2 2" xfId="652"/>
    <cellStyle name="20% - Énfasis5 2 2 3" xfId="653"/>
    <cellStyle name="20% - Énfasis5 2 2 3 2" xfId="654"/>
    <cellStyle name="20% - Énfasis5 2 2 4" xfId="655"/>
    <cellStyle name="20% - Énfasis5 2 2 4 2" xfId="656"/>
    <cellStyle name="20% - Énfasis5 2 2 5" xfId="657"/>
    <cellStyle name="20% - Énfasis5 2 2 5 2" xfId="658"/>
    <cellStyle name="20% - Énfasis5 2 2 6" xfId="659"/>
    <cellStyle name="20% - Énfasis5 2 2 6 2" xfId="660"/>
    <cellStyle name="20% - Énfasis5 2 2 7" xfId="661"/>
    <cellStyle name="20% - Énfasis5 2 2 7 2" xfId="662"/>
    <cellStyle name="20% - Énfasis5 2 2 8" xfId="663"/>
    <cellStyle name="20% - Énfasis5 2 2 8 2" xfId="664"/>
    <cellStyle name="20% - Énfasis5 2 2 9" xfId="665"/>
    <cellStyle name="20% - Énfasis5 2 2 9 2" xfId="666"/>
    <cellStyle name="20% - Énfasis5 2 3" xfId="667"/>
    <cellStyle name="20% - Énfasis5 2 3 2" xfId="668"/>
    <cellStyle name="20% - Énfasis5 2 4" xfId="669"/>
    <cellStyle name="20% - Énfasis5 2 4 2" xfId="670"/>
    <cellStyle name="20% - Énfasis5 2 5" xfId="671"/>
    <cellStyle name="20% - Énfasis5 2 5 2" xfId="672"/>
    <cellStyle name="20% - Énfasis5 2 6" xfId="673"/>
    <cellStyle name="20% - Énfasis5 2 6 2" xfId="674"/>
    <cellStyle name="20% - Énfasis5 2 7" xfId="675"/>
    <cellStyle name="20% - Énfasis5 2 7 2" xfId="676"/>
    <cellStyle name="20% - Énfasis5 2 8" xfId="677"/>
    <cellStyle name="20% - Énfasis5 2 8 2" xfId="678"/>
    <cellStyle name="20% - Énfasis5 2 9" xfId="679"/>
    <cellStyle name="20% - Énfasis5 2 9 2" xfId="680"/>
    <cellStyle name="20% - Énfasis5 3" xfId="681"/>
    <cellStyle name="20% - Énfasis5 3 10" xfId="682"/>
    <cellStyle name="20% - Énfasis5 3 10 2" xfId="683"/>
    <cellStyle name="20% - Énfasis5 3 11" xfId="684"/>
    <cellStyle name="20% - Énfasis5 3 11 2" xfId="685"/>
    <cellStyle name="20% - Énfasis5 3 12" xfId="686"/>
    <cellStyle name="20% - Énfasis5 3 12 2" xfId="687"/>
    <cellStyle name="20% - Énfasis5 3 13" xfId="688"/>
    <cellStyle name="20% - Énfasis5 3 2" xfId="689"/>
    <cellStyle name="20% - Énfasis5 3 2 2" xfId="690"/>
    <cellStyle name="20% - Énfasis5 3 3" xfId="691"/>
    <cellStyle name="20% - Énfasis5 3 3 2" xfId="692"/>
    <cellStyle name="20% - Énfasis5 3 4" xfId="693"/>
    <cellStyle name="20% - Énfasis5 3 4 2" xfId="694"/>
    <cellStyle name="20% - Énfasis5 3 5" xfId="695"/>
    <cellStyle name="20% - Énfasis5 3 5 2" xfId="696"/>
    <cellStyle name="20% - Énfasis5 3 6" xfId="697"/>
    <cellStyle name="20% - Énfasis5 3 6 2" xfId="698"/>
    <cellStyle name="20% - Énfasis5 3 7" xfId="699"/>
    <cellStyle name="20% - Énfasis5 3 7 2" xfId="700"/>
    <cellStyle name="20% - Énfasis5 3 8" xfId="701"/>
    <cellStyle name="20% - Énfasis5 3 8 2" xfId="702"/>
    <cellStyle name="20% - Énfasis5 3 9" xfId="703"/>
    <cellStyle name="20% - Énfasis5 3 9 2" xfId="704"/>
    <cellStyle name="20% - Énfasis5 4" xfId="705"/>
    <cellStyle name="20% - Énfasis5 4 2" xfId="706"/>
    <cellStyle name="20% - Énfasis5 4 2 2" xfId="707"/>
    <cellStyle name="20% - Énfasis5 4 3" xfId="708"/>
    <cellStyle name="20% - Énfasis5 4 3 2" xfId="709"/>
    <cellStyle name="20% - Énfasis5 4 4" xfId="710"/>
    <cellStyle name="20% - Énfasis5 4 4 2" xfId="711"/>
    <cellStyle name="20% - Énfasis5 4 5" xfId="712"/>
    <cellStyle name="20% - Énfasis5 4 5 2" xfId="713"/>
    <cellStyle name="20% - Énfasis5 4 6" xfId="714"/>
    <cellStyle name="20% - Énfasis5 4 6 2" xfId="715"/>
    <cellStyle name="20% - Énfasis5 4 7" xfId="716"/>
    <cellStyle name="20% - Énfasis5 4 7 2" xfId="717"/>
    <cellStyle name="20% - Énfasis5 4 8" xfId="718"/>
    <cellStyle name="20% - Énfasis5 5" xfId="719"/>
    <cellStyle name="20% - Énfasis5 5 2" xfId="720"/>
    <cellStyle name="20% - Énfasis5 5 2 2" xfId="721"/>
    <cellStyle name="20% - Énfasis5 5 3" xfId="722"/>
    <cellStyle name="20% - Énfasis5 5 3 2" xfId="723"/>
    <cellStyle name="20% - Énfasis5 5 4" xfId="724"/>
    <cellStyle name="20% - Énfasis5 5 4 2" xfId="725"/>
    <cellStyle name="20% - Énfasis5 5 5" xfId="726"/>
    <cellStyle name="20% - Énfasis5 5 5 2" xfId="727"/>
    <cellStyle name="20% - Énfasis5 5 6" xfId="728"/>
    <cellStyle name="20% - Énfasis5 5 6 2" xfId="729"/>
    <cellStyle name="20% - Énfasis5 5 7" xfId="730"/>
    <cellStyle name="20% - Énfasis5 5 7 2" xfId="731"/>
    <cellStyle name="20% - Énfasis5 5 8" xfId="732"/>
    <cellStyle name="20% - Énfasis5 6" xfId="733"/>
    <cellStyle name="20% - Énfasis5 6 2" xfId="734"/>
    <cellStyle name="20% - Énfasis5 6 2 2" xfId="735"/>
    <cellStyle name="20% - Énfasis5 6 3" xfId="736"/>
    <cellStyle name="20% - Énfasis5 6 3 2" xfId="737"/>
    <cellStyle name="20% - Énfasis5 6 4" xfId="738"/>
    <cellStyle name="20% - Énfasis5 6 4 2" xfId="739"/>
    <cellStyle name="20% - Énfasis5 6 5" xfId="740"/>
    <cellStyle name="20% - Énfasis5 6 5 2" xfId="741"/>
    <cellStyle name="20% - Énfasis5 6 6" xfId="742"/>
    <cellStyle name="20% - Énfasis5 6 6 2" xfId="743"/>
    <cellStyle name="20% - Énfasis5 6 7" xfId="744"/>
    <cellStyle name="20% - Énfasis5 6 7 2" xfId="745"/>
    <cellStyle name="20% - Énfasis5 6 8" xfId="746"/>
    <cellStyle name="20% - Énfasis5 7" xfId="747"/>
    <cellStyle name="20% - Énfasis5 7 2" xfId="748"/>
    <cellStyle name="20% - Énfasis5 7 2 2" xfId="749"/>
    <cellStyle name="20% - Énfasis5 7 3" xfId="750"/>
    <cellStyle name="20% - Énfasis5 7 3 2" xfId="751"/>
    <cellStyle name="20% - Énfasis5 7 4" xfId="752"/>
    <cellStyle name="20% - Énfasis5 7 4 2" xfId="753"/>
    <cellStyle name="20% - Énfasis5 7 5" xfId="754"/>
    <cellStyle name="20% - Énfasis5 7 5 2" xfId="755"/>
    <cellStyle name="20% - Énfasis5 7 6" xfId="756"/>
    <cellStyle name="20% - Énfasis5 7 6 2" xfId="757"/>
    <cellStyle name="20% - Énfasis5 7 7" xfId="758"/>
    <cellStyle name="20% - Énfasis5 7 7 2" xfId="759"/>
    <cellStyle name="20% - Énfasis5 7 8" xfId="760"/>
    <cellStyle name="20% - Énfasis5 8" xfId="761"/>
    <cellStyle name="20% - Énfasis5 8 2" xfId="762"/>
    <cellStyle name="20% - Énfasis5 8 2 2" xfId="763"/>
    <cellStyle name="20% - Énfasis5 8 3" xfId="764"/>
    <cellStyle name="20% - Énfasis5 8 3 2" xfId="765"/>
    <cellStyle name="20% - Énfasis5 8 4" xfId="766"/>
    <cellStyle name="20% - Énfasis5 8 4 2" xfId="767"/>
    <cellStyle name="20% - Énfasis5 8 5" xfId="768"/>
    <cellStyle name="20% - Énfasis5 8 5 2" xfId="769"/>
    <cellStyle name="20% - Énfasis5 8 6" xfId="770"/>
    <cellStyle name="20% - Énfasis5 8 6 2" xfId="771"/>
    <cellStyle name="20% - Énfasis5 8 7" xfId="772"/>
    <cellStyle name="20% - Énfasis5 8 7 2" xfId="773"/>
    <cellStyle name="20% - Énfasis5 8 8" xfId="774"/>
    <cellStyle name="20% - Énfasis5 9" xfId="775"/>
    <cellStyle name="20% - Énfasis5 9 2" xfId="776"/>
    <cellStyle name="20% - Énfasis6 10" xfId="777"/>
    <cellStyle name="20% - Énfasis6 10 2" xfId="778"/>
    <cellStyle name="20% - Énfasis6 11" xfId="779"/>
    <cellStyle name="20% - Énfasis6 11 2" xfId="780"/>
    <cellStyle name="20% - Énfasis6 12" xfId="781"/>
    <cellStyle name="20% - Énfasis6 12 2" xfId="782"/>
    <cellStyle name="20% - Énfasis6 13" xfId="783"/>
    <cellStyle name="20% - Énfasis6 13 2" xfId="784"/>
    <cellStyle name="20% - Énfasis6 14" xfId="785"/>
    <cellStyle name="20% - Énfasis6 14 2" xfId="786"/>
    <cellStyle name="20% - Énfasis6 15" xfId="787"/>
    <cellStyle name="20% - Énfasis6 2" xfId="788"/>
    <cellStyle name="20% - Énfasis6 2 10" xfId="789"/>
    <cellStyle name="20% - Énfasis6 2 10 2" xfId="790"/>
    <cellStyle name="20% - Énfasis6 2 11" xfId="791"/>
    <cellStyle name="20% - Énfasis6 2 11 2" xfId="792"/>
    <cellStyle name="20% - Énfasis6 2 12" xfId="793"/>
    <cellStyle name="20% - Énfasis6 2 12 2" xfId="794"/>
    <cellStyle name="20% - Énfasis6 2 13" xfId="795"/>
    <cellStyle name="20% - Énfasis6 2 13 2" xfId="796"/>
    <cellStyle name="20% - Énfasis6 2 14" xfId="797"/>
    <cellStyle name="20% - Énfasis6 2 2" xfId="798"/>
    <cellStyle name="20% - Énfasis6 2 2 10" xfId="799"/>
    <cellStyle name="20% - Énfasis6 2 2 10 2" xfId="800"/>
    <cellStyle name="20% - Énfasis6 2 2 11" xfId="801"/>
    <cellStyle name="20% - Énfasis6 2 2 11 2" xfId="802"/>
    <cellStyle name="20% - Énfasis6 2 2 12" xfId="803"/>
    <cellStyle name="20% - Énfasis6 2 2 12 2" xfId="804"/>
    <cellStyle name="20% - Énfasis6 2 2 13" xfId="805"/>
    <cellStyle name="20% - Énfasis6 2 2 2" xfId="806"/>
    <cellStyle name="20% - Énfasis6 2 2 2 2" xfId="807"/>
    <cellStyle name="20% - Énfasis6 2 2 3" xfId="808"/>
    <cellStyle name="20% - Énfasis6 2 2 3 2" xfId="809"/>
    <cellStyle name="20% - Énfasis6 2 2 4" xfId="810"/>
    <cellStyle name="20% - Énfasis6 2 2 4 2" xfId="811"/>
    <cellStyle name="20% - Énfasis6 2 2 5" xfId="812"/>
    <cellStyle name="20% - Énfasis6 2 2 5 2" xfId="813"/>
    <cellStyle name="20% - Énfasis6 2 2 6" xfId="814"/>
    <cellStyle name="20% - Énfasis6 2 2 6 2" xfId="815"/>
    <cellStyle name="20% - Énfasis6 2 2 7" xfId="816"/>
    <cellStyle name="20% - Énfasis6 2 2 7 2" xfId="817"/>
    <cellStyle name="20% - Énfasis6 2 2 8" xfId="818"/>
    <cellStyle name="20% - Énfasis6 2 2 8 2" xfId="819"/>
    <cellStyle name="20% - Énfasis6 2 2 9" xfId="820"/>
    <cellStyle name="20% - Énfasis6 2 2 9 2" xfId="821"/>
    <cellStyle name="20% - Énfasis6 2 3" xfId="822"/>
    <cellStyle name="20% - Énfasis6 2 3 2" xfId="823"/>
    <cellStyle name="20% - Énfasis6 2 4" xfId="824"/>
    <cellStyle name="20% - Énfasis6 2 4 2" xfId="825"/>
    <cellStyle name="20% - Énfasis6 2 5" xfId="826"/>
    <cellStyle name="20% - Énfasis6 2 5 2" xfId="827"/>
    <cellStyle name="20% - Énfasis6 2 6" xfId="828"/>
    <cellStyle name="20% - Énfasis6 2 6 2" xfId="829"/>
    <cellStyle name="20% - Énfasis6 2 7" xfId="830"/>
    <cellStyle name="20% - Énfasis6 2 7 2" xfId="831"/>
    <cellStyle name="20% - Énfasis6 2 8" xfId="832"/>
    <cellStyle name="20% - Énfasis6 2 8 2" xfId="833"/>
    <cellStyle name="20% - Énfasis6 2 9" xfId="834"/>
    <cellStyle name="20% - Énfasis6 2 9 2" xfId="835"/>
    <cellStyle name="20% - Énfasis6 3" xfId="836"/>
    <cellStyle name="20% - Énfasis6 3 10" xfId="837"/>
    <cellStyle name="20% - Énfasis6 3 10 2" xfId="838"/>
    <cellStyle name="20% - Énfasis6 3 11" xfId="839"/>
    <cellStyle name="20% - Énfasis6 3 11 2" xfId="840"/>
    <cellStyle name="20% - Énfasis6 3 12" xfId="841"/>
    <cellStyle name="20% - Énfasis6 3 12 2" xfId="842"/>
    <cellStyle name="20% - Énfasis6 3 13" xfId="843"/>
    <cellStyle name="20% - Énfasis6 3 2" xfId="844"/>
    <cellStyle name="20% - Énfasis6 3 2 2" xfId="845"/>
    <cellStyle name="20% - Énfasis6 3 3" xfId="846"/>
    <cellStyle name="20% - Énfasis6 3 3 2" xfId="847"/>
    <cellStyle name="20% - Énfasis6 3 4" xfId="848"/>
    <cellStyle name="20% - Énfasis6 3 4 2" xfId="849"/>
    <cellStyle name="20% - Énfasis6 3 5" xfId="850"/>
    <cellStyle name="20% - Énfasis6 3 5 2" xfId="851"/>
    <cellStyle name="20% - Énfasis6 3 6" xfId="852"/>
    <cellStyle name="20% - Énfasis6 3 6 2" xfId="853"/>
    <cellStyle name="20% - Énfasis6 3 7" xfId="854"/>
    <cellStyle name="20% - Énfasis6 3 7 2" xfId="855"/>
    <cellStyle name="20% - Énfasis6 3 8" xfId="856"/>
    <cellStyle name="20% - Énfasis6 3 8 2" xfId="857"/>
    <cellStyle name="20% - Énfasis6 3 9" xfId="858"/>
    <cellStyle name="20% - Énfasis6 3 9 2" xfId="859"/>
    <cellStyle name="20% - Énfasis6 4" xfId="860"/>
    <cellStyle name="20% - Énfasis6 4 2" xfId="861"/>
    <cellStyle name="20% - Énfasis6 4 2 2" xfId="862"/>
    <cellStyle name="20% - Énfasis6 4 3" xfId="863"/>
    <cellStyle name="20% - Énfasis6 4 3 2" xfId="864"/>
    <cellStyle name="20% - Énfasis6 4 4" xfId="865"/>
    <cellStyle name="20% - Énfasis6 4 4 2" xfId="866"/>
    <cellStyle name="20% - Énfasis6 4 5" xfId="867"/>
    <cellStyle name="20% - Énfasis6 4 5 2" xfId="868"/>
    <cellStyle name="20% - Énfasis6 4 6" xfId="869"/>
    <cellStyle name="20% - Énfasis6 4 6 2" xfId="870"/>
    <cellStyle name="20% - Énfasis6 4 7" xfId="871"/>
    <cellStyle name="20% - Énfasis6 4 7 2" xfId="872"/>
    <cellStyle name="20% - Énfasis6 4 8" xfId="873"/>
    <cellStyle name="20% - Énfasis6 5" xfId="874"/>
    <cellStyle name="20% - Énfasis6 5 2" xfId="875"/>
    <cellStyle name="20% - Énfasis6 5 2 2" xfId="876"/>
    <cellStyle name="20% - Énfasis6 5 3" xfId="877"/>
    <cellStyle name="20% - Énfasis6 5 3 2" xfId="878"/>
    <cellStyle name="20% - Énfasis6 5 4" xfId="879"/>
    <cellStyle name="20% - Énfasis6 5 4 2" xfId="880"/>
    <cellStyle name="20% - Énfasis6 5 5" xfId="881"/>
    <cellStyle name="20% - Énfasis6 5 5 2" xfId="882"/>
    <cellStyle name="20% - Énfasis6 5 6" xfId="883"/>
    <cellStyle name="20% - Énfasis6 5 6 2" xfId="884"/>
    <cellStyle name="20% - Énfasis6 5 7" xfId="885"/>
    <cellStyle name="20% - Énfasis6 5 7 2" xfId="886"/>
    <cellStyle name="20% - Énfasis6 5 8" xfId="887"/>
    <cellStyle name="20% - Énfasis6 6" xfId="888"/>
    <cellStyle name="20% - Énfasis6 6 2" xfId="889"/>
    <cellStyle name="20% - Énfasis6 6 2 2" xfId="890"/>
    <cellStyle name="20% - Énfasis6 6 3" xfId="891"/>
    <cellStyle name="20% - Énfasis6 6 3 2" xfId="892"/>
    <cellStyle name="20% - Énfasis6 6 4" xfId="893"/>
    <cellStyle name="20% - Énfasis6 6 4 2" xfId="894"/>
    <cellStyle name="20% - Énfasis6 6 5" xfId="895"/>
    <cellStyle name="20% - Énfasis6 6 5 2" xfId="896"/>
    <cellStyle name="20% - Énfasis6 6 6" xfId="897"/>
    <cellStyle name="20% - Énfasis6 6 6 2" xfId="898"/>
    <cellStyle name="20% - Énfasis6 6 7" xfId="899"/>
    <cellStyle name="20% - Énfasis6 6 7 2" xfId="900"/>
    <cellStyle name="20% - Énfasis6 6 8" xfId="901"/>
    <cellStyle name="20% - Énfasis6 7" xfId="902"/>
    <cellStyle name="20% - Énfasis6 7 2" xfId="903"/>
    <cellStyle name="20% - Énfasis6 7 2 2" xfId="904"/>
    <cellStyle name="20% - Énfasis6 7 3" xfId="905"/>
    <cellStyle name="20% - Énfasis6 7 3 2" xfId="906"/>
    <cellStyle name="20% - Énfasis6 7 4" xfId="907"/>
    <cellStyle name="20% - Énfasis6 7 4 2" xfId="908"/>
    <cellStyle name="20% - Énfasis6 7 5" xfId="909"/>
    <cellStyle name="20% - Énfasis6 7 5 2" xfId="910"/>
    <cellStyle name="20% - Énfasis6 7 6" xfId="911"/>
    <cellStyle name="20% - Énfasis6 7 6 2" xfId="912"/>
    <cellStyle name="20% - Énfasis6 7 7" xfId="913"/>
    <cellStyle name="20% - Énfasis6 7 7 2" xfId="914"/>
    <cellStyle name="20% - Énfasis6 7 8" xfId="915"/>
    <cellStyle name="20% - Énfasis6 8" xfId="916"/>
    <cellStyle name="20% - Énfasis6 8 2" xfId="917"/>
    <cellStyle name="20% - Énfasis6 8 2 2" xfId="918"/>
    <cellStyle name="20% - Énfasis6 8 3" xfId="919"/>
    <cellStyle name="20% - Énfasis6 8 3 2" xfId="920"/>
    <cellStyle name="20% - Énfasis6 8 4" xfId="921"/>
    <cellStyle name="20% - Énfasis6 8 4 2" xfId="922"/>
    <cellStyle name="20% - Énfasis6 8 5" xfId="923"/>
    <cellStyle name="20% - Énfasis6 8 5 2" xfId="924"/>
    <cellStyle name="20% - Énfasis6 8 6" xfId="925"/>
    <cellStyle name="20% - Énfasis6 8 6 2" xfId="926"/>
    <cellStyle name="20% - Énfasis6 8 7" xfId="927"/>
    <cellStyle name="20% - Énfasis6 8 7 2" xfId="928"/>
    <cellStyle name="20% - Énfasis6 8 8" xfId="929"/>
    <cellStyle name="20% - Énfasis6 9" xfId="930"/>
    <cellStyle name="20% - Énfasis6 9 2" xfId="931"/>
    <cellStyle name="40% - Énfasis1 10" xfId="932"/>
    <cellStyle name="40% - Énfasis1 10 2" xfId="933"/>
    <cellStyle name="40% - Énfasis1 11" xfId="934"/>
    <cellStyle name="40% - Énfasis1 11 2" xfId="935"/>
    <cellStyle name="40% - Énfasis1 12" xfId="936"/>
    <cellStyle name="40% - Énfasis1 12 2" xfId="937"/>
    <cellStyle name="40% - Énfasis1 13" xfId="938"/>
    <cellStyle name="40% - Énfasis1 13 2" xfId="939"/>
    <cellStyle name="40% - Énfasis1 14" xfId="940"/>
    <cellStyle name="40% - Énfasis1 14 2" xfId="941"/>
    <cellStyle name="40% - Énfasis1 15" xfId="942"/>
    <cellStyle name="40% - Énfasis1 2" xfId="943"/>
    <cellStyle name="40% - Énfasis1 2 10" xfId="944"/>
    <cellStyle name="40% - Énfasis1 2 10 2" xfId="945"/>
    <cellStyle name="40% - Énfasis1 2 11" xfId="946"/>
    <cellStyle name="40% - Énfasis1 2 11 2" xfId="947"/>
    <cellStyle name="40% - Énfasis1 2 12" xfId="948"/>
    <cellStyle name="40% - Énfasis1 2 12 2" xfId="949"/>
    <cellStyle name="40% - Énfasis1 2 13" xfId="950"/>
    <cellStyle name="40% - Énfasis1 2 13 2" xfId="951"/>
    <cellStyle name="40% - Énfasis1 2 14" xfId="952"/>
    <cellStyle name="40% - Énfasis1 2 2" xfId="953"/>
    <cellStyle name="40% - Énfasis1 2 2 10" xfId="954"/>
    <cellStyle name="40% - Énfasis1 2 2 10 2" xfId="955"/>
    <cellStyle name="40% - Énfasis1 2 2 11" xfId="956"/>
    <cellStyle name="40% - Énfasis1 2 2 11 2" xfId="957"/>
    <cellStyle name="40% - Énfasis1 2 2 12" xfId="958"/>
    <cellStyle name="40% - Énfasis1 2 2 12 2" xfId="959"/>
    <cellStyle name="40% - Énfasis1 2 2 13" xfId="960"/>
    <cellStyle name="40% - Énfasis1 2 2 2" xfId="961"/>
    <cellStyle name="40% - Énfasis1 2 2 2 2" xfId="962"/>
    <cellStyle name="40% - Énfasis1 2 2 3" xfId="963"/>
    <cellStyle name="40% - Énfasis1 2 2 3 2" xfId="964"/>
    <cellStyle name="40% - Énfasis1 2 2 4" xfId="965"/>
    <cellStyle name="40% - Énfasis1 2 2 4 2" xfId="966"/>
    <cellStyle name="40% - Énfasis1 2 2 5" xfId="967"/>
    <cellStyle name="40% - Énfasis1 2 2 5 2" xfId="968"/>
    <cellStyle name="40% - Énfasis1 2 2 6" xfId="969"/>
    <cellStyle name="40% - Énfasis1 2 2 6 2" xfId="970"/>
    <cellStyle name="40% - Énfasis1 2 2 7" xfId="971"/>
    <cellStyle name="40% - Énfasis1 2 2 7 2" xfId="972"/>
    <cellStyle name="40% - Énfasis1 2 2 8" xfId="973"/>
    <cellStyle name="40% - Énfasis1 2 2 8 2" xfId="974"/>
    <cellStyle name="40% - Énfasis1 2 2 9" xfId="975"/>
    <cellStyle name="40% - Énfasis1 2 2 9 2" xfId="976"/>
    <cellStyle name="40% - Énfasis1 2 3" xfId="977"/>
    <cellStyle name="40% - Énfasis1 2 3 2" xfId="978"/>
    <cellStyle name="40% - Énfasis1 2 4" xfId="979"/>
    <cellStyle name="40% - Énfasis1 2 4 2" xfId="980"/>
    <cellStyle name="40% - Énfasis1 2 5" xfId="981"/>
    <cellStyle name="40% - Énfasis1 2 5 2" xfId="982"/>
    <cellStyle name="40% - Énfasis1 2 6" xfId="983"/>
    <cellStyle name="40% - Énfasis1 2 6 2" xfId="984"/>
    <cellStyle name="40% - Énfasis1 2 7" xfId="985"/>
    <cellStyle name="40% - Énfasis1 2 7 2" xfId="986"/>
    <cellStyle name="40% - Énfasis1 2 8" xfId="987"/>
    <cellStyle name="40% - Énfasis1 2 8 2" xfId="988"/>
    <cellStyle name="40% - Énfasis1 2 9" xfId="989"/>
    <cellStyle name="40% - Énfasis1 2 9 2" xfId="990"/>
    <cellStyle name="40% - Énfasis1 3" xfId="991"/>
    <cellStyle name="40% - Énfasis1 3 10" xfId="992"/>
    <cellStyle name="40% - Énfasis1 3 10 2" xfId="993"/>
    <cellStyle name="40% - Énfasis1 3 11" xfId="994"/>
    <cellStyle name="40% - Énfasis1 3 11 2" xfId="995"/>
    <cellStyle name="40% - Énfasis1 3 12" xfId="996"/>
    <cellStyle name="40% - Énfasis1 3 12 2" xfId="997"/>
    <cellStyle name="40% - Énfasis1 3 13" xfId="998"/>
    <cellStyle name="40% - Énfasis1 3 2" xfId="999"/>
    <cellStyle name="40% - Énfasis1 3 2 2" xfId="1000"/>
    <cellStyle name="40% - Énfasis1 3 3" xfId="1001"/>
    <cellStyle name="40% - Énfasis1 3 3 2" xfId="1002"/>
    <cellStyle name="40% - Énfasis1 3 4" xfId="1003"/>
    <cellStyle name="40% - Énfasis1 3 4 2" xfId="1004"/>
    <cellStyle name="40% - Énfasis1 3 5" xfId="1005"/>
    <cellStyle name="40% - Énfasis1 3 5 2" xfId="1006"/>
    <cellStyle name="40% - Énfasis1 3 6" xfId="1007"/>
    <cellStyle name="40% - Énfasis1 3 6 2" xfId="1008"/>
    <cellStyle name="40% - Énfasis1 3 7" xfId="1009"/>
    <cellStyle name="40% - Énfasis1 3 7 2" xfId="1010"/>
    <cellStyle name="40% - Énfasis1 3 8" xfId="1011"/>
    <cellStyle name="40% - Énfasis1 3 8 2" xfId="1012"/>
    <cellStyle name="40% - Énfasis1 3 9" xfId="1013"/>
    <cellStyle name="40% - Énfasis1 3 9 2" xfId="1014"/>
    <cellStyle name="40% - Énfasis1 4" xfId="1015"/>
    <cellStyle name="40% - Énfasis1 4 2" xfId="1016"/>
    <cellStyle name="40% - Énfasis1 4 2 2" xfId="1017"/>
    <cellStyle name="40% - Énfasis1 4 3" xfId="1018"/>
    <cellStyle name="40% - Énfasis1 4 3 2" xfId="1019"/>
    <cellStyle name="40% - Énfasis1 4 4" xfId="1020"/>
    <cellStyle name="40% - Énfasis1 4 4 2" xfId="1021"/>
    <cellStyle name="40% - Énfasis1 4 5" xfId="1022"/>
    <cellStyle name="40% - Énfasis1 4 5 2" xfId="1023"/>
    <cellStyle name="40% - Énfasis1 4 6" xfId="1024"/>
    <cellStyle name="40% - Énfasis1 4 6 2" xfId="1025"/>
    <cellStyle name="40% - Énfasis1 4 7" xfId="1026"/>
    <cellStyle name="40% - Énfasis1 4 7 2" xfId="1027"/>
    <cellStyle name="40% - Énfasis1 4 8" xfId="1028"/>
    <cellStyle name="40% - Énfasis1 5" xfId="1029"/>
    <cellStyle name="40% - Énfasis1 5 2" xfId="1030"/>
    <cellStyle name="40% - Énfasis1 5 2 2" xfId="1031"/>
    <cellStyle name="40% - Énfasis1 5 3" xfId="1032"/>
    <cellStyle name="40% - Énfasis1 5 3 2" xfId="1033"/>
    <cellStyle name="40% - Énfasis1 5 4" xfId="1034"/>
    <cellStyle name="40% - Énfasis1 5 4 2" xfId="1035"/>
    <cellStyle name="40% - Énfasis1 5 5" xfId="1036"/>
    <cellStyle name="40% - Énfasis1 5 5 2" xfId="1037"/>
    <cellStyle name="40% - Énfasis1 5 6" xfId="1038"/>
    <cellStyle name="40% - Énfasis1 5 6 2" xfId="1039"/>
    <cellStyle name="40% - Énfasis1 5 7" xfId="1040"/>
    <cellStyle name="40% - Énfasis1 5 7 2" xfId="1041"/>
    <cellStyle name="40% - Énfasis1 5 8" xfId="1042"/>
    <cellStyle name="40% - Énfasis1 6" xfId="1043"/>
    <cellStyle name="40% - Énfasis1 6 2" xfId="1044"/>
    <cellStyle name="40% - Énfasis1 6 2 2" xfId="1045"/>
    <cellStyle name="40% - Énfasis1 6 3" xfId="1046"/>
    <cellStyle name="40% - Énfasis1 6 3 2" xfId="1047"/>
    <cellStyle name="40% - Énfasis1 6 4" xfId="1048"/>
    <cellStyle name="40% - Énfasis1 6 4 2" xfId="1049"/>
    <cellStyle name="40% - Énfasis1 6 5" xfId="1050"/>
    <cellStyle name="40% - Énfasis1 6 5 2" xfId="1051"/>
    <cellStyle name="40% - Énfasis1 6 6" xfId="1052"/>
    <cellStyle name="40% - Énfasis1 6 6 2" xfId="1053"/>
    <cellStyle name="40% - Énfasis1 6 7" xfId="1054"/>
    <cellStyle name="40% - Énfasis1 6 7 2" xfId="1055"/>
    <cellStyle name="40% - Énfasis1 6 8" xfId="1056"/>
    <cellStyle name="40% - Énfasis1 7" xfId="1057"/>
    <cellStyle name="40% - Énfasis1 7 2" xfId="1058"/>
    <cellStyle name="40% - Énfasis1 7 2 2" xfId="1059"/>
    <cellStyle name="40% - Énfasis1 7 3" xfId="1060"/>
    <cellStyle name="40% - Énfasis1 7 3 2" xfId="1061"/>
    <cellStyle name="40% - Énfasis1 7 4" xfId="1062"/>
    <cellStyle name="40% - Énfasis1 7 4 2" xfId="1063"/>
    <cellStyle name="40% - Énfasis1 7 5" xfId="1064"/>
    <cellStyle name="40% - Énfasis1 7 5 2" xfId="1065"/>
    <cellStyle name="40% - Énfasis1 7 6" xfId="1066"/>
    <cellStyle name="40% - Énfasis1 7 6 2" xfId="1067"/>
    <cellStyle name="40% - Énfasis1 7 7" xfId="1068"/>
    <cellStyle name="40% - Énfasis1 7 7 2" xfId="1069"/>
    <cellStyle name="40% - Énfasis1 7 8" xfId="1070"/>
    <cellStyle name="40% - Énfasis1 8" xfId="1071"/>
    <cellStyle name="40% - Énfasis1 8 2" xfId="1072"/>
    <cellStyle name="40% - Énfasis1 8 2 2" xfId="1073"/>
    <cellStyle name="40% - Énfasis1 8 3" xfId="1074"/>
    <cellStyle name="40% - Énfasis1 8 3 2" xfId="1075"/>
    <cellStyle name="40% - Énfasis1 8 4" xfId="1076"/>
    <cellStyle name="40% - Énfasis1 8 4 2" xfId="1077"/>
    <cellStyle name="40% - Énfasis1 8 5" xfId="1078"/>
    <cellStyle name="40% - Énfasis1 8 5 2" xfId="1079"/>
    <cellStyle name="40% - Énfasis1 8 6" xfId="1080"/>
    <cellStyle name="40% - Énfasis1 8 6 2" xfId="1081"/>
    <cellStyle name="40% - Énfasis1 8 7" xfId="1082"/>
    <cellStyle name="40% - Énfasis1 8 7 2" xfId="1083"/>
    <cellStyle name="40% - Énfasis1 8 8" xfId="1084"/>
    <cellStyle name="40% - Énfasis1 9" xfId="1085"/>
    <cellStyle name="40% - Énfasis1 9 2" xfId="1086"/>
    <cellStyle name="40% - Énfasis2 10" xfId="1087"/>
    <cellStyle name="40% - Énfasis2 10 2" xfId="1088"/>
    <cellStyle name="40% - Énfasis2 11" xfId="1089"/>
    <cellStyle name="40% - Énfasis2 11 2" xfId="1090"/>
    <cellStyle name="40% - Énfasis2 12" xfId="1091"/>
    <cellStyle name="40% - Énfasis2 12 2" xfId="1092"/>
    <cellStyle name="40% - Énfasis2 13" xfId="1093"/>
    <cellStyle name="40% - Énfasis2 13 2" xfId="1094"/>
    <cellStyle name="40% - Énfasis2 14" xfId="1095"/>
    <cellStyle name="40% - Énfasis2 14 2" xfId="1096"/>
    <cellStyle name="40% - Énfasis2 15" xfId="1097"/>
    <cellStyle name="40% - Énfasis2 2" xfId="1098"/>
    <cellStyle name="40% - Énfasis2 2 10" xfId="1099"/>
    <cellStyle name="40% - Énfasis2 2 10 2" xfId="1100"/>
    <cellStyle name="40% - Énfasis2 2 11" xfId="1101"/>
    <cellStyle name="40% - Énfasis2 2 11 2" xfId="1102"/>
    <cellStyle name="40% - Énfasis2 2 12" xfId="1103"/>
    <cellStyle name="40% - Énfasis2 2 12 2" xfId="1104"/>
    <cellStyle name="40% - Énfasis2 2 13" xfId="1105"/>
    <cellStyle name="40% - Énfasis2 2 13 2" xfId="1106"/>
    <cellStyle name="40% - Énfasis2 2 14" xfId="1107"/>
    <cellStyle name="40% - Énfasis2 2 2" xfId="1108"/>
    <cellStyle name="40% - Énfasis2 2 2 10" xfId="1109"/>
    <cellStyle name="40% - Énfasis2 2 2 10 2" xfId="1110"/>
    <cellStyle name="40% - Énfasis2 2 2 11" xfId="1111"/>
    <cellStyle name="40% - Énfasis2 2 2 11 2" xfId="1112"/>
    <cellStyle name="40% - Énfasis2 2 2 12" xfId="1113"/>
    <cellStyle name="40% - Énfasis2 2 2 12 2" xfId="1114"/>
    <cellStyle name="40% - Énfasis2 2 2 13" xfId="1115"/>
    <cellStyle name="40% - Énfasis2 2 2 2" xfId="1116"/>
    <cellStyle name="40% - Énfasis2 2 2 2 2" xfId="1117"/>
    <cellStyle name="40% - Énfasis2 2 2 3" xfId="1118"/>
    <cellStyle name="40% - Énfasis2 2 2 3 2" xfId="1119"/>
    <cellStyle name="40% - Énfasis2 2 2 4" xfId="1120"/>
    <cellStyle name="40% - Énfasis2 2 2 4 2" xfId="1121"/>
    <cellStyle name="40% - Énfasis2 2 2 5" xfId="1122"/>
    <cellStyle name="40% - Énfasis2 2 2 5 2" xfId="1123"/>
    <cellStyle name="40% - Énfasis2 2 2 6" xfId="1124"/>
    <cellStyle name="40% - Énfasis2 2 2 6 2" xfId="1125"/>
    <cellStyle name="40% - Énfasis2 2 2 7" xfId="1126"/>
    <cellStyle name="40% - Énfasis2 2 2 7 2" xfId="1127"/>
    <cellStyle name="40% - Énfasis2 2 2 8" xfId="1128"/>
    <cellStyle name="40% - Énfasis2 2 2 8 2" xfId="1129"/>
    <cellStyle name="40% - Énfasis2 2 2 9" xfId="1130"/>
    <cellStyle name="40% - Énfasis2 2 2 9 2" xfId="1131"/>
    <cellStyle name="40% - Énfasis2 2 3" xfId="1132"/>
    <cellStyle name="40% - Énfasis2 2 3 2" xfId="1133"/>
    <cellStyle name="40% - Énfasis2 2 4" xfId="1134"/>
    <cellStyle name="40% - Énfasis2 2 4 2" xfId="1135"/>
    <cellStyle name="40% - Énfasis2 2 5" xfId="1136"/>
    <cellStyle name="40% - Énfasis2 2 5 2" xfId="1137"/>
    <cellStyle name="40% - Énfasis2 2 6" xfId="1138"/>
    <cellStyle name="40% - Énfasis2 2 6 2" xfId="1139"/>
    <cellStyle name="40% - Énfasis2 2 7" xfId="1140"/>
    <cellStyle name="40% - Énfasis2 2 7 2" xfId="1141"/>
    <cellStyle name="40% - Énfasis2 2 8" xfId="1142"/>
    <cellStyle name="40% - Énfasis2 2 8 2" xfId="1143"/>
    <cellStyle name="40% - Énfasis2 2 9" xfId="1144"/>
    <cellStyle name="40% - Énfasis2 2 9 2" xfId="1145"/>
    <cellStyle name="40% - Énfasis2 3" xfId="1146"/>
    <cellStyle name="40% - Énfasis2 3 10" xfId="1147"/>
    <cellStyle name="40% - Énfasis2 3 10 2" xfId="1148"/>
    <cellStyle name="40% - Énfasis2 3 11" xfId="1149"/>
    <cellStyle name="40% - Énfasis2 3 11 2" xfId="1150"/>
    <cellStyle name="40% - Énfasis2 3 12" xfId="1151"/>
    <cellStyle name="40% - Énfasis2 3 12 2" xfId="1152"/>
    <cellStyle name="40% - Énfasis2 3 13" xfId="1153"/>
    <cellStyle name="40% - Énfasis2 3 2" xfId="1154"/>
    <cellStyle name="40% - Énfasis2 3 2 2" xfId="1155"/>
    <cellStyle name="40% - Énfasis2 3 3" xfId="1156"/>
    <cellStyle name="40% - Énfasis2 3 3 2" xfId="1157"/>
    <cellStyle name="40% - Énfasis2 3 4" xfId="1158"/>
    <cellStyle name="40% - Énfasis2 3 4 2" xfId="1159"/>
    <cellStyle name="40% - Énfasis2 3 5" xfId="1160"/>
    <cellStyle name="40% - Énfasis2 3 5 2" xfId="1161"/>
    <cellStyle name="40% - Énfasis2 3 6" xfId="1162"/>
    <cellStyle name="40% - Énfasis2 3 6 2" xfId="1163"/>
    <cellStyle name="40% - Énfasis2 3 7" xfId="1164"/>
    <cellStyle name="40% - Énfasis2 3 7 2" xfId="1165"/>
    <cellStyle name="40% - Énfasis2 3 8" xfId="1166"/>
    <cellStyle name="40% - Énfasis2 3 8 2" xfId="1167"/>
    <cellStyle name="40% - Énfasis2 3 9" xfId="1168"/>
    <cellStyle name="40% - Énfasis2 3 9 2" xfId="1169"/>
    <cellStyle name="40% - Énfasis2 4" xfId="1170"/>
    <cellStyle name="40% - Énfasis2 4 2" xfId="1171"/>
    <cellStyle name="40% - Énfasis2 4 2 2" xfId="1172"/>
    <cellStyle name="40% - Énfasis2 4 3" xfId="1173"/>
    <cellStyle name="40% - Énfasis2 4 3 2" xfId="1174"/>
    <cellStyle name="40% - Énfasis2 4 4" xfId="1175"/>
    <cellStyle name="40% - Énfasis2 4 4 2" xfId="1176"/>
    <cellStyle name="40% - Énfasis2 4 5" xfId="1177"/>
    <cellStyle name="40% - Énfasis2 4 5 2" xfId="1178"/>
    <cellStyle name="40% - Énfasis2 4 6" xfId="1179"/>
    <cellStyle name="40% - Énfasis2 4 6 2" xfId="1180"/>
    <cellStyle name="40% - Énfasis2 4 7" xfId="1181"/>
    <cellStyle name="40% - Énfasis2 4 7 2" xfId="1182"/>
    <cellStyle name="40% - Énfasis2 4 8" xfId="1183"/>
    <cellStyle name="40% - Énfasis2 5" xfId="1184"/>
    <cellStyle name="40% - Énfasis2 5 2" xfId="1185"/>
    <cellStyle name="40% - Énfasis2 5 2 2" xfId="1186"/>
    <cellStyle name="40% - Énfasis2 5 3" xfId="1187"/>
    <cellStyle name="40% - Énfasis2 5 3 2" xfId="1188"/>
    <cellStyle name="40% - Énfasis2 5 4" xfId="1189"/>
    <cellStyle name="40% - Énfasis2 5 4 2" xfId="1190"/>
    <cellStyle name="40% - Énfasis2 5 5" xfId="1191"/>
    <cellStyle name="40% - Énfasis2 5 5 2" xfId="1192"/>
    <cellStyle name="40% - Énfasis2 5 6" xfId="1193"/>
    <cellStyle name="40% - Énfasis2 5 6 2" xfId="1194"/>
    <cellStyle name="40% - Énfasis2 5 7" xfId="1195"/>
    <cellStyle name="40% - Énfasis2 5 7 2" xfId="1196"/>
    <cellStyle name="40% - Énfasis2 5 8" xfId="1197"/>
    <cellStyle name="40% - Énfasis2 6" xfId="1198"/>
    <cellStyle name="40% - Énfasis2 6 2" xfId="1199"/>
    <cellStyle name="40% - Énfasis2 6 2 2" xfId="1200"/>
    <cellStyle name="40% - Énfasis2 6 3" xfId="1201"/>
    <cellStyle name="40% - Énfasis2 6 3 2" xfId="1202"/>
    <cellStyle name="40% - Énfasis2 6 4" xfId="1203"/>
    <cellStyle name="40% - Énfasis2 6 4 2" xfId="1204"/>
    <cellStyle name="40% - Énfasis2 6 5" xfId="1205"/>
    <cellStyle name="40% - Énfasis2 6 5 2" xfId="1206"/>
    <cellStyle name="40% - Énfasis2 6 6" xfId="1207"/>
    <cellStyle name="40% - Énfasis2 6 6 2" xfId="1208"/>
    <cellStyle name="40% - Énfasis2 6 7" xfId="1209"/>
    <cellStyle name="40% - Énfasis2 6 7 2" xfId="1210"/>
    <cellStyle name="40% - Énfasis2 6 8" xfId="1211"/>
    <cellStyle name="40% - Énfasis2 7" xfId="1212"/>
    <cellStyle name="40% - Énfasis2 7 2" xfId="1213"/>
    <cellStyle name="40% - Énfasis2 7 2 2" xfId="1214"/>
    <cellStyle name="40% - Énfasis2 7 3" xfId="1215"/>
    <cellStyle name="40% - Énfasis2 7 3 2" xfId="1216"/>
    <cellStyle name="40% - Énfasis2 7 4" xfId="1217"/>
    <cellStyle name="40% - Énfasis2 7 4 2" xfId="1218"/>
    <cellStyle name="40% - Énfasis2 7 5" xfId="1219"/>
    <cellStyle name="40% - Énfasis2 7 5 2" xfId="1220"/>
    <cellStyle name="40% - Énfasis2 7 6" xfId="1221"/>
    <cellStyle name="40% - Énfasis2 7 6 2" xfId="1222"/>
    <cellStyle name="40% - Énfasis2 7 7" xfId="1223"/>
    <cellStyle name="40% - Énfasis2 7 7 2" xfId="1224"/>
    <cellStyle name="40% - Énfasis2 7 8" xfId="1225"/>
    <cellStyle name="40% - Énfasis2 8" xfId="1226"/>
    <cellStyle name="40% - Énfasis2 8 2" xfId="1227"/>
    <cellStyle name="40% - Énfasis2 8 2 2" xfId="1228"/>
    <cellStyle name="40% - Énfasis2 8 3" xfId="1229"/>
    <cellStyle name="40% - Énfasis2 8 3 2" xfId="1230"/>
    <cellStyle name="40% - Énfasis2 8 4" xfId="1231"/>
    <cellStyle name="40% - Énfasis2 8 4 2" xfId="1232"/>
    <cellStyle name="40% - Énfasis2 8 5" xfId="1233"/>
    <cellStyle name="40% - Énfasis2 8 5 2" xfId="1234"/>
    <cellStyle name="40% - Énfasis2 8 6" xfId="1235"/>
    <cellStyle name="40% - Énfasis2 8 6 2" xfId="1236"/>
    <cellStyle name="40% - Énfasis2 8 7" xfId="1237"/>
    <cellStyle name="40% - Énfasis2 8 7 2" xfId="1238"/>
    <cellStyle name="40% - Énfasis2 8 8" xfId="1239"/>
    <cellStyle name="40% - Énfasis2 9" xfId="1240"/>
    <cellStyle name="40% - Énfasis2 9 2" xfId="1241"/>
    <cellStyle name="40% - Énfasis3 10" xfId="1242"/>
    <cellStyle name="40% - Énfasis3 10 2" xfId="1243"/>
    <cellStyle name="40% - Énfasis3 11" xfId="1244"/>
    <cellStyle name="40% - Énfasis3 11 2" xfId="1245"/>
    <cellStyle name="40% - Énfasis3 12" xfId="1246"/>
    <cellStyle name="40% - Énfasis3 12 2" xfId="1247"/>
    <cellStyle name="40% - Énfasis3 13" xfId="1248"/>
    <cellStyle name="40% - Énfasis3 13 2" xfId="1249"/>
    <cellStyle name="40% - Énfasis3 14" xfId="1250"/>
    <cellStyle name="40% - Énfasis3 14 2" xfId="1251"/>
    <cellStyle name="40% - Énfasis3 15" xfId="1252"/>
    <cellStyle name="40% - Énfasis3 2" xfId="1253"/>
    <cellStyle name="40% - Énfasis3 2 10" xfId="1254"/>
    <cellStyle name="40% - Énfasis3 2 10 2" xfId="1255"/>
    <cellStyle name="40% - Énfasis3 2 11" xfId="1256"/>
    <cellStyle name="40% - Énfasis3 2 11 2" xfId="1257"/>
    <cellStyle name="40% - Énfasis3 2 12" xfId="1258"/>
    <cellStyle name="40% - Énfasis3 2 12 2" xfId="1259"/>
    <cellStyle name="40% - Énfasis3 2 13" xfId="1260"/>
    <cellStyle name="40% - Énfasis3 2 13 2" xfId="1261"/>
    <cellStyle name="40% - Énfasis3 2 14" xfId="1262"/>
    <cellStyle name="40% - Énfasis3 2 2" xfId="1263"/>
    <cellStyle name="40% - Énfasis3 2 2 10" xfId="1264"/>
    <cellStyle name="40% - Énfasis3 2 2 10 2" xfId="1265"/>
    <cellStyle name="40% - Énfasis3 2 2 11" xfId="1266"/>
    <cellStyle name="40% - Énfasis3 2 2 11 2" xfId="1267"/>
    <cellStyle name="40% - Énfasis3 2 2 12" xfId="1268"/>
    <cellStyle name="40% - Énfasis3 2 2 12 2" xfId="1269"/>
    <cellStyle name="40% - Énfasis3 2 2 13" xfId="1270"/>
    <cellStyle name="40% - Énfasis3 2 2 2" xfId="1271"/>
    <cellStyle name="40% - Énfasis3 2 2 2 2" xfId="1272"/>
    <cellStyle name="40% - Énfasis3 2 2 3" xfId="1273"/>
    <cellStyle name="40% - Énfasis3 2 2 3 2" xfId="1274"/>
    <cellStyle name="40% - Énfasis3 2 2 4" xfId="1275"/>
    <cellStyle name="40% - Énfasis3 2 2 4 2" xfId="1276"/>
    <cellStyle name="40% - Énfasis3 2 2 5" xfId="1277"/>
    <cellStyle name="40% - Énfasis3 2 2 5 2" xfId="1278"/>
    <cellStyle name="40% - Énfasis3 2 2 6" xfId="1279"/>
    <cellStyle name="40% - Énfasis3 2 2 6 2" xfId="1280"/>
    <cellStyle name="40% - Énfasis3 2 2 7" xfId="1281"/>
    <cellStyle name="40% - Énfasis3 2 2 7 2" xfId="1282"/>
    <cellStyle name="40% - Énfasis3 2 2 8" xfId="1283"/>
    <cellStyle name="40% - Énfasis3 2 2 8 2" xfId="1284"/>
    <cellStyle name="40% - Énfasis3 2 2 9" xfId="1285"/>
    <cellStyle name="40% - Énfasis3 2 2 9 2" xfId="1286"/>
    <cellStyle name="40% - Énfasis3 2 3" xfId="1287"/>
    <cellStyle name="40% - Énfasis3 2 3 2" xfId="1288"/>
    <cellStyle name="40% - Énfasis3 2 4" xfId="1289"/>
    <cellStyle name="40% - Énfasis3 2 4 2" xfId="1290"/>
    <cellStyle name="40% - Énfasis3 2 5" xfId="1291"/>
    <cellStyle name="40% - Énfasis3 2 5 2" xfId="1292"/>
    <cellStyle name="40% - Énfasis3 2 6" xfId="1293"/>
    <cellStyle name="40% - Énfasis3 2 6 2" xfId="1294"/>
    <cellStyle name="40% - Énfasis3 2 7" xfId="1295"/>
    <cellStyle name="40% - Énfasis3 2 7 2" xfId="1296"/>
    <cellStyle name="40% - Énfasis3 2 8" xfId="1297"/>
    <cellStyle name="40% - Énfasis3 2 8 2" xfId="1298"/>
    <cellStyle name="40% - Énfasis3 2 9" xfId="1299"/>
    <cellStyle name="40% - Énfasis3 2 9 2" xfId="1300"/>
    <cellStyle name="40% - Énfasis3 3" xfId="1301"/>
    <cellStyle name="40% - Énfasis3 3 10" xfId="1302"/>
    <cellStyle name="40% - Énfasis3 3 10 2" xfId="1303"/>
    <cellStyle name="40% - Énfasis3 3 11" xfId="1304"/>
    <cellStyle name="40% - Énfasis3 3 11 2" xfId="1305"/>
    <cellStyle name="40% - Énfasis3 3 12" xfId="1306"/>
    <cellStyle name="40% - Énfasis3 3 12 2" xfId="1307"/>
    <cellStyle name="40% - Énfasis3 3 13" xfId="1308"/>
    <cellStyle name="40% - Énfasis3 3 2" xfId="1309"/>
    <cellStyle name="40% - Énfasis3 3 2 2" xfId="1310"/>
    <cellStyle name="40% - Énfasis3 3 3" xfId="1311"/>
    <cellStyle name="40% - Énfasis3 3 3 2" xfId="1312"/>
    <cellStyle name="40% - Énfasis3 3 4" xfId="1313"/>
    <cellStyle name="40% - Énfasis3 3 4 2" xfId="1314"/>
    <cellStyle name="40% - Énfasis3 3 5" xfId="1315"/>
    <cellStyle name="40% - Énfasis3 3 5 2" xfId="1316"/>
    <cellStyle name="40% - Énfasis3 3 6" xfId="1317"/>
    <cellStyle name="40% - Énfasis3 3 6 2" xfId="1318"/>
    <cellStyle name="40% - Énfasis3 3 7" xfId="1319"/>
    <cellStyle name="40% - Énfasis3 3 7 2" xfId="1320"/>
    <cellStyle name="40% - Énfasis3 3 8" xfId="1321"/>
    <cellStyle name="40% - Énfasis3 3 8 2" xfId="1322"/>
    <cellStyle name="40% - Énfasis3 3 9" xfId="1323"/>
    <cellStyle name="40% - Énfasis3 3 9 2" xfId="1324"/>
    <cellStyle name="40% - Énfasis3 4" xfId="1325"/>
    <cellStyle name="40% - Énfasis3 4 2" xfId="1326"/>
    <cellStyle name="40% - Énfasis3 4 2 2" xfId="1327"/>
    <cellStyle name="40% - Énfasis3 4 3" xfId="1328"/>
    <cellStyle name="40% - Énfasis3 4 3 2" xfId="1329"/>
    <cellStyle name="40% - Énfasis3 4 4" xfId="1330"/>
    <cellStyle name="40% - Énfasis3 4 4 2" xfId="1331"/>
    <cellStyle name="40% - Énfasis3 4 5" xfId="1332"/>
    <cellStyle name="40% - Énfasis3 4 5 2" xfId="1333"/>
    <cellStyle name="40% - Énfasis3 4 6" xfId="1334"/>
    <cellStyle name="40% - Énfasis3 4 6 2" xfId="1335"/>
    <cellStyle name="40% - Énfasis3 4 7" xfId="1336"/>
    <cellStyle name="40% - Énfasis3 4 7 2" xfId="1337"/>
    <cellStyle name="40% - Énfasis3 4 8" xfId="1338"/>
    <cellStyle name="40% - Énfasis3 5" xfId="1339"/>
    <cellStyle name="40% - Énfasis3 5 2" xfId="1340"/>
    <cellStyle name="40% - Énfasis3 5 2 2" xfId="1341"/>
    <cellStyle name="40% - Énfasis3 5 3" xfId="1342"/>
    <cellStyle name="40% - Énfasis3 5 3 2" xfId="1343"/>
    <cellStyle name="40% - Énfasis3 5 4" xfId="1344"/>
    <cellStyle name="40% - Énfasis3 5 4 2" xfId="1345"/>
    <cellStyle name="40% - Énfasis3 5 5" xfId="1346"/>
    <cellStyle name="40% - Énfasis3 5 5 2" xfId="1347"/>
    <cellStyle name="40% - Énfasis3 5 6" xfId="1348"/>
    <cellStyle name="40% - Énfasis3 5 6 2" xfId="1349"/>
    <cellStyle name="40% - Énfasis3 5 7" xfId="1350"/>
    <cellStyle name="40% - Énfasis3 5 7 2" xfId="1351"/>
    <cellStyle name="40% - Énfasis3 5 8" xfId="1352"/>
    <cellStyle name="40% - Énfasis3 6" xfId="1353"/>
    <cellStyle name="40% - Énfasis3 6 2" xfId="1354"/>
    <cellStyle name="40% - Énfasis3 6 2 2" xfId="1355"/>
    <cellStyle name="40% - Énfasis3 6 3" xfId="1356"/>
    <cellStyle name="40% - Énfasis3 6 3 2" xfId="1357"/>
    <cellStyle name="40% - Énfasis3 6 4" xfId="1358"/>
    <cellStyle name="40% - Énfasis3 6 4 2" xfId="1359"/>
    <cellStyle name="40% - Énfasis3 6 5" xfId="1360"/>
    <cellStyle name="40% - Énfasis3 6 5 2" xfId="1361"/>
    <cellStyle name="40% - Énfasis3 6 6" xfId="1362"/>
    <cellStyle name="40% - Énfasis3 6 6 2" xfId="1363"/>
    <cellStyle name="40% - Énfasis3 6 7" xfId="1364"/>
    <cellStyle name="40% - Énfasis3 6 7 2" xfId="1365"/>
    <cellStyle name="40% - Énfasis3 6 8" xfId="1366"/>
    <cellStyle name="40% - Énfasis3 7" xfId="1367"/>
    <cellStyle name="40% - Énfasis3 7 2" xfId="1368"/>
    <cellStyle name="40% - Énfasis3 7 2 2" xfId="1369"/>
    <cellStyle name="40% - Énfasis3 7 3" xfId="1370"/>
    <cellStyle name="40% - Énfasis3 7 3 2" xfId="1371"/>
    <cellStyle name="40% - Énfasis3 7 4" xfId="1372"/>
    <cellStyle name="40% - Énfasis3 7 4 2" xfId="1373"/>
    <cellStyle name="40% - Énfasis3 7 5" xfId="1374"/>
    <cellStyle name="40% - Énfasis3 7 5 2" xfId="1375"/>
    <cellStyle name="40% - Énfasis3 7 6" xfId="1376"/>
    <cellStyle name="40% - Énfasis3 7 6 2" xfId="1377"/>
    <cellStyle name="40% - Énfasis3 7 7" xfId="1378"/>
    <cellStyle name="40% - Énfasis3 7 7 2" xfId="1379"/>
    <cellStyle name="40% - Énfasis3 7 8" xfId="1380"/>
    <cellStyle name="40% - Énfasis3 8" xfId="1381"/>
    <cellStyle name="40% - Énfasis3 8 2" xfId="1382"/>
    <cellStyle name="40% - Énfasis3 8 2 2" xfId="1383"/>
    <cellStyle name="40% - Énfasis3 8 3" xfId="1384"/>
    <cellStyle name="40% - Énfasis3 8 3 2" xfId="1385"/>
    <cellStyle name="40% - Énfasis3 8 4" xfId="1386"/>
    <cellStyle name="40% - Énfasis3 8 4 2" xfId="1387"/>
    <cellStyle name="40% - Énfasis3 8 5" xfId="1388"/>
    <cellStyle name="40% - Énfasis3 8 5 2" xfId="1389"/>
    <cellStyle name="40% - Énfasis3 8 6" xfId="1390"/>
    <cellStyle name="40% - Énfasis3 8 6 2" xfId="1391"/>
    <cellStyle name="40% - Énfasis3 8 7" xfId="1392"/>
    <cellStyle name="40% - Énfasis3 8 7 2" xfId="1393"/>
    <cellStyle name="40% - Énfasis3 8 8" xfId="1394"/>
    <cellStyle name="40% - Énfasis3 9" xfId="1395"/>
    <cellStyle name="40% - Énfasis3 9 2" xfId="1396"/>
    <cellStyle name="40% - Énfasis4 10" xfId="1397"/>
    <cellStyle name="40% - Énfasis4 10 2" xfId="1398"/>
    <cellStyle name="40% - Énfasis4 11" xfId="1399"/>
    <cellStyle name="40% - Énfasis4 11 2" xfId="1400"/>
    <cellStyle name="40% - Énfasis4 12" xfId="1401"/>
    <cellStyle name="40% - Énfasis4 12 2" xfId="1402"/>
    <cellStyle name="40% - Énfasis4 13" xfId="1403"/>
    <cellStyle name="40% - Énfasis4 13 2" xfId="1404"/>
    <cellStyle name="40% - Énfasis4 14" xfId="1405"/>
    <cellStyle name="40% - Énfasis4 14 2" xfId="1406"/>
    <cellStyle name="40% - Énfasis4 15" xfId="1407"/>
    <cellStyle name="40% - Énfasis4 2" xfId="1408"/>
    <cellStyle name="40% - Énfasis4 2 10" xfId="1409"/>
    <cellStyle name="40% - Énfasis4 2 10 2" xfId="1410"/>
    <cellStyle name="40% - Énfasis4 2 11" xfId="1411"/>
    <cellStyle name="40% - Énfasis4 2 11 2" xfId="1412"/>
    <cellStyle name="40% - Énfasis4 2 12" xfId="1413"/>
    <cellStyle name="40% - Énfasis4 2 12 2" xfId="1414"/>
    <cellStyle name="40% - Énfasis4 2 13" xfId="1415"/>
    <cellStyle name="40% - Énfasis4 2 13 2" xfId="1416"/>
    <cellStyle name="40% - Énfasis4 2 14" xfId="1417"/>
    <cellStyle name="40% - Énfasis4 2 2" xfId="1418"/>
    <cellStyle name="40% - Énfasis4 2 2 10" xfId="1419"/>
    <cellStyle name="40% - Énfasis4 2 2 10 2" xfId="1420"/>
    <cellStyle name="40% - Énfasis4 2 2 11" xfId="1421"/>
    <cellStyle name="40% - Énfasis4 2 2 11 2" xfId="1422"/>
    <cellStyle name="40% - Énfasis4 2 2 12" xfId="1423"/>
    <cellStyle name="40% - Énfasis4 2 2 12 2" xfId="1424"/>
    <cellStyle name="40% - Énfasis4 2 2 13" xfId="1425"/>
    <cellStyle name="40% - Énfasis4 2 2 2" xfId="1426"/>
    <cellStyle name="40% - Énfasis4 2 2 2 2" xfId="1427"/>
    <cellStyle name="40% - Énfasis4 2 2 3" xfId="1428"/>
    <cellStyle name="40% - Énfasis4 2 2 3 2" xfId="1429"/>
    <cellStyle name="40% - Énfasis4 2 2 4" xfId="1430"/>
    <cellStyle name="40% - Énfasis4 2 2 4 2" xfId="1431"/>
    <cellStyle name="40% - Énfasis4 2 2 5" xfId="1432"/>
    <cellStyle name="40% - Énfasis4 2 2 5 2" xfId="1433"/>
    <cellStyle name="40% - Énfasis4 2 2 6" xfId="1434"/>
    <cellStyle name="40% - Énfasis4 2 2 6 2" xfId="1435"/>
    <cellStyle name="40% - Énfasis4 2 2 7" xfId="1436"/>
    <cellStyle name="40% - Énfasis4 2 2 7 2" xfId="1437"/>
    <cellStyle name="40% - Énfasis4 2 2 8" xfId="1438"/>
    <cellStyle name="40% - Énfasis4 2 2 8 2" xfId="1439"/>
    <cellStyle name="40% - Énfasis4 2 2 9" xfId="1440"/>
    <cellStyle name="40% - Énfasis4 2 2 9 2" xfId="1441"/>
    <cellStyle name="40% - Énfasis4 2 3" xfId="1442"/>
    <cellStyle name="40% - Énfasis4 2 3 2" xfId="1443"/>
    <cellStyle name="40% - Énfasis4 2 4" xfId="1444"/>
    <cellStyle name="40% - Énfasis4 2 4 2" xfId="1445"/>
    <cellStyle name="40% - Énfasis4 2 5" xfId="1446"/>
    <cellStyle name="40% - Énfasis4 2 5 2" xfId="1447"/>
    <cellStyle name="40% - Énfasis4 2 6" xfId="1448"/>
    <cellStyle name="40% - Énfasis4 2 6 2" xfId="1449"/>
    <cellStyle name="40% - Énfasis4 2 7" xfId="1450"/>
    <cellStyle name="40% - Énfasis4 2 7 2" xfId="1451"/>
    <cellStyle name="40% - Énfasis4 2 8" xfId="1452"/>
    <cellStyle name="40% - Énfasis4 2 8 2" xfId="1453"/>
    <cellStyle name="40% - Énfasis4 2 9" xfId="1454"/>
    <cellStyle name="40% - Énfasis4 2 9 2" xfId="1455"/>
    <cellStyle name="40% - Énfasis4 3" xfId="1456"/>
    <cellStyle name="40% - Énfasis4 3 10" xfId="1457"/>
    <cellStyle name="40% - Énfasis4 3 10 2" xfId="1458"/>
    <cellStyle name="40% - Énfasis4 3 11" xfId="1459"/>
    <cellStyle name="40% - Énfasis4 3 11 2" xfId="1460"/>
    <cellStyle name="40% - Énfasis4 3 12" xfId="1461"/>
    <cellStyle name="40% - Énfasis4 3 12 2" xfId="1462"/>
    <cellStyle name="40% - Énfasis4 3 13" xfId="1463"/>
    <cellStyle name="40% - Énfasis4 3 2" xfId="1464"/>
    <cellStyle name="40% - Énfasis4 3 2 2" xfId="1465"/>
    <cellStyle name="40% - Énfasis4 3 3" xfId="1466"/>
    <cellStyle name="40% - Énfasis4 3 3 2" xfId="1467"/>
    <cellStyle name="40% - Énfasis4 3 4" xfId="1468"/>
    <cellStyle name="40% - Énfasis4 3 4 2" xfId="1469"/>
    <cellStyle name="40% - Énfasis4 3 5" xfId="1470"/>
    <cellStyle name="40% - Énfasis4 3 5 2" xfId="1471"/>
    <cellStyle name="40% - Énfasis4 3 6" xfId="1472"/>
    <cellStyle name="40% - Énfasis4 3 6 2" xfId="1473"/>
    <cellStyle name="40% - Énfasis4 3 7" xfId="1474"/>
    <cellStyle name="40% - Énfasis4 3 7 2" xfId="1475"/>
    <cellStyle name="40% - Énfasis4 3 8" xfId="1476"/>
    <cellStyle name="40% - Énfasis4 3 8 2" xfId="1477"/>
    <cellStyle name="40% - Énfasis4 3 9" xfId="1478"/>
    <cellStyle name="40% - Énfasis4 3 9 2" xfId="1479"/>
    <cellStyle name="40% - Énfasis4 4" xfId="1480"/>
    <cellStyle name="40% - Énfasis4 4 2" xfId="1481"/>
    <cellStyle name="40% - Énfasis4 4 2 2" xfId="1482"/>
    <cellStyle name="40% - Énfasis4 4 3" xfId="1483"/>
    <cellStyle name="40% - Énfasis4 4 3 2" xfId="1484"/>
    <cellStyle name="40% - Énfasis4 4 4" xfId="1485"/>
    <cellStyle name="40% - Énfasis4 4 4 2" xfId="1486"/>
    <cellStyle name="40% - Énfasis4 4 5" xfId="1487"/>
    <cellStyle name="40% - Énfasis4 4 5 2" xfId="1488"/>
    <cellStyle name="40% - Énfasis4 4 6" xfId="1489"/>
    <cellStyle name="40% - Énfasis4 4 6 2" xfId="1490"/>
    <cellStyle name="40% - Énfasis4 4 7" xfId="1491"/>
    <cellStyle name="40% - Énfasis4 4 7 2" xfId="1492"/>
    <cellStyle name="40% - Énfasis4 4 8" xfId="1493"/>
    <cellStyle name="40% - Énfasis4 5" xfId="1494"/>
    <cellStyle name="40% - Énfasis4 5 2" xfId="1495"/>
    <cellStyle name="40% - Énfasis4 5 2 2" xfId="1496"/>
    <cellStyle name="40% - Énfasis4 5 3" xfId="1497"/>
    <cellStyle name="40% - Énfasis4 5 3 2" xfId="1498"/>
    <cellStyle name="40% - Énfasis4 5 4" xfId="1499"/>
    <cellStyle name="40% - Énfasis4 5 4 2" xfId="1500"/>
    <cellStyle name="40% - Énfasis4 5 5" xfId="1501"/>
    <cellStyle name="40% - Énfasis4 5 5 2" xfId="1502"/>
    <cellStyle name="40% - Énfasis4 5 6" xfId="1503"/>
    <cellStyle name="40% - Énfasis4 5 6 2" xfId="1504"/>
    <cellStyle name="40% - Énfasis4 5 7" xfId="1505"/>
    <cellStyle name="40% - Énfasis4 5 7 2" xfId="1506"/>
    <cellStyle name="40% - Énfasis4 5 8" xfId="1507"/>
    <cellStyle name="40% - Énfasis4 6" xfId="1508"/>
    <cellStyle name="40% - Énfasis4 6 2" xfId="1509"/>
    <cellStyle name="40% - Énfasis4 6 2 2" xfId="1510"/>
    <cellStyle name="40% - Énfasis4 6 3" xfId="1511"/>
    <cellStyle name="40% - Énfasis4 6 3 2" xfId="1512"/>
    <cellStyle name="40% - Énfasis4 6 4" xfId="1513"/>
    <cellStyle name="40% - Énfasis4 6 4 2" xfId="1514"/>
    <cellStyle name="40% - Énfasis4 6 5" xfId="1515"/>
    <cellStyle name="40% - Énfasis4 6 5 2" xfId="1516"/>
    <cellStyle name="40% - Énfasis4 6 6" xfId="1517"/>
    <cellStyle name="40% - Énfasis4 6 6 2" xfId="1518"/>
    <cellStyle name="40% - Énfasis4 6 7" xfId="1519"/>
    <cellStyle name="40% - Énfasis4 6 7 2" xfId="1520"/>
    <cellStyle name="40% - Énfasis4 6 8" xfId="1521"/>
    <cellStyle name="40% - Énfasis4 7" xfId="1522"/>
    <cellStyle name="40% - Énfasis4 7 2" xfId="1523"/>
    <cellStyle name="40% - Énfasis4 7 2 2" xfId="1524"/>
    <cellStyle name="40% - Énfasis4 7 3" xfId="1525"/>
    <cellStyle name="40% - Énfasis4 7 3 2" xfId="1526"/>
    <cellStyle name="40% - Énfasis4 7 4" xfId="1527"/>
    <cellStyle name="40% - Énfasis4 7 4 2" xfId="1528"/>
    <cellStyle name="40% - Énfasis4 7 5" xfId="1529"/>
    <cellStyle name="40% - Énfasis4 7 5 2" xfId="1530"/>
    <cellStyle name="40% - Énfasis4 7 6" xfId="1531"/>
    <cellStyle name="40% - Énfasis4 7 6 2" xfId="1532"/>
    <cellStyle name="40% - Énfasis4 7 7" xfId="1533"/>
    <cellStyle name="40% - Énfasis4 7 7 2" xfId="1534"/>
    <cellStyle name="40% - Énfasis4 7 8" xfId="1535"/>
    <cellStyle name="40% - Énfasis4 8" xfId="1536"/>
    <cellStyle name="40% - Énfasis4 8 2" xfId="1537"/>
    <cellStyle name="40% - Énfasis4 8 2 2" xfId="1538"/>
    <cellStyle name="40% - Énfasis4 8 3" xfId="1539"/>
    <cellStyle name="40% - Énfasis4 8 3 2" xfId="1540"/>
    <cellStyle name="40% - Énfasis4 8 4" xfId="1541"/>
    <cellStyle name="40% - Énfasis4 8 4 2" xfId="1542"/>
    <cellStyle name="40% - Énfasis4 8 5" xfId="1543"/>
    <cellStyle name="40% - Énfasis4 8 5 2" xfId="1544"/>
    <cellStyle name="40% - Énfasis4 8 6" xfId="1545"/>
    <cellStyle name="40% - Énfasis4 8 6 2" xfId="1546"/>
    <cellStyle name="40% - Énfasis4 8 7" xfId="1547"/>
    <cellStyle name="40% - Énfasis4 8 7 2" xfId="1548"/>
    <cellStyle name="40% - Énfasis4 8 8" xfId="1549"/>
    <cellStyle name="40% - Énfasis4 9" xfId="1550"/>
    <cellStyle name="40% - Énfasis4 9 2" xfId="1551"/>
    <cellStyle name="40% - Énfasis5 10" xfId="1552"/>
    <cellStyle name="40% - Énfasis5 10 2" xfId="1553"/>
    <cellStyle name="40% - Énfasis5 11" xfId="1554"/>
    <cellStyle name="40% - Énfasis5 11 2" xfId="1555"/>
    <cellStyle name="40% - Énfasis5 12" xfId="1556"/>
    <cellStyle name="40% - Énfasis5 12 2" xfId="1557"/>
    <cellStyle name="40% - Énfasis5 13" xfId="1558"/>
    <cellStyle name="40% - Énfasis5 13 2" xfId="1559"/>
    <cellStyle name="40% - Énfasis5 14" xfId="1560"/>
    <cellStyle name="40% - Énfasis5 14 2" xfId="1561"/>
    <cellStyle name="40% - Énfasis5 15" xfId="1562"/>
    <cellStyle name="40% - Énfasis5 2" xfId="1563"/>
    <cellStyle name="40% - Énfasis5 2 10" xfId="1564"/>
    <cellStyle name="40% - Énfasis5 2 10 2" xfId="1565"/>
    <cellStyle name="40% - Énfasis5 2 11" xfId="1566"/>
    <cellStyle name="40% - Énfasis5 2 11 2" xfId="1567"/>
    <cellStyle name="40% - Énfasis5 2 12" xfId="1568"/>
    <cellStyle name="40% - Énfasis5 2 12 2" xfId="1569"/>
    <cellStyle name="40% - Énfasis5 2 13" xfId="1570"/>
    <cellStyle name="40% - Énfasis5 2 13 2" xfId="1571"/>
    <cellStyle name="40% - Énfasis5 2 14" xfId="1572"/>
    <cellStyle name="40% - Énfasis5 2 2" xfId="1573"/>
    <cellStyle name="40% - Énfasis5 2 2 10" xfId="1574"/>
    <cellStyle name="40% - Énfasis5 2 2 10 2" xfId="1575"/>
    <cellStyle name="40% - Énfasis5 2 2 11" xfId="1576"/>
    <cellStyle name="40% - Énfasis5 2 2 11 2" xfId="1577"/>
    <cellStyle name="40% - Énfasis5 2 2 12" xfId="1578"/>
    <cellStyle name="40% - Énfasis5 2 2 12 2" xfId="1579"/>
    <cellStyle name="40% - Énfasis5 2 2 13" xfId="1580"/>
    <cellStyle name="40% - Énfasis5 2 2 2" xfId="1581"/>
    <cellStyle name="40% - Énfasis5 2 2 2 2" xfId="1582"/>
    <cellStyle name="40% - Énfasis5 2 2 3" xfId="1583"/>
    <cellStyle name="40% - Énfasis5 2 2 3 2" xfId="1584"/>
    <cellStyle name="40% - Énfasis5 2 2 4" xfId="1585"/>
    <cellStyle name="40% - Énfasis5 2 2 4 2" xfId="1586"/>
    <cellStyle name="40% - Énfasis5 2 2 5" xfId="1587"/>
    <cellStyle name="40% - Énfasis5 2 2 5 2" xfId="1588"/>
    <cellStyle name="40% - Énfasis5 2 2 6" xfId="1589"/>
    <cellStyle name="40% - Énfasis5 2 2 6 2" xfId="1590"/>
    <cellStyle name="40% - Énfasis5 2 2 7" xfId="1591"/>
    <cellStyle name="40% - Énfasis5 2 2 7 2" xfId="1592"/>
    <cellStyle name="40% - Énfasis5 2 2 8" xfId="1593"/>
    <cellStyle name="40% - Énfasis5 2 2 8 2" xfId="1594"/>
    <cellStyle name="40% - Énfasis5 2 2 9" xfId="1595"/>
    <cellStyle name="40% - Énfasis5 2 2 9 2" xfId="1596"/>
    <cellStyle name="40% - Énfasis5 2 3" xfId="1597"/>
    <cellStyle name="40% - Énfasis5 2 3 2" xfId="1598"/>
    <cellStyle name="40% - Énfasis5 2 4" xfId="1599"/>
    <cellStyle name="40% - Énfasis5 2 4 2" xfId="1600"/>
    <cellStyle name="40% - Énfasis5 2 5" xfId="1601"/>
    <cellStyle name="40% - Énfasis5 2 5 2" xfId="1602"/>
    <cellStyle name="40% - Énfasis5 2 6" xfId="1603"/>
    <cellStyle name="40% - Énfasis5 2 6 2" xfId="1604"/>
    <cellStyle name="40% - Énfasis5 2 7" xfId="1605"/>
    <cellStyle name="40% - Énfasis5 2 7 2" xfId="1606"/>
    <cellStyle name="40% - Énfasis5 2 8" xfId="1607"/>
    <cellStyle name="40% - Énfasis5 2 8 2" xfId="1608"/>
    <cellStyle name="40% - Énfasis5 2 9" xfId="1609"/>
    <cellStyle name="40% - Énfasis5 2 9 2" xfId="1610"/>
    <cellStyle name="40% - Énfasis5 3" xfId="1611"/>
    <cellStyle name="40% - Énfasis5 3 10" xfId="1612"/>
    <cellStyle name="40% - Énfasis5 3 10 2" xfId="1613"/>
    <cellStyle name="40% - Énfasis5 3 11" xfId="1614"/>
    <cellStyle name="40% - Énfasis5 3 11 2" xfId="1615"/>
    <cellStyle name="40% - Énfasis5 3 12" xfId="1616"/>
    <cellStyle name="40% - Énfasis5 3 12 2" xfId="1617"/>
    <cellStyle name="40% - Énfasis5 3 13" xfId="1618"/>
    <cellStyle name="40% - Énfasis5 3 2" xfId="1619"/>
    <cellStyle name="40% - Énfasis5 3 2 2" xfId="1620"/>
    <cellStyle name="40% - Énfasis5 3 3" xfId="1621"/>
    <cellStyle name="40% - Énfasis5 3 3 2" xfId="1622"/>
    <cellStyle name="40% - Énfasis5 3 4" xfId="1623"/>
    <cellStyle name="40% - Énfasis5 3 4 2" xfId="1624"/>
    <cellStyle name="40% - Énfasis5 3 5" xfId="1625"/>
    <cellStyle name="40% - Énfasis5 3 5 2" xfId="1626"/>
    <cellStyle name="40% - Énfasis5 3 6" xfId="1627"/>
    <cellStyle name="40% - Énfasis5 3 6 2" xfId="1628"/>
    <cellStyle name="40% - Énfasis5 3 7" xfId="1629"/>
    <cellStyle name="40% - Énfasis5 3 7 2" xfId="1630"/>
    <cellStyle name="40% - Énfasis5 3 8" xfId="1631"/>
    <cellStyle name="40% - Énfasis5 3 8 2" xfId="1632"/>
    <cellStyle name="40% - Énfasis5 3 9" xfId="1633"/>
    <cellStyle name="40% - Énfasis5 3 9 2" xfId="1634"/>
    <cellStyle name="40% - Énfasis5 4" xfId="1635"/>
    <cellStyle name="40% - Énfasis5 4 2" xfId="1636"/>
    <cellStyle name="40% - Énfasis5 4 2 2" xfId="1637"/>
    <cellStyle name="40% - Énfasis5 4 3" xfId="1638"/>
    <cellStyle name="40% - Énfasis5 4 3 2" xfId="1639"/>
    <cellStyle name="40% - Énfasis5 4 4" xfId="1640"/>
    <cellStyle name="40% - Énfasis5 4 4 2" xfId="1641"/>
    <cellStyle name="40% - Énfasis5 4 5" xfId="1642"/>
    <cellStyle name="40% - Énfasis5 4 5 2" xfId="1643"/>
    <cellStyle name="40% - Énfasis5 4 6" xfId="1644"/>
    <cellStyle name="40% - Énfasis5 4 6 2" xfId="1645"/>
    <cellStyle name="40% - Énfasis5 4 7" xfId="1646"/>
    <cellStyle name="40% - Énfasis5 4 7 2" xfId="1647"/>
    <cellStyle name="40% - Énfasis5 4 8" xfId="1648"/>
    <cellStyle name="40% - Énfasis5 5" xfId="1649"/>
    <cellStyle name="40% - Énfasis5 5 2" xfId="1650"/>
    <cellStyle name="40% - Énfasis5 5 2 2" xfId="1651"/>
    <cellStyle name="40% - Énfasis5 5 3" xfId="1652"/>
    <cellStyle name="40% - Énfasis5 5 3 2" xfId="1653"/>
    <cellStyle name="40% - Énfasis5 5 4" xfId="1654"/>
    <cellStyle name="40% - Énfasis5 5 4 2" xfId="1655"/>
    <cellStyle name="40% - Énfasis5 5 5" xfId="1656"/>
    <cellStyle name="40% - Énfasis5 5 5 2" xfId="1657"/>
    <cellStyle name="40% - Énfasis5 5 6" xfId="1658"/>
    <cellStyle name="40% - Énfasis5 5 6 2" xfId="1659"/>
    <cellStyle name="40% - Énfasis5 5 7" xfId="1660"/>
    <cellStyle name="40% - Énfasis5 5 7 2" xfId="1661"/>
    <cellStyle name="40% - Énfasis5 5 8" xfId="1662"/>
    <cellStyle name="40% - Énfasis5 6" xfId="1663"/>
    <cellStyle name="40% - Énfasis5 6 2" xfId="1664"/>
    <cellStyle name="40% - Énfasis5 6 2 2" xfId="1665"/>
    <cellStyle name="40% - Énfasis5 6 3" xfId="1666"/>
    <cellStyle name="40% - Énfasis5 6 3 2" xfId="1667"/>
    <cellStyle name="40% - Énfasis5 6 4" xfId="1668"/>
    <cellStyle name="40% - Énfasis5 6 4 2" xfId="1669"/>
    <cellStyle name="40% - Énfasis5 6 5" xfId="1670"/>
    <cellStyle name="40% - Énfasis5 6 5 2" xfId="1671"/>
    <cellStyle name="40% - Énfasis5 6 6" xfId="1672"/>
    <cellStyle name="40% - Énfasis5 6 6 2" xfId="1673"/>
    <cellStyle name="40% - Énfasis5 6 7" xfId="1674"/>
    <cellStyle name="40% - Énfasis5 6 7 2" xfId="1675"/>
    <cellStyle name="40% - Énfasis5 6 8" xfId="1676"/>
    <cellStyle name="40% - Énfasis5 7" xfId="1677"/>
    <cellStyle name="40% - Énfasis5 7 2" xfId="1678"/>
    <cellStyle name="40% - Énfasis5 7 2 2" xfId="1679"/>
    <cellStyle name="40% - Énfasis5 7 3" xfId="1680"/>
    <cellStyle name="40% - Énfasis5 7 3 2" xfId="1681"/>
    <cellStyle name="40% - Énfasis5 7 4" xfId="1682"/>
    <cellStyle name="40% - Énfasis5 7 4 2" xfId="1683"/>
    <cellStyle name="40% - Énfasis5 7 5" xfId="1684"/>
    <cellStyle name="40% - Énfasis5 7 5 2" xfId="1685"/>
    <cellStyle name="40% - Énfasis5 7 6" xfId="1686"/>
    <cellStyle name="40% - Énfasis5 7 6 2" xfId="1687"/>
    <cellStyle name="40% - Énfasis5 7 7" xfId="1688"/>
    <cellStyle name="40% - Énfasis5 7 7 2" xfId="1689"/>
    <cellStyle name="40% - Énfasis5 7 8" xfId="1690"/>
    <cellStyle name="40% - Énfasis5 8" xfId="1691"/>
    <cellStyle name="40% - Énfasis5 8 2" xfId="1692"/>
    <cellStyle name="40% - Énfasis5 8 2 2" xfId="1693"/>
    <cellStyle name="40% - Énfasis5 8 3" xfId="1694"/>
    <cellStyle name="40% - Énfasis5 8 3 2" xfId="1695"/>
    <cellStyle name="40% - Énfasis5 8 4" xfId="1696"/>
    <cellStyle name="40% - Énfasis5 8 4 2" xfId="1697"/>
    <cellStyle name="40% - Énfasis5 8 5" xfId="1698"/>
    <cellStyle name="40% - Énfasis5 8 5 2" xfId="1699"/>
    <cellStyle name="40% - Énfasis5 8 6" xfId="1700"/>
    <cellStyle name="40% - Énfasis5 8 6 2" xfId="1701"/>
    <cellStyle name="40% - Énfasis5 8 7" xfId="1702"/>
    <cellStyle name="40% - Énfasis5 8 7 2" xfId="1703"/>
    <cellStyle name="40% - Énfasis5 8 8" xfId="1704"/>
    <cellStyle name="40% - Énfasis5 9" xfId="1705"/>
    <cellStyle name="40% - Énfasis5 9 2" xfId="1706"/>
    <cellStyle name="40% - Énfasis6 10" xfId="1707"/>
    <cellStyle name="40% - Énfasis6 10 2" xfId="1708"/>
    <cellStyle name="40% - Énfasis6 11" xfId="1709"/>
    <cellStyle name="40% - Énfasis6 11 2" xfId="1710"/>
    <cellStyle name="40% - Énfasis6 12" xfId="1711"/>
    <cellStyle name="40% - Énfasis6 12 2" xfId="1712"/>
    <cellStyle name="40% - Énfasis6 13" xfId="1713"/>
    <cellStyle name="40% - Énfasis6 13 2" xfId="1714"/>
    <cellStyle name="40% - Énfasis6 14" xfId="1715"/>
    <cellStyle name="40% - Énfasis6 14 2" xfId="1716"/>
    <cellStyle name="40% - Énfasis6 15" xfId="1717"/>
    <cellStyle name="40% - Énfasis6 2" xfId="1718"/>
    <cellStyle name="40% - Énfasis6 2 10" xfId="1719"/>
    <cellStyle name="40% - Énfasis6 2 10 2" xfId="1720"/>
    <cellStyle name="40% - Énfasis6 2 11" xfId="1721"/>
    <cellStyle name="40% - Énfasis6 2 11 2" xfId="1722"/>
    <cellStyle name="40% - Énfasis6 2 12" xfId="1723"/>
    <cellStyle name="40% - Énfasis6 2 12 2" xfId="1724"/>
    <cellStyle name="40% - Énfasis6 2 13" xfId="1725"/>
    <cellStyle name="40% - Énfasis6 2 13 2" xfId="1726"/>
    <cellStyle name="40% - Énfasis6 2 14" xfId="1727"/>
    <cellStyle name="40% - Énfasis6 2 2" xfId="1728"/>
    <cellStyle name="40% - Énfasis6 2 2 10" xfId="1729"/>
    <cellStyle name="40% - Énfasis6 2 2 10 2" xfId="1730"/>
    <cellStyle name="40% - Énfasis6 2 2 11" xfId="1731"/>
    <cellStyle name="40% - Énfasis6 2 2 11 2" xfId="1732"/>
    <cellStyle name="40% - Énfasis6 2 2 12" xfId="1733"/>
    <cellStyle name="40% - Énfasis6 2 2 12 2" xfId="1734"/>
    <cellStyle name="40% - Énfasis6 2 2 13" xfId="1735"/>
    <cellStyle name="40% - Énfasis6 2 2 2" xfId="1736"/>
    <cellStyle name="40% - Énfasis6 2 2 2 2" xfId="1737"/>
    <cellStyle name="40% - Énfasis6 2 2 3" xfId="1738"/>
    <cellStyle name="40% - Énfasis6 2 2 3 2" xfId="1739"/>
    <cellStyle name="40% - Énfasis6 2 2 4" xfId="1740"/>
    <cellStyle name="40% - Énfasis6 2 2 4 2" xfId="1741"/>
    <cellStyle name="40% - Énfasis6 2 2 5" xfId="1742"/>
    <cellStyle name="40% - Énfasis6 2 2 5 2" xfId="1743"/>
    <cellStyle name="40% - Énfasis6 2 2 6" xfId="1744"/>
    <cellStyle name="40% - Énfasis6 2 2 6 2" xfId="1745"/>
    <cellStyle name="40% - Énfasis6 2 2 7" xfId="1746"/>
    <cellStyle name="40% - Énfasis6 2 2 7 2" xfId="1747"/>
    <cellStyle name="40% - Énfasis6 2 2 8" xfId="1748"/>
    <cellStyle name="40% - Énfasis6 2 2 8 2" xfId="1749"/>
    <cellStyle name="40% - Énfasis6 2 2 9" xfId="1750"/>
    <cellStyle name="40% - Énfasis6 2 2 9 2" xfId="1751"/>
    <cellStyle name="40% - Énfasis6 2 3" xfId="1752"/>
    <cellStyle name="40% - Énfasis6 2 3 2" xfId="1753"/>
    <cellStyle name="40% - Énfasis6 2 4" xfId="1754"/>
    <cellStyle name="40% - Énfasis6 2 4 2" xfId="1755"/>
    <cellStyle name="40% - Énfasis6 2 5" xfId="1756"/>
    <cellStyle name="40% - Énfasis6 2 5 2" xfId="1757"/>
    <cellStyle name="40% - Énfasis6 2 6" xfId="1758"/>
    <cellStyle name="40% - Énfasis6 2 6 2" xfId="1759"/>
    <cellStyle name="40% - Énfasis6 2 7" xfId="1760"/>
    <cellStyle name="40% - Énfasis6 2 7 2" xfId="1761"/>
    <cellStyle name="40% - Énfasis6 2 8" xfId="1762"/>
    <cellStyle name="40% - Énfasis6 2 8 2" xfId="1763"/>
    <cellStyle name="40% - Énfasis6 2 9" xfId="1764"/>
    <cellStyle name="40% - Énfasis6 2 9 2" xfId="1765"/>
    <cellStyle name="40% - Énfasis6 3" xfId="1766"/>
    <cellStyle name="40% - Énfasis6 3 10" xfId="1767"/>
    <cellStyle name="40% - Énfasis6 3 10 2" xfId="1768"/>
    <cellStyle name="40% - Énfasis6 3 11" xfId="1769"/>
    <cellStyle name="40% - Énfasis6 3 11 2" xfId="1770"/>
    <cellStyle name="40% - Énfasis6 3 12" xfId="1771"/>
    <cellStyle name="40% - Énfasis6 3 12 2" xfId="1772"/>
    <cellStyle name="40% - Énfasis6 3 13" xfId="1773"/>
    <cellStyle name="40% - Énfasis6 3 2" xfId="1774"/>
    <cellStyle name="40% - Énfasis6 3 2 2" xfId="1775"/>
    <cellStyle name="40% - Énfasis6 3 3" xfId="1776"/>
    <cellStyle name="40% - Énfasis6 3 3 2" xfId="1777"/>
    <cellStyle name="40% - Énfasis6 3 4" xfId="1778"/>
    <cellStyle name="40% - Énfasis6 3 4 2" xfId="1779"/>
    <cellStyle name="40% - Énfasis6 3 5" xfId="1780"/>
    <cellStyle name="40% - Énfasis6 3 5 2" xfId="1781"/>
    <cellStyle name="40% - Énfasis6 3 6" xfId="1782"/>
    <cellStyle name="40% - Énfasis6 3 6 2" xfId="1783"/>
    <cellStyle name="40% - Énfasis6 3 7" xfId="1784"/>
    <cellStyle name="40% - Énfasis6 3 7 2" xfId="1785"/>
    <cellStyle name="40% - Énfasis6 3 8" xfId="1786"/>
    <cellStyle name="40% - Énfasis6 3 8 2" xfId="1787"/>
    <cellStyle name="40% - Énfasis6 3 9" xfId="1788"/>
    <cellStyle name="40% - Énfasis6 3 9 2" xfId="1789"/>
    <cellStyle name="40% - Énfasis6 4" xfId="1790"/>
    <cellStyle name="40% - Énfasis6 4 2" xfId="1791"/>
    <cellStyle name="40% - Énfasis6 4 2 2" xfId="1792"/>
    <cellStyle name="40% - Énfasis6 4 3" xfId="1793"/>
    <cellStyle name="40% - Énfasis6 4 3 2" xfId="1794"/>
    <cellStyle name="40% - Énfasis6 4 4" xfId="1795"/>
    <cellStyle name="40% - Énfasis6 4 4 2" xfId="1796"/>
    <cellStyle name="40% - Énfasis6 4 5" xfId="1797"/>
    <cellStyle name="40% - Énfasis6 4 5 2" xfId="1798"/>
    <cellStyle name="40% - Énfasis6 4 6" xfId="1799"/>
    <cellStyle name="40% - Énfasis6 4 6 2" xfId="1800"/>
    <cellStyle name="40% - Énfasis6 4 7" xfId="1801"/>
    <cellStyle name="40% - Énfasis6 4 7 2" xfId="1802"/>
    <cellStyle name="40% - Énfasis6 4 8" xfId="1803"/>
    <cellStyle name="40% - Énfasis6 5" xfId="1804"/>
    <cellStyle name="40% - Énfasis6 5 2" xfId="1805"/>
    <cellStyle name="40% - Énfasis6 5 2 2" xfId="1806"/>
    <cellStyle name="40% - Énfasis6 5 3" xfId="1807"/>
    <cellStyle name="40% - Énfasis6 5 3 2" xfId="1808"/>
    <cellStyle name="40% - Énfasis6 5 4" xfId="1809"/>
    <cellStyle name="40% - Énfasis6 5 4 2" xfId="1810"/>
    <cellStyle name="40% - Énfasis6 5 5" xfId="1811"/>
    <cellStyle name="40% - Énfasis6 5 5 2" xfId="1812"/>
    <cellStyle name="40% - Énfasis6 5 6" xfId="1813"/>
    <cellStyle name="40% - Énfasis6 5 6 2" xfId="1814"/>
    <cellStyle name="40% - Énfasis6 5 7" xfId="1815"/>
    <cellStyle name="40% - Énfasis6 5 7 2" xfId="1816"/>
    <cellStyle name="40% - Énfasis6 5 8" xfId="1817"/>
    <cellStyle name="40% - Énfasis6 6" xfId="1818"/>
    <cellStyle name="40% - Énfasis6 6 2" xfId="1819"/>
    <cellStyle name="40% - Énfasis6 6 2 2" xfId="1820"/>
    <cellStyle name="40% - Énfasis6 6 3" xfId="1821"/>
    <cellStyle name="40% - Énfasis6 6 3 2" xfId="1822"/>
    <cellStyle name="40% - Énfasis6 6 4" xfId="1823"/>
    <cellStyle name="40% - Énfasis6 6 4 2" xfId="1824"/>
    <cellStyle name="40% - Énfasis6 6 5" xfId="1825"/>
    <cellStyle name="40% - Énfasis6 6 5 2" xfId="1826"/>
    <cellStyle name="40% - Énfasis6 6 6" xfId="1827"/>
    <cellStyle name="40% - Énfasis6 6 6 2" xfId="1828"/>
    <cellStyle name="40% - Énfasis6 6 7" xfId="1829"/>
    <cellStyle name="40% - Énfasis6 6 7 2" xfId="1830"/>
    <cellStyle name="40% - Énfasis6 6 8" xfId="1831"/>
    <cellStyle name="40% - Énfasis6 7" xfId="1832"/>
    <cellStyle name="40% - Énfasis6 7 2" xfId="1833"/>
    <cellStyle name="40% - Énfasis6 7 2 2" xfId="1834"/>
    <cellStyle name="40% - Énfasis6 7 3" xfId="1835"/>
    <cellStyle name="40% - Énfasis6 7 3 2" xfId="1836"/>
    <cellStyle name="40% - Énfasis6 7 4" xfId="1837"/>
    <cellStyle name="40% - Énfasis6 7 4 2" xfId="1838"/>
    <cellStyle name="40% - Énfasis6 7 5" xfId="1839"/>
    <cellStyle name="40% - Énfasis6 7 5 2" xfId="1840"/>
    <cellStyle name="40% - Énfasis6 7 6" xfId="1841"/>
    <cellStyle name="40% - Énfasis6 7 6 2" xfId="1842"/>
    <cellStyle name="40% - Énfasis6 7 7" xfId="1843"/>
    <cellStyle name="40% - Énfasis6 7 7 2" xfId="1844"/>
    <cellStyle name="40% - Énfasis6 7 8" xfId="1845"/>
    <cellStyle name="40% - Énfasis6 8" xfId="1846"/>
    <cellStyle name="40% - Énfasis6 8 2" xfId="1847"/>
    <cellStyle name="40% - Énfasis6 8 2 2" xfId="1848"/>
    <cellStyle name="40% - Énfasis6 8 3" xfId="1849"/>
    <cellStyle name="40% - Énfasis6 8 3 2" xfId="1850"/>
    <cellStyle name="40% - Énfasis6 8 4" xfId="1851"/>
    <cellStyle name="40% - Énfasis6 8 4 2" xfId="1852"/>
    <cellStyle name="40% - Énfasis6 8 5" xfId="1853"/>
    <cellStyle name="40% - Énfasis6 8 5 2" xfId="1854"/>
    <cellStyle name="40% - Énfasis6 8 6" xfId="1855"/>
    <cellStyle name="40% - Énfasis6 8 6 2" xfId="1856"/>
    <cellStyle name="40% - Énfasis6 8 7" xfId="1857"/>
    <cellStyle name="40% - Énfasis6 8 7 2" xfId="1858"/>
    <cellStyle name="40% - Énfasis6 8 8" xfId="1859"/>
    <cellStyle name="40% - Énfasis6 9" xfId="1860"/>
    <cellStyle name="40% - Énfasis6 9 2" xfId="1861"/>
    <cellStyle name="Normal" xfId="0" builtinId="0"/>
    <cellStyle name="Normal 10 2" xfId="1862"/>
    <cellStyle name="Normal 10 3" xfId="1863"/>
    <cellStyle name="Normal 10 4" xfId="1864"/>
    <cellStyle name="Normal 10 5" xfId="1865"/>
    <cellStyle name="Normal 10 6" xfId="1866"/>
    <cellStyle name="Normal 10 7" xfId="1867"/>
    <cellStyle name="Normal 10 8" xfId="1868"/>
    <cellStyle name="Normal 11 2" xfId="1869"/>
    <cellStyle name="Normal 11 3" xfId="1870"/>
    <cellStyle name="Normal 11 4" xfId="1871"/>
    <cellStyle name="Normal 11 5" xfId="1872"/>
    <cellStyle name="Normal 11 6" xfId="1873"/>
    <cellStyle name="Normal 11 7" xfId="1874"/>
    <cellStyle name="Normal 12 2" xfId="1875"/>
    <cellStyle name="Normal 12 3" xfId="1876"/>
    <cellStyle name="Normal 12 4" xfId="1877"/>
    <cellStyle name="Normal 12 5" xfId="1878"/>
    <cellStyle name="Normal 12 6" xfId="1879"/>
    <cellStyle name="Normal 12 7" xfId="1880"/>
    <cellStyle name="Normal 13 2" xfId="1881"/>
    <cellStyle name="Normal 13 3" xfId="1882"/>
    <cellStyle name="Normal 13 4" xfId="1883"/>
    <cellStyle name="Normal 13 5" xfId="1884"/>
    <cellStyle name="Normal 13 6" xfId="1885"/>
    <cellStyle name="Normal 13 7" xfId="1886"/>
    <cellStyle name="Normal 14 2" xfId="1887"/>
    <cellStyle name="Normal 14 3" xfId="1888"/>
    <cellStyle name="Normal 14 4" xfId="1889"/>
    <cellStyle name="Normal 14 5" xfId="1890"/>
    <cellStyle name="Normal 14 6" xfId="1891"/>
    <cellStyle name="Normal 14 7" xfId="1892"/>
    <cellStyle name="Normal 15" xfId="1893"/>
    <cellStyle name="Normal 16 2" xfId="1894"/>
    <cellStyle name="Normal 16 3" xfId="1895"/>
    <cellStyle name="Normal 16 4" xfId="1896"/>
    <cellStyle name="Normal 16 5" xfId="1897"/>
    <cellStyle name="Normal 16 6" xfId="1898"/>
    <cellStyle name="Normal 16 7" xfId="1899"/>
    <cellStyle name="Normal 18" xfId="1900"/>
    <cellStyle name="Normal 18 2" xfId="1901"/>
    <cellStyle name="Normal 18 3" xfId="1902"/>
    <cellStyle name="Normal 18 4" xfId="1903"/>
    <cellStyle name="Normal 19 2" xfId="1904"/>
    <cellStyle name="Normal 19 3" xfId="1905"/>
    <cellStyle name="Normal 19 4" xfId="1906"/>
    <cellStyle name="Normal 2" xfId="1907"/>
    <cellStyle name="Normal 2 10" xfId="1908"/>
    <cellStyle name="Normal 2 11" xfId="1909"/>
    <cellStyle name="Normal 2 12" xfId="1910"/>
    <cellStyle name="Normal 2 13" xfId="1911"/>
    <cellStyle name="Normal 2 14" xfId="1912"/>
    <cellStyle name="Normal 2 15" xfId="1913"/>
    <cellStyle name="Normal 2 15 2" xfId="1914"/>
    <cellStyle name="Normal 2 15 2 10" xfId="1915"/>
    <cellStyle name="Normal 2 15 2 10 2" xfId="1916"/>
    <cellStyle name="Normal 2 15 2 11" xfId="1917"/>
    <cellStyle name="Normal 2 15 2 11 2" xfId="1918"/>
    <cellStyle name="Normal 2 15 2 12" xfId="1919"/>
    <cellStyle name="Normal 2 15 2 12 2" xfId="1920"/>
    <cellStyle name="Normal 2 15 2 13" xfId="1921"/>
    <cellStyle name="Normal 2 15 2 2" xfId="1922"/>
    <cellStyle name="Normal 2 15 2 2 2" xfId="1923"/>
    <cellStyle name="Normal 2 15 2 3" xfId="1924"/>
    <cellStyle name="Normal 2 15 2 3 2" xfId="1925"/>
    <cellStyle name="Normal 2 15 2 4" xfId="1926"/>
    <cellStyle name="Normal 2 15 2 4 2" xfId="1927"/>
    <cellStyle name="Normal 2 15 2 5" xfId="1928"/>
    <cellStyle name="Normal 2 15 2 5 2" xfId="1929"/>
    <cellStyle name="Normal 2 15 2 6" xfId="1930"/>
    <cellStyle name="Normal 2 15 2 6 2" xfId="1931"/>
    <cellStyle name="Normal 2 15 2 7" xfId="1932"/>
    <cellStyle name="Normal 2 15 2 7 2" xfId="1933"/>
    <cellStyle name="Normal 2 15 2 8" xfId="1934"/>
    <cellStyle name="Normal 2 15 2 8 2" xfId="1935"/>
    <cellStyle name="Normal 2 15 2 9" xfId="1936"/>
    <cellStyle name="Normal 2 15 2 9 2" xfId="1937"/>
    <cellStyle name="Normal 2 16" xfId="1938"/>
    <cellStyle name="Normal 2 17" xfId="1939"/>
    <cellStyle name="Normal 2 18" xfId="1940"/>
    <cellStyle name="Normal 2 19" xfId="1941"/>
    <cellStyle name="Normal 2 2" xfId="1942"/>
    <cellStyle name="Normal 2 2 10" xfId="1943"/>
    <cellStyle name="Normal 2 2 10 10" xfId="1944"/>
    <cellStyle name="Normal 2 2 10 10 2" xfId="1945"/>
    <cellStyle name="Normal 2 2 10 11" xfId="1946"/>
    <cellStyle name="Normal 2 2 10 11 2" xfId="1947"/>
    <cellStyle name="Normal 2 2 10 12" xfId="1948"/>
    <cellStyle name="Normal 2 2 10 12 2" xfId="1949"/>
    <cellStyle name="Normal 2 2 10 13" xfId="1950"/>
    <cellStyle name="Normal 2 2 10 13 2" xfId="1951"/>
    <cellStyle name="Normal 2 2 10 14" xfId="1952"/>
    <cellStyle name="Normal 2 2 10 14 2" xfId="1953"/>
    <cellStyle name="Normal 2 2 10 15" xfId="1954"/>
    <cellStyle name="Normal 2 2 10 2" xfId="1955"/>
    <cellStyle name="Normal 2 2 10 2 10" xfId="1956"/>
    <cellStyle name="Normal 2 2 10 2 10 2" xfId="1957"/>
    <cellStyle name="Normal 2 2 10 2 11" xfId="1958"/>
    <cellStyle name="Normal 2 2 10 2 11 2" xfId="1959"/>
    <cellStyle name="Normal 2 2 10 2 12" xfId="1960"/>
    <cellStyle name="Normal 2 2 10 2 12 2" xfId="1961"/>
    <cellStyle name="Normal 2 2 10 2 13" xfId="1962"/>
    <cellStyle name="Normal 2 2 10 2 2" xfId="1963"/>
    <cellStyle name="Normal 2 2 10 2 2 2" xfId="1964"/>
    <cellStyle name="Normal 2 2 10 2 3" xfId="1965"/>
    <cellStyle name="Normal 2 2 10 2 3 2" xfId="1966"/>
    <cellStyle name="Normal 2 2 10 2 4" xfId="1967"/>
    <cellStyle name="Normal 2 2 10 2 4 2" xfId="1968"/>
    <cellStyle name="Normal 2 2 10 2 5" xfId="1969"/>
    <cellStyle name="Normal 2 2 10 2 5 2" xfId="1970"/>
    <cellStyle name="Normal 2 2 10 2 6" xfId="1971"/>
    <cellStyle name="Normal 2 2 10 2 6 2" xfId="1972"/>
    <cellStyle name="Normal 2 2 10 2 7" xfId="1973"/>
    <cellStyle name="Normal 2 2 10 2 7 2" xfId="1974"/>
    <cellStyle name="Normal 2 2 10 2 8" xfId="1975"/>
    <cellStyle name="Normal 2 2 10 2 8 2" xfId="1976"/>
    <cellStyle name="Normal 2 2 10 2 9" xfId="1977"/>
    <cellStyle name="Normal 2 2 10 2 9 2" xfId="1978"/>
    <cellStyle name="Normal 2 2 10 3" xfId="1979"/>
    <cellStyle name="Normal 2 2 10 3 10" xfId="1980"/>
    <cellStyle name="Normal 2 2 10 3 10 2" xfId="1981"/>
    <cellStyle name="Normal 2 2 10 3 11" xfId="1982"/>
    <cellStyle name="Normal 2 2 10 3 11 2" xfId="1983"/>
    <cellStyle name="Normal 2 2 10 3 12" xfId="1984"/>
    <cellStyle name="Normal 2 2 10 3 12 2" xfId="1985"/>
    <cellStyle name="Normal 2 2 10 3 13" xfId="1986"/>
    <cellStyle name="Normal 2 2 10 3 2" xfId="1987"/>
    <cellStyle name="Normal 2 2 10 3 2 2" xfId="1988"/>
    <cellStyle name="Normal 2 2 10 3 3" xfId="1989"/>
    <cellStyle name="Normal 2 2 10 3 3 2" xfId="1990"/>
    <cellStyle name="Normal 2 2 10 3 4" xfId="1991"/>
    <cellStyle name="Normal 2 2 10 3 4 2" xfId="1992"/>
    <cellStyle name="Normal 2 2 10 3 5" xfId="1993"/>
    <cellStyle name="Normal 2 2 10 3 5 2" xfId="1994"/>
    <cellStyle name="Normal 2 2 10 3 6" xfId="1995"/>
    <cellStyle name="Normal 2 2 10 3 6 2" xfId="1996"/>
    <cellStyle name="Normal 2 2 10 3 7" xfId="1997"/>
    <cellStyle name="Normal 2 2 10 3 7 2" xfId="1998"/>
    <cellStyle name="Normal 2 2 10 3 8" xfId="1999"/>
    <cellStyle name="Normal 2 2 10 3 8 2" xfId="2000"/>
    <cellStyle name="Normal 2 2 10 3 9" xfId="2001"/>
    <cellStyle name="Normal 2 2 10 3 9 2" xfId="2002"/>
    <cellStyle name="Normal 2 2 10 4" xfId="2003"/>
    <cellStyle name="Normal 2 2 10 4 2" xfId="2004"/>
    <cellStyle name="Normal 2 2 10 5" xfId="2005"/>
    <cellStyle name="Normal 2 2 10 5 2" xfId="2006"/>
    <cellStyle name="Normal 2 2 10 6" xfId="2007"/>
    <cellStyle name="Normal 2 2 10 6 2" xfId="2008"/>
    <cellStyle name="Normal 2 2 10 7" xfId="2009"/>
    <cellStyle name="Normal 2 2 10 7 2" xfId="2010"/>
    <cellStyle name="Normal 2 2 10 8" xfId="2011"/>
    <cellStyle name="Normal 2 2 10 8 2" xfId="2012"/>
    <cellStyle name="Normal 2 2 10 9" xfId="2013"/>
    <cellStyle name="Normal 2 2 10 9 2" xfId="2014"/>
    <cellStyle name="Normal 2 2 11" xfId="2015"/>
    <cellStyle name="Normal 2 2 11 10" xfId="2016"/>
    <cellStyle name="Normal 2 2 11 10 2" xfId="2017"/>
    <cellStyle name="Normal 2 2 11 11" xfId="2018"/>
    <cellStyle name="Normal 2 2 11 11 2" xfId="2019"/>
    <cellStyle name="Normal 2 2 11 12" xfId="2020"/>
    <cellStyle name="Normal 2 2 11 12 2" xfId="2021"/>
    <cellStyle name="Normal 2 2 11 13" xfId="2022"/>
    <cellStyle name="Normal 2 2 11 13 2" xfId="2023"/>
    <cellStyle name="Normal 2 2 11 14" xfId="2024"/>
    <cellStyle name="Normal 2 2 11 14 2" xfId="2025"/>
    <cellStyle name="Normal 2 2 11 15" xfId="2026"/>
    <cellStyle name="Normal 2 2 11 2" xfId="2027"/>
    <cellStyle name="Normal 2 2 11 2 10" xfId="2028"/>
    <cellStyle name="Normal 2 2 11 2 10 2" xfId="2029"/>
    <cellStyle name="Normal 2 2 11 2 11" xfId="2030"/>
    <cellStyle name="Normal 2 2 11 2 11 2" xfId="2031"/>
    <cellStyle name="Normal 2 2 11 2 12" xfId="2032"/>
    <cellStyle name="Normal 2 2 11 2 12 2" xfId="2033"/>
    <cellStyle name="Normal 2 2 11 2 13" xfId="2034"/>
    <cellStyle name="Normal 2 2 11 2 2" xfId="2035"/>
    <cellStyle name="Normal 2 2 11 2 2 2" xfId="2036"/>
    <cellStyle name="Normal 2 2 11 2 3" xfId="2037"/>
    <cellStyle name="Normal 2 2 11 2 3 2" xfId="2038"/>
    <cellStyle name="Normal 2 2 11 2 4" xfId="2039"/>
    <cellStyle name="Normal 2 2 11 2 4 2" xfId="2040"/>
    <cellStyle name="Normal 2 2 11 2 5" xfId="2041"/>
    <cellStyle name="Normal 2 2 11 2 5 2" xfId="2042"/>
    <cellStyle name="Normal 2 2 11 2 6" xfId="2043"/>
    <cellStyle name="Normal 2 2 11 2 6 2" xfId="2044"/>
    <cellStyle name="Normal 2 2 11 2 7" xfId="2045"/>
    <cellStyle name="Normal 2 2 11 2 7 2" xfId="2046"/>
    <cellStyle name="Normal 2 2 11 2 8" xfId="2047"/>
    <cellStyle name="Normal 2 2 11 2 8 2" xfId="2048"/>
    <cellStyle name="Normal 2 2 11 2 9" xfId="2049"/>
    <cellStyle name="Normal 2 2 11 2 9 2" xfId="2050"/>
    <cellStyle name="Normal 2 2 11 3" xfId="2051"/>
    <cellStyle name="Normal 2 2 11 3 10" xfId="2052"/>
    <cellStyle name="Normal 2 2 11 3 10 2" xfId="2053"/>
    <cellStyle name="Normal 2 2 11 3 11" xfId="2054"/>
    <cellStyle name="Normal 2 2 11 3 11 2" xfId="2055"/>
    <cellStyle name="Normal 2 2 11 3 12" xfId="2056"/>
    <cellStyle name="Normal 2 2 11 3 12 2" xfId="2057"/>
    <cellStyle name="Normal 2 2 11 3 13" xfId="2058"/>
    <cellStyle name="Normal 2 2 11 3 2" xfId="2059"/>
    <cellStyle name="Normal 2 2 11 3 2 2" xfId="2060"/>
    <cellStyle name="Normal 2 2 11 3 3" xfId="2061"/>
    <cellStyle name="Normal 2 2 11 3 3 2" xfId="2062"/>
    <cellStyle name="Normal 2 2 11 3 4" xfId="2063"/>
    <cellStyle name="Normal 2 2 11 3 4 2" xfId="2064"/>
    <cellStyle name="Normal 2 2 11 3 5" xfId="2065"/>
    <cellStyle name="Normal 2 2 11 3 5 2" xfId="2066"/>
    <cellStyle name="Normal 2 2 11 3 6" xfId="2067"/>
    <cellStyle name="Normal 2 2 11 3 6 2" xfId="2068"/>
    <cellStyle name="Normal 2 2 11 3 7" xfId="2069"/>
    <cellStyle name="Normal 2 2 11 3 7 2" xfId="2070"/>
    <cellStyle name="Normal 2 2 11 3 8" xfId="2071"/>
    <cellStyle name="Normal 2 2 11 3 8 2" xfId="2072"/>
    <cellStyle name="Normal 2 2 11 3 9" xfId="2073"/>
    <cellStyle name="Normal 2 2 11 3 9 2" xfId="2074"/>
    <cellStyle name="Normal 2 2 11 4" xfId="2075"/>
    <cellStyle name="Normal 2 2 11 4 2" xfId="2076"/>
    <cellStyle name="Normal 2 2 11 5" xfId="2077"/>
    <cellStyle name="Normal 2 2 11 5 2" xfId="2078"/>
    <cellStyle name="Normal 2 2 11 6" xfId="2079"/>
    <cellStyle name="Normal 2 2 11 6 2" xfId="2080"/>
    <cellStyle name="Normal 2 2 11 7" xfId="2081"/>
    <cellStyle name="Normal 2 2 11 7 2" xfId="2082"/>
    <cellStyle name="Normal 2 2 11 8" xfId="2083"/>
    <cellStyle name="Normal 2 2 11 8 2" xfId="2084"/>
    <cellStyle name="Normal 2 2 11 9" xfId="2085"/>
    <cellStyle name="Normal 2 2 11 9 2" xfId="2086"/>
    <cellStyle name="Normal 2 2 12" xfId="2087"/>
    <cellStyle name="Normal 2 2 12 10" xfId="2088"/>
    <cellStyle name="Normal 2 2 12 10 2" xfId="2089"/>
    <cellStyle name="Normal 2 2 12 11" xfId="2090"/>
    <cellStyle name="Normal 2 2 12 11 2" xfId="2091"/>
    <cellStyle name="Normal 2 2 12 12" xfId="2092"/>
    <cellStyle name="Normal 2 2 12 12 2" xfId="2093"/>
    <cellStyle name="Normal 2 2 12 13" xfId="2094"/>
    <cellStyle name="Normal 2 2 12 13 2" xfId="2095"/>
    <cellStyle name="Normal 2 2 12 14" xfId="2096"/>
    <cellStyle name="Normal 2 2 12 14 2" xfId="2097"/>
    <cellStyle name="Normal 2 2 12 15" xfId="2098"/>
    <cellStyle name="Normal 2 2 12 2" xfId="2099"/>
    <cellStyle name="Normal 2 2 12 2 10" xfId="2100"/>
    <cellStyle name="Normal 2 2 12 2 10 2" xfId="2101"/>
    <cellStyle name="Normal 2 2 12 2 11" xfId="2102"/>
    <cellStyle name="Normal 2 2 12 2 11 2" xfId="2103"/>
    <cellStyle name="Normal 2 2 12 2 12" xfId="2104"/>
    <cellStyle name="Normal 2 2 12 2 12 2" xfId="2105"/>
    <cellStyle name="Normal 2 2 12 2 13" xfId="2106"/>
    <cellStyle name="Normal 2 2 12 2 2" xfId="2107"/>
    <cellStyle name="Normal 2 2 12 2 2 2" xfId="2108"/>
    <cellStyle name="Normal 2 2 12 2 3" xfId="2109"/>
    <cellStyle name="Normal 2 2 12 2 3 2" xfId="2110"/>
    <cellStyle name="Normal 2 2 12 2 4" xfId="2111"/>
    <cellStyle name="Normal 2 2 12 2 4 2" xfId="2112"/>
    <cellStyle name="Normal 2 2 12 2 5" xfId="2113"/>
    <cellStyle name="Normal 2 2 12 2 5 2" xfId="2114"/>
    <cellStyle name="Normal 2 2 12 2 6" xfId="2115"/>
    <cellStyle name="Normal 2 2 12 2 6 2" xfId="2116"/>
    <cellStyle name="Normal 2 2 12 2 7" xfId="2117"/>
    <cellStyle name="Normal 2 2 12 2 7 2" xfId="2118"/>
    <cellStyle name="Normal 2 2 12 2 8" xfId="2119"/>
    <cellStyle name="Normal 2 2 12 2 8 2" xfId="2120"/>
    <cellStyle name="Normal 2 2 12 2 9" xfId="2121"/>
    <cellStyle name="Normal 2 2 12 2 9 2" xfId="2122"/>
    <cellStyle name="Normal 2 2 12 3" xfId="2123"/>
    <cellStyle name="Normal 2 2 12 3 10" xfId="2124"/>
    <cellStyle name="Normal 2 2 12 3 10 2" xfId="2125"/>
    <cellStyle name="Normal 2 2 12 3 11" xfId="2126"/>
    <cellStyle name="Normal 2 2 12 3 11 2" xfId="2127"/>
    <cellStyle name="Normal 2 2 12 3 12" xfId="2128"/>
    <cellStyle name="Normal 2 2 12 3 12 2" xfId="2129"/>
    <cellStyle name="Normal 2 2 12 3 13" xfId="2130"/>
    <cellStyle name="Normal 2 2 12 3 2" xfId="2131"/>
    <cellStyle name="Normal 2 2 12 3 2 2" xfId="2132"/>
    <cellStyle name="Normal 2 2 12 3 3" xfId="2133"/>
    <cellStyle name="Normal 2 2 12 3 3 2" xfId="2134"/>
    <cellStyle name="Normal 2 2 12 3 4" xfId="2135"/>
    <cellStyle name="Normal 2 2 12 3 4 2" xfId="2136"/>
    <cellStyle name="Normal 2 2 12 3 5" xfId="2137"/>
    <cellStyle name="Normal 2 2 12 3 5 2" xfId="2138"/>
    <cellStyle name="Normal 2 2 12 3 6" xfId="2139"/>
    <cellStyle name="Normal 2 2 12 3 6 2" xfId="2140"/>
    <cellStyle name="Normal 2 2 12 3 7" xfId="2141"/>
    <cellStyle name="Normal 2 2 12 3 7 2" xfId="2142"/>
    <cellStyle name="Normal 2 2 12 3 8" xfId="2143"/>
    <cellStyle name="Normal 2 2 12 3 8 2" xfId="2144"/>
    <cellStyle name="Normal 2 2 12 3 9" xfId="2145"/>
    <cellStyle name="Normal 2 2 12 3 9 2" xfId="2146"/>
    <cellStyle name="Normal 2 2 12 4" xfId="2147"/>
    <cellStyle name="Normal 2 2 12 4 2" xfId="2148"/>
    <cellStyle name="Normal 2 2 12 5" xfId="2149"/>
    <cellStyle name="Normal 2 2 12 5 2" xfId="2150"/>
    <cellStyle name="Normal 2 2 12 6" xfId="2151"/>
    <cellStyle name="Normal 2 2 12 6 2" xfId="2152"/>
    <cellStyle name="Normal 2 2 12 7" xfId="2153"/>
    <cellStyle name="Normal 2 2 12 7 2" xfId="2154"/>
    <cellStyle name="Normal 2 2 12 8" xfId="2155"/>
    <cellStyle name="Normal 2 2 12 8 2" xfId="2156"/>
    <cellStyle name="Normal 2 2 12 9" xfId="2157"/>
    <cellStyle name="Normal 2 2 12 9 2" xfId="2158"/>
    <cellStyle name="Normal 2 2 13" xfId="2159"/>
    <cellStyle name="Normal 2 2 13 10" xfId="2160"/>
    <cellStyle name="Normal 2 2 13 10 2" xfId="2161"/>
    <cellStyle name="Normal 2 2 13 11" xfId="2162"/>
    <cellStyle name="Normal 2 2 13 11 2" xfId="2163"/>
    <cellStyle name="Normal 2 2 13 12" xfId="2164"/>
    <cellStyle name="Normal 2 2 13 12 2" xfId="2165"/>
    <cellStyle name="Normal 2 2 13 13" xfId="2166"/>
    <cellStyle name="Normal 2 2 13 13 2" xfId="2167"/>
    <cellStyle name="Normal 2 2 13 14" xfId="2168"/>
    <cellStyle name="Normal 2 2 13 14 2" xfId="2169"/>
    <cellStyle name="Normal 2 2 13 15" xfId="2170"/>
    <cellStyle name="Normal 2 2 13 2" xfId="2171"/>
    <cellStyle name="Normal 2 2 13 2 10" xfId="2172"/>
    <cellStyle name="Normal 2 2 13 2 10 2" xfId="2173"/>
    <cellStyle name="Normal 2 2 13 2 11" xfId="2174"/>
    <cellStyle name="Normal 2 2 13 2 11 2" xfId="2175"/>
    <cellStyle name="Normal 2 2 13 2 12" xfId="2176"/>
    <cellStyle name="Normal 2 2 13 2 12 2" xfId="2177"/>
    <cellStyle name="Normal 2 2 13 2 13" xfId="2178"/>
    <cellStyle name="Normal 2 2 13 2 2" xfId="2179"/>
    <cellStyle name="Normal 2 2 13 2 2 2" xfId="2180"/>
    <cellStyle name="Normal 2 2 13 2 3" xfId="2181"/>
    <cellStyle name="Normal 2 2 13 2 3 2" xfId="2182"/>
    <cellStyle name="Normal 2 2 13 2 4" xfId="2183"/>
    <cellStyle name="Normal 2 2 13 2 4 2" xfId="2184"/>
    <cellStyle name="Normal 2 2 13 2 5" xfId="2185"/>
    <cellStyle name="Normal 2 2 13 2 5 2" xfId="2186"/>
    <cellStyle name="Normal 2 2 13 2 6" xfId="2187"/>
    <cellStyle name="Normal 2 2 13 2 6 2" xfId="2188"/>
    <cellStyle name="Normal 2 2 13 2 7" xfId="2189"/>
    <cellStyle name="Normal 2 2 13 2 7 2" xfId="2190"/>
    <cellStyle name="Normal 2 2 13 2 8" xfId="2191"/>
    <cellStyle name="Normal 2 2 13 2 8 2" xfId="2192"/>
    <cellStyle name="Normal 2 2 13 2 9" xfId="2193"/>
    <cellStyle name="Normal 2 2 13 2 9 2" xfId="2194"/>
    <cellStyle name="Normal 2 2 13 3" xfId="2195"/>
    <cellStyle name="Normal 2 2 13 3 10" xfId="2196"/>
    <cellStyle name="Normal 2 2 13 3 10 2" xfId="2197"/>
    <cellStyle name="Normal 2 2 13 3 11" xfId="2198"/>
    <cellStyle name="Normal 2 2 13 3 11 2" xfId="2199"/>
    <cellStyle name="Normal 2 2 13 3 12" xfId="2200"/>
    <cellStyle name="Normal 2 2 13 3 12 2" xfId="2201"/>
    <cellStyle name="Normal 2 2 13 3 13" xfId="2202"/>
    <cellStyle name="Normal 2 2 13 3 2" xfId="2203"/>
    <cellStyle name="Normal 2 2 13 3 2 2" xfId="2204"/>
    <cellStyle name="Normal 2 2 13 3 3" xfId="2205"/>
    <cellStyle name="Normal 2 2 13 3 3 2" xfId="2206"/>
    <cellStyle name="Normal 2 2 13 3 4" xfId="2207"/>
    <cellStyle name="Normal 2 2 13 3 4 2" xfId="2208"/>
    <cellStyle name="Normal 2 2 13 3 5" xfId="2209"/>
    <cellStyle name="Normal 2 2 13 3 5 2" xfId="2210"/>
    <cellStyle name="Normal 2 2 13 3 6" xfId="2211"/>
    <cellStyle name="Normal 2 2 13 3 6 2" xfId="2212"/>
    <cellStyle name="Normal 2 2 13 3 7" xfId="2213"/>
    <cellStyle name="Normal 2 2 13 3 7 2" xfId="2214"/>
    <cellStyle name="Normal 2 2 13 3 8" xfId="2215"/>
    <cellStyle name="Normal 2 2 13 3 8 2" xfId="2216"/>
    <cellStyle name="Normal 2 2 13 3 9" xfId="2217"/>
    <cellStyle name="Normal 2 2 13 3 9 2" xfId="2218"/>
    <cellStyle name="Normal 2 2 13 4" xfId="2219"/>
    <cellStyle name="Normal 2 2 13 4 2" xfId="2220"/>
    <cellStyle name="Normal 2 2 13 5" xfId="2221"/>
    <cellStyle name="Normal 2 2 13 5 2" xfId="2222"/>
    <cellStyle name="Normal 2 2 13 6" xfId="2223"/>
    <cellStyle name="Normal 2 2 13 6 2" xfId="2224"/>
    <cellStyle name="Normal 2 2 13 7" xfId="2225"/>
    <cellStyle name="Normal 2 2 13 7 2" xfId="2226"/>
    <cellStyle name="Normal 2 2 13 8" xfId="2227"/>
    <cellStyle name="Normal 2 2 13 8 2" xfId="2228"/>
    <cellStyle name="Normal 2 2 13 9" xfId="2229"/>
    <cellStyle name="Normal 2 2 13 9 2" xfId="2230"/>
    <cellStyle name="Normal 2 2 14" xfId="2231"/>
    <cellStyle name="Normal 2 2 14 10" xfId="2232"/>
    <cellStyle name="Normal 2 2 14 10 2" xfId="2233"/>
    <cellStyle name="Normal 2 2 14 11" xfId="2234"/>
    <cellStyle name="Normal 2 2 14 11 2" xfId="2235"/>
    <cellStyle name="Normal 2 2 14 12" xfId="2236"/>
    <cellStyle name="Normal 2 2 14 12 2" xfId="2237"/>
    <cellStyle name="Normal 2 2 14 13" xfId="2238"/>
    <cellStyle name="Normal 2 2 14 2" xfId="2239"/>
    <cellStyle name="Normal 2 2 14 2 2" xfId="2240"/>
    <cellStyle name="Normal 2 2 14 3" xfId="2241"/>
    <cellStyle name="Normal 2 2 14 3 2" xfId="2242"/>
    <cellStyle name="Normal 2 2 14 4" xfId="2243"/>
    <cellStyle name="Normal 2 2 14 4 2" xfId="2244"/>
    <cellStyle name="Normal 2 2 14 5" xfId="2245"/>
    <cellStyle name="Normal 2 2 14 5 2" xfId="2246"/>
    <cellStyle name="Normal 2 2 14 6" xfId="2247"/>
    <cellStyle name="Normal 2 2 14 6 2" xfId="2248"/>
    <cellStyle name="Normal 2 2 14 7" xfId="2249"/>
    <cellStyle name="Normal 2 2 14 7 2" xfId="2250"/>
    <cellStyle name="Normal 2 2 14 8" xfId="2251"/>
    <cellStyle name="Normal 2 2 14 8 2" xfId="2252"/>
    <cellStyle name="Normal 2 2 14 9" xfId="2253"/>
    <cellStyle name="Normal 2 2 14 9 2" xfId="2254"/>
    <cellStyle name="Normal 2 2 15" xfId="2255"/>
    <cellStyle name="Normal 2 2 15 10" xfId="2256"/>
    <cellStyle name="Normal 2 2 15 10 2" xfId="2257"/>
    <cellStyle name="Normal 2 2 15 11" xfId="2258"/>
    <cellStyle name="Normal 2 2 15 11 2" xfId="2259"/>
    <cellStyle name="Normal 2 2 15 12" xfId="2260"/>
    <cellStyle name="Normal 2 2 15 12 2" xfId="2261"/>
    <cellStyle name="Normal 2 2 15 13" xfId="2262"/>
    <cellStyle name="Normal 2 2 15 13 2" xfId="2263"/>
    <cellStyle name="Normal 2 2 15 14" xfId="2264"/>
    <cellStyle name="Normal 2 2 15 2" xfId="2265"/>
    <cellStyle name="Normal 2 2 15 3" xfId="2266"/>
    <cellStyle name="Normal 2 2 15 3 2" xfId="2267"/>
    <cellStyle name="Normal 2 2 15 4" xfId="2268"/>
    <cellStyle name="Normal 2 2 15 4 2" xfId="2269"/>
    <cellStyle name="Normal 2 2 15 5" xfId="2270"/>
    <cellStyle name="Normal 2 2 15 5 2" xfId="2271"/>
    <cellStyle name="Normal 2 2 15 6" xfId="2272"/>
    <cellStyle name="Normal 2 2 15 6 2" xfId="2273"/>
    <cellStyle name="Normal 2 2 15 7" xfId="2274"/>
    <cellStyle name="Normal 2 2 15 7 2" xfId="2275"/>
    <cellStyle name="Normal 2 2 15 8" xfId="2276"/>
    <cellStyle name="Normal 2 2 15 8 2" xfId="2277"/>
    <cellStyle name="Normal 2 2 15 9" xfId="2278"/>
    <cellStyle name="Normal 2 2 15 9 2" xfId="2279"/>
    <cellStyle name="Normal 2 2 16" xfId="2280"/>
    <cellStyle name="Normal 2 2 16 10" xfId="2281"/>
    <cellStyle name="Normal 2 2 16 11" xfId="2282"/>
    <cellStyle name="Normal 2 2 16 12" xfId="2283"/>
    <cellStyle name="Normal 2 2 16 13" xfId="2284"/>
    <cellStyle name="Normal 2 2 16 2" xfId="2285"/>
    <cellStyle name="Normal 2 2 16 2 2" xfId="2286"/>
    <cellStyle name="Normal 2 2 16 2 2 2" xfId="2287"/>
    <cellStyle name="Normal 2 2 16 2 3" xfId="2288"/>
    <cellStyle name="Normal 2 2 16 2 3 2" xfId="2289"/>
    <cellStyle name="Normal 2 2 16 2 4" xfId="2290"/>
    <cellStyle name="Normal 2 2 16 2 4 2" xfId="2291"/>
    <cellStyle name="Normal 2 2 16 2 5" xfId="2292"/>
    <cellStyle name="Normal 2 2 16 2 5 2" xfId="2293"/>
    <cellStyle name="Normal 2 2 16 2 6" xfId="2294"/>
    <cellStyle name="Normal 2 2 16 2 6 2" xfId="2295"/>
    <cellStyle name="Normal 2 2 16 2 7" xfId="2296"/>
    <cellStyle name="Normal 2 2 16 2 7 2" xfId="2297"/>
    <cellStyle name="Normal 2 2 16 3" xfId="2298"/>
    <cellStyle name="Normal 2 2 16 3 2" xfId="2299"/>
    <cellStyle name="Normal 2 2 16 4" xfId="2300"/>
    <cellStyle name="Normal 2 2 16 4 2" xfId="2301"/>
    <cellStyle name="Normal 2 2 16 5" xfId="2302"/>
    <cellStyle name="Normal 2 2 16 5 2" xfId="2303"/>
    <cellStyle name="Normal 2 2 16 6" xfId="2304"/>
    <cellStyle name="Normal 2 2 16 6 2" xfId="2305"/>
    <cellStyle name="Normal 2 2 16 7" xfId="2306"/>
    <cellStyle name="Normal 2 2 16 7 2" xfId="2307"/>
    <cellStyle name="Normal 2 2 16 8" xfId="2308"/>
    <cellStyle name="Normal 2 2 16 9" xfId="2309"/>
    <cellStyle name="Normal 2 2 17" xfId="2310"/>
    <cellStyle name="Normal 2 2 17 2" xfId="2311"/>
    <cellStyle name="Normal 2 2 18" xfId="2312"/>
    <cellStyle name="Normal 2 2 18 2" xfId="2313"/>
    <cellStyle name="Normal 2 2 19" xfId="2314"/>
    <cellStyle name="Normal 2 2 19 2" xfId="2315"/>
    <cellStyle name="Normal 2 2 2" xfId="2316"/>
    <cellStyle name="Normal 2 2 2 10" xfId="2317"/>
    <cellStyle name="Normal 2 2 2 11" xfId="2318"/>
    <cellStyle name="Normal 2 2 2 11 2" xfId="2319"/>
    <cellStyle name="Normal 2 2 2 11 2 10" xfId="2320"/>
    <cellStyle name="Normal 2 2 2 11 2 10 2" xfId="2321"/>
    <cellStyle name="Normal 2 2 2 11 2 11" xfId="2322"/>
    <cellStyle name="Normal 2 2 2 11 2 11 2" xfId="2323"/>
    <cellStyle name="Normal 2 2 2 11 2 12" xfId="2324"/>
    <cellStyle name="Normal 2 2 2 11 2 12 2" xfId="2325"/>
    <cellStyle name="Normal 2 2 2 11 2 13" xfId="2326"/>
    <cellStyle name="Normal 2 2 2 11 2 2" xfId="2327"/>
    <cellStyle name="Normal 2 2 2 11 2 2 2" xfId="2328"/>
    <cellStyle name="Normal 2 2 2 11 2 3" xfId="2329"/>
    <cellStyle name="Normal 2 2 2 11 2 3 2" xfId="2330"/>
    <cellStyle name="Normal 2 2 2 11 2 4" xfId="2331"/>
    <cellStyle name="Normal 2 2 2 11 2 4 2" xfId="2332"/>
    <cellStyle name="Normal 2 2 2 11 2 5" xfId="2333"/>
    <cellStyle name="Normal 2 2 2 11 2 5 2" xfId="2334"/>
    <cellStyle name="Normal 2 2 2 11 2 6" xfId="2335"/>
    <cellStyle name="Normal 2 2 2 11 2 6 2" xfId="2336"/>
    <cellStyle name="Normal 2 2 2 11 2 7" xfId="2337"/>
    <cellStyle name="Normal 2 2 2 11 2 7 2" xfId="2338"/>
    <cellStyle name="Normal 2 2 2 11 2 8" xfId="2339"/>
    <cellStyle name="Normal 2 2 2 11 2 8 2" xfId="2340"/>
    <cellStyle name="Normal 2 2 2 11 2 9" xfId="2341"/>
    <cellStyle name="Normal 2 2 2 11 2 9 2" xfId="2342"/>
    <cellStyle name="Normal 2 2 2 12" xfId="2343"/>
    <cellStyle name="Normal 2 2 2 12 10" xfId="2344"/>
    <cellStyle name="Normal 2 2 2 12 10 2" xfId="2345"/>
    <cellStyle name="Normal 2 2 2 12 11" xfId="2346"/>
    <cellStyle name="Normal 2 2 2 12 11 2" xfId="2347"/>
    <cellStyle name="Normal 2 2 2 12 12" xfId="2348"/>
    <cellStyle name="Normal 2 2 2 12 12 2" xfId="2349"/>
    <cellStyle name="Normal 2 2 2 12 2" xfId="2350"/>
    <cellStyle name="Normal 2 2 2 12 2 2" xfId="2351"/>
    <cellStyle name="Normal 2 2 2 12 2 3" xfId="2352"/>
    <cellStyle name="Normal 2 2 2 12 2 4" xfId="2353"/>
    <cellStyle name="Normal 2 2 2 12 2 5" xfId="2354"/>
    <cellStyle name="Normal 2 2 2 12 2 6" xfId="2355"/>
    <cellStyle name="Normal 2 2 2 12 2 7" xfId="2356"/>
    <cellStyle name="Normal 2 2 2 12 2 8" xfId="2357"/>
    <cellStyle name="Normal 2 2 2 12 3" xfId="2358"/>
    <cellStyle name="Normal 2 2 2 12 4" xfId="2359"/>
    <cellStyle name="Normal 2 2 2 12 5" xfId="2360"/>
    <cellStyle name="Normal 2 2 2 12 6" xfId="2361"/>
    <cellStyle name="Normal 2 2 2 12 7" xfId="2362"/>
    <cellStyle name="Normal 2 2 2 12 8" xfId="2363"/>
    <cellStyle name="Normal 2 2 2 12 8 2" xfId="2364"/>
    <cellStyle name="Normal 2 2 2 12 9" xfId="2365"/>
    <cellStyle name="Normal 2 2 2 12 9 2" xfId="2366"/>
    <cellStyle name="Normal 2 2 2 13" xfId="2367"/>
    <cellStyle name="Normal 2 2 2 14" xfId="2368"/>
    <cellStyle name="Normal 2 2 2 15" xfId="2369"/>
    <cellStyle name="Normal 2 2 2 16" xfId="2370"/>
    <cellStyle name="Normal 2 2 2 17" xfId="2371"/>
    <cellStyle name="Normal 2 2 2 17 2" xfId="2372"/>
    <cellStyle name="Normal 2 2 2 17 2 2" xfId="2373"/>
    <cellStyle name="Normal 2 2 2 17 3" xfId="2374"/>
    <cellStyle name="Normal 2 2 2 17 3 2" xfId="2375"/>
    <cellStyle name="Normal 2 2 2 17 4" xfId="2376"/>
    <cellStyle name="Normal 2 2 2 17 4 2" xfId="2377"/>
    <cellStyle name="Normal 2 2 2 17 5" xfId="2378"/>
    <cellStyle name="Normal 2 2 2 17 5 2" xfId="2379"/>
    <cellStyle name="Normal 2 2 2 17 6" xfId="2380"/>
    <cellStyle name="Normal 2 2 2 17 6 2" xfId="2381"/>
    <cellStyle name="Normal 2 2 2 17 7" xfId="2382"/>
    <cellStyle name="Normal 2 2 2 17 7 2" xfId="2383"/>
    <cellStyle name="Normal 2 2 2 18" xfId="2384"/>
    <cellStyle name="Normal 2 2 2 18 2" xfId="2385"/>
    <cellStyle name="Normal 2 2 2 19" xfId="2386"/>
    <cellStyle name="Normal 2 2 2 19 2" xfId="2387"/>
    <cellStyle name="Normal 2 2 2 2" xfId="2388"/>
    <cellStyle name="Normal 2 2 2 2 10" xfId="2389"/>
    <cellStyle name="Normal 2 2 2 2 10 10" xfId="2390"/>
    <cellStyle name="Normal 2 2 2 2 10 10 2" xfId="2391"/>
    <cellStyle name="Normal 2 2 2 2 10 11" xfId="2392"/>
    <cellStyle name="Normal 2 2 2 2 10 11 2" xfId="2393"/>
    <cellStyle name="Normal 2 2 2 2 10 12" xfId="2394"/>
    <cellStyle name="Normal 2 2 2 2 10 12 2" xfId="2395"/>
    <cellStyle name="Normal 2 2 2 2 10 13" xfId="2396"/>
    <cellStyle name="Normal 2 2 2 2 10 2" xfId="2397"/>
    <cellStyle name="Normal 2 2 2 2 10 2 2" xfId="2398"/>
    <cellStyle name="Normal 2 2 2 2 10 3" xfId="2399"/>
    <cellStyle name="Normal 2 2 2 2 10 3 2" xfId="2400"/>
    <cellStyle name="Normal 2 2 2 2 10 4" xfId="2401"/>
    <cellStyle name="Normal 2 2 2 2 10 4 2" xfId="2402"/>
    <cellStyle name="Normal 2 2 2 2 10 5" xfId="2403"/>
    <cellStyle name="Normal 2 2 2 2 10 5 2" xfId="2404"/>
    <cellStyle name="Normal 2 2 2 2 10 6" xfId="2405"/>
    <cellStyle name="Normal 2 2 2 2 10 6 2" xfId="2406"/>
    <cellStyle name="Normal 2 2 2 2 10 7" xfId="2407"/>
    <cellStyle name="Normal 2 2 2 2 10 7 2" xfId="2408"/>
    <cellStyle name="Normal 2 2 2 2 10 8" xfId="2409"/>
    <cellStyle name="Normal 2 2 2 2 10 8 2" xfId="2410"/>
    <cellStyle name="Normal 2 2 2 2 10 9" xfId="2411"/>
    <cellStyle name="Normal 2 2 2 2 10 9 2" xfId="2412"/>
    <cellStyle name="Normal 2 2 2 2 11" xfId="2413"/>
    <cellStyle name="Normal 2 2 2 2 11 10" xfId="2414"/>
    <cellStyle name="Normal 2 2 2 2 11 10 2" xfId="2415"/>
    <cellStyle name="Normal 2 2 2 2 11 11" xfId="2416"/>
    <cellStyle name="Normal 2 2 2 2 11 11 2" xfId="2417"/>
    <cellStyle name="Normal 2 2 2 2 11 12" xfId="2418"/>
    <cellStyle name="Normal 2 2 2 2 11 12 2" xfId="2419"/>
    <cellStyle name="Normal 2 2 2 2 11 13" xfId="2420"/>
    <cellStyle name="Normal 2 2 2 2 11 13 2" xfId="2421"/>
    <cellStyle name="Normal 2 2 2 2 11 14" xfId="2422"/>
    <cellStyle name="Normal 2 2 2 2 11 2" xfId="2423"/>
    <cellStyle name="Normal 2 2 2 2 11 3" xfId="2424"/>
    <cellStyle name="Normal 2 2 2 2 11 3 2" xfId="2425"/>
    <cellStyle name="Normal 2 2 2 2 11 4" xfId="2426"/>
    <cellStyle name="Normal 2 2 2 2 11 4 2" xfId="2427"/>
    <cellStyle name="Normal 2 2 2 2 11 5" xfId="2428"/>
    <cellStyle name="Normal 2 2 2 2 11 5 2" xfId="2429"/>
    <cellStyle name="Normal 2 2 2 2 11 6" xfId="2430"/>
    <cellStyle name="Normal 2 2 2 2 11 6 2" xfId="2431"/>
    <cellStyle name="Normal 2 2 2 2 11 7" xfId="2432"/>
    <cellStyle name="Normal 2 2 2 2 11 7 2" xfId="2433"/>
    <cellStyle name="Normal 2 2 2 2 11 8" xfId="2434"/>
    <cellStyle name="Normal 2 2 2 2 11 8 2" xfId="2435"/>
    <cellStyle name="Normal 2 2 2 2 11 9" xfId="2436"/>
    <cellStyle name="Normal 2 2 2 2 11 9 2" xfId="2437"/>
    <cellStyle name="Normal 2 2 2 2 12" xfId="2438"/>
    <cellStyle name="Normal 2 2 2 2 12 10" xfId="2439"/>
    <cellStyle name="Normal 2 2 2 2 12 11" xfId="2440"/>
    <cellStyle name="Normal 2 2 2 2 12 12" xfId="2441"/>
    <cellStyle name="Normal 2 2 2 2 12 13" xfId="2442"/>
    <cellStyle name="Normal 2 2 2 2 12 2" xfId="2443"/>
    <cellStyle name="Normal 2 2 2 2 12 2 2" xfId="2444"/>
    <cellStyle name="Normal 2 2 2 2 12 2 2 2" xfId="2445"/>
    <cellStyle name="Normal 2 2 2 2 12 2 3" xfId="2446"/>
    <cellStyle name="Normal 2 2 2 2 12 2 3 2" xfId="2447"/>
    <cellStyle name="Normal 2 2 2 2 12 2 4" xfId="2448"/>
    <cellStyle name="Normal 2 2 2 2 12 2 4 2" xfId="2449"/>
    <cellStyle name="Normal 2 2 2 2 12 2 5" xfId="2450"/>
    <cellStyle name="Normal 2 2 2 2 12 2 5 2" xfId="2451"/>
    <cellStyle name="Normal 2 2 2 2 12 2 6" xfId="2452"/>
    <cellStyle name="Normal 2 2 2 2 12 2 6 2" xfId="2453"/>
    <cellStyle name="Normal 2 2 2 2 12 2 7" xfId="2454"/>
    <cellStyle name="Normal 2 2 2 2 12 2 7 2" xfId="2455"/>
    <cellStyle name="Normal 2 2 2 2 12 3" xfId="2456"/>
    <cellStyle name="Normal 2 2 2 2 12 3 2" xfId="2457"/>
    <cellStyle name="Normal 2 2 2 2 12 4" xfId="2458"/>
    <cellStyle name="Normal 2 2 2 2 12 4 2" xfId="2459"/>
    <cellStyle name="Normal 2 2 2 2 12 5" xfId="2460"/>
    <cellStyle name="Normal 2 2 2 2 12 5 2" xfId="2461"/>
    <cellStyle name="Normal 2 2 2 2 12 6" xfId="2462"/>
    <cellStyle name="Normal 2 2 2 2 12 6 2" xfId="2463"/>
    <cellStyle name="Normal 2 2 2 2 12 7" xfId="2464"/>
    <cellStyle name="Normal 2 2 2 2 12 7 2" xfId="2465"/>
    <cellStyle name="Normal 2 2 2 2 12 8" xfId="2466"/>
    <cellStyle name="Normal 2 2 2 2 12 9" xfId="2467"/>
    <cellStyle name="Normal 2 2 2 2 13" xfId="2468"/>
    <cellStyle name="Normal 2 2 2 2 13 2" xfId="2469"/>
    <cellStyle name="Normal 2 2 2 2 14" xfId="2470"/>
    <cellStyle name="Normal 2 2 2 2 14 2" xfId="2471"/>
    <cellStyle name="Normal 2 2 2 2 15" xfId="2472"/>
    <cellStyle name="Normal 2 2 2 2 15 2" xfId="2473"/>
    <cellStyle name="Normal 2 2 2 2 16" xfId="2474"/>
    <cellStyle name="Normal 2 2 2 2 16 2" xfId="2475"/>
    <cellStyle name="Normal 2 2 2 2 17" xfId="2476"/>
    <cellStyle name="Normal 2 2 2 2 17 2" xfId="2477"/>
    <cellStyle name="Normal 2 2 2 2 17 3" xfId="2478"/>
    <cellStyle name="Normal 2 2 2 2 17 4" xfId="2479"/>
    <cellStyle name="Normal 2 2 2 2 17 5" xfId="2480"/>
    <cellStyle name="Normal 2 2 2 2 17 6" xfId="2481"/>
    <cellStyle name="Normal 2 2 2 2 17 7" xfId="2482"/>
    <cellStyle name="Normal 2 2 2 2 17 8" xfId="2483"/>
    <cellStyle name="Normal 2 2 2 2 18" xfId="2484"/>
    <cellStyle name="Normal 2 2 2 2 19" xfId="2485"/>
    <cellStyle name="Normal 2 2 2 2 2" xfId="2486"/>
    <cellStyle name="Normal 2 2 2 2 2 10" xfId="2487"/>
    <cellStyle name="Normal 2 2 2 2 2 11" xfId="2488"/>
    <cellStyle name="Normal 2 2 2 2 2 12" xfId="2489"/>
    <cellStyle name="Normal 2 2 2 2 2 12 2" xfId="2490"/>
    <cellStyle name="Normal 2 2 2 2 2 12 2 2" xfId="2491"/>
    <cellStyle name="Normal 2 2 2 2 2 12 3" xfId="2492"/>
    <cellStyle name="Normal 2 2 2 2 2 12 3 2" xfId="2493"/>
    <cellStyle name="Normal 2 2 2 2 2 12 4" xfId="2494"/>
    <cellStyle name="Normal 2 2 2 2 2 12 4 2" xfId="2495"/>
    <cellStyle name="Normal 2 2 2 2 2 12 5" xfId="2496"/>
    <cellStyle name="Normal 2 2 2 2 2 12 5 2" xfId="2497"/>
    <cellStyle name="Normal 2 2 2 2 2 12 6" xfId="2498"/>
    <cellStyle name="Normal 2 2 2 2 2 12 6 2" xfId="2499"/>
    <cellStyle name="Normal 2 2 2 2 2 12 7" xfId="2500"/>
    <cellStyle name="Normal 2 2 2 2 2 12 7 2" xfId="2501"/>
    <cellStyle name="Normal 2 2 2 2 2 13" xfId="2502"/>
    <cellStyle name="Normal 2 2 2 2 2 13 2" xfId="2503"/>
    <cellStyle name="Normal 2 2 2 2 2 14" xfId="2504"/>
    <cellStyle name="Normal 2 2 2 2 2 14 2" xfId="2505"/>
    <cellStyle name="Normal 2 2 2 2 2 15" xfId="2506"/>
    <cellStyle name="Normal 2 2 2 2 2 15 2" xfId="2507"/>
    <cellStyle name="Normal 2 2 2 2 2 16" xfId="2508"/>
    <cellStyle name="Normal 2 2 2 2 2 16 2" xfId="2509"/>
    <cellStyle name="Normal 2 2 2 2 2 17" xfId="2510"/>
    <cellStyle name="Normal 2 2 2 2 2 18" xfId="2511"/>
    <cellStyle name="Normal 2 2 2 2 2 19" xfId="2512"/>
    <cellStyle name="Normal 2 2 2 2 2 2" xfId="2513"/>
    <cellStyle name="Normal 2 2 2 2 2 2 10" xfId="2514"/>
    <cellStyle name="Normal 2 2 2 2 2 2 10 2" xfId="2515"/>
    <cellStyle name="Normal 2 2 2 2 2 2 11" xfId="2516"/>
    <cellStyle name="Normal 2 2 2 2 2 2 11 2" xfId="2517"/>
    <cellStyle name="Normal 2 2 2 2 2 2 12" xfId="2518"/>
    <cellStyle name="Normal 2 2 2 2 2 2 12 2" xfId="2519"/>
    <cellStyle name="Normal 2 2 2 2 2 2 12 3" xfId="2520"/>
    <cellStyle name="Normal 2 2 2 2 2 2 12 4" xfId="2521"/>
    <cellStyle name="Normal 2 2 2 2 2 2 12 5" xfId="2522"/>
    <cellStyle name="Normal 2 2 2 2 2 2 12 6" xfId="2523"/>
    <cellStyle name="Normal 2 2 2 2 2 2 12 7" xfId="2524"/>
    <cellStyle name="Normal 2 2 2 2 2 2 12 8" xfId="2525"/>
    <cellStyle name="Normal 2 2 2 2 2 2 13" xfId="2526"/>
    <cellStyle name="Normal 2 2 2 2 2 2 14" xfId="2527"/>
    <cellStyle name="Normal 2 2 2 2 2 2 15" xfId="2528"/>
    <cellStyle name="Normal 2 2 2 2 2 2 16" xfId="2529"/>
    <cellStyle name="Normal 2 2 2 2 2 2 17" xfId="2530"/>
    <cellStyle name="Normal 2 2 2 2 2 2 17 2" xfId="2531"/>
    <cellStyle name="Normal 2 2 2 2 2 2 18" xfId="2532"/>
    <cellStyle name="Normal 2 2 2 2 2 2 18 2" xfId="2533"/>
    <cellStyle name="Normal 2 2 2 2 2 2 19" xfId="2534"/>
    <cellStyle name="Normal 2 2 2 2 2 2 19 2" xfId="2535"/>
    <cellStyle name="Normal 2 2 2 2 2 2 2" xfId="2536"/>
    <cellStyle name="Normal 2 2 2 2 2 2 2 10" xfId="2537"/>
    <cellStyle name="Normal 2 2 2 2 2 2 2 10 2" xfId="2538"/>
    <cellStyle name="Normal 2 2 2 2 2 2 2 11" xfId="2539"/>
    <cellStyle name="Normal 2 2 2 2 2 2 2 11 2" xfId="2540"/>
    <cellStyle name="Normal 2 2 2 2 2 2 2 12" xfId="2541"/>
    <cellStyle name="Normal 2 2 2 2 2 2 2 12 2" xfId="2542"/>
    <cellStyle name="Normal 2 2 2 2 2 2 2 13" xfId="2543"/>
    <cellStyle name="Normal 2 2 2 2 2 2 2 13 2" xfId="2544"/>
    <cellStyle name="Normal 2 2 2 2 2 2 2 14" xfId="2545"/>
    <cellStyle name="Normal 2 2 2 2 2 2 2 15" xfId="2546"/>
    <cellStyle name="Normal 2 2 2 2 2 2 2 16" xfId="2547"/>
    <cellStyle name="Normal 2 2 2 2 2 2 2 17" xfId="2548"/>
    <cellStyle name="Normal 2 2 2 2 2 2 2 18" xfId="2549"/>
    <cellStyle name="Normal 2 2 2 2 2 2 2 19" xfId="2550"/>
    <cellStyle name="Normal 2 2 2 2 2 2 2 2" xfId="2551"/>
    <cellStyle name="Normal 2 2 2 2 2 2 2 2 10" xfId="2552"/>
    <cellStyle name="Normal 2 2 2 2 2 2 2 2 11" xfId="2553"/>
    <cellStyle name="Normal 2 2 2 2 2 2 2 2 12" xfId="2554"/>
    <cellStyle name="Normal 2 2 2 2 2 2 2 2 13" xfId="2555"/>
    <cellStyle name="Normal 2 2 2 2 2 2 2 2 14" xfId="2556"/>
    <cellStyle name="Normal 2 2 2 2 2 2 2 2 14 2" xfId="2557"/>
    <cellStyle name="Normal 2 2 2 2 2 2 2 2 15" xfId="2558"/>
    <cellStyle name="Normal 2 2 2 2 2 2 2 2 15 2" xfId="2559"/>
    <cellStyle name="Normal 2 2 2 2 2 2 2 2 16" xfId="2560"/>
    <cellStyle name="Normal 2 2 2 2 2 2 2 2 16 2" xfId="2561"/>
    <cellStyle name="Normal 2 2 2 2 2 2 2 2 17" xfId="2562"/>
    <cellStyle name="Normal 2 2 2 2 2 2 2 2 17 2" xfId="2563"/>
    <cellStyle name="Normal 2 2 2 2 2 2 2 2 18" xfId="2564"/>
    <cellStyle name="Normal 2 2 2 2 2 2 2 2 18 2" xfId="2565"/>
    <cellStyle name="Normal 2 2 2 2 2 2 2 2 2" xfId="2566"/>
    <cellStyle name="Normal 2 2 2 2 2 2 2 2 2 10" xfId="2567"/>
    <cellStyle name="Normal 2 2 2 2 2 2 2 2 2 10 2" xfId="2568"/>
    <cellStyle name="Normal 2 2 2 2 2 2 2 2 2 11" xfId="2569"/>
    <cellStyle name="Normal 2 2 2 2 2 2 2 2 2 11 2" xfId="2570"/>
    <cellStyle name="Normal 2 2 2 2 2 2 2 2 2 12" xfId="2571"/>
    <cellStyle name="Normal 2 2 2 2 2 2 2 2 2 12 2" xfId="2572"/>
    <cellStyle name="Normal 2 2 2 2 2 2 2 2 2 13" xfId="2573"/>
    <cellStyle name="Normal 2 2 2 2 2 2 2 2 2 13 2" xfId="2574"/>
    <cellStyle name="Normal 2 2 2 2 2 2 2 2 2 14" xfId="2575"/>
    <cellStyle name="Normal 2 2 2 2 2 2 2 2 2 15" xfId="2576"/>
    <cellStyle name="Normal 2 2 2 2 2 2 2 2 2 16" xfId="2577"/>
    <cellStyle name="Normal 2 2 2 2 2 2 2 2 2 17" xfId="2578"/>
    <cellStyle name="Normal 2 2 2 2 2 2 2 2 2 18" xfId="2579"/>
    <cellStyle name="Normal 2 2 2 2 2 2 2 2 2 19" xfId="2580"/>
    <cellStyle name="Normal 2 2 2 2 2 2 2 2 2 2" xfId="2581"/>
    <cellStyle name="Normal 2 2 2 2 2 2 2 2 2 2 10" xfId="2582"/>
    <cellStyle name="Normal 2 2 2 2 2 2 2 2 2 2 11" xfId="2583"/>
    <cellStyle name="Normal 2 2 2 2 2 2 2 2 2 2 12" xfId="2584"/>
    <cellStyle name="Normal 2 2 2 2 2 2 2 2 2 2 13" xfId="2585"/>
    <cellStyle name="Normal 2 2 2 2 2 2 2 2 2 2 13 2" xfId="2586"/>
    <cellStyle name="Normal 2 2 2 2 2 2 2 2 2 2 14" xfId="2587"/>
    <cellStyle name="Normal 2 2 2 2 2 2 2 2 2 2 14 2" xfId="2588"/>
    <cellStyle name="Normal 2 2 2 2 2 2 2 2 2 2 15" xfId="2589"/>
    <cellStyle name="Normal 2 2 2 2 2 2 2 2 2 2 15 2" xfId="2590"/>
    <cellStyle name="Normal 2 2 2 2 2 2 2 2 2 2 16" xfId="2591"/>
    <cellStyle name="Normal 2 2 2 2 2 2 2 2 2 2 16 2" xfId="2592"/>
    <cellStyle name="Normal 2 2 2 2 2 2 2 2 2 2 17" xfId="2593"/>
    <cellStyle name="Normal 2 2 2 2 2 2 2 2 2 2 17 2" xfId="2594"/>
    <cellStyle name="Normal 2 2 2 2 2 2 2 2 2 2 2" xfId="2595"/>
    <cellStyle name="Normal 2 2 2 2 2 2 2 2 2 2 2 10" xfId="2596"/>
    <cellStyle name="Normal 2 2 2 2 2 2 2 2 2 2 2 10 2" xfId="2597"/>
    <cellStyle name="Normal 2 2 2 2 2 2 2 2 2 2 2 11" xfId="2598"/>
    <cellStyle name="Normal 2 2 2 2 2 2 2 2 2 2 2 11 2" xfId="2599"/>
    <cellStyle name="Normal 2 2 2 2 2 2 2 2 2 2 2 12" xfId="2600"/>
    <cellStyle name="Normal 2 2 2 2 2 2 2 2 2 2 2 13" xfId="2601"/>
    <cellStyle name="Normal 2 2 2 2 2 2 2 2 2 2 2 14" xfId="2602"/>
    <cellStyle name="Normal 2 2 2 2 2 2 2 2 2 2 2 15" xfId="2603"/>
    <cellStyle name="Normal 2 2 2 2 2 2 2 2 2 2 2 16" xfId="2604"/>
    <cellStyle name="Normal 2 2 2 2 2 2 2 2 2 2 2 17" xfId="2605"/>
    <cellStyle name="Normal 2 2 2 2 2 2 2 2 2 2 2 2" xfId="2606"/>
    <cellStyle name="Normal 2 2 2 2 2 2 2 2 2 2 2 2 10" xfId="2607"/>
    <cellStyle name="Normal 2 2 2 2 2 2 2 2 2 2 2 2 11" xfId="2608"/>
    <cellStyle name="Normal 2 2 2 2 2 2 2 2 2 2 2 2 12" xfId="2609"/>
    <cellStyle name="Normal 2 2 2 2 2 2 2 2 2 2 2 2 12 2" xfId="2610"/>
    <cellStyle name="Normal 2 2 2 2 2 2 2 2 2 2 2 2 13" xfId="2611"/>
    <cellStyle name="Normal 2 2 2 2 2 2 2 2 2 2 2 2 13 2" xfId="2612"/>
    <cellStyle name="Normal 2 2 2 2 2 2 2 2 2 2 2 2 14" xfId="2613"/>
    <cellStyle name="Normal 2 2 2 2 2 2 2 2 2 2 2 2 14 2" xfId="2614"/>
    <cellStyle name="Normal 2 2 2 2 2 2 2 2 2 2 2 2 15" xfId="2615"/>
    <cellStyle name="Normal 2 2 2 2 2 2 2 2 2 2 2 2 15 2" xfId="2616"/>
    <cellStyle name="Normal 2 2 2 2 2 2 2 2 2 2 2 2 16" xfId="2617"/>
    <cellStyle name="Normal 2 2 2 2 2 2 2 2 2 2 2 2 16 2" xfId="2618"/>
    <cellStyle name="Normal 2 2 2 2 2 2 2 2 2 2 2 2 2" xfId="2619"/>
    <cellStyle name="Normal 2 2 2 2 2 2 2 2 2 2 2 2 2 10" xfId="2620"/>
    <cellStyle name="Normal 2 2 2 2 2 2 2 2 2 2 2 2 2 11" xfId="2621"/>
    <cellStyle name="Normal 2 2 2 2 2 2 2 2 2 2 2 2 2 12" xfId="2622"/>
    <cellStyle name="Normal 2 2 2 2 2 2 2 2 2 2 2 2 2 13" xfId="2623"/>
    <cellStyle name="Normal 2 2 2 2 2 2 2 2 2 2 2 2 2 2" xfId="2624"/>
    <cellStyle name="Normal 2 2 2 2 2 2 2 2 2 2 2 2 2 2 2" xfId="2625"/>
    <cellStyle name="Normal 2 2 2 2 2 2 2 2 2 2 2 2 2 2 2 2" xfId="2626"/>
    <cellStyle name="Normal 2 2 2 2 2 2 2 2 2 2 2 2 2 2 3" xfId="2627"/>
    <cellStyle name="Normal 2 2 2 2 2 2 2 2 2 2 2 2 2 2 3 2" xfId="2628"/>
    <cellStyle name="Normal 2 2 2 2 2 2 2 2 2 2 2 2 2 2 4" xfId="2629"/>
    <cellStyle name="Normal 2 2 2 2 2 2 2 2 2 2 2 2 2 2 4 2" xfId="2630"/>
    <cellStyle name="Normal 2 2 2 2 2 2 2 2 2 2 2 2 2 2 5" xfId="2631"/>
    <cellStyle name="Normal 2 2 2 2 2 2 2 2 2 2 2 2 2 2 5 2" xfId="2632"/>
    <cellStyle name="Normal 2 2 2 2 2 2 2 2 2 2 2 2 2 2 6" xfId="2633"/>
    <cellStyle name="Normal 2 2 2 2 2 2 2 2 2 2 2 2 2 2 6 2" xfId="2634"/>
    <cellStyle name="Normal 2 2 2 2 2 2 2 2 2 2 2 2 2 2 7" xfId="2635"/>
    <cellStyle name="Normal 2 2 2 2 2 2 2 2 2 2 2 2 2 2 7 2" xfId="2636"/>
    <cellStyle name="Normal 2 2 2 2 2 2 2 2 2 2 2 2 2 3" xfId="2637"/>
    <cellStyle name="Normal 2 2 2 2 2 2 2 2 2 2 2 2 2 3 2" xfId="2638"/>
    <cellStyle name="Normal 2 2 2 2 2 2 2 2 2 2 2 2 2 4" xfId="2639"/>
    <cellStyle name="Normal 2 2 2 2 2 2 2 2 2 2 2 2 2 4 2" xfId="2640"/>
    <cellStyle name="Normal 2 2 2 2 2 2 2 2 2 2 2 2 2 5" xfId="2641"/>
    <cellStyle name="Normal 2 2 2 2 2 2 2 2 2 2 2 2 2 5 2" xfId="2642"/>
    <cellStyle name="Normal 2 2 2 2 2 2 2 2 2 2 2 2 2 6" xfId="2643"/>
    <cellStyle name="Normal 2 2 2 2 2 2 2 2 2 2 2 2 2 6 2" xfId="2644"/>
    <cellStyle name="Normal 2 2 2 2 2 2 2 2 2 2 2 2 2 7" xfId="2645"/>
    <cellStyle name="Normal 2 2 2 2 2 2 2 2 2 2 2 2 2 7 2" xfId="2646"/>
    <cellStyle name="Normal 2 2 2 2 2 2 2 2 2 2 2 2 2 8" xfId="2647"/>
    <cellStyle name="Normal 2 2 2 2 2 2 2 2 2 2 2 2 2 9" xfId="2648"/>
    <cellStyle name="Normal 2 2 2 2 2 2 2 2 2 2 2 2 3" xfId="2649"/>
    <cellStyle name="Normal 2 2 2 2 2 2 2 2 2 2 2 2 3 2" xfId="2650"/>
    <cellStyle name="Normal 2 2 2 2 2 2 2 2 2 2 2 2 4" xfId="2651"/>
    <cellStyle name="Normal 2 2 2 2 2 2 2 2 2 2 2 2 4 2" xfId="2652"/>
    <cellStyle name="Normal 2 2 2 2 2 2 2 2 2 2 2 2 5" xfId="2653"/>
    <cellStyle name="Normal 2 2 2 2 2 2 2 2 2 2 2 2 5 2" xfId="2654"/>
    <cellStyle name="Normal 2 2 2 2 2 2 2 2 2 2 2 2 6" xfId="2655"/>
    <cellStyle name="Normal 2 2 2 2 2 2 2 2 2 2 2 2 6 2" xfId="2656"/>
    <cellStyle name="Normal 2 2 2 2 2 2 2 2 2 2 2 2 7" xfId="2657"/>
    <cellStyle name="Normal 2 2 2 2 2 2 2 2 2 2 2 2 7 2" xfId="2658"/>
    <cellStyle name="Normal 2 2 2 2 2 2 2 2 2 2 2 2 7 3" xfId="2659"/>
    <cellStyle name="Normal 2 2 2 2 2 2 2 2 2 2 2 2 7 4" xfId="2660"/>
    <cellStyle name="Normal 2 2 2 2 2 2 2 2 2 2 2 2 7 5" xfId="2661"/>
    <cellStyle name="Normal 2 2 2 2 2 2 2 2 2 2 2 2 7 6" xfId="2662"/>
    <cellStyle name="Normal 2 2 2 2 2 2 2 2 2 2 2 2 7 7" xfId="2663"/>
    <cellStyle name="Normal 2 2 2 2 2 2 2 2 2 2 2 2 7 8" xfId="2664"/>
    <cellStyle name="Normal 2 2 2 2 2 2 2 2 2 2 2 2 8" xfId="2665"/>
    <cellStyle name="Normal 2 2 2 2 2 2 2 2 2 2 2 2 9" xfId="2666"/>
    <cellStyle name="Normal 2 2 2 2 2 2 2 2 2 2 2 3" xfId="2667"/>
    <cellStyle name="Normal 2 2 2 2 2 2 2 2 2 2 2 3 10" xfId="2668"/>
    <cellStyle name="Normal 2 2 2 2 2 2 2 2 2 2 2 3 10 2" xfId="2669"/>
    <cellStyle name="Normal 2 2 2 2 2 2 2 2 2 2 2 3 11" xfId="2670"/>
    <cellStyle name="Normal 2 2 2 2 2 2 2 2 2 2 2 3 11 2" xfId="2671"/>
    <cellStyle name="Normal 2 2 2 2 2 2 2 2 2 2 2 3 12" xfId="2672"/>
    <cellStyle name="Normal 2 2 2 2 2 2 2 2 2 2 2 3 12 2" xfId="2673"/>
    <cellStyle name="Normal 2 2 2 2 2 2 2 2 2 2 2 3 2" xfId="2674"/>
    <cellStyle name="Normal 2 2 2 2 2 2 2 2 2 2 2 3 2 2" xfId="2675"/>
    <cellStyle name="Normal 2 2 2 2 2 2 2 2 2 2 2 3 2 3" xfId="2676"/>
    <cellStyle name="Normal 2 2 2 2 2 2 2 2 2 2 2 3 2 4" xfId="2677"/>
    <cellStyle name="Normal 2 2 2 2 2 2 2 2 2 2 2 3 2 5" xfId="2678"/>
    <cellStyle name="Normal 2 2 2 2 2 2 2 2 2 2 2 3 2 6" xfId="2679"/>
    <cellStyle name="Normal 2 2 2 2 2 2 2 2 2 2 2 3 2 7" xfId="2680"/>
    <cellStyle name="Normal 2 2 2 2 2 2 2 2 2 2 2 3 2 8" xfId="2681"/>
    <cellStyle name="Normal 2 2 2 2 2 2 2 2 2 2 2 3 3" xfId="2682"/>
    <cellStyle name="Normal 2 2 2 2 2 2 2 2 2 2 2 3 4" xfId="2683"/>
    <cellStyle name="Normal 2 2 2 2 2 2 2 2 2 2 2 3 5" xfId="2684"/>
    <cellStyle name="Normal 2 2 2 2 2 2 2 2 2 2 2 3 6" xfId="2685"/>
    <cellStyle name="Normal 2 2 2 2 2 2 2 2 2 2 2 3 7" xfId="2686"/>
    <cellStyle name="Normal 2 2 2 2 2 2 2 2 2 2 2 3 8" xfId="2687"/>
    <cellStyle name="Normal 2 2 2 2 2 2 2 2 2 2 2 3 8 2" xfId="2688"/>
    <cellStyle name="Normal 2 2 2 2 2 2 2 2 2 2 2 3 9" xfId="2689"/>
    <cellStyle name="Normal 2 2 2 2 2 2 2 2 2 2 2 3 9 2" xfId="2690"/>
    <cellStyle name="Normal 2 2 2 2 2 2 2 2 2 2 2 4" xfId="2691"/>
    <cellStyle name="Normal 2 2 2 2 2 2 2 2 2 2 2 5" xfId="2692"/>
    <cellStyle name="Normal 2 2 2 2 2 2 2 2 2 2 2 6" xfId="2693"/>
    <cellStyle name="Normal 2 2 2 2 2 2 2 2 2 2 2 7" xfId="2694"/>
    <cellStyle name="Normal 2 2 2 2 2 2 2 2 2 2 2 7 2" xfId="2695"/>
    <cellStyle name="Normal 2 2 2 2 2 2 2 2 2 2 2 7 2 2" xfId="2696"/>
    <cellStyle name="Normal 2 2 2 2 2 2 2 2 2 2 2 7 3" xfId="2697"/>
    <cellStyle name="Normal 2 2 2 2 2 2 2 2 2 2 2 7 3 2" xfId="2698"/>
    <cellStyle name="Normal 2 2 2 2 2 2 2 2 2 2 2 7 4" xfId="2699"/>
    <cellStyle name="Normal 2 2 2 2 2 2 2 2 2 2 2 7 4 2" xfId="2700"/>
    <cellStyle name="Normal 2 2 2 2 2 2 2 2 2 2 2 7 5" xfId="2701"/>
    <cellStyle name="Normal 2 2 2 2 2 2 2 2 2 2 2 7 5 2" xfId="2702"/>
    <cellStyle name="Normal 2 2 2 2 2 2 2 2 2 2 2 7 6" xfId="2703"/>
    <cellStyle name="Normal 2 2 2 2 2 2 2 2 2 2 2 7 6 2" xfId="2704"/>
    <cellStyle name="Normal 2 2 2 2 2 2 2 2 2 2 2 7 7" xfId="2705"/>
    <cellStyle name="Normal 2 2 2 2 2 2 2 2 2 2 2 7 7 2" xfId="2706"/>
    <cellStyle name="Normal 2 2 2 2 2 2 2 2 2 2 2 8" xfId="2707"/>
    <cellStyle name="Normal 2 2 2 2 2 2 2 2 2 2 2 8 2" xfId="2708"/>
    <cellStyle name="Normal 2 2 2 2 2 2 2 2 2 2 2 9" xfId="2709"/>
    <cellStyle name="Normal 2 2 2 2 2 2 2 2 2 2 2 9 2" xfId="2710"/>
    <cellStyle name="Normal 2 2 2 2 2 2 2 2 2 2 3" xfId="2711"/>
    <cellStyle name="Normal 2 2 2 2 2 2 2 2 2 2 3 10" xfId="2712"/>
    <cellStyle name="Normal 2 2 2 2 2 2 2 2 2 2 3 11" xfId="2713"/>
    <cellStyle name="Normal 2 2 2 2 2 2 2 2 2 2 3 12" xfId="2714"/>
    <cellStyle name="Normal 2 2 2 2 2 2 2 2 2 2 3 13" xfId="2715"/>
    <cellStyle name="Normal 2 2 2 2 2 2 2 2 2 2 3 2" xfId="2716"/>
    <cellStyle name="Normal 2 2 2 2 2 2 2 2 2 2 3 2 2" xfId="2717"/>
    <cellStyle name="Normal 2 2 2 2 2 2 2 2 2 2 3 2 2 2" xfId="2718"/>
    <cellStyle name="Normal 2 2 2 2 2 2 2 2 2 2 3 2 3" xfId="2719"/>
    <cellStyle name="Normal 2 2 2 2 2 2 2 2 2 2 3 2 3 2" xfId="2720"/>
    <cellStyle name="Normal 2 2 2 2 2 2 2 2 2 2 3 2 4" xfId="2721"/>
    <cellStyle name="Normal 2 2 2 2 2 2 2 2 2 2 3 2 4 2" xfId="2722"/>
    <cellStyle name="Normal 2 2 2 2 2 2 2 2 2 2 3 2 5" xfId="2723"/>
    <cellStyle name="Normal 2 2 2 2 2 2 2 2 2 2 3 2 5 2" xfId="2724"/>
    <cellStyle name="Normal 2 2 2 2 2 2 2 2 2 2 3 2 6" xfId="2725"/>
    <cellStyle name="Normal 2 2 2 2 2 2 2 2 2 2 3 2 6 2" xfId="2726"/>
    <cellStyle name="Normal 2 2 2 2 2 2 2 2 2 2 3 2 7" xfId="2727"/>
    <cellStyle name="Normal 2 2 2 2 2 2 2 2 2 2 3 2 7 2" xfId="2728"/>
    <cellStyle name="Normal 2 2 2 2 2 2 2 2 2 2 3 3" xfId="2729"/>
    <cellStyle name="Normal 2 2 2 2 2 2 2 2 2 2 3 3 2" xfId="2730"/>
    <cellStyle name="Normal 2 2 2 2 2 2 2 2 2 2 3 4" xfId="2731"/>
    <cellStyle name="Normal 2 2 2 2 2 2 2 2 2 2 3 4 2" xfId="2732"/>
    <cellStyle name="Normal 2 2 2 2 2 2 2 2 2 2 3 5" xfId="2733"/>
    <cellStyle name="Normal 2 2 2 2 2 2 2 2 2 2 3 5 2" xfId="2734"/>
    <cellStyle name="Normal 2 2 2 2 2 2 2 2 2 2 3 6" xfId="2735"/>
    <cellStyle name="Normal 2 2 2 2 2 2 2 2 2 2 3 6 2" xfId="2736"/>
    <cellStyle name="Normal 2 2 2 2 2 2 2 2 2 2 3 7" xfId="2737"/>
    <cellStyle name="Normal 2 2 2 2 2 2 2 2 2 2 3 7 2" xfId="2738"/>
    <cellStyle name="Normal 2 2 2 2 2 2 2 2 2 2 3 8" xfId="2739"/>
    <cellStyle name="Normal 2 2 2 2 2 2 2 2 2 2 3 9" xfId="2740"/>
    <cellStyle name="Normal 2 2 2 2 2 2 2 2 2 2 4" xfId="2741"/>
    <cellStyle name="Normal 2 2 2 2 2 2 2 2 2 2 4 2" xfId="2742"/>
    <cellStyle name="Normal 2 2 2 2 2 2 2 2 2 2 5" xfId="2743"/>
    <cellStyle name="Normal 2 2 2 2 2 2 2 2 2 2 5 2" xfId="2744"/>
    <cellStyle name="Normal 2 2 2 2 2 2 2 2 2 2 6" xfId="2745"/>
    <cellStyle name="Normal 2 2 2 2 2 2 2 2 2 2 6 2" xfId="2746"/>
    <cellStyle name="Normal 2 2 2 2 2 2 2 2 2 2 7" xfId="2747"/>
    <cellStyle name="Normal 2 2 2 2 2 2 2 2 2 2 7 2" xfId="2748"/>
    <cellStyle name="Normal 2 2 2 2 2 2 2 2 2 2 8" xfId="2749"/>
    <cellStyle name="Normal 2 2 2 2 2 2 2 2 2 2 8 2" xfId="2750"/>
    <cellStyle name="Normal 2 2 2 2 2 2 2 2 2 2 8 3" xfId="2751"/>
    <cellStyle name="Normal 2 2 2 2 2 2 2 2 2 2 8 4" xfId="2752"/>
    <cellStyle name="Normal 2 2 2 2 2 2 2 2 2 2 8 5" xfId="2753"/>
    <cellStyle name="Normal 2 2 2 2 2 2 2 2 2 2 8 6" xfId="2754"/>
    <cellStyle name="Normal 2 2 2 2 2 2 2 2 2 2 8 7" xfId="2755"/>
    <cellStyle name="Normal 2 2 2 2 2 2 2 2 2 2 8 8" xfId="2756"/>
    <cellStyle name="Normal 2 2 2 2 2 2 2 2 2 2 9" xfId="2757"/>
    <cellStyle name="Normal 2 2 2 2 2 2 2 2 2 3" xfId="2758"/>
    <cellStyle name="Normal 2 2 2 2 2 2 2 2 2 3 10" xfId="2759"/>
    <cellStyle name="Normal 2 2 2 2 2 2 2 2 2 3 10 2" xfId="2760"/>
    <cellStyle name="Normal 2 2 2 2 2 2 2 2 2 3 11" xfId="2761"/>
    <cellStyle name="Normal 2 2 2 2 2 2 2 2 2 3 11 2" xfId="2762"/>
    <cellStyle name="Normal 2 2 2 2 2 2 2 2 2 3 12" xfId="2763"/>
    <cellStyle name="Normal 2 2 2 2 2 2 2 2 2 3 12 2" xfId="2764"/>
    <cellStyle name="Normal 2 2 2 2 2 2 2 2 2 3 13" xfId="2765"/>
    <cellStyle name="Normal 2 2 2 2 2 2 2 2 2 3 2" xfId="2766"/>
    <cellStyle name="Normal 2 2 2 2 2 2 2 2 2 3 2 2" xfId="2767"/>
    <cellStyle name="Normal 2 2 2 2 2 2 2 2 2 3 3" xfId="2768"/>
    <cellStyle name="Normal 2 2 2 2 2 2 2 2 2 3 3 2" xfId="2769"/>
    <cellStyle name="Normal 2 2 2 2 2 2 2 2 2 3 4" xfId="2770"/>
    <cellStyle name="Normal 2 2 2 2 2 2 2 2 2 3 4 2" xfId="2771"/>
    <cellStyle name="Normal 2 2 2 2 2 2 2 2 2 3 5" xfId="2772"/>
    <cellStyle name="Normal 2 2 2 2 2 2 2 2 2 3 5 2" xfId="2773"/>
    <cellStyle name="Normal 2 2 2 2 2 2 2 2 2 3 6" xfId="2774"/>
    <cellStyle name="Normal 2 2 2 2 2 2 2 2 2 3 6 2" xfId="2775"/>
    <cellStyle name="Normal 2 2 2 2 2 2 2 2 2 3 7" xfId="2776"/>
    <cellStyle name="Normal 2 2 2 2 2 2 2 2 2 3 7 2" xfId="2777"/>
    <cellStyle name="Normal 2 2 2 2 2 2 2 2 2 3 8" xfId="2778"/>
    <cellStyle name="Normal 2 2 2 2 2 2 2 2 2 3 8 2" xfId="2779"/>
    <cellStyle name="Normal 2 2 2 2 2 2 2 2 2 3 9" xfId="2780"/>
    <cellStyle name="Normal 2 2 2 2 2 2 2 2 2 3 9 2" xfId="2781"/>
    <cellStyle name="Normal 2 2 2 2 2 2 2 2 2 4" xfId="2782"/>
    <cellStyle name="Normal 2 2 2 2 2 2 2 2 2 4 10" xfId="2783"/>
    <cellStyle name="Normal 2 2 2 2 2 2 2 2 2 4 10 2" xfId="2784"/>
    <cellStyle name="Normal 2 2 2 2 2 2 2 2 2 4 11" xfId="2785"/>
    <cellStyle name="Normal 2 2 2 2 2 2 2 2 2 4 11 2" xfId="2786"/>
    <cellStyle name="Normal 2 2 2 2 2 2 2 2 2 4 12" xfId="2787"/>
    <cellStyle name="Normal 2 2 2 2 2 2 2 2 2 4 12 2" xfId="2788"/>
    <cellStyle name="Normal 2 2 2 2 2 2 2 2 2 4 2" xfId="2789"/>
    <cellStyle name="Normal 2 2 2 2 2 2 2 2 2 4 2 2" xfId="2790"/>
    <cellStyle name="Normal 2 2 2 2 2 2 2 2 2 4 2 3" xfId="2791"/>
    <cellStyle name="Normal 2 2 2 2 2 2 2 2 2 4 2 4" xfId="2792"/>
    <cellStyle name="Normal 2 2 2 2 2 2 2 2 2 4 2 5" xfId="2793"/>
    <cellStyle name="Normal 2 2 2 2 2 2 2 2 2 4 2 6" xfId="2794"/>
    <cellStyle name="Normal 2 2 2 2 2 2 2 2 2 4 2 7" xfId="2795"/>
    <cellStyle name="Normal 2 2 2 2 2 2 2 2 2 4 2 8" xfId="2796"/>
    <cellStyle name="Normal 2 2 2 2 2 2 2 2 2 4 3" xfId="2797"/>
    <cellStyle name="Normal 2 2 2 2 2 2 2 2 2 4 4" xfId="2798"/>
    <cellStyle name="Normal 2 2 2 2 2 2 2 2 2 4 5" xfId="2799"/>
    <cellStyle name="Normal 2 2 2 2 2 2 2 2 2 4 6" xfId="2800"/>
    <cellStyle name="Normal 2 2 2 2 2 2 2 2 2 4 7" xfId="2801"/>
    <cellStyle name="Normal 2 2 2 2 2 2 2 2 2 4 8" xfId="2802"/>
    <cellStyle name="Normal 2 2 2 2 2 2 2 2 2 4 8 2" xfId="2803"/>
    <cellStyle name="Normal 2 2 2 2 2 2 2 2 2 4 9" xfId="2804"/>
    <cellStyle name="Normal 2 2 2 2 2 2 2 2 2 4 9 2" xfId="2805"/>
    <cellStyle name="Normal 2 2 2 2 2 2 2 2 2 5" xfId="2806"/>
    <cellStyle name="Normal 2 2 2 2 2 2 2 2 2 6" xfId="2807"/>
    <cellStyle name="Normal 2 2 2 2 2 2 2 2 2 7" xfId="2808"/>
    <cellStyle name="Normal 2 2 2 2 2 2 2 2 2 8" xfId="2809"/>
    <cellStyle name="Normal 2 2 2 2 2 2 2 2 2 9" xfId="2810"/>
    <cellStyle name="Normal 2 2 2 2 2 2 2 2 2 9 2" xfId="2811"/>
    <cellStyle name="Normal 2 2 2 2 2 2 2 2 2 9 2 2" xfId="2812"/>
    <cellStyle name="Normal 2 2 2 2 2 2 2 2 2 9 3" xfId="2813"/>
    <cellStyle name="Normal 2 2 2 2 2 2 2 2 2 9 3 2" xfId="2814"/>
    <cellStyle name="Normal 2 2 2 2 2 2 2 2 2 9 4" xfId="2815"/>
    <cellStyle name="Normal 2 2 2 2 2 2 2 2 2 9 4 2" xfId="2816"/>
    <cellStyle name="Normal 2 2 2 2 2 2 2 2 2 9 5" xfId="2817"/>
    <cellStyle name="Normal 2 2 2 2 2 2 2 2 2 9 5 2" xfId="2818"/>
    <cellStyle name="Normal 2 2 2 2 2 2 2 2 2 9 6" xfId="2819"/>
    <cellStyle name="Normal 2 2 2 2 2 2 2 2 2 9 6 2" xfId="2820"/>
    <cellStyle name="Normal 2 2 2 2 2 2 2 2 2 9 7" xfId="2821"/>
    <cellStyle name="Normal 2 2 2 2 2 2 2 2 2 9 7 2" xfId="2822"/>
    <cellStyle name="Normal 2 2 2 2 2 2 2 2 3" xfId="2823"/>
    <cellStyle name="Normal 2 2 2 2 2 2 2 2 3 10" xfId="2824"/>
    <cellStyle name="Normal 2 2 2 2 2 2 2 2 3 10 2" xfId="2825"/>
    <cellStyle name="Normal 2 2 2 2 2 2 2 2 3 11" xfId="2826"/>
    <cellStyle name="Normal 2 2 2 2 2 2 2 2 3 11 2" xfId="2827"/>
    <cellStyle name="Normal 2 2 2 2 2 2 2 2 3 12" xfId="2828"/>
    <cellStyle name="Normal 2 2 2 2 2 2 2 2 3 12 2" xfId="2829"/>
    <cellStyle name="Normal 2 2 2 2 2 2 2 2 3 13" xfId="2830"/>
    <cellStyle name="Normal 2 2 2 2 2 2 2 2 3 13 2" xfId="2831"/>
    <cellStyle name="Normal 2 2 2 2 2 2 2 2 3 14" xfId="2832"/>
    <cellStyle name="Normal 2 2 2 2 2 2 2 2 3 2" xfId="2833"/>
    <cellStyle name="Normal 2 2 2 2 2 2 2 2 3 3" xfId="2834"/>
    <cellStyle name="Normal 2 2 2 2 2 2 2 2 3 3 2" xfId="2835"/>
    <cellStyle name="Normal 2 2 2 2 2 2 2 2 3 4" xfId="2836"/>
    <cellStyle name="Normal 2 2 2 2 2 2 2 2 3 4 2" xfId="2837"/>
    <cellStyle name="Normal 2 2 2 2 2 2 2 2 3 5" xfId="2838"/>
    <cellStyle name="Normal 2 2 2 2 2 2 2 2 3 5 2" xfId="2839"/>
    <cellStyle name="Normal 2 2 2 2 2 2 2 2 3 6" xfId="2840"/>
    <cellStyle name="Normal 2 2 2 2 2 2 2 2 3 6 2" xfId="2841"/>
    <cellStyle name="Normal 2 2 2 2 2 2 2 2 3 7" xfId="2842"/>
    <cellStyle name="Normal 2 2 2 2 2 2 2 2 3 7 2" xfId="2843"/>
    <cellStyle name="Normal 2 2 2 2 2 2 2 2 3 8" xfId="2844"/>
    <cellStyle name="Normal 2 2 2 2 2 2 2 2 3 8 2" xfId="2845"/>
    <cellStyle name="Normal 2 2 2 2 2 2 2 2 3 9" xfId="2846"/>
    <cellStyle name="Normal 2 2 2 2 2 2 2 2 3 9 2" xfId="2847"/>
    <cellStyle name="Normal 2 2 2 2 2 2 2 2 4" xfId="2848"/>
    <cellStyle name="Normal 2 2 2 2 2 2 2 2 4 10" xfId="2849"/>
    <cellStyle name="Normal 2 2 2 2 2 2 2 2 4 11" xfId="2850"/>
    <cellStyle name="Normal 2 2 2 2 2 2 2 2 4 12" xfId="2851"/>
    <cellStyle name="Normal 2 2 2 2 2 2 2 2 4 13" xfId="2852"/>
    <cellStyle name="Normal 2 2 2 2 2 2 2 2 4 2" xfId="2853"/>
    <cellStyle name="Normal 2 2 2 2 2 2 2 2 4 2 2" xfId="2854"/>
    <cellStyle name="Normal 2 2 2 2 2 2 2 2 4 2 2 2" xfId="2855"/>
    <cellStyle name="Normal 2 2 2 2 2 2 2 2 4 2 3" xfId="2856"/>
    <cellStyle name="Normal 2 2 2 2 2 2 2 2 4 2 3 2" xfId="2857"/>
    <cellStyle name="Normal 2 2 2 2 2 2 2 2 4 2 4" xfId="2858"/>
    <cellStyle name="Normal 2 2 2 2 2 2 2 2 4 2 4 2" xfId="2859"/>
    <cellStyle name="Normal 2 2 2 2 2 2 2 2 4 2 5" xfId="2860"/>
    <cellStyle name="Normal 2 2 2 2 2 2 2 2 4 2 5 2" xfId="2861"/>
    <cellStyle name="Normal 2 2 2 2 2 2 2 2 4 2 6" xfId="2862"/>
    <cellStyle name="Normal 2 2 2 2 2 2 2 2 4 2 6 2" xfId="2863"/>
    <cellStyle name="Normal 2 2 2 2 2 2 2 2 4 2 7" xfId="2864"/>
    <cellStyle name="Normal 2 2 2 2 2 2 2 2 4 2 7 2" xfId="2865"/>
    <cellStyle name="Normal 2 2 2 2 2 2 2 2 4 3" xfId="2866"/>
    <cellStyle name="Normal 2 2 2 2 2 2 2 2 4 3 2" xfId="2867"/>
    <cellStyle name="Normal 2 2 2 2 2 2 2 2 4 4" xfId="2868"/>
    <cellStyle name="Normal 2 2 2 2 2 2 2 2 4 4 2" xfId="2869"/>
    <cellStyle name="Normal 2 2 2 2 2 2 2 2 4 5" xfId="2870"/>
    <cellStyle name="Normal 2 2 2 2 2 2 2 2 4 5 2" xfId="2871"/>
    <cellStyle name="Normal 2 2 2 2 2 2 2 2 4 6" xfId="2872"/>
    <cellStyle name="Normal 2 2 2 2 2 2 2 2 4 6 2" xfId="2873"/>
    <cellStyle name="Normal 2 2 2 2 2 2 2 2 4 7" xfId="2874"/>
    <cellStyle name="Normal 2 2 2 2 2 2 2 2 4 7 2" xfId="2875"/>
    <cellStyle name="Normal 2 2 2 2 2 2 2 2 4 8" xfId="2876"/>
    <cellStyle name="Normal 2 2 2 2 2 2 2 2 4 9" xfId="2877"/>
    <cellStyle name="Normal 2 2 2 2 2 2 2 2 5" xfId="2878"/>
    <cellStyle name="Normal 2 2 2 2 2 2 2 2 5 2" xfId="2879"/>
    <cellStyle name="Normal 2 2 2 2 2 2 2 2 6" xfId="2880"/>
    <cellStyle name="Normal 2 2 2 2 2 2 2 2 6 2" xfId="2881"/>
    <cellStyle name="Normal 2 2 2 2 2 2 2 2 7" xfId="2882"/>
    <cellStyle name="Normal 2 2 2 2 2 2 2 2 7 2" xfId="2883"/>
    <cellStyle name="Normal 2 2 2 2 2 2 2 2 8" xfId="2884"/>
    <cellStyle name="Normal 2 2 2 2 2 2 2 2 8 2" xfId="2885"/>
    <cellStyle name="Normal 2 2 2 2 2 2 2 2 9" xfId="2886"/>
    <cellStyle name="Normal 2 2 2 2 2 2 2 2 9 2" xfId="2887"/>
    <cellStyle name="Normal 2 2 2 2 2 2 2 2 9 3" xfId="2888"/>
    <cellStyle name="Normal 2 2 2 2 2 2 2 2 9 4" xfId="2889"/>
    <cellStyle name="Normal 2 2 2 2 2 2 2 2 9 5" xfId="2890"/>
    <cellStyle name="Normal 2 2 2 2 2 2 2 2 9 6" xfId="2891"/>
    <cellStyle name="Normal 2 2 2 2 2 2 2 2 9 7" xfId="2892"/>
    <cellStyle name="Normal 2 2 2 2 2 2 2 2 9 8" xfId="2893"/>
    <cellStyle name="Normal 2 2 2 2 2 2 2 3" xfId="2894"/>
    <cellStyle name="Normal 2 2 2 2 2 2 2 3 2" xfId="2895"/>
    <cellStyle name="Normal 2 2 2 2 2 2 2 3 2 10" xfId="2896"/>
    <cellStyle name="Normal 2 2 2 2 2 2 2 3 2 10 2" xfId="2897"/>
    <cellStyle name="Normal 2 2 2 2 2 2 2 3 2 11" xfId="2898"/>
    <cellStyle name="Normal 2 2 2 2 2 2 2 3 2 11 2" xfId="2899"/>
    <cellStyle name="Normal 2 2 2 2 2 2 2 3 2 12" xfId="2900"/>
    <cellStyle name="Normal 2 2 2 2 2 2 2 3 2 12 2" xfId="2901"/>
    <cellStyle name="Normal 2 2 2 2 2 2 2 3 2 13" xfId="2902"/>
    <cellStyle name="Normal 2 2 2 2 2 2 2 3 2 2" xfId="2903"/>
    <cellStyle name="Normal 2 2 2 2 2 2 2 3 2 2 2" xfId="2904"/>
    <cellStyle name="Normal 2 2 2 2 2 2 2 3 2 3" xfId="2905"/>
    <cellStyle name="Normal 2 2 2 2 2 2 2 3 2 3 2" xfId="2906"/>
    <cellStyle name="Normal 2 2 2 2 2 2 2 3 2 4" xfId="2907"/>
    <cellStyle name="Normal 2 2 2 2 2 2 2 3 2 4 2" xfId="2908"/>
    <cellStyle name="Normal 2 2 2 2 2 2 2 3 2 5" xfId="2909"/>
    <cellStyle name="Normal 2 2 2 2 2 2 2 3 2 5 2" xfId="2910"/>
    <cellStyle name="Normal 2 2 2 2 2 2 2 3 2 6" xfId="2911"/>
    <cellStyle name="Normal 2 2 2 2 2 2 2 3 2 6 2" xfId="2912"/>
    <cellStyle name="Normal 2 2 2 2 2 2 2 3 2 7" xfId="2913"/>
    <cellStyle name="Normal 2 2 2 2 2 2 2 3 2 7 2" xfId="2914"/>
    <cellStyle name="Normal 2 2 2 2 2 2 2 3 2 8" xfId="2915"/>
    <cellStyle name="Normal 2 2 2 2 2 2 2 3 2 8 2" xfId="2916"/>
    <cellStyle name="Normal 2 2 2 2 2 2 2 3 2 9" xfId="2917"/>
    <cellStyle name="Normal 2 2 2 2 2 2 2 3 2 9 2" xfId="2918"/>
    <cellStyle name="Normal 2 2 2 2 2 2 2 4" xfId="2919"/>
    <cellStyle name="Normal 2 2 2 2 2 2 2 4 10" xfId="2920"/>
    <cellStyle name="Normal 2 2 2 2 2 2 2 4 10 2" xfId="2921"/>
    <cellStyle name="Normal 2 2 2 2 2 2 2 4 11" xfId="2922"/>
    <cellStyle name="Normal 2 2 2 2 2 2 2 4 11 2" xfId="2923"/>
    <cellStyle name="Normal 2 2 2 2 2 2 2 4 12" xfId="2924"/>
    <cellStyle name="Normal 2 2 2 2 2 2 2 4 12 2" xfId="2925"/>
    <cellStyle name="Normal 2 2 2 2 2 2 2 4 2" xfId="2926"/>
    <cellStyle name="Normal 2 2 2 2 2 2 2 4 2 2" xfId="2927"/>
    <cellStyle name="Normal 2 2 2 2 2 2 2 4 2 3" xfId="2928"/>
    <cellStyle name="Normal 2 2 2 2 2 2 2 4 2 4" xfId="2929"/>
    <cellStyle name="Normal 2 2 2 2 2 2 2 4 2 5" xfId="2930"/>
    <cellStyle name="Normal 2 2 2 2 2 2 2 4 2 6" xfId="2931"/>
    <cellStyle name="Normal 2 2 2 2 2 2 2 4 2 7" xfId="2932"/>
    <cellStyle name="Normal 2 2 2 2 2 2 2 4 2 8" xfId="2933"/>
    <cellStyle name="Normal 2 2 2 2 2 2 2 4 3" xfId="2934"/>
    <cellStyle name="Normal 2 2 2 2 2 2 2 4 4" xfId="2935"/>
    <cellStyle name="Normal 2 2 2 2 2 2 2 4 5" xfId="2936"/>
    <cellStyle name="Normal 2 2 2 2 2 2 2 4 6" xfId="2937"/>
    <cellStyle name="Normal 2 2 2 2 2 2 2 4 7" xfId="2938"/>
    <cellStyle name="Normal 2 2 2 2 2 2 2 4 8" xfId="2939"/>
    <cellStyle name="Normal 2 2 2 2 2 2 2 4 8 2" xfId="2940"/>
    <cellStyle name="Normal 2 2 2 2 2 2 2 4 9" xfId="2941"/>
    <cellStyle name="Normal 2 2 2 2 2 2 2 4 9 2" xfId="2942"/>
    <cellStyle name="Normal 2 2 2 2 2 2 2 5" xfId="2943"/>
    <cellStyle name="Normal 2 2 2 2 2 2 2 6" xfId="2944"/>
    <cellStyle name="Normal 2 2 2 2 2 2 2 7" xfId="2945"/>
    <cellStyle name="Normal 2 2 2 2 2 2 2 8" xfId="2946"/>
    <cellStyle name="Normal 2 2 2 2 2 2 2 9" xfId="2947"/>
    <cellStyle name="Normal 2 2 2 2 2 2 2 9 2" xfId="2948"/>
    <cellStyle name="Normal 2 2 2 2 2 2 2 9 2 2" xfId="2949"/>
    <cellStyle name="Normal 2 2 2 2 2 2 2 9 3" xfId="2950"/>
    <cellStyle name="Normal 2 2 2 2 2 2 2 9 3 2" xfId="2951"/>
    <cellStyle name="Normal 2 2 2 2 2 2 2 9 4" xfId="2952"/>
    <cellStyle name="Normal 2 2 2 2 2 2 2 9 4 2" xfId="2953"/>
    <cellStyle name="Normal 2 2 2 2 2 2 2 9 5" xfId="2954"/>
    <cellStyle name="Normal 2 2 2 2 2 2 2 9 5 2" xfId="2955"/>
    <cellStyle name="Normal 2 2 2 2 2 2 2 9 6" xfId="2956"/>
    <cellStyle name="Normal 2 2 2 2 2 2 2 9 6 2" xfId="2957"/>
    <cellStyle name="Normal 2 2 2 2 2 2 2 9 7" xfId="2958"/>
    <cellStyle name="Normal 2 2 2 2 2 2 2 9 7 2" xfId="2959"/>
    <cellStyle name="Normal 2 2 2 2 2 2 20" xfId="2960"/>
    <cellStyle name="Normal 2 2 2 2 2 2 20 2" xfId="2961"/>
    <cellStyle name="Normal 2 2 2 2 2 2 21" xfId="2962"/>
    <cellStyle name="Normal 2 2 2 2 2 2 21 2" xfId="2963"/>
    <cellStyle name="Normal 2 2 2 2 2 2 3" xfId="2964"/>
    <cellStyle name="Normal 2 2 2 2 2 2 3 10" xfId="2965"/>
    <cellStyle name="Normal 2 2 2 2 2 2 3 10 2" xfId="2966"/>
    <cellStyle name="Normal 2 2 2 2 2 2 3 11" xfId="2967"/>
    <cellStyle name="Normal 2 2 2 2 2 2 3 11 2" xfId="2968"/>
    <cellStyle name="Normal 2 2 2 2 2 2 3 12" xfId="2969"/>
    <cellStyle name="Normal 2 2 2 2 2 2 3 12 2" xfId="2970"/>
    <cellStyle name="Normal 2 2 2 2 2 2 3 13" xfId="2971"/>
    <cellStyle name="Normal 2 2 2 2 2 2 3 13 2" xfId="2972"/>
    <cellStyle name="Normal 2 2 2 2 2 2 3 14" xfId="2973"/>
    <cellStyle name="Normal 2 2 2 2 2 2 3 14 2" xfId="2974"/>
    <cellStyle name="Normal 2 2 2 2 2 2 3 15" xfId="2975"/>
    <cellStyle name="Normal 2 2 2 2 2 2 3 2" xfId="2976"/>
    <cellStyle name="Normal 2 2 2 2 2 2 3 2 10" xfId="2977"/>
    <cellStyle name="Normal 2 2 2 2 2 2 3 2 10 2" xfId="2978"/>
    <cellStyle name="Normal 2 2 2 2 2 2 3 2 11" xfId="2979"/>
    <cellStyle name="Normal 2 2 2 2 2 2 3 2 11 2" xfId="2980"/>
    <cellStyle name="Normal 2 2 2 2 2 2 3 2 12" xfId="2981"/>
    <cellStyle name="Normal 2 2 2 2 2 2 3 2 12 2" xfId="2982"/>
    <cellStyle name="Normal 2 2 2 2 2 2 3 2 13" xfId="2983"/>
    <cellStyle name="Normal 2 2 2 2 2 2 3 2 2" xfId="2984"/>
    <cellStyle name="Normal 2 2 2 2 2 2 3 2 2 2" xfId="2985"/>
    <cellStyle name="Normal 2 2 2 2 2 2 3 2 3" xfId="2986"/>
    <cellStyle name="Normal 2 2 2 2 2 2 3 2 3 2" xfId="2987"/>
    <cellStyle name="Normal 2 2 2 2 2 2 3 2 4" xfId="2988"/>
    <cellStyle name="Normal 2 2 2 2 2 2 3 2 4 2" xfId="2989"/>
    <cellStyle name="Normal 2 2 2 2 2 2 3 2 5" xfId="2990"/>
    <cellStyle name="Normal 2 2 2 2 2 2 3 2 5 2" xfId="2991"/>
    <cellStyle name="Normal 2 2 2 2 2 2 3 2 6" xfId="2992"/>
    <cellStyle name="Normal 2 2 2 2 2 2 3 2 6 2" xfId="2993"/>
    <cellStyle name="Normal 2 2 2 2 2 2 3 2 7" xfId="2994"/>
    <cellStyle name="Normal 2 2 2 2 2 2 3 2 7 2" xfId="2995"/>
    <cellStyle name="Normal 2 2 2 2 2 2 3 2 8" xfId="2996"/>
    <cellStyle name="Normal 2 2 2 2 2 2 3 2 8 2" xfId="2997"/>
    <cellStyle name="Normal 2 2 2 2 2 2 3 2 9" xfId="2998"/>
    <cellStyle name="Normal 2 2 2 2 2 2 3 2 9 2" xfId="2999"/>
    <cellStyle name="Normal 2 2 2 2 2 2 3 3" xfId="3000"/>
    <cellStyle name="Normal 2 2 2 2 2 2 3 3 10" xfId="3001"/>
    <cellStyle name="Normal 2 2 2 2 2 2 3 3 10 2" xfId="3002"/>
    <cellStyle name="Normal 2 2 2 2 2 2 3 3 11" xfId="3003"/>
    <cellStyle name="Normal 2 2 2 2 2 2 3 3 11 2" xfId="3004"/>
    <cellStyle name="Normal 2 2 2 2 2 2 3 3 12" xfId="3005"/>
    <cellStyle name="Normal 2 2 2 2 2 2 3 3 12 2" xfId="3006"/>
    <cellStyle name="Normal 2 2 2 2 2 2 3 3 13" xfId="3007"/>
    <cellStyle name="Normal 2 2 2 2 2 2 3 3 2" xfId="3008"/>
    <cellStyle name="Normal 2 2 2 2 2 2 3 3 2 2" xfId="3009"/>
    <cellStyle name="Normal 2 2 2 2 2 2 3 3 3" xfId="3010"/>
    <cellStyle name="Normal 2 2 2 2 2 2 3 3 3 2" xfId="3011"/>
    <cellStyle name="Normal 2 2 2 2 2 2 3 3 4" xfId="3012"/>
    <cellStyle name="Normal 2 2 2 2 2 2 3 3 4 2" xfId="3013"/>
    <cellStyle name="Normal 2 2 2 2 2 2 3 3 5" xfId="3014"/>
    <cellStyle name="Normal 2 2 2 2 2 2 3 3 5 2" xfId="3015"/>
    <cellStyle name="Normal 2 2 2 2 2 2 3 3 6" xfId="3016"/>
    <cellStyle name="Normal 2 2 2 2 2 2 3 3 6 2" xfId="3017"/>
    <cellStyle name="Normal 2 2 2 2 2 2 3 3 7" xfId="3018"/>
    <cellStyle name="Normal 2 2 2 2 2 2 3 3 7 2" xfId="3019"/>
    <cellStyle name="Normal 2 2 2 2 2 2 3 3 8" xfId="3020"/>
    <cellStyle name="Normal 2 2 2 2 2 2 3 3 8 2" xfId="3021"/>
    <cellStyle name="Normal 2 2 2 2 2 2 3 3 9" xfId="3022"/>
    <cellStyle name="Normal 2 2 2 2 2 2 3 3 9 2" xfId="3023"/>
    <cellStyle name="Normal 2 2 2 2 2 2 3 4" xfId="3024"/>
    <cellStyle name="Normal 2 2 2 2 2 2 3 4 2" xfId="3025"/>
    <cellStyle name="Normal 2 2 2 2 2 2 3 5" xfId="3026"/>
    <cellStyle name="Normal 2 2 2 2 2 2 3 5 2" xfId="3027"/>
    <cellStyle name="Normal 2 2 2 2 2 2 3 6" xfId="3028"/>
    <cellStyle name="Normal 2 2 2 2 2 2 3 6 2" xfId="3029"/>
    <cellStyle name="Normal 2 2 2 2 2 2 3 7" xfId="3030"/>
    <cellStyle name="Normal 2 2 2 2 2 2 3 7 2" xfId="3031"/>
    <cellStyle name="Normal 2 2 2 2 2 2 3 8" xfId="3032"/>
    <cellStyle name="Normal 2 2 2 2 2 2 3 8 2" xfId="3033"/>
    <cellStyle name="Normal 2 2 2 2 2 2 3 9" xfId="3034"/>
    <cellStyle name="Normal 2 2 2 2 2 2 3 9 2" xfId="3035"/>
    <cellStyle name="Normal 2 2 2 2 2 2 4" xfId="3036"/>
    <cellStyle name="Normal 2 2 2 2 2 2 4 10" xfId="3037"/>
    <cellStyle name="Normal 2 2 2 2 2 2 4 10 2" xfId="3038"/>
    <cellStyle name="Normal 2 2 2 2 2 2 4 11" xfId="3039"/>
    <cellStyle name="Normal 2 2 2 2 2 2 4 11 2" xfId="3040"/>
    <cellStyle name="Normal 2 2 2 2 2 2 4 12" xfId="3041"/>
    <cellStyle name="Normal 2 2 2 2 2 2 4 12 2" xfId="3042"/>
    <cellStyle name="Normal 2 2 2 2 2 2 4 13" xfId="3043"/>
    <cellStyle name="Normal 2 2 2 2 2 2 4 13 2" xfId="3044"/>
    <cellStyle name="Normal 2 2 2 2 2 2 4 14" xfId="3045"/>
    <cellStyle name="Normal 2 2 2 2 2 2 4 14 2" xfId="3046"/>
    <cellStyle name="Normal 2 2 2 2 2 2 4 15" xfId="3047"/>
    <cellStyle name="Normal 2 2 2 2 2 2 4 2" xfId="3048"/>
    <cellStyle name="Normal 2 2 2 2 2 2 4 2 10" xfId="3049"/>
    <cellStyle name="Normal 2 2 2 2 2 2 4 2 10 2" xfId="3050"/>
    <cellStyle name="Normal 2 2 2 2 2 2 4 2 11" xfId="3051"/>
    <cellStyle name="Normal 2 2 2 2 2 2 4 2 11 2" xfId="3052"/>
    <cellStyle name="Normal 2 2 2 2 2 2 4 2 12" xfId="3053"/>
    <cellStyle name="Normal 2 2 2 2 2 2 4 2 12 2" xfId="3054"/>
    <cellStyle name="Normal 2 2 2 2 2 2 4 2 13" xfId="3055"/>
    <cellStyle name="Normal 2 2 2 2 2 2 4 2 2" xfId="3056"/>
    <cellStyle name="Normal 2 2 2 2 2 2 4 2 2 2" xfId="3057"/>
    <cellStyle name="Normal 2 2 2 2 2 2 4 2 3" xfId="3058"/>
    <cellStyle name="Normal 2 2 2 2 2 2 4 2 3 2" xfId="3059"/>
    <cellStyle name="Normal 2 2 2 2 2 2 4 2 4" xfId="3060"/>
    <cellStyle name="Normal 2 2 2 2 2 2 4 2 4 2" xfId="3061"/>
    <cellStyle name="Normal 2 2 2 2 2 2 4 2 5" xfId="3062"/>
    <cellStyle name="Normal 2 2 2 2 2 2 4 2 5 2" xfId="3063"/>
    <cellStyle name="Normal 2 2 2 2 2 2 4 2 6" xfId="3064"/>
    <cellStyle name="Normal 2 2 2 2 2 2 4 2 6 2" xfId="3065"/>
    <cellStyle name="Normal 2 2 2 2 2 2 4 2 7" xfId="3066"/>
    <cellStyle name="Normal 2 2 2 2 2 2 4 2 7 2" xfId="3067"/>
    <cellStyle name="Normal 2 2 2 2 2 2 4 2 8" xfId="3068"/>
    <cellStyle name="Normal 2 2 2 2 2 2 4 2 8 2" xfId="3069"/>
    <cellStyle name="Normal 2 2 2 2 2 2 4 2 9" xfId="3070"/>
    <cellStyle name="Normal 2 2 2 2 2 2 4 2 9 2" xfId="3071"/>
    <cellStyle name="Normal 2 2 2 2 2 2 4 3" xfId="3072"/>
    <cellStyle name="Normal 2 2 2 2 2 2 4 3 10" xfId="3073"/>
    <cellStyle name="Normal 2 2 2 2 2 2 4 3 10 2" xfId="3074"/>
    <cellStyle name="Normal 2 2 2 2 2 2 4 3 11" xfId="3075"/>
    <cellStyle name="Normal 2 2 2 2 2 2 4 3 11 2" xfId="3076"/>
    <cellStyle name="Normal 2 2 2 2 2 2 4 3 12" xfId="3077"/>
    <cellStyle name="Normal 2 2 2 2 2 2 4 3 12 2" xfId="3078"/>
    <cellStyle name="Normal 2 2 2 2 2 2 4 3 13" xfId="3079"/>
    <cellStyle name="Normal 2 2 2 2 2 2 4 3 2" xfId="3080"/>
    <cellStyle name="Normal 2 2 2 2 2 2 4 3 2 2" xfId="3081"/>
    <cellStyle name="Normal 2 2 2 2 2 2 4 3 3" xfId="3082"/>
    <cellStyle name="Normal 2 2 2 2 2 2 4 3 3 2" xfId="3083"/>
    <cellStyle name="Normal 2 2 2 2 2 2 4 3 4" xfId="3084"/>
    <cellStyle name="Normal 2 2 2 2 2 2 4 3 4 2" xfId="3085"/>
    <cellStyle name="Normal 2 2 2 2 2 2 4 3 5" xfId="3086"/>
    <cellStyle name="Normal 2 2 2 2 2 2 4 3 5 2" xfId="3087"/>
    <cellStyle name="Normal 2 2 2 2 2 2 4 3 6" xfId="3088"/>
    <cellStyle name="Normal 2 2 2 2 2 2 4 3 6 2" xfId="3089"/>
    <cellStyle name="Normal 2 2 2 2 2 2 4 3 7" xfId="3090"/>
    <cellStyle name="Normal 2 2 2 2 2 2 4 3 7 2" xfId="3091"/>
    <cellStyle name="Normal 2 2 2 2 2 2 4 3 8" xfId="3092"/>
    <cellStyle name="Normal 2 2 2 2 2 2 4 3 8 2" xfId="3093"/>
    <cellStyle name="Normal 2 2 2 2 2 2 4 3 9" xfId="3094"/>
    <cellStyle name="Normal 2 2 2 2 2 2 4 3 9 2" xfId="3095"/>
    <cellStyle name="Normal 2 2 2 2 2 2 4 4" xfId="3096"/>
    <cellStyle name="Normal 2 2 2 2 2 2 4 4 2" xfId="3097"/>
    <cellStyle name="Normal 2 2 2 2 2 2 4 5" xfId="3098"/>
    <cellStyle name="Normal 2 2 2 2 2 2 4 5 2" xfId="3099"/>
    <cellStyle name="Normal 2 2 2 2 2 2 4 6" xfId="3100"/>
    <cellStyle name="Normal 2 2 2 2 2 2 4 6 2" xfId="3101"/>
    <cellStyle name="Normal 2 2 2 2 2 2 4 7" xfId="3102"/>
    <cellStyle name="Normal 2 2 2 2 2 2 4 7 2" xfId="3103"/>
    <cellStyle name="Normal 2 2 2 2 2 2 4 8" xfId="3104"/>
    <cellStyle name="Normal 2 2 2 2 2 2 4 8 2" xfId="3105"/>
    <cellStyle name="Normal 2 2 2 2 2 2 4 9" xfId="3106"/>
    <cellStyle name="Normal 2 2 2 2 2 2 4 9 2" xfId="3107"/>
    <cellStyle name="Normal 2 2 2 2 2 2 5" xfId="3108"/>
    <cellStyle name="Normal 2 2 2 2 2 2 5 10" xfId="3109"/>
    <cellStyle name="Normal 2 2 2 2 2 2 5 10 2" xfId="3110"/>
    <cellStyle name="Normal 2 2 2 2 2 2 5 11" xfId="3111"/>
    <cellStyle name="Normal 2 2 2 2 2 2 5 11 2" xfId="3112"/>
    <cellStyle name="Normal 2 2 2 2 2 2 5 12" xfId="3113"/>
    <cellStyle name="Normal 2 2 2 2 2 2 5 12 2" xfId="3114"/>
    <cellStyle name="Normal 2 2 2 2 2 2 5 13" xfId="3115"/>
    <cellStyle name="Normal 2 2 2 2 2 2 5 2" xfId="3116"/>
    <cellStyle name="Normal 2 2 2 2 2 2 5 2 2" xfId="3117"/>
    <cellStyle name="Normal 2 2 2 2 2 2 5 3" xfId="3118"/>
    <cellStyle name="Normal 2 2 2 2 2 2 5 3 2" xfId="3119"/>
    <cellStyle name="Normal 2 2 2 2 2 2 5 4" xfId="3120"/>
    <cellStyle name="Normal 2 2 2 2 2 2 5 4 2" xfId="3121"/>
    <cellStyle name="Normal 2 2 2 2 2 2 5 5" xfId="3122"/>
    <cellStyle name="Normal 2 2 2 2 2 2 5 5 2" xfId="3123"/>
    <cellStyle name="Normal 2 2 2 2 2 2 5 6" xfId="3124"/>
    <cellStyle name="Normal 2 2 2 2 2 2 5 6 2" xfId="3125"/>
    <cellStyle name="Normal 2 2 2 2 2 2 5 7" xfId="3126"/>
    <cellStyle name="Normal 2 2 2 2 2 2 5 7 2" xfId="3127"/>
    <cellStyle name="Normal 2 2 2 2 2 2 5 8" xfId="3128"/>
    <cellStyle name="Normal 2 2 2 2 2 2 5 8 2" xfId="3129"/>
    <cellStyle name="Normal 2 2 2 2 2 2 5 9" xfId="3130"/>
    <cellStyle name="Normal 2 2 2 2 2 2 5 9 2" xfId="3131"/>
    <cellStyle name="Normal 2 2 2 2 2 2 6" xfId="3132"/>
    <cellStyle name="Normal 2 2 2 2 2 2 6 10" xfId="3133"/>
    <cellStyle name="Normal 2 2 2 2 2 2 6 10 2" xfId="3134"/>
    <cellStyle name="Normal 2 2 2 2 2 2 6 11" xfId="3135"/>
    <cellStyle name="Normal 2 2 2 2 2 2 6 11 2" xfId="3136"/>
    <cellStyle name="Normal 2 2 2 2 2 2 6 12" xfId="3137"/>
    <cellStyle name="Normal 2 2 2 2 2 2 6 12 2" xfId="3138"/>
    <cellStyle name="Normal 2 2 2 2 2 2 6 13" xfId="3139"/>
    <cellStyle name="Normal 2 2 2 2 2 2 6 13 2" xfId="3140"/>
    <cellStyle name="Normal 2 2 2 2 2 2 6 14" xfId="3141"/>
    <cellStyle name="Normal 2 2 2 2 2 2 6 2" xfId="3142"/>
    <cellStyle name="Normal 2 2 2 2 2 2 6 3" xfId="3143"/>
    <cellStyle name="Normal 2 2 2 2 2 2 6 3 2" xfId="3144"/>
    <cellStyle name="Normal 2 2 2 2 2 2 6 4" xfId="3145"/>
    <cellStyle name="Normal 2 2 2 2 2 2 6 4 2" xfId="3146"/>
    <cellStyle name="Normal 2 2 2 2 2 2 6 5" xfId="3147"/>
    <cellStyle name="Normal 2 2 2 2 2 2 6 5 2" xfId="3148"/>
    <cellStyle name="Normal 2 2 2 2 2 2 6 6" xfId="3149"/>
    <cellStyle name="Normal 2 2 2 2 2 2 6 6 2" xfId="3150"/>
    <cellStyle name="Normal 2 2 2 2 2 2 6 7" xfId="3151"/>
    <cellStyle name="Normal 2 2 2 2 2 2 6 7 2" xfId="3152"/>
    <cellStyle name="Normal 2 2 2 2 2 2 6 8" xfId="3153"/>
    <cellStyle name="Normal 2 2 2 2 2 2 6 8 2" xfId="3154"/>
    <cellStyle name="Normal 2 2 2 2 2 2 6 9" xfId="3155"/>
    <cellStyle name="Normal 2 2 2 2 2 2 6 9 2" xfId="3156"/>
    <cellStyle name="Normal 2 2 2 2 2 2 7" xfId="3157"/>
    <cellStyle name="Normal 2 2 2 2 2 2 7 10" xfId="3158"/>
    <cellStyle name="Normal 2 2 2 2 2 2 7 11" xfId="3159"/>
    <cellStyle name="Normal 2 2 2 2 2 2 7 12" xfId="3160"/>
    <cellStyle name="Normal 2 2 2 2 2 2 7 13" xfId="3161"/>
    <cellStyle name="Normal 2 2 2 2 2 2 7 2" xfId="3162"/>
    <cellStyle name="Normal 2 2 2 2 2 2 7 2 2" xfId="3163"/>
    <cellStyle name="Normal 2 2 2 2 2 2 7 2 2 2" xfId="3164"/>
    <cellStyle name="Normal 2 2 2 2 2 2 7 2 3" xfId="3165"/>
    <cellStyle name="Normal 2 2 2 2 2 2 7 2 3 2" xfId="3166"/>
    <cellStyle name="Normal 2 2 2 2 2 2 7 2 4" xfId="3167"/>
    <cellStyle name="Normal 2 2 2 2 2 2 7 2 4 2" xfId="3168"/>
    <cellStyle name="Normal 2 2 2 2 2 2 7 2 5" xfId="3169"/>
    <cellStyle name="Normal 2 2 2 2 2 2 7 2 5 2" xfId="3170"/>
    <cellStyle name="Normal 2 2 2 2 2 2 7 2 6" xfId="3171"/>
    <cellStyle name="Normal 2 2 2 2 2 2 7 2 6 2" xfId="3172"/>
    <cellStyle name="Normal 2 2 2 2 2 2 7 2 7" xfId="3173"/>
    <cellStyle name="Normal 2 2 2 2 2 2 7 2 7 2" xfId="3174"/>
    <cellStyle name="Normal 2 2 2 2 2 2 7 3" xfId="3175"/>
    <cellStyle name="Normal 2 2 2 2 2 2 7 3 2" xfId="3176"/>
    <cellStyle name="Normal 2 2 2 2 2 2 7 4" xfId="3177"/>
    <cellStyle name="Normal 2 2 2 2 2 2 7 4 2" xfId="3178"/>
    <cellStyle name="Normal 2 2 2 2 2 2 7 5" xfId="3179"/>
    <cellStyle name="Normal 2 2 2 2 2 2 7 5 2" xfId="3180"/>
    <cellStyle name="Normal 2 2 2 2 2 2 7 6" xfId="3181"/>
    <cellStyle name="Normal 2 2 2 2 2 2 7 6 2" xfId="3182"/>
    <cellStyle name="Normal 2 2 2 2 2 2 7 7" xfId="3183"/>
    <cellStyle name="Normal 2 2 2 2 2 2 7 7 2" xfId="3184"/>
    <cellStyle name="Normal 2 2 2 2 2 2 7 8" xfId="3185"/>
    <cellStyle name="Normal 2 2 2 2 2 2 7 9" xfId="3186"/>
    <cellStyle name="Normal 2 2 2 2 2 2 8" xfId="3187"/>
    <cellStyle name="Normal 2 2 2 2 2 2 8 2" xfId="3188"/>
    <cellStyle name="Normal 2 2 2 2 2 2 9" xfId="3189"/>
    <cellStyle name="Normal 2 2 2 2 2 2 9 2" xfId="3190"/>
    <cellStyle name="Normal 2 2 2 2 2 20" xfId="3191"/>
    <cellStyle name="Normal 2 2 2 2 2 21" xfId="3192"/>
    <cellStyle name="Normal 2 2 2 2 2 22" xfId="3193"/>
    <cellStyle name="Normal 2 2 2 2 2 3" xfId="3194"/>
    <cellStyle name="Normal 2 2 2 2 2 4" xfId="3195"/>
    <cellStyle name="Normal 2 2 2 2 2 5" xfId="3196"/>
    <cellStyle name="Normal 2 2 2 2 2 6" xfId="3197"/>
    <cellStyle name="Normal 2 2 2 2 2 6 2" xfId="3198"/>
    <cellStyle name="Normal 2 2 2 2 2 6 2 10" xfId="3199"/>
    <cellStyle name="Normal 2 2 2 2 2 6 2 10 2" xfId="3200"/>
    <cellStyle name="Normal 2 2 2 2 2 6 2 11" xfId="3201"/>
    <cellStyle name="Normal 2 2 2 2 2 6 2 11 2" xfId="3202"/>
    <cellStyle name="Normal 2 2 2 2 2 6 2 12" xfId="3203"/>
    <cellStyle name="Normal 2 2 2 2 2 6 2 12 2" xfId="3204"/>
    <cellStyle name="Normal 2 2 2 2 2 6 2 13" xfId="3205"/>
    <cellStyle name="Normal 2 2 2 2 2 6 2 2" xfId="3206"/>
    <cellStyle name="Normal 2 2 2 2 2 6 2 2 2" xfId="3207"/>
    <cellStyle name="Normal 2 2 2 2 2 6 2 3" xfId="3208"/>
    <cellStyle name="Normal 2 2 2 2 2 6 2 3 2" xfId="3209"/>
    <cellStyle name="Normal 2 2 2 2 2 6 2 4" xfId="3210"/>
    <cellStyle name="Normal 2 2 2 2 2 6 2 4 2" xfId="3211"/>
    <cellStyle name="Normal 2 2 2 2 2 6 2 5" xfId="3212"/>
    <cellStyle name="Normal 2 2 2 2 2 6 2 5 2" xfId="3213"/>
    <cellStyle name="Normal 2 2 2 2 2 6 2 6" xfId="3214"/>
    <cellStyle name="Normal 2 2 2 2 2 6 2 6 2" xfId="3215"/>
    <cellStyle name="Normal 2 2 2 2 2 6 2 7" xfId="3216"/>
    <cellStyle name="Normal 2 2 2 2 2 6 2 7 2" xfId="3217"/>
    <cellStyle name="Normal 2 2 2 2 2 6 2 8" xfId="3218"/>
    <cellStyle name="Normal 2 2 2 2 2 6 2 8 2" xfId="3219"/>
    <cellStyle name="Normal 2 2 2 2 2 6 2 9" xfId="3220"/>
    <cellStyle name="Normal 2 2 2 2 2 6 2 9 2" xfId="3221"/>
    <cellStyle name="Normal 2 2 2 2 2 7" xfId="3222"/>
    <cellStyle name="Normal 2 2 2 2 2 7 10" xfId="3223"/>
    <cellStyle name="Normal 2 2 2 2 2 7 10 2" xfId="3224"/>
    <cellStyle name="Normal 2 2 2 2 2 7 11" xfId="3225"/>
    <cellStyle name="Normal 2 2 2 2 2 7 11 2" xfId="3226"/>
    <cellStyle name="Normal 2 2 2 2 2 7 12" xfId="3227"/>
    <cellStyle name="Normal 2 2 2 2 2 7 12 2" xfId="3228"/>
    <cellStyle name="Normal 2 2 2 2 2 7 2" xfId="3229"/>
    <cellStyle name="Normal 2 2 2 2 2 7 2 2" xfId="3230"/>
    <cellStyle name="Normal 2 2 2 2 2 7 2 3" xfId="3231"/>
    <cellStyle name="Normal 2 2 2 2 2 7 2 4" xfId="3232"/>
    <cellStyle name="Normal 2 2 2 2 2 7 2 5" xfId="3233"/>
    <cellStyle name="Normal 2 2 2 2 2 7 2 6" xfId="3234"/>
    <cellStyle name="Normal 2 2 2 2 2 7 2 7" xfId="3235"/>
    <cellStyle name="Normal 2 2 2 2 2 7 2 8" xfId="3236"/>
    <cellStyle name="Normal 2 2 2 2 2 7 3" xfId="3237"/>
    <cellStyle name="Normal 2 2 2 2 2 7 4" xfId="3238"/>
    <cellStyle name="Normal 2 2 2 2 2 7 5" xfId="3239"/>
    <cellStyle name="Normal 2 2 2 2 2 7 6" xfId="3240"/>
    <cellStyle name="Normal 2 2 2 2 2 7 7" xfId="3241"/>
    <cellStyle name="Normal 2 2 2 2 2 7 8" xfId="3242"/>
    <cellStyle name="Normal 2 2 2 2 2 7 8 2" xfId="3243"/>
    <cellStyle name="Normal 2 2 2 2 2 7 9" xfId="3244"/>
    <cellStyle name="Normal 2 2 2 2 2 7 9 2" xfId="3245"/>
    <cellStyle name="Normal 2 2 2 2 2 8" xfId="3246"/>
    <cellStyle name="Normal 2 2 2 2 2 9" xfId="3247"/>
    <cellStyle name="Normal 2 2 2 2 20" xfId="3248"/>
    <cellStyle name="Normal 2 2 2 2 21" xfId="3249"/>
    <cellStyle name="Normal 2 2 2 2 22" xfId="3250"/>
    <cellStyle name="Normal 2 2 2 2 22 2" xfId="3251"/>
    <cellStyle name="Normal 2 2 2 2 23" xfId="3252"/>
    <cellStyle name="Normal 2 2 2 2 23 2" xfId="3253"/>
    <cellStyle name="Normal 2 2 2 2 24" xfId="3254"/>
    <cellStyle name="Normal 2 2 2 2 24 2" xfId="3255"/>
    <cellStyle name="Normal 2 2 2 2 25" xfId="3256"/>
    <cellStyle name="Normal 2 2 2 2 25 2" xfId="3257"/>
    <cellStyle name="Normal 2 2 2 2 26" xfId="3258"/>
    <cellStyle name="Normal 2 2 2 2 26 2" xfId="3259"/>
    <cellStyle name="Normal 2 2 2 2 3" xfId="3260"/>
    <cellStyle name="Normal 2 2 2 2 3 10" xfId="3261"/>
    <cellStyle name="Normal 2 2 2 2 3 10 2" xfId="3262"/>
    <cellStyle name="Normal 2 2 2 2 3 11" xfId="3263"/>
    <cellStyle name="Normal 2 2 2 2 3 11 2" xfId="3264"/>
    <cellStyle name="Normal 2 2 2 2 3 12" xfId="3265"/>
    <cellStyle name="Normal 2 2 2 2 3 12 2" xfId="3266"/>
    <cellStyle name="Normal 2 2 2 2 3 13" xfId="3267"/>
    <cellStyle name="Normal 2 2 2 2 3 13 2" xfId="3268"/>
    <cellStyle name="Normal 2 2 2 2 3 14" xfId="3269"/>
    <cellStyle name="Normal 2 2 2 2 3 14 2" xfId="3270"/>
    <cellStyle name="Normal 2 2 2 2 3 15" xfId="3271"/>
    <cellStyle name="Normal 2 2 2 2 3 2" xfId="3272"/>
    <cellStyle name="Normal 2 2 2 2 3 2 10" xfId="3273"/>
    <cellStyle name="Normal 2 2 2 2 3 2 10 2" xfId="3274"/>
    <cellStyle name="Normal 2 2 2 2 3 2 11" xfId="3275"/>
    <cellStyle name="Normal 2 2 2 2 3 2 11 2" xfId="3276"/>
    <cellStyle name="Normal 2 2 2 2 3 2 12" xfId="3277"/>
    <cellStyle name="Normal 2 2 2 2 3 2 12 2" xfId="3278"/>
    <cellStyle name="Normal 2 2 2 2 3 2 13" xfId="3279"/>
    <cellStyle name="Normal 2 2 2 2 3 2 2" xfId="3280"/>
    <cellStyle name="Normal 2 2 2 2 3 2 2 2" xfId="3281"/>
    <cellStyle name="Normal 2 2 2 2 3 2 3" xfId="3282"/>
    <cellStyle name="Normal 2 2 2 2 3 2 3 2" xfId="3283"/>
    <cellStyle name="Normal 2 2 2 2 3 2 4" xfId="3284"/>
    <cellStyle name="Normal 2 2 2 2 3 2 4 2" xfId="3285"/>
    <cellStyle name="Normal 2 2 2 2 3 2 5" xfId="3286"/>
    <cellStyle name="Normal 2 2 2 2 3 2 5 2" xfId="3287"/>
    <cellStyle name="Normal 2 2 2 2 3 2 6" xfId="3288"/>
    <cellStyle name="Normal 2 2 2 2 3 2 6 2" xfId="3289"/>
    <cellStyle name="Normal 2 2 2 2 3 2 7" xfId="3290"/>
    <cellStyle name="Normal 2 2 2 2 3 2 7 2" xfId="3291"/>
    <cellStyle name="Normal 2 2 2 2 3 2 8" xfId="3292"/>
    <cellStyle name="Normal 2 2 2 2 3 2 8 2" xfId="3293"/>
    <cellStyle name="Normal 2 2 2 2 3 2 9" xfId="3294"/>
    <cellStyle name="Normal 2 2 2 2 3 2 9 2" xfId="3295"/>
    <cellStyle name="Normal 2 2 2 2 3 3" xfId="3296"/>
    <cellStyle name="Normal 2 2 2 2 3 3 10" xfId="3297"/>
    <cellStyle name="Normal 2 2 2 2 3 3 10 2" xfId="3298"/>
    <cellStyle name="Normal 2 2 2 2 3 3 11" xfId="3299"/>
    <cellStyle name="Normal 2 2 2 2 3 3 11 2" xfId="3300"/>
    <cellStyle name="Normal 2 2 2 2 3 3 12" xfId="3301"/>
    <cellStyle name="Normal 2 2 2 2 3 3 12 2" xfId="3302"/>
    <cellStyle name="Normal 2 2 2 2 3 3 13" xfId="3303"/>
    <cellStyle name="Normal 2 2 2 2 3 3 2" xfId="3304"/>
    <cellStyle name="Normal 2 2 2 2 3 3 2 2" xfId="3305"/>
    <cellStyle name="Normal 2 2 2 2 3 3 3" xfId="3306"/>
    <cellStyle name="Normal 2 2 2 2 3 3 3 2" xfId="3307"/>
    <cellStyle name="Normal 2 2 2 2 3 3 4" xfId="3308"/>
    <cellStyle name="Normal 2 2 2 2 3 3 4 2" xfId="3309"/>
    <cellStyle name="Normal 2 2 2 2 3 3 5" xfId="3310"/>
    <cellStyle name="Normal 2 2 2 2 3 3 5 2" xfId="3311"/>
    <cellStyle name="Normal 2 2 2 2 3 3 6" xfId="3312"/>
    <cellStyle name="Normal 2 2 2 2 3 3 6 2" xfId="3313"/>
    <cellStyle name="Normal 2 2 2 2 3 3 7" xfId="3314"/>
    <cellStyle name="Normal 2 2 2 2 3 3 7 2" xfId="3315"/>
    <cellStyle name="Normal 2 2 2 2 3 3 8" xfId="3316"/>
    <cellStyle name="Normal 2 2 2 2 3 3 8 2" xfId="3317"/>
    <cellStyle name="Normal 2 2 2 2 3 3 9" xfId="3318"/>
    <cellStyle name="Normal 2 2 2 2 3 3 9 2" xfId="3319"/>
    <cellStyle name="Normal 2 2 2 2 3 4" xfId="3320"/>
    <cellStyle name="Normal 2 2 2 2 3 4 2" xfId="3321"/>
    <cellStyle name="Normal 2 2 2 2 3 5" xfId="3322"/>
    <cellStyle name="Normal 2 2 2 2 3 5 2" xfId="3323"/>
    <cellStyle name="Normal 2 2 2 2 3 6" xfId="3324"/>
    <cellStyle name="Normal 2 2 2 2 3 6 2" xfId="3325"/>
    <cellStyle name="Normal 2 2 2 2 3 7" xfId="3326"/>
    <cellStyle name="Normal 2 2 2 2 3 7 2" xfId="3327"/>
    <cellStyle name="Normal 2 2 2 2 3 8" xfId="3328"/>
    <cellStyle name="Normal 2 2 2 2 3 8 2" xfId="3329"/>
    <cellStyle name="Normal 2 2 2 2 3 9" xfId="3330"/>
    <cellStyle name="Normal 2 2 2 2 3 9 2" xfId="3331"/>
    <cellStyle name="Normal 2 2 2 2 4" xfId="3332"/>
    <cellStyle name="Normal 2 2 2 2 4 10" xfId="3333"/>
    <cellStyle name="Normal 2 2 2 2 4 10 2" xfId="3334"/>
    <cellStyle name="Normal 2 2 2 2 4 11" xfId="3335"/>
    <cellStyle name="Normal 2 2 2 2 4 11 2" xfId="3336"/>
    <cellStyle name="Normal 2 2 2 2 4 12" xfId="3337"/>
    <cellStyle name="Normal 2 2 2 2 4 12 2" xfId="3338"/>
    <cellStyle name="Normal 2 2 2 2 4 13" xfId="3339"/>
    <cellStyle name="Normal 2 2 2 2 4 13 2" xfId="3340"/>
    <cellStyle name="Normal 2 2 2 2 4 14" xfId="3341"/>
    <cellStyle name="Normal 2 2 2 2 4 14 2" xfId="3342"/>
    <cellStyle name="Normal 2 2 2 2 4 15" xfId="3343"/>
    <cellStyle name="Normal 2 2 2 2 4 2" xfId="3344"/>
    <cellStyle name="Normal 2 2 2 2 4 2 10" xfId="3345"/>
    <cellStyle name="Normal 2 2 2 2 4 2 10 2" xfId="3346"/>
    <cellStyle name="Normal 2 2 2 2 4 2 11" xfId="3347"/>
    <cellStyle name="Normal 2 2 2 2 4 2 11 2" xfId="3348"/>
    <cellStyle name="Normal 2 2 2 2 4 2 12" xfId="3349"/>
    <cellStyle name="Normal 2 2 2 2 4 2 12 2" xfId="3350"/>
    <cellStyle name="Normal 2 2 2 2 4 2 13" xfId="3351"/>
    <cellStyle name="Normal 2 2 2 2 4 2 2" xfId="3352"/>
    <cellStyle name="Normal 2 2 2 2 4 2 2 2" xfId="3353"/>
    <cellStyle name="Normal 2 2 2 2 4 2 3" xfId="3354"/>
    <cellStyle name="Normal 2 2 2 2 4 2 3 2" xfId="3355"/>
    <cellStyle name="Normal 2 2 2 2 4 2 4" xfId="3356"/>
    <cellStyle name="Normal 2 2 2 2 4 2 4 2" xfId="3357"/>
    <cellStyle name="Normal 2 2 2 2 4 2 5" xfId="3358"/>
    <cellStyle name="Normal 2 2 2 2 4 2 5 2" xfId="3359"/>
    <cellStyle name="Normal 2 2 2 2 4 2 6" xfId="3360"/>
    <cellStyle name="Normal 2 2 2 2 4 2 6 2" xfId="3361"/>
    <cellStyle name="Normal 2 2 2 2 4 2 7" xfId="3362"/>
    <cellStyle name="Normal 2 2 2 2 4 2 7 2" xfId="3363"/>
    <cellStyle name="Normal 2 2 2 2 4 2 8" xfId="3364"/>
    <cellStyle name="Normal 2 2 2 2 4 2 8 2" xfId="3365"/>
    <cellStyle name="Normal 2 2 2 2 4 2 9" xfId="3366"/>
    <cellStyle name="Normal 2 2 2 2 4 2 9 2" xfId="3367"/>
    <cellStyle name="Normal 2 2 2 2 4 3" xfId="3368"/>
    <cellStyle name="Normal 2 2 2 2 4 3 10" xfId="3369"/>
    <cellStyle name="Normal 2 2 2 2 4 3 10 2" xfId="3370"/>
    <cellStyle name="Normal 2 2 2 2 4 3 11" xfId="3371"/>
    <cellStyle name="Normal 2 2 2 2 4 3 11 2" xfId="3372"/>
    <cellStyle name="Normal 2 2 2 2 4 3 12" xfId="3373"/>
    <cellStyle name="Normal 2 2 2 2 4 3 12 2" xfId="3374"/>
    <cellStyle name="Normal 2 2 2 2 4 3 13" xfId="3375"/>
    <cellStyle name="Normal 2 2 2 2 4 3 2" xfId="3376"/>
    <cellStyle name="Normal 2 2 2 2 4 3 2 2" xfId="3377"/>
    <cellStyle name="Normal 2 2 2 2 4 3 3" xfId="3378"/>
    <cellStyle name="Normal 2 2 2 2 4 3 3 2" xfId="3379"/>
    <cellStyle name="Normal 2 2 2 2 4 3 4" xfId="3380"/>
    <cellStyle name="Normal 2 2 2 2 4 3 4 2" xfId="3381"/>
    <cellStyle name="Normal 2 2 2 2 4 3 5" xfId="3382"/>
    <cellStyle name="Normal 2 2 2 2 4 3 5 2" xfId="3383"/>
    <cellStyle name="Normal 2 2 2 2 4 3 6" xfId="3384"/>
    <cellStyle name="Normal 2 2 2 2 4 3 6 2" xfId="3385"/>
    <cellStyle name="Normal 2 2 2 2 4 3 7" xfId="3386"/>
    <cellStyle name="Normal 2 2 2 2 4 3 7 2" xfId="3387"/>
    <cellStyle name="Normal 2 2 2 2 4 3 8" xfId="3388"/>
    <cellStyle name="Normal 2 2 2 2 4 3 8 2" xfId="3389"/>
    <cellStyle name="Normal 2 2 2 2 4 3 9" xfId="3390"/>
    <cellStyle name="Normal 2 2 2 2 4 3 9 2" xfId="3391"/>
    <cellStyle name="Normal 2 2 2 2 4 4" xfId="3392"/>
    <cellStyle name="Normal 2 2 2 2 4 4 2" xfId="3393"/>
    <cellStyle name="Normal 2 2 2 2 4 5" xfId="3394"/>
    <cellStyle name="Normal 2 2 2 2 4 5 2" xfId="3395"/>
    <cellStyle name="Normal 2 2 2 2 4 6" xfId="3396"/>
    <cellStyle name="Normal 2 2 2 2 4 6 2" xfId="3397"/>
    <cellStyle name="Normal 2 2 2 2 4 7" xfId="3398"/>
    <cellStyle name="Normal 2 2 2 2 4 7 2" xfId="3399"/>
    <cellStyle name="Normal 2 2 2 2 4 8" xfId="3400"/>
    <cellStyle name="Normal 2 2 2 2 4 8 2" xfId="3401"/>
    <cellStyle name="Normal 2 2 2 2 4 9" xfId="3402"/>
    <cellStyle name="Normal 2 2 2 2 4 9 2" xfId="3403"/>
    <cellStyle name="Normal 2 2 2 2 5" xfId="3404"/>
    <cellStyle name="Normal 2 2 2 2 5 10" xfId="3405"/>
    <cellStyle name="Normal 2 2 2 2 5 10 2" xfId="3406"/>
    <cellStyle name="Normal 2 2 2 2 5 11" xfId="3407"/>
    <cellStyle name="Normal 2 2 2 2 5 11 2" xfId="3408"/>
    <cellStyle name="Normal 2 2 2 2 5 12" xfId="3409"/>
    <cellStyle name="Normal 2 2 2 2 5 12 2" xfId="3410"/>
    <cellStyle name="Normal 2 2 2 2 5 13" xfId="3411"/>
    <cellStyle name="Normal 2 2 2 2 5 13 2" xfId="3412"/>
    <cellStyle name="Normal 2 2 2 2 5 14" xfId="3413"/>
    <cellStyle name="Normal 2 2 2 2 5 14 2" xfId="3414"/>
    <cellStyle name="Normal 2 2 2 2 5 15" xfId="3415"/>
    <cellStyle name="Normal 2 2 2 2 5 2" xfId="3416"/>
    <cellStyle name="Normal 2 2 2 2 5 2 10" xfId="3417"/>
    <cellStyle name="Normal 2 2 2 2 5 2 10 2" xfId="3418"/>
    <cellStyle name="Normal 2 2 2 2 5 2 11" xfId="3419"/>
    <cellStyle name="Normal 2 2 2 2 5 2 11 2" xfId="3420"/>
    <cellStyle name="Normal 2 2 2 2 5 2 12" xfId="3421"/>
    <cellStyle name="Normal 2 2 2 2 5 2 12 2" xfId="3422"/>
    <cellStyle name="Normal 2 2 2 2 5 2 13" xfId="3423"/>
    <cellStyle name="Normal 2 2 2 2 5 2 2" xfId="3424"/>
    <cellStyle name="Normal 2 2 2 2 5 2 2 2" xfId="3425"/>
    <cellStyle name="Normal 2 2 2 2 5 2 3" xfId="3426"/>
    <cellStyle name="Normal 2 2 2 2 5 2 3 2" xfId="3427"/>
    <cellStyle name="Normal 2 2 2 2 5 2 4" xfId="3428"/>
    <cellStyle name="Normal 2 2 2 2 5 2 4 2" xfId="3429"/>
    <cellStyle name="Normal 2 2 2 2 5 2 5" xfId="3430"/>
    <cellStyle name="Normal 2 2 2 2 5 2 5 2" xfId="3431"/>
    <cellStyle name="Normal 2 2 2 2 5 2 6" xfId="3432"/>
    <cellStyle name="Normal 2 2 2 2 5 2 6 2" xfId="3433"/>
    <cellStyle name="Normal 2 2 2 2 5 2 7" xfId="3434"/>
    <cellStyle name="Normal 2 2 2 2 5 2 7 2" xfId="3435"/>
    <cellStyle name="Normal 2 2 2 2 5 2 8" xfId="3436"/>
    <cellStyle name="Normal 2 2 2 2 5 2 8 2" xfId="3437"/>
    <cellStyle name="Normal 2 2 2 2 5 2 9" xfId="3438"/>
    <cellStyle name="Normal 2 2 2 2 5 2 9 2" xfId="3439"/>
    <cellStyle name="Normal 2 2 2 2 5 3" xfId="3440"/>
    <cellStyle name="Normal 2 2 2 2 5 3 10" xfId="3441"/>
    <cellStyle name="Normal 2 2 2 2 5 3 10 2" xfId="3442"/>
    <cellStyle name="Normal 2 2 2 2 5 3 11" xfId="3443"/>
    <cellStyle name="Normal 2 2 2 2 5 3 11 2" xfId="3444"/>
    <cellStyle name="Normal 2 2 2 2 5 3 12" xfId="3445"/>
    <cellStyle name="Normal 2 2 2 2 5 3 12 2" xfId="3446"/>
    <cellStyle name="Normal 2 2 2 2 5 3 13" xfId="3447"/>
    <cellStyle name="Normal 2 2 2 2 5 3 2" xfId="3448"/>
    <cellStyle name="Normal 2 2 2 2 5 3 2 2" xfId="3449"/>
    <cellStyle name="Normal 2 2 2 2 5 3 3" xfId="3450"/>
    <cellStyle name="Normal 2 2 2 2 5 3 3 2" xfId="3451"/>
    <cellStyle name="Normal 2 2 2 2 5 3 4" xfId="3452"/>
    <cellStyle name="Normal 2 2 2 2 5 3 4 2" xfId="3453"/>
    <cellStyle name="Normal 2 2 2 2 5 3 5" xfId="3454"/>
    <cellStyle name="Normal 2 2 2 2 5 3 5 2" xfId="3455"/>
    <cellStyle name="Normal 2 2 2 2 5 3 6" xfId="3456"/>
    <cellStyle name="Normal 2 2 2 2 5 3 6 2" xfId="3457"/>
    <cellStyle name="Normal 2 2 2 2 5 3 7" xfId="3458"/>
    <cellStyle name="Normal 2 2 2 2 5 3 7 2" xfId="3459"/>
    <cellStyle name="Normal 2 2 2 2 5 3 8" xfId="3460"/>
    <cellStyle name="Normal 2 2 2 2 5 3 8 2" xfId="3461"/>
    <cellStyle name="Normal 2 2 2 2 5 3 9" xfId="3462"/>
    <cellStyle name="Normal 2 2 2 2 5 3 9 2" xfId="3463"/>
    <cellStyle name="Normal 2 2 2 2 5 4" xfId="3464"/>
    <cellStyle name="Normal 2 2 2 2 5 4 2" xfId="3465"/>
    <cellStyle name="Normal 2 2 2 2 5 5" xfId="3466"/>
    <cellStyle name="Normal 2 2 2 2 5 5 2" xfId="3467"/>
    <cellStyle name="Normal 2 2 2 2 5 6" xfId="3468"/>
    <cellStyle name="Normal 2 2 2 2 5 6 2" xfId="3469"/>
    <cellStyle name="Normal 2 2 2 2 5 7" xfId="3470"/>
    <cellStyle name="Normal 2 2 2 2 5 7 2" xfId="3471"/>
    <cellStyle name="Normal 2 2 2 2 5 8" xfId="3472"/>
    <cellStyle name="Normal 2 2 2 2 5 8 2" xfId="3473"/>
    <cellStyle name="Normal 2 2 2 2 5 9" xfId="3474"/>
    <cellStyle name="Normal 2 2 2 2 5 9 2" xfId="3475"/>
    <cellStyle name="Normal 2 2 2 2 6" xfId="3476"/>
    <cellStyle name="Normal 2 2 2 2 6 10" xfId="3477"/>
    <cellStyle name="Normal 2 2 2 2 6 10 2" xfId="3478"/>
    <cellStyle name="Normal 2 2 2 2 6 11" xfId="3479"/>
    <cellStyle name="Normal 2 2 2 2 6 11 2" xfId="3480"/>
    <cellStyle name="Normal 2 2 2 2 6 12" xfId="3481"/>
    <cellStyle name="Normal 2 2 2 2 6 12 2" xfId="3482"/>
    <cellStyle name="Normal 2 2 2 2 6 13" xfId="3483"/>
    <cellStyle name="Normal 2 2 2 2 6 13 2" xfId="3484"/>
    <cellStyle name="Normal 2 2 2 2 6 14" xfId="3485"/>
    <cellStyle name="Normal 2 2 2 2 6 14 2" xfId="3486"/>
    <cellStyle name="Normal 2 2 2 2 6 15" xfId="3487"/>
    <cellStyle name="Normal 2 2 2 2 6 2" xfId="3488"/>
    <cellStyle name="Normal 2 2 2 2 6 2 10" xfId="3489"/>
    <cellStyle name="Normal 2 2 2 2 6 2 10 2" xfId="3490"/>
    <cellStyle name="Normal 2 2 2 2 6 2 11" xfId="3491"/>
    <cellStyle name="Normal 2 2 2 2 6 2 11 2" xfId="3492"/>
    <cellStyle name="Normal 2 2 2 2 6 2 12" xfId="3493"/>
    <cellStyle name="Normal 2 2 2 2 6 2 12 2" xfId="3494"/>
    <cellStyle name="Normal 2 2 2 2 6 2 13" xfId="3495"/>
    <cellStyle name="Normal 2 2 2 2 6 2 2" xfId="3496"/>
    <cellStyle name="Normal 2 2 2 2 6 2 2 2" xfId="3497"/>
    <cellStyle name="Normal 2 2 2 2 6 2 3" xfId="3498"/>
    <cellStyle name="Normal 2 2 2 2 6 2 3 2" xfId="3499"/>
    <cellStyle name="Normal 2 2 2 2 6 2 4" xfId="3500"/>
    <cellStyle name="Normal 2 2 2 2 6 2 4 2" xfId="3501"/>
    <cellStyle name="Normal 2 2 2 2 6 2 5" xfId="3502"/>
    <cellStyle name="Normal 2 2 2 2 6 2 5 2" xfId="3503"/>
    <cellStyle name="Normal 2 2 2 2 6 2 6" xfId="3504"/>
    <cellStyle name="Normal 2 2 2 2 6 2 6 2" xfId="3505"/>
    <cellStyle name="Normal 2 2 2 2 6 2 7" xfId="3506"/>
    <cellStyle name="Normal 2 2 2 2 6 2 7 2" xfId="3507"/>
    <cellStyle name="Normal 2 2 2 2 6 2 8" xfId="3508"/>
    <cellStyle name="Normal 2 2 2 2 6 2 8 2" xfId="3509"/>
    <cellStyle name="Normal 2 2 2 2 6 2 9" xfId="3510"/>
    <cellStyle name="Normal 2 2 2 2 6 2 9 2" xfId="3511"/>
    <cellStyle name="Normal 2 2 2 2 6 3" xfId="3512"/>
    <cellStyle name="Normal 2 2 2 2 6 3 10" xfId="3513"/>
    <cellStyle name="Normal 2 2 2 2 6 3 10 2" xfId="3514"/>
    <cellStyle name="Normal 2 2 2 2 6 3 11" xfId="3515"/>
    <cellStyle name="Normal 2 2 2 2 6 3 11 2" xfId="3516"/>
    <cellStyle name="Normal 2 2 2 2 6 3 12" xfId="3517"/>
    <cellStyle name="Normal 2 2 2 2 6 3 12 2" xfId="3518"/>
    <cellStyle name="Normal 2 2 2 2 6 3 13" xfId="3519"/>
    <cellStyle name="Normal 2 2 2 2 6 3 2" xfId="3520"/>
    <cellStyle name="Normal 2 2 2 2 6 3 2 2" xfId="3521"/>
    <cellStyle name="Normal 2 2 2 2 6 3 3" xfId="3522"/>
    <cellStyle name="Normal 2 2 2 2 6 3 3 2" xfId="3523"/>
    <cellStyle name="Normal 2 2 2 2 6 3 4" xfId="3524"/>
    <cellStyle name="Normal 2 2 2 2 6 3 4 2" xfId="3525"/>
    <cellStyle name="Normal 2 2 2 2 6 3 5" xfId="3526"/>
    <cellStyle name="Normal 2 2 2 2 6 3 5 2" xfId="3527"/>
    <cellStyle name="Normal 2 2 2 2 6 3 6" xfId="3528"/>
    <cellStyle name="Normal 2 2 2 2 6 3 6 2" xfId="3529"/>
    <cellStyle name="Normal 2 2 2 2 6 3 7" xfId="3530"/>
    <cellStyle name="Normal 2 2 2 2 6 3 7 2" xfId="3531"/>
    <cellStyle name="Normal 2 2 2 2 6 3 8" xfId="3532"/>
    <cellStyle name="Normal 2 2 2 2 6 3 8 2" xfId="3533"/>
    <cellStyle name="Normal 2 2 2 2 6 3 9" xfId="3534"/>
    <cellStyle name="Normal 2 2 2 2 6 3 9 2" xfId="3535"/>
    <cellStyle name="Normal 2 2 2 2 6 4" xfId="3536"/>
    <cellStyle name="Normal 2 2 2 2 6 4 2" xfId="3537"/>
    <cellStyle name="Normal 2 2 2 2 6 5" xfId="3538"/>
    <cellStyle name="Normal 2 2 2 2 6 5 2" xfId="3539"/>
    <cellStyle name="Normal 2 2 2 2 6 6" xfId="3540"/>
    <cellStyle name="Normal 2 2 2 2 6 6 2" xfId="3541"/>
    <cellStyle name="Normal 2 2 2 2 6 7" xfId="3542"/>
    <cellStyle name="Normal 2 2 2 2 6 7 2" xfId="3543"/>
    <cellStyle name="Normal 2 2 2 2 6 8" xfId="3544"/>
    <cellStyle name="Normal 2 2 2 2 6 8 2" xfId="3545"/>
    <cellStyle name="Normal 2 2 2 2 6 9" xfId="3546"/>
    <cellStyle name="Normal 2 2 2 2 6 9 2" xfId="3547"/>
    <cellStyle name="Normal 2 2 2 2 7" xfId="3548"/>
    <cellStyle name="Normal 2 2 2 2 7 10" xfId="3549"/>
    <cellStyle name="Normal 2 2 2 2 7 10 2" xfId="3550"/>
    <cellStyle name="Normal 2 2 2 2 7 11" xfId="3551"/>
    <cellStyle name="Normal 2 2 2 2 7 11 2" xfId="3552"/>
    <cellStyle name="Normal 2 2 2 2 7 12" xfId="3553"/>
    <cellStyle name="Normal 2 2 2 2 7 12 2" xfId="3554"/>
    <cellStyle name="Normal 2 2 2 2 7 13" xfId="3555"/>
    <cellStyle name="Normal 2 2 2 2 7 13 2" xfId="3556"/>
    <cellStyle name="Normal 2 2 2 2 7 14" xfId="3557"/>
    <cellStyle name="Normal 2 2 2 2 7 14 2" xfId="3558"/>
    <cellStyle name="Normal 2 2 2 2 7 15" xfId="3559"/>
    <cellStyle name="Normal 2 2 2 2 7 2" xfId="3560"/>
    <cellStyle name="Normal 2 2 2 2 7 2 10" xfId="3561"/>
    <cellStyle name="Normal 2 2 2 2 7 2 10 2" xfId="3562"/>
    <cellStyle name="Normal 2 2 2 2 7 2 11" xfId="3563"/>
    <cellStyle name="Normal 2 2 2 2 7 2 11 2" xfId="3564"/>
    <cellStyle name="Normal 2 2 2 2 7 2 12" xfId="3565"/>
    <cellStyle name="Normal 2 2 2 2 7 2 12 2" xfId="3566"/>
    <cellStyle name="Normal 2 2 2 2 7 2 13" xfId="3567"/>
    <cellStyle name="Normal 2 2 2 2 7 2 2" xfId="3568"/>
    <cellStyle name="Normal 2 2 2 2 7 2 2 2" xfId="3569"/>
    <cellStyle name="Normal 2 2 2 2 7 2 3" xfId="3570"/>
    <cellStyle name="Normal 2 2 2 2 7 2 3 2" xfId="3571"/>
    <cellStyle name="Normal 2 2 2 2 7 2 4" xfId="3572"/>
    <cellStyle name="Normal 2 2 2 2 7 2 4 2" xfId="3573"/>
    <cellStyle name="Normal 2 2 2 2 7 2 5" xfId="3574"/>
    <cellStyle name="Normal 2 2 2 2 7 2 5 2" xfId="3575"/>
    <cellStyle name="Normal 2 2 2 2 7 2 6" xfId="3576"/>
    <cellStyle name="Normal 2 2 2 2 7 2 6 2" xfId="3577"/>
    <cellStyle name="Normal 2 2 2 2 7 2 7" xfId="3578"/>
    <cellStyle name="Normal 2 2 2 2 7 2 7 2" xfId="3579"/>
    <cellStyle name="Normal 2 2 2 2 7 2 8" xfId="3580"/>
    <cellStyle name="Normal 2 2 2 2 7 2 8 2" xfId="3581"/>
    <cellStyle name="Normal 2 2 2 2 7 2 9" xfId="3582"/>
    <cellStyle name="Normal 2 2 2 2 7 2 9 2" xfId="3583"/>
    <cellStyle name="Normal 2 2 2 2 7 3" xfId="3584"/>
    <cellStyle name="Normal 2 2 2 2 7 3 10" xfId="3585"/>
    <cellStyle name="Normal 2 2 2 2 7 3 10 2" xfId="3586"/>
    <cellStyle name="Normal 2 2 2 2 7 3 11" xfId="3587"/>
    <cellStyle name="Normal 2 2 2 2 7 3 11 2" xfId="3588"/>
    <cellStyle name="Normal 2 2 2 2 7 3 12" xfId="3589"/>
    <cellStyle name="Normal 2 2 2 2 7 3 12 2" xfId="3590"/>
    <cellStyle name="Normal 2 2 2 2 7 3 13" xfId="3591"/>
    <cellStyle name="Normal 2 2 2 2 7 3 2" xfId="3592"/>
    <cellStyle name="Normal 2 2 2 2 7 3 2 2" xfId="3593"/>
    <cellStyle name="Normal 2 2 2 2 7 3 3" xfId="3594"/>
    <cellStyle name="Normal 2 2 2 2 7 3 3 2" xfId="3595"/>
    <cellStyle name="Normal 2 2 2 2 7 3 4" xfId="3596"/>
    <cellStyle name="Normal 2 2 2 2 7 3 4 2" xfId="3597"/>
    <cellStyle name="Normal 2 2 2 2 7 3 5" xfId="3598"/>
    <cellStyle name="Normal 2 2 2 2 7 3 5 2" xfId="3599"/>
    <cellStyle name="Normal 2 2 2 2 7 3 6" xfId="3600"/>
    <cellStyle name="Normal 2 2 2 2 7 3 6 2" xfId="3601"/>
    <cellStyle name="Normal 2 2 2 2 7 3 7" xfId="3602"/>
    <cellStyle name="Normal 2 2 2 2 7 3 7 2" xfId="3603"/>
    <cellStyle name="Normal 2 2 2 2 7 3 8" xfId="3604"/>
    <cellStyle name="Normal 2 2 2 2 7 3 8 2" xfId="3605"/>
    <cellStyle name="Normal 2 2 2 2 7 3 9" xfId="3606"/>
    <cellStyle name="Normal 2 2 2 2 7 3 9 2" xfId="3607"/>
    <cellStyle name="Normal 2 2 2 2 7 4" xfId="3608"/>
    <cellStyle name="Normal 2 2 2 2 7 4 2" xfId="3609"/>
    <cellStyle name="Normal 2 2 2 2 7 5" xfId="3610"/>
    <cellStyle name="Normal 2 2 2 2 7 5 2" xfId="3611"/>
    <cellStyle name="Normal 2 2 2 2 7 6" xfId="3612"/>
    <cellStyle name="Normal 2 2 2 2 7 6 2" xfId="3613"/>
    <cellStyle name="Normal 2 2 2 2 7 7" xfId="3614"/>
    <cellStyle name="Normal 2 2 2 2 7 7 2" xfId="3615"/>
    <cellStyle name="Normal 2 2 2 2 7 8" xfId="3616"/>
    <cellStyle name="Normal 2 2 2 2 7 8 2" xfId="3617"/>
    <cellStyle name="Normal 2 2 2 2 7 9" xfId="3618"/>
    <cellStyle name="Normal 2 2 2 2 7 9 2" xfId="3619"/>
    <cellStyle name="Normal 2 2 2 2 8" xfId="3620"/>
    <cellStyle name="Normal 2 2 2 2 8 10" xfId="3621"/>
    <cellStyle name="Normal 2 2 2 2 8 10 2" xfId="3622"/>
    <cellStyle name="Normal 2 2 2 2 8 11" xfId="3623"/>
    <cellStyle name="Normal 2 2 2 2 8 11 2" xfId="3624"/>
    <cellStyle name="Normal 2 2 2 2 8 12" xfId="3625"/>
    <cellStyle name="Normal 2 2 2 2 8 12 2" xfId="3626"/>
    <cellStyle name="Normal 2 2 2 2 8 13" xfId="3627"/>
    <cellStyle name="Normal 2 2 2 2 8 13 2" xfId="3628"/>
    <cellStyle name="Normal 2 2 2 2 8 14" xfId="3629"/>
    <cellStyle name="Normal 2 2 2 2 8 14 2" xfId="3630"/>
    <cellStyle name="Normal 2 2 2 2 8 15" xfId="3631"/>
    <cellStyle name="Normal 2 2 2 2 8 2" xfId="3632"/>
    <cellStyle name="Normal 2 2 2 2 8 2 10" xfId="3633"/>
    <cellStyle name="Normal 2 2 2 2 8 2 10 2" xfId="3634"/>
    <cellStyle name="Normal 2 2 2 2 8 2 11" xfId="3635"/>
    <cellStyle name="Normal 2 2 2 2 8 2 11 2" xfId="3636"/>
    <cellStyle name="Normal 2 2 2 2 8 2 12" xfId="3637"/>
    <cellStyle name="Normal 2 2 2 2 8 2 12 2" xfId="3638"/>
    <cellStyle name="Normal 2 2 2 2 8 2 13" xfId="3639"/>
    <cellStyle name="Normal 2 2 2 2 8 2 2" xfId="3640"/>
    <cellStyle name="Normal 2 2 2 2 8 2 2 2" xfId="3641"/>
    <cellStyle name="Normal 2 2 2 2 8 2 3" xfId="3642"/>
    <cellStyle name="Normal 2 2 2 2 8 2 3 2" xfId="3643"/>
    <cellStyle name="Normal 2 2 2 2 8 2 4" xfId="3644"/>
    <cellStyle name="Normal 2 2 2 2 8 2 4 2" xfId="3645"/>
    <cellStyle name="Normal 2 2 2 2 8 2 5" xfId="3646"/>
    <cellStyle name="Normal 2 2 2 2 8 2 5 2" xfId="3647"/>
    <cellStyle name="Normal 2 2 2 2 8 2 6" xfId="3648"/>
    <cellStyle name="Normal 2 2 2 2 8 2 6 2" xfId="3649"/>
    <cellStyle name="Normal 2 2 2 2 8 2 7" xfId="3650"/>
    <cellStyle name="Normal 2 2 2 2 8 2 7 2" xfId="3651"/>
    <cellStyle name="Normal 2 2 2 2 8 2 8" xfId="3652"/>
    <cellStyle name="Normal 2 2 2 2 8 2 8 2" xfId="3653"/>
    <cellStyle name="Normal 2 2 2 2 8 2 9" xfId="3654"/>
    <cellStyle name="Normal 2 2 2 2 8 2 9 2" xfId="3655"/>
    <cellStyle name="Normal 2 2 2 2 8 3" xfId="3656"/>
    <cellStyle name="Normal 2 2 2 2 8 3 10" xfId="3657"/>
    <cellStyle name="Normal 2 2 2 2 8 3 10 2" xfId="3658"/>
    <cellStyle name="Normal 2 2 2 2 8 3 11" xfId="3659"/>
    <cellStyle name="Normal 2 2 2 2 8 3 11 2" xfId="3660"/>
    <cellStyle name="Normal 2 2 2 2 8 3 12" xfId="3661"/>
    <cellStyle name="Normal 2 2 2 2 8 3 12 2" xfId="3662"/>
    <cellStyle name="Normal 2 2 2 2 8 3 13" xfId="3663"/>
    <cellStyle name="Normal 2 2 2 2 8 3 2" xfId="3664"/>
    <cellStyle name="Normal 2 2 2 2 8 3 2 2" xfId="3665"/>
    <cellStyle name="Normal 2 2 2 2 8 3 3" xfId="3666"/>
    <cellStyle name="Normal 2 2 2 2 8 3 3 2" xfId="3667"/>
    <cellStyle name="Normal 2 2 2 2 8 3 4" xfId="3668"/>
    <cellStyle name="Normal 2 2 2 2 8 3 4 2" xfId="3669"/>
    <cellStyle name="Normal 2 2 2 2 8 3 5" xfId="3670"/>
    <cellStyle name="Normal 2 2 2 2 8 3 5 2" xfId="3671"/>
    <cellStyle name="Normal 2 2 2 2 8 3 6" xfId="3672"/>
    <cellStyle name="Normal 2 2 2 2 8 3 6 2" xfId="3673"/>
    <cellStyle name="Normal 2 2 2 2 8 3 7" xfId="3674"/>
    <cellStyle name="Normal 2 2 2 2 8 3 7 2" xfId="3675"/>
    <cellStyle name="Normal 2 2 2 2 8 3 8" xfId="3676"/>
    <cellStyle name="Normal 2 2 2 2 8 3 8 2" xfId="3677"/>
    <cellStyle name="Normal 2 2 2 2 8 3 9" xfId="3678"/>
    <cellStyle name="Normal 2 2 2 2 8 3 9 2" xfId="3679"/>
    <cellStyle name="Normal 2 2 2 2 8 4" xfId="3680"/>
    <cellStyle name="Normal 2 2 2 2 8 4 2" xfId="3681"/>
    <cellStyle name="Normal 2 2 2 2 8 5" xfId="3682"/>
    <cellStyle name="Normal 2 2 2 2 8 5 2" xfId="3683"/>
    <cellStyle name="Normal 2 2 2 2 8 6" xfId="3684"/>
    <cellStyle name="Normal 2 2 2 2 8 6 2" xfId="3685"/>
    <cellStyle name="Normal 2 2 2 2 8 7" xfId="3686"/>
    <cellStyle name="Normal 2 2 2 2 8 7 2" xfId="3687"/>
    <cellStyle name="Normal 2 2 2 2 8 8" xfId="3688"/>
    <cellStyle name="Normal 2 2 2 2 8 8 2" xfId="3689"/>
    <cellStyle name="Normal 2 2 2 2 8 9" xfId="3690"/>
    <cellStyle name="Normal 2 2 2 2 8 9 2" xfId="3691"/>
    <cellStyle name="Normal 2 2 2 2 9" xfId="3692"/>
    <cellStyle name="Normal 2 2 2 2 9 10" xfId="3693"/>
    <cellStyle name="Normal 2 2 2 2 9 10 2" xfId="3694"/>
    <cellStyle name="Normal 2 2 2 2 9 11" xfId="3695"/>
    <cellStyle name="Normal 2 2 2 2 9 11 2" xfId="3696"/>
    <cellStyle name="Normal 2 2 2 2 9 12" xfId="3697"/>
    <cellStyle name="Normal 2 2 2 2 9 12 2" xfId="3698"/>
    <cellStyle name="Normal 2 2 2 2 9 13" xfId="3699"/>
    <cellStyle name="Normal 2 2 2 2 9 13 2" xfId="3700"/>
    <cellStyle name="Normal 2 2 2 2 9 14" xfId="3701"/>
    <cellStyle name="Normal 2 2 2 2 9 14 2" xfId="3702"/>
    <cellStyle name="Normal 2 2 2 2 9 15" xfId="3703"/>
    <cellStyle name="Normal 2 2 2 2 9 2" xfId="3704"/>
    <cellStyle name="Normal 2 2 2 2 9 2 10" xfId="3705"/>
    <cellStyle name="Normal 2 2 2 2 9 2 10 2" xfId="3706"/>
    <cellStyle name="Normal 2 2 2 2 9 2 11" xfId="3707"/>
    <cellStyle name="Normal 2 2 2 2 9 2 11 2" xfId="3708"/>
    <cellStyle name="Normal 2 2 2 2 9 2 12" xfId="3709"/>
    <cellStyle name="Normal 2 2 2 2 9 2 12 2" xfId="3710"/>
    <cellStyle name="Normal 2 2 2 2 9 2 13" xfId="3711"/>
    <cellStyle name="Normal 2 2 2 2 9 2 2" xfId="3712"/>
    <cellStyle name="Normal 2 2 2 2 9 2 2 2" xfId="3713"/>
    <cellStyle name="Normal 2 2 2 2 9 2 3" xfId="3714"/>
    <cellStyle name="Normal 2 2 2 2 9 2 3 2" xfId="3715"/>
    <cellStyle name="Normal 2 2 2 2 9 2 4" xfId="3716"/>
    <cellStyle name="Normal 2 2 2 2 9 2 4 2" xfId="3717"/>
    <cellStyle name="Normal 2 2 2 2 9 2 5" xfId="3718"/>
    <cellStyle name="Normal 2 2 2 2 9 2 5 2" xfId="3719"/>
    <cellStyle name="Normal 2 2 2 2 9 2 6" xfId="3720"/>
    <cellStyle name="Normal 2 2 2 2 9 2 6 2" xfId="3721"/>
    <cellStyle name="Normal 2 2 2 2 9 2 7" xfId="3722"/>
    <cellStyle name="Normal 2 2 2 2 9 2 7 2" xfId="3723"/>
    <cellStyle name="Normal 2 2 2 2 9 2 8" xfId="3724"/>
    <cellStyle name="Normal 2 2 2 2 9 2 8 2" xfId="3725"/>
    <cellStyle name="Normal 2 2 2 2 9 2 9" xfId="3726"/>
    <cellStyle name="Normal 2 2 2 2 9 2 9 2" xfId="3727"/>
    <cellStyle name="Normal 2 2 2 2 9 3" xfId="3728"/>
    <cellStyle name="Normal 2 2 2 2 9 3 10" xfId="3729"/>
    <cellStyle name="Normal 2 2 2 2 9 3 10 2" xfId="3730"/>
    <cellStyle name="Normal 2 2 2 2 9 3 11" xfId="3731"/>
    <cellStyle name="Normal 2 2 2 2 9 3 11 2" xfId="3732"/>
    <cellStyle name="Normal 2 2 2 2 9 3 12" xfId="3733"/>
    <cellStyle name="Normal 2 2 2 2 9 3 12 2" xfId="3734"/>
    <cellStyle name="Normal 2 2 2 2 9 3 13" xfId="3735"/>
    <cellStyle name="Normal 2 2 2 2 9 3 2" xfId="3736"/>
    <cellStyle name="Normal 2 2 2 2 9 3 2 2" xfId="3737"/>
    <cellStyle name="Normal 2 2 2 2 9 3 3" xfId="3738"/>
    <cellStyle name="Normal 2 2 2 2 9 3 3 2" xfId="3739"/>
    <cellStyle name="Normal 2 2 2 2 9 3 4" xfId="3740"/>
    <cellStyle name="Normal 2 2 2 2 9 3 4 2" xfId="3741"/>
    <cellStyle name="Normal 2 2 2 2 9 3 5" xfId="3742"/>
    <cellStyle name="Normal 2 2 2 2 9 3 5 2" xfId="3743"/>
    <cellStyle name="Normal 2 2 2 2 9 3 6" xfId="3744"/>
    <cellStyle name="Normal 2 2 2 2 9 3 6 2" xfId="3745"/>
    <cellStyle name="Normal 2 2 2 2 9 3 7" xfId="3746"/>
    <cellStyle name="Normal 2 2 2 2 9 3 7 2" xfId="3747"/>
    <cellStyle name="Normal 2 2 2 2 9 3 8" xfId="3748"/>
    <cellStyle name="Normal 2 2 2 2 9 3 8 2" xfId="3749"/>
    <cellStyle name="Normal 2 2 2 2 9 3 9" xfId="3750"/>
    <cellStyle name="Normal 2 2 2 2 9 3 9 2" xfId="3751"/>
    <cellStyle name="Normal 2 2 2 2 9 4" xfId="3752"/>
    <cellStyle name="Normal 2 2 2 2 9 4 2" xfId="3753"/>
    <cellStyle name="Normal 2 2 2 2 9 5" xfId="3754"/>
    <cellStyle name="Normal 2 2 2 2 9 5 2" xfId="3755"/>
    <cellStyle name="Normal 2 2 2 2 9 6" xfId="3756"/>
    <cellStyle name="Normal 2 2 2 2 9 6 2" xfId="3757"/>
    <cellStyle name="Normal 2 2 2 2 9 7" xfId="3758"/>
    <cellStyle name="Normal 2 2 2 2 9 7 2" xfId="3759"/>
    <cellStyle name="Normal 2 2 2 2 9 8" xfId="3760"/>
    <cellStyle name="Normal 2 2 2 2 9 8 2" xfId="3761"/>
    <cellStyle name="Normal 2 2 2 2 9 9" xfId="3762"/>
    <cellStyle name="Normal 2 2 2 2 9 9 2" xfId="3763"/>
    <cellStyle name="Normal 2 2 2 20" xfId="3764"/>
    <cellStyle name="Normal 2 2 2 20 2" xfId="3765"/>
    <cellStyle name="Normal 2 2 2 21" xfId="3766"/>
    <cellStyle name="Normal 2 2 2 21 2" xfId="3767"/>
    <cellStyle name="Normal 2 2 2 22" xfId="3768"/>
    <cellStyle name="Normal 2 2 2 23" xfId="3769"/>
    <cellStyle name="Normal 2 2 2 24" xfId="3770"/>
    <cellStyle name="Normal 2 2 2 25" xfId="3771"/>
    <cellStyle name="Normal 2 2 2 26" xfId="3772"/>
    <cellStyle name="Normal 2 2 2 27" xfId="3773"/>
    <cellStyle name="Normal 2 2 2 3" xfId="3774"/>
    <cellStyle name="Normal 2 2 2 4" xfId="3775"/>
    <cellStyle name="Normal 2 2 2 5" xfId="3776"/>
    <cellStyle name="Normal 2 2 2 6" xfId="3777"/>
    <cellStyle name="Normal 2 2 2 7" xfId="3778"/>
    <cellStyle name="Normal 2 2 2 8" xfId="3779"/>
    <cellStyle name="Normal 2 2 2 9" xfId="3780"/>
    <cellStyle name="Normal 2 2 20" xfId="3781"/>
    <cellStyle name="Normal 2 2 20 2" xfId="3782"/>
    <cellStyle name="Normal 2 2 21" xfId="3783"/>
    <cellStyle name="Normal 2 2 21 2" xfId="3784"/>
    <cellStyle name="Normal 2 2 21 3" xfId="3785"/>
    <cellStyle name="Normal 2 2 21 4" xfId="3786"/>
    <cellStyle name="Normal 2 2 21 5" xfId="3787"/>
    <cellStyle name="Normal 2 2 21 6" xfId="3788"/>
    <cellStyle name="Normal 2 2 21 7" xfId="3789"/>
    <cellStyle name="Normal 2 2 21 8" xfId="3790"/>
    <cellStyle name="Normal 2 2 22" xfId="3791"/>
    <cellStyle name="Normal 2 2 23" xfId="3792"/>
    <cellStyle name="Normal 2 2 24" xfId="3793"/>
    <cellStyle name="Normal 2 2 25" xfId="3794"/>
    <cellStyle name="Normal 2 2 26" xfId="3795"/>
    <cellStyle name="Normal 2 2 26 2" xfId="3796"/>
    <cellStyle name="Normal 2 2 27" xfId="3797"/>
    <cellStyle name="Normal 2 2 27 2" xfId="3798"/>
    <cellStyle name="Normal 2 2 28" xfId="3799"/>
    <cellStyle name="Normal 2 2 28 2" xfId="3800"/>
    <cellStyle name="Normal 2 2 29" xfId="3801"/>
    <cellStyle name="Normal 2 2 29 2" xfId="3802"/>
    <cellStyle name="Normal 2 2 3" xfId="3803"/>
    <cellStyle name="Normal 2 2 3 10" xfId="3804"/>
    <cellStyle name="Normal 2 2 3 10 2" xfId="3805"/>
    <cellStyle name="Normal 2 2 3 11" xfId="3806"/>
    <cellStyle name="Normal 2 2 3 11 2" xfId="3807"/>
    <cellStyle name="Normal 2 2 3 12" xfId="3808"/>
    <cellStyle name="Normal 2 2 3 12 2" xfId="3809"/>
    <cellStyle name="Normal 2 2 3 13" xfId="3810"/>
    <cellStyle name="Normal 2 2 3 13 2" xfId="3811"/>
    <cellStyle name="Normal 2 2 3 14" xfId="3812"/>
    <cellStyle name="Normal 2 2 3 14 2" xfId="3813"/>
    <cellStyle name="Normal 2 2 3 15" xfId="3814"/>
    <cellStyle name="Normal 2 2 3 2" xfId="3815"/>
    <cellStyle name="Normal 2 2 3 2 10" xfId="3816"/>
    <cellStyle name="Normal 2 2 3 2 10 2" xfId="3817"/>
    <cellStyle name="Normal 2 2 3 2 11" xfId="3818"/>
    <cellStyle name="Normal 2 2 3 2 11 2" xfId="3819"/>
    <cellStyle name="Normal 2 2 3 2 12" xfId="3820"/>
    <cellStyle name="Normal 2 2 3 2 12 2" xfId="3821"/>
    <cellStyle name="Normal 2 2 3 2 13" xfId="3822"/>
    <cellStyle name="Normal 2 2 3 2 2" xfId="3823"/>
    <cellStyle name="Normal 2 2 3 2 2 2" xfId="3824"/>
    <cellStyle name="Normal 2 2 3 2 3" xfId="3825"/>
    <cellStyle name="Normal 2 2 3 2 3 2" xfId="3826"/>
    <cellStyle name="Normal 2 2 3 2 4" xfId="3827"/>
    <cellStyle name="Normal 2 2 3 2 4 2" xfId="3828"/>
    <cellStyle name="Normal 2 2 3 2 5" xfId="3829"/>
    <cellStyle name="Normal 2 2 3 2 5 2" xfId="3830"/>
    <cellStyle name="Normal 2 2 3 2 6" xfId="3831"/>
    <cellStyle name="Normal 2 2 3 2 6 2" xfId="3832"/>
    <cellStyle name="Normal 2 2 3 2 7" xfId="3833"/>
    <cellStyle name="Normal 2 2 3 2 7 2" xfId="3834"/>
    <cellStyle name="Normal 2 2 3 2 8" xfId="3835"/>
    <cellStyle name="Normal 2 2 3 2 8 2" xfId="3836"/>
    <cellStyle name="Normal 2 2 3 2 9" xfId="3837"/>
    <cellStyle name="Normal 2 2 3 2 9 2" xfId="3838"/>
    <cellStyle name="Normal 2 2 3 3" xfId="3839"/>
    <cellStyle name="Normal 2 2 3 3 10" xfId="3840"/>
    <cellStyle name="Normal 2 2 3 3 10 2" xfId="3841"/>
    <cellStyle name="Normal 2 2 3 3 11" xfId="3842"/>
    <cellStyle name="Normal 2 2 3 3 11 2" xfId="3843"/>
    <cellStyle name="Normal 2 2 3 3 12" xfId="3844"/>
    <cellStyle name="Normal 2 2 3 3 12 2" xfId="3845"/>
    <cellStyle name="Normal 2 2 3 3 13" xfId="3846"/>
    <cellStyle name="Normal 2 2 3 3 2" xfId="3847"/>
    <cellStyle name="Normal 2 2 3 3 2 2" xfId="3848"/>
    <cellStyle name="Normal 2 2 3 3 3" xfId="3849"/>
    <cellStyle name="Normal 2 2 3 3 3 2" xfId="3850"/>
    <cellStyle name="Normal 2 2 3 3 4" xfId="3851"/>
    <cellStyle name="Normal 2 2 3 3 4 2" xfId="3852"/>
    <cellStyle name="Normal 2 2 3 3 5" xfId="3853"/>
    <cellStyle name="Normal 2 2 3 3 5 2" xfId="3854"/>
    <cellStyle name="Normal 2 2 3 3 6" xfId="3855"/>
    <cellStyle name="Normal 2 2 3 3 6 2" xfId="3856"/>
    <cellStyle name="Normal 2 2 3 3 7" xfId="3857"/>
    <cellStyle name="Normal 2 2 3 3 7 2" xfId="3858"/>
    <cellStyle name="Normal 2 2 3 3 8" xfId="3859"/>
    <cellStyle name="Normal 2 2 3 3 8 2" xfId="3860"/>
    <cellStyle name="Normal 2 2 3 3 9" xfId="3861"/>
    <cellStyle name="Normal 2 2 3 3 9 2" xfId="3862"/>
    <cellStyle name="Normal 2 2 3 4" xfId="3863"/>
    <cellStyle name="Normal 2 2 3 4 2" xfId="3864"/>
    <cellStyle name="Normal 2 2 3 5" xfId="3865"/>
    <cellStyle name="Normal 2 2 3 5 2" xfId="3866"/>
    <cellStyle name="Normal 2 2 3 6" xfId="3867"/>
    <cellStyle name="Normal 2 2 3 6 2" xfId="3868"/>
    <cellStyle name="Normal 2 2 3 7" xfId="3869"/>
    <cellStyle name="Normal 2 2 3 7 2" xfId="3870"/>
    <cellStyle name="Normal 2 2 3 8" xfId="3871"/>
    <cellStyle name="Normal 2 2 3 8 2" xfId="3872"/>
    <cellStyle name="Normal 2 2 3 9" xfId="3873"/>
    <cellStyle name="Normal 2 2 3 9 2" xfId="3874"/>
    <cellStyle name="Normal 2 2 30" xfId="3875"/>
    <cellStyle name="Normal 2 2 30 2" xfId="3876"/>
    <cellStyle name="Normal 2 2 4" xfId="3877"/>
    <cellStyle name="Normal 2 2 4 10" xfId="3878"/>
    <cellStyle name="Normal 2 2 4 10 2" xfId="3879"/>
    <cellStyle name="Normal 2 2 4 11" xfId="3880"/>
    <cellStyle name="Normal 2 2 4 11 2" xfId="3881"/>
    <cellStyle name="Normal 2 2 4 12" xfId="3882"/>
    <cellStyle name="Normal 2 2 4 12 2" xfId="3883"/>
    <cellStyle name="Normal 2 2 4 13" xfId="3884"/>
    <cellStyle name="Normal 2 2 4 13 2" xfId="3885"/>
    <cellStyle name="Normal 2 2 4 14" xfId="3886"/>
    <cellStyle name="Normal 2 2 4 14 2" xfId="3887"/>
    <cellStyle name="Normal 2 2 4 15" xfId="3888"/>
    <cellStyle name="Normal 2 2 4 2" xfId="3889"/>
    <cellStyle name="Normal 2 2 4 2 10" xfId="3890"/>
    <cellStyle name="Normal 2 2 4 2 10 2" xfId="3891"/>
    <cellStyle name="Normal 2 2 4 2 11" xfId="3892"/>
    <cellStyle name="Normal 2 2 4 2 11 2" xfId="3893"/>
    <cellStyle name="Normal 2 2 4 2 12" xfId="3894"/>
    <cellStyle name="Normal 2 2 4 2 12 2" xfId="3895"/>
    <cellStyle name="Normal 2 2 4 2 13" xfId="3896"/>
    <cellStyle name="Normal 2 2 4 2 2" xfId="3897"/>
    <cellStyle name="Normal 2 2 4 2 2 2" xfId="3898"/>
    <cellStyle name="Normal 2 2 4 2 3" xfId="3899"/>
    <cellStyle name="Normal 2 2 4 2 3 2" xfId="3900"/>
    <cellStyle name="Normal 2 2 4 2 4" xfId="3901"/>
    <cellStyle name="Normal 2 2 4 2 4 2" xfId="3902"/>
    <cellStyle name="Normal 2 2 4 2 5" xfId="3903"/>
    <cellStyle name="Normal 2 2 4 2 5 2" xfId="3904"/>
    <cellStyle name="Normal 2 2 4 2 6" xfId="3905"/>
    <cellStyle name="Normal 2 2 4 2 6 2" xfId="3906"/>
    <cellStyle name="Normal 2 2 4 2 7" xfId="3907"/>
    <cellStyle name="Normal 2 2 4 2 7 2" xfId="3908"/>
    <cellStyle name="Normal 2 2 4 2 8" xfId="3909"/>
    <cellStyle name="Normal 2 2 4 2 8 2" xfId="3910"/>
    <cellStyle name="Normal 2 2 4 2 9" xfId="3911"/>
    <cellStyle name="Normal 2 2 4 2 9 2" xfId="3912"/>
    <cellStyle name="Normal 2 2 4 3" xfId="3913"/>
    <cellStyle name="Normal 2 2 4 3 10" xfId="3914"/>
    <cellStyle name="Normal 2 2 4 3 10 2" xfId="3915"/>
    <cellStyle name="Normal 2 2 4 3 11" xfId="3916"/>
    <cellStyle name="Normal 2 2 4 3 11 2" xfId="3917"/>
    <cellStyle name="Normal 2 2 4 3 12" xfId="3918"/>
    <cellStyle name="Normal 2 2 4 3 12 2" xfId="3919"/>
    <cellStyle name="Normal 2 2 4 3 13" xfId="3920"/>
    <cellStyle name="Normal 2 2 4 3 2" xfId="3921"/>
    <cellStyle name="Normal 2 2 4 3 2 2" xfId="3922"/>
    <cellStyle name="Normal 2 2 4 3 3" xfId="3923"/>
    <cellStyle name="Normal 2 2 4 3 3 2" xfId="3924"/>
    <cellStyle name="Normal 2 2 4 3 4" xfId="3925"/>
    <cellStyle name="Normal 2 2 4 3 4 2" xfId="3926"/>
    <cellStyle name="Normal 2 2 4 3 5" xfId="3927"/>
    <cellStyle name="Normal 2 2 4 3 5 2" xfId="3928"/>
    <cellStyle name="Normal 2 2 4 3 6" xfId="3929"/>
    <cellStyle name="Normal 2 2 4 3 6 2" xfId="3930"/>
    <cellStyle name="Normal 2 2 4 3 7" xfId="3931"/>
    <cellStyle name="Normal 2 2 4 3 7 2" xfId="3932"/>
    <cellStyle name="Normal 2 2 4 3 8" xfId="3933"/>
    <cellStyle name="Normal 2 2 4 3 8 2" xfId="3934"/>
    <cellStyle name="Normal 2 2 4 3 9" xfId="3935"/>
    <cellStyle name="Normal 2 2 4 3 9 2" xfId="3936"/>
    <cellStyle name="Normal 2 2 4 4" xfId="3937"/>
    <cellStyle name="Normal 2 2 4 4 2" xfId="3938"/>
    <cellStyle name="Normal 2 2 4 5" xfId="3939"/>
    <cellStyle name="Normal 2 2 4 5 2" xfId="3940"/>
    <cellStyle name="Normal 2 2 4 6" xfId="3941"/>
    <cellStyle name="Normal 2 2 4 6 2" xfId="3942"/>
    <cellStyle name="Normal 2 2 4 7" xfId="3943"/>
    <cellStyle name="Normal 2 2 4 7 2" xfId="3944"/>
    <cellStyle name="Normal 2 2 4 8" xfId="3945"/>
    <cellStyle name="Normal 2 2 4 8 2" xfId="3946"/>
    <cellStyle name="Normal 2 2 4 9" xfId="3947"/>
    <cellStyle name="Normal 2 2 4 9 2" xfId="3948"/>
    <cellStyle name="Normal 2 2 5" xfId="3949"/>
    <cellStyle name="Normal 2 2 5 10" xfId="3950"/>
    <cellStyle name="Normal 2 2 5 10 2" xfId="3951"/>
    <cellStyle name="Normal 2 2 5 11" xfId="3952"/>
    <cellStyle name="Normal 2 2 5 11 2" xfId="3953"/>
    <cellStyle name="Normal 2 2 5 12" xfId="3954"/>
    <cellStyle name="Normal 2 2 5 12 2" xfId="3955"/>
    <cellStyle name="Normal 2 2 5 13" xfId="3956"/>
    <cellStyle name="Normal 2 2 5 13 2" xfId="3957"/>
    <cellStyle name="Normal 2 2 5 14" xfId="3958"/>
    <cellStyle name="Normal 2 2 5 14 2" xfId="3959"/>
    <cellStyle name="Normal 2 2 5 15" xfId="3960"/>
    <cellStyle name="Normal 2 2 5 2" xfId="3961"/>
    <cellStyle name="Normal 2 2 5 2 10" xfId="3962"/>
    <cellStyle name="Normal 2 2 5 2 10 2" xfId="3963"/>
    <cellStyle name="Normal 2 2 5 2 11" xfId="3964"/>
    <cellStyle name="Normal 2 2 5 2 11 2" xfId="3965"/>
    <cellStyle name="Normal 2 2 5 2 12" xfId="3966"/>
    <cellStyle name="Normal 2 2 5 2 12 2" xfId="3967"/>
    <cellStyle name="Normal 2 2 5 2 13" xfId="3968"/>
    <cellStyle name="Normal 2 2 5 2 2" xfId="3969"/>
    <cellStyle name="Normal 2 2 5 2 2 2" xfId="3970"/>
    <cellStyle name="Normal 2 2 5 2 3" xfId="3971"/>
    <cellStyle name="Normal 2 2 5 2 3 2" xfId="3972"/>
    <cellStyle name="Normal 2 2 5 2 4" xfId="3973"/>
    <cellStyle name="Normal 2 2 5 2 4 2" xfId="3974"/>
    <cellStyle name="Normal 2 2 5 2 5" xfId="3975"/>
    <cellStyle name="Normal 2 2 5 2 5 2" xfId="3976"/>
    <cellStyle name="Normal 2 2 5 2 6" xfId="3977"/>
    <cellStyle name="Normal 2 2 5 2 6 2" xfId="3978"/>
    <cellStyle name="Normal 2 2 5 2 7" xfId="3979"/>
    <cellStyle name="Normal 2 2 5 2 7 2" xfId="3980"/>
    <cellStyle name="Normal 2 2 5 2 8" xfId="3981"/>
    <cellStyle name="Normal 2 2 5 2 8 2" xfId="3982"/>
    <cellStyle name="Normal 2 2 5 2 9" xfId="3983"/>
    <cellStyle name="Normal 2 2 5 2 9 2" xfId="3984"/>
    <cellStyle name="Normal 2 2 5 3" xfId="3985"/>
    <cellStyle name="Normal 2 2 5 3 10" xfId="3986"/>
    <cellStyle name="Normal 2 2 5 3 10 2" xfId="3987"/>
    <cellStyle name="Normal 2 2 5 3 11" xfId="3988"/>
    <cellStyle name="Normal 2 2 5 3 11 2" xfId="3989"/>
    <cellStyle name="Normal 2 2 5 3 12" xfId="3990"/>
    <cellStyle name="Normal 2 2 5 3 12 2" xfId="3991"/>
    <cellStyle name="Normal 2 2 5 3 13" xfId="3992"/>
    <cellStyle name="Normal 2 2 5 3 2" xfId="3993"/>
    <cellStyle name="Normal 2 2 5 3 2 2" xfId="3994"/>
    <cellStyle name="Normal 2 2 5 3 3" xfId="3995"/>
    <cellStyle name="Normal 2 2 5 3 3 2" xfId="3996"/>
    <cellStyle name="Normal 2 2 5 3 4" xfId="3997"/>
    <cellStyle name="Normal 2 2 5 3 4 2" xfId="3998"/>
    <cellStyle name="Normal 2 2 5 3 5" xfId="3999"/>
    <cellStyle name="Normal 2 2 5 3 5 2" xfId="4000"/>
    <cellStyle name="Normal 2 2 5 3 6" xfId="4001"/>
    <cellStyle name="Normal 2 2 5 3 6 2" xfId="4002"/>
    <cellStyle name="Normal 2 2 5 3 7" xfId="4003"/>
    <cellStyle name="Normal 2 2 5 3 7 2" xfId="4004"/>
    <cellStyle name="Normal 2 2 5 3 8" xfId="4005"/>
    <cellStyle name="Normal 2 2 5 3 8 2" xfId="4006"/>
    <cellStyle name="Normal 2 2 5 3 9" xfId="4007"/>
    <cellStyle name="Normal 2 2 5 3 9 2" xfId="4008"/>
    <cellStyle name="Normal 2 2 5 4" xfId="4009"/>
    <cellStyle name="Normal 2 2 5 4 2" xfId="4010"/>
    <cellStyle name="Normal 2 2 5 5" xfId="4011"/>
    <cellStyle name="Normal 2 2 5 5 2" xfId="4012"/>
    <cellStyle name="Normal 2 2 5 6" xfId="4013"/>
    <cellStyle name="Normal 2 2 5 6 2" xfId="4014"/>
    <cellStyle name="Normal 2 2 5 7" xfId="4015"/>
    <cellStyle name="Normal 2 2 5 7 2" xfId="4016"/>
    <cellStyle name="Normal 2 2 5 8" xfId="4017"/>
    <cellStyle name="Normal 2 2 5 8 2" xfId="4018"/>
    <cellStyle name="Normal 2 2 5 9" xfId="4019"/>
    <cellStyle name="Normal 2 2 5 9 2" xfId="4020"/>
    <cellStyle name="Normal 2 2 6" xfId="4021"/>
    <cellStyle name="Normal 2 2 6 10" xfId="4022"/>
    <cellStyle name="Normal 2 2 6 10 2" xfId="4023"/>
    <cellStyle name="Normal 2 2 6 11" xfId="4024"/>
    <cellStyle name="Normal 2 2 6 11 2" xfId="4025"/>
    <cellStyle name="Normal 2 2 6 12" xfId="4026"/>
    <cellStyle name="Normal 2 2 6 12 2" xfId="4027"/>
    <cellStyle name="Normal 2 2 6 13" xfId="4028"/>
    <cellStyle name="Normal 2 2 6 13 2" xfId="4029"/>
    <cellStyle name="Normal 2 2 6 14" xfId="4030"/>
    <cellStyle name="Normal 2 2 6 14 2" xfId="4031"/>
    <cellStyle name="Normal 2 2 6 15" xfId="4032"/>
    <cellStyle name="Normal 2 2 6 2" xfId="4033"/>
    <cellStyle name="Normal 2 2 6 2 10" xfId="4034"/>
    <cellStyle name="Normal 2 2 6 2 10 2" xfId="4035"/>
    <cellStyle name="Normal 2 2 6 2 11" xfId="4036"/>
    <cellStyle name="Normal 2 2 6 2 11 2" xfId="4037"/>
    <cellStyle name="Normal 2 2 6 2 12" xfId="4038"/>
    <cellStyle name="Normal 2 2 6 2 12 2" xfId="4039"/>
    <cellStyle name="Normal 2 2 6 2 13" xfId="4040"/>
    <cellStyle name="Normal 2 2 6 2 2" xfId="4041"/>
    <cellStyle name="Normal 2 2 6 2 2 2" xfId="4042"/>
    <cellStyle name="Normal 2 2 6 2 3" xfId="4043"/>
    <cellStyle name="Normal 2 2 6 2 3 2" xfId="4044"/>
    <cellStyle name="Normal 2 2 6 2 4" xfId="4045"/>
    <cellStyle name="Normal 2 2 6 2 4 2" xfId="4046"/>
    <cellStyle name="Normal 2 2 6 2 5" xfId="4047"/>
    <cellStyle name="Normal 2 2 6 2 5 2" xfId="4048"/>
    <cellStyle name="Normal 2 2 6 2 6" xfId="4049"/>
    <cellStyle name="Normal 2 2 6 2 6 2" xfId="4050"/>
    <cellStyle name="Normal 2 2 6 2 7" xfId="4051"/>
    <cellStyle name="Normal 2 2 6 2 7 2" xfId="4052"/>
    <cellStyle name="Normal 2 2 6 2 8" xfId="4053"/>
    <cellStyle name="Normal 2 2 6 2 8 2" xfId="4054"/>
    <cellStyle name="Normal 2 2 6 2 9" xfId="4055"/>
    <cellStyle name="Normal 2 2 6 2 9 2" xfId="4056"/>
    <cellStyle name="Normal 2 2 6 3" xfId="4057"/>
    <cellStyle name="Normal 2 2 6 3 10" xfId="4058"/>
    <cellStyle name="Normal 2 2 6 3 10 2" xfId="4059"/>
    <cellStyle name="Normal 2 2 6 3 11" xfId="4060"/>
    <cellStyle name="Normal 2 2 6 3 11 2" xfId="4061"/>
    <cellStyle name="Normal 2 2 6 3 12" xfId="4062"/>
    <cellStyle name="Normal 2 2 6 3 12 2" xfId="4063"/>
    <cellStyle name="Normal 2 2 6 3 13" xfId="4064"/>
    <cellStyle name="Normal 2 2 6 3 2" xfId="4065"/>
    <cellStyle name="Normal 2 2 6 3 2 2" xfId="4066"/>
    <cellStyle name="Normal 2 2 6 3 3" xfId="4067"/>
    <cellStyle name="Normal 2 2 6 3 3 2" xfId="4068"/>
    <cellStyle name="Normal 2 2 6 3 4" xfId="4069"/>
    <cellStyle name="Normal 2 2 6 3 4 2" xfId="4070"/>
    <cellStyle name="Normal 2 2 6 3 5" xfId="4071"/>
    <cellStyle name="Normal 2 2 6 3 5 2" xfId="4072"/>
    <cellStyle name="Normal 2 2 6 3 6" xfId="4073"/>
    <cellStyle name="Normal 2 2 6 3 6 2" xfId="4074"/>
    <cellStyle name="Normal 2 2 6 3 7" xfId="4075"/>
    <cellStyle name="Normal 2 2 6 3 7 2" xfId="4076"/>
    <cellStyle name="Normal 2 2 6 3 8" xfId="4077"/>
    <cellStyle name="Normal 2 2 6 3 8 2" xfId="4078"/>
    <cellStyle name="Normal 2 2 6 3 9" xfId="4079"/>
    <cellStyle name="Normal 2 2 6 3 9 2" xfId="4080"/>
    <cellStyle name="Normal 2 2 6 4" xfId="4081"/>
    <cellStyle name="Normal 2 2 6 4 2" xfId="4082"/>
    <cellStyle name="Normal 2 2 6 5" xfId="4083"/>
    <cellStyle name="Normal 2 2 6 5 2" xfId="4084"/>
    <cellStyle name="Normal 2 2 6 6" xfId="4085"/>
    <cellStyle name="Normal 2 2 6 6 2" xfId="4086"/>
    <cellStyle name="Normal 2 2 6 7" xfId="4087"/>
    <cellStyle name="Normal 2 2 6 7 2" xfId="4088"/>
    <cellStyle name="Normal 2 2 6 8" xfId="4089"/>
    <cellStyle name="Normal 2 2 6 8 2" xfId="4090"/>
    <cellStyle name="Normal 2 2 6 9" xfId="4091"/>
    <cellStyle name="Normal 2 2 6 9 2" xfId="4092"/>
    <cellStyle name="Normal 2 2 7" xfId="4093"/>
    <cellStyle name="Normal 2 2 7 10" xfId="4094"/>
    <cellStyle name="Normal 2 2 7 10 2" xfId="4095"/>
    <cellStyle name="Normal 2 2 7 11" xfId="4096"/>
    <cellStyle name="Normal 2 2 7 11 2" xfId="4097"/>
    <cellStyle name="Normal 2 2 7 12" xfId="4098"/>
    <cellStyle name="Normal 2 2 7 12 2" xfId="4099"/>
    <cellStyle name="Normal 2 2 7 13" xfId="4100"/>
    <cellStyle name="Normal 2 2 7 13 2" xfId="4101"/>
    <cellStyle name="Normal 2 2 7 14" xfId="4102"/>
    <cellStyle name="Normal 2 2 7 14 2" xfId="4103"/>
    <cellStyle name="Normal 2 2 7 15" xfId="4104"/>
    <cellStyle name="Normal 2 2 7 2" xfId="4105"/>
    <cellStyle name="Normal 2 2 7 2 10" xfId="4106"/>
    <cellStyle name="Normal 2 2 7 2 10 2" xfId="4107"/>
    <cellStyle name="Normal 2 2 7 2 11" xfId="4108"/>
    <cellStyle name="Normal 2 2 7 2 11 2" xfId="4109"/>
    <cellStyle name="Normal 2 2 7 2 12" xfId="4110"/>
    <cellStyle name="Normal 2 2 7 2 12 2" xfId="4111"/>
    <cellStyle name="Normal 2 2 7 2 13" xfId="4112"/>
    <cellStyle name="Normal 2 2 7 2 2" xfId="4113"/>
    <cellStyle name="Normal 2 2 7 2 2 2" xfId="4114"/>
    <cellStyle name="Normal 2 2 7 2 3" xfId="4115"/>
    <cellStyle name="Normal 2 2 7 2 3 2" xfId="4116"/>
    <cellStyle name="Normal 2 2 7 2 4" xfId="4117"/>
    <cellStyle name="Normal 2 2 7 2 4 2" xfId="4118"/>
    <cellStyle name="Normal 2 2 7 2 5" xfId="4119"/>
    <cellStyle name="Normal 2 2 7 2 5 2" xfId="4120"/>
    <cellStyle name="Normal 2 2 7 2 6" xfId="4121"/>
    <cellStyle name="Normal 2 2 7 2 6 2" xfId="4122"/>
    <cellStyle name="Normal 2 2 7 2 7" xfId="4123"/>
    <cellStyle name="Normal 2 2 7 2 7 2" xfId="4124"/>
    <cellStyle name="Normal 2 2 7 2 8" xfId="4125"/>
    <cellStyle name="Normal 2 2 7 2 8 2" xfId="4126"/>
    <cellStyle name="Normal 2 2 7 2 9" xfId="4127"/>
    <cellStyle name="Normal 2 2 7 2 9 2" xfId="4128"/>
    <cellStyle name="Normal 2 2 7 3" xfId="4129"/>
    <cellStyle name="Normal 2 2 7 3 10" xfId="4130"/>
    <cellStyle name="Normal 2 2 7 3 10 2" xfId="4131"/>
    <cellStyle name="Normal 2 2 7 3 11" xfId="4132"/>
    <cellStyle name="Normal 2 2 7 3 11 2" xfId="4133"/>
    <cellStyle name="Normal 2 2 7 3 12" xfId="4134"/>
    <cellStyle name="Normal 2 2 7 3 12 2" xfId="4135"/>
    <cellStyle name="Normal 2 2 7 3 13" xfId="4136"/>
    <cellStyle name="Normal 2 2 7 3 2" xfId="4137"/>
    <cellStyle name="Normal 2 2 7 3 2 2" xfId="4138"/>
    <cellStyle name="Normal 2 2 7 3 3" xfId="4139"/>
    <cellStyle name="Normal 2 2 7 3 3 2" xfId="4140"/>
    <cellStyle name="Normal 2 2 7 3 4" xfId="4141"/>
    <cellStyle name="Normal 2 2 7 3 4 2" xfId="4142"/>
    <cellStyle name="Normal 2 2 7 3 5" xfId="4143"/>
    <cellStyle name="Normal 2 2 7 3 5 2" xfId="4144"/>
    <cellStyle name="Normal 2 2 7 3 6" xfId="4145"/>
    <cellStyle name="Normal 2 2 7 3 6 2" xfId="4146"/>
    <cellStyle name="Normal 2 2 7 3 7" xfId="4147"/>
    <cellStyle name="Normal 2 2 7 3 7 2" xfId="4148"/>
    <cellStyle name="Normal 2 2 7 3 8" xfId="4149"/>
    <cellStyle name="Normal 2 2 7 3 8 2" xfId="4150"/>
    <cellStyle name="Normal 2 2 7 3 9" xfId="4151"/>
    <cellStyle name="Normal 2 2 7 3 9 2" xfId="4152"/>
    <cellStyle name="Normal 2 2 7 4" xfId="4153"/>
    <cellStyle name="Normal 2 2 7 4 2" xfId="4154"/>
    <cellStyle name="Normal 2 2 7 5" xfId="4155"/>
    <cellStyle name="Normal 2 2 7 5 2" xfId="4156"/>
    <cellStyle name="Normal 2 2 7 6" xfId="4157"/>
    <cellStyle name="Normal 2 2 7 6 2" xfId="4158"/>
    <cellStyle name="Normal 2 2 7 7" xfId="4159"/>
    <cellStyle name="Normal 2 2 7 7 2" xfId="4160"/>
    <cellStyle name="Normal 2 2 7 8" xfId="4161"/>
    <cellStyle name="Normal 2 2 7 8 2" xfId="4162"/>
    <cellStyle name="Normal 2 2 7 9" xfId="4163"/>
    <cellStyle name="Normal 2 2 7 9 2" xfId="4164"/>
    <cellStyle name="Normal 2 2 8" xfId="4165"/>
    <cellStyle name="Normal 2 2 8 10" xfId="4166"/>
    <cellStyle name="Normal 2 2 8 10 2" xfId="4167"/>
    <cellStyle name="Normal 2 2 8 11" xfId="4168"/>
    <cellStyle name="Normal 2 2 8 11 2" xfId="4169"/>
    <cellStyle name="Normal 2 2 8 12" xfId="4170"/>
    <cellStyle name="Normal 2 2 8 12 2" xfId="4171"/>
    <cellStyle name="Normal 2 2 8 13" xfId="4172"/>
    <cellStyle name="Normal 2 2 8 13 2" xfId="4173"/>
    <cellStyle name="Normal 2 2 8 14" xfId="4174"/>
    <cellStyle name="Normal 2 2 8 14 2" xfId="4175"/>
    <cellStyle name="Normal 2 2 8 15" xfId="4176"/>
    <cellStyle name="Normal 2 2 8 2" xfId="4177"/>
    <cellStyle name="Normal 2 2 8 2 10" xfId="4178"/>
    <cellStyle name="Normal 2 2 8 2 10 2" xfId="4179"/>
    <cellStyle name="Normal 2 2 8 2 11" xfId="4180"/>
    <cellStyle name="Normal 2 2 8 2 11 2" xfId="4181"/>
    <cellStyle name="Normal 2 2 8 2 12" xfId="4182"/>
    <cellStyle name="Normal 2 2 8 2 12 2" xfId="4183"/>
    <cellStyle name="Normal 2 2 8 2 13" xfId="4184"/>
    <cellStyle name="Normal 2 2 8 2 2" xfId="4185"/>
    <cellStyle name="Normal 2 2 8 2 2 2" xfId="4186"/>
    <cellStyle name="Normal 2 2 8 2 3" xfId="4187"/>
    <cellStyle name="Normal 2 2 8 2 3 2" xfId="4188"/>
    <cellStyle name="Normal 2 2 8 2 4" xfId="4189"/>
    <cellStyle name="Normal 2 2 8 2 4 2" xfId="4190"/>
    <cellStyle name="Normal 2 2 8 2 5" xfId="4191"/>
    <cellStyle name="Normal 2 2 8 2 5 2" xfId="4192"/>
    <cellStyle name="Normal 2 2 8 2 6" xfId="4193"/>
    <cellStyle name="Normal 2 2 8 2 6 2" xfId="4194"/>
    <cellStyle name="Normal 2 2 8 2 7" xfId="4195"/>
    <cellStyle name="Normal 2 2 8 2 7 2" xfId="4196"/>
    <cellStyle name="Normal 2 2 8 2 8" xfId="4197"/>
    <cellStyle name="Normal 2 2 8 2 8 2" xfId="4198"/>
    <cellStyle name="Normal 2 2 8 2 9" xfId="4199"/>
    <cellStyle name="Normal 2 2 8 2 9 2" xfId="4200"/>
    <cellStyle name="Normal 2 2 8 3" xfId="4201"/>
    <cellStyle name="Normal 2 2 8 3 10" xfId="4202"/>
    <cellStyle name="Normal 2 2 8 3 10 2" xfId="4203"/>
    <cellStyle name="Normal 2 2 8 3 11" xfId="4204"/>
    <cellStyle name="Normal 2 2 8 3 11 2" xfId="4205"/>
    <cellStyle name="Normal 2 2 8 3 12" xfId="4206"/>
    <cellStyle name="Normal 2 2 8 3 12 2" xfId="4207"/>
    <cellStyle name="Normal 2 2 8 3 13" xfId="4208"/>
    <cellStyle name="Normal 2 2 8 3 2" xfId="4209"/>
    <cellStyle name="Normal 2 2 8 3 2 2" xfId="4210"/>
    <cellStyle name="Normal 2 2 8 3 3" xfId="4211"/>
    <cellStyle name="Normal 2 2 8 3 3 2" xfId="4212"/>
    <cellStyle name="Normal 2 2 8 3 4" xfId="4213"/>
    <cellStyle name="Normal 2 2 8 3 4 2" xfId="4214"/>
    <cellStyle name="Normal 2 2 8 3 5" xfId="4215"/>
    <cellStyle name="Normal 2 2 8 3 5 2" xfId="4216"/>
    <cellStyle name="Normal 2 2 8 3 6" xfId="4217"/>
    <cellStyle name="Normal 2 2 8 3 6 2" xfId="4218"/>
    <cellStyle name="Normal 2 2 8 3 7" xfId="4219"/>
    <cellStyle name="Normal 2 2 8 3 7 2" xfId="4220"/>
    <cellStyle name="Normal 2 2 8 3 8" xfId="4221"/>
    <cellStyle name="Normal 2 2 8 3 8 2" xfId="4222"/>
    <cellStyle name="Normal 2 2 8 3 9" xfId="4223"/>
    <cellStyle name="Normal 2 2 8 3 9 2" xfId="4224"/>
    <cellStyle name="Normal 2 2 8 4" xfId="4225"/>
    <cellStyle name="Normal 2 2 8 4 2" xfId="4226"/>
    <cellStyle name="Normal 2 2 8 5" xfId="4227"/>
    <cellStyle name="Normal 2 2 8 5 2" xfId="4228"/>
    <cellStyle name="Normal 2 2 8 6" xfId="4229"/>
    <cellStyle name="Normal 2 2 8 6 2" xfId="4230"/>
    <cellStyle name="Normal 2 2 8 7" xfId="4231"/>
    <cellStyle name="Normal 2 2 8 7 2" xfId="4232"/>
    <cellStyle name="Normal 2 2 8 8" xfId="4233"/>
    <cellStyle name="Normal 2 2 8 8 2" xfId="4234"/>
    <cellStyle name="Normal 2 2 8 9" xfId="4235"/>
    <cellStyle name="Normal 2 2 8 9 2" xfId="4236"/>
    <cellStyle name="Normal 2 2 9" xfId="4237"/>
    <cellStyle name="Normal 2 2 9 10" xfId="4238"/>
    <cellStyle name="Normal 2 2 9 10 2" xfId="4239"/>
    <cellStyle name="Normal 2 2 9 11" xfId="4240"/>
    <cellStyle name="Normal 2 2 9 11 2" xfId="4241"/>
    <cellStyle name="Normal 2 2 9 12" xfId="4242"/>
    <cellStyle name="Normal 2 2 9 12 2" xfId="4243"/>
    <cellStyle name="Normal 2 2 9 13" xfId="4244"/>
    <cellStyle name="Normal 2 2 9 13 2" xfId="4245"/>
    <cellStyle name="Normal 2 2 9 14" xfId="4246"/>
    <cellStyle name="Normal 2 2 9 14 2" xfId="4247"/>
    <cellStyle name="Normal 2 2 9 15" xfId="4248"/>
    <cellStyle name="Normal 2 2 9 2" xfId="4249"/>
    <cellStyle name="Normal 2 2 9 2 10" xfId="4250"/>
    <cellStyle name="Normal 2 2 9 2 10 2" xfId="4251"/>
    <cellStyle name="Normal 2 2 9 2 11" xfId="4252"/>
    <cellStyle name="Normal 2 2 9 2 11 2" xfId="4253"/>
    <cellStyle name="Normal 2 2 9 2 12" xfId="4254"/>
    <cellStyle name="Normal 2 2 9 2 12 2" xfId="4255"/>
    <cellStyle name="Normal 2 2 9 2 13" xfId="4256"/>
    <cellStyle name="Normal 2 2 9 2 2" xfId="4257"/>
    <cellStyle name="Normal 2 2 9 2 2 2" xfId="4258"/>
    <cellStyle name="Normal 2 2 9 2 3" xfId="4259"/>
    <cellStyle name="Normal 2 2 9 2 3 2" xfId="4260"/>
    <cellStyle name="Normal 2 2 9 2 4" xfId="4261"/>
    <cellStyle name="Normal 2 2 9 2 4 2" xfId="4262"/>
    <cellStyle name="Normal 2 2 9 2 5" xfId="4263"/>
    <cellStyle name="Normal 2 2 9 2 5 2" xfId="4264"/>
    <cellStyle name="Normal 2 2 9 2 6" xfId="4265"/>
    <cellStyle name="Normal 2 2 9 2 6 2" xfId="4266"/>
    <cellStyle name="Normal 2 2 9 2 7" xfId="4267"/>
    <cellStyle name="Normal 2 2 9 2 7 2" xfId="4268"/>
    <cellStyle name="Normal 2 2 9 2 8" xfId="4269"/>
    <cellStyle name="Normal 2 2 9 2 8 2" xfId="4270"/>
    <cellStyle name="Normal 2 2 9 2 9" xfId="4271"/>
    <cellStyle name="Normal 2 2 9 2 9 2" xfId="4272"/>
    <cellStyle name="Normal 2 2 9 3" xfId="4273"/>
    <cellStyle name="Normal 2 2 9 3 10" xfId="4274"/>
    <cellStyle name="Normal 2 2 9 3 10 2" xfId="4275"/>
    <cellStyle name="Normal 2 2 9 3 11" xfId="4276"/>
    <cellStyle name="Normal 2 2 9 3 11 2" xfId="4277"/>
    <cellStyle name="Normal 2 2 9 3 12" xfId="4278"/>
    <cellStyle name="Normal 2 2 9 3 12 2" xfId="4279"/>
    <cellStyle name="Normal 2 2 9 3 13" xfId="4280"/>
    <cellStyle name="Normal 2 2 9 3 2" xfId="4281"/>
    <cellStyle name="Normal 2 2 9 3 2 2" xfId="4282"/>
    <cellStyle name="Normal 2 2 9 3 3" xfId="4283"/>
    <cellStyle name="Normal 2 2 9 3 3 2" xfId="4284"/>
    <cellStyle name="Normal 2 2 9 3 4" xfId="4285"/>
    <cellStyle name="Normal 2 2 9 3 4 2" xfId="4286"/>
    <cellStyle name="Normal 2 2 9 3 5" xfId="4287"/>
    <cellStyle name="Normal 2 2 9 3 5 2" xfId="4288"/>
    <cellStyle name="Normal 2 2 9 3 6" xfId="4289"/>
    <cellStyle name="Normal 2 2 9 3 6 2" xfId="4290"/>
    <cellStyle name="Normal 2 2 9 3 7" xfId="4291"/>
    <cellStyle name="Normal 2 2 9 3 7 2" xfId="4292"/>
    <cellStyle name="Normal 2 2 9 3 8" xfId="4293"/>
    <cellStyle name="Normal 2 2 9 3 8 2" xfId="4294"/>
    <cellStyle name="Normal 2 2 9 3 9" xfId="4295"/>
    <cellStyle name="Normal 2 2 9 3 9 2" xfId="4296"/>
    <cellStyle name="Normal 2 2 9 4" xfId="4297"/>
    <cellStyle name="Normal 2 2 9 4 2" xfId="4298"/>
    <cellStyle name="Normal 2 2 9 5" xfId="4299"/>
    <cellStyle name="Normal 2 2 9 5 2" xfId="4300"/>
    <cellStyle name="Normal 2 2 9 6" xfId="4301"/>
    <cellStyle name="Normal 2 2 9 6 2" xfId="4302"/>
    <cellStyle name="Normal 2 2 9 7" xfId="4303"/>
    <cellStyle name="Normal 2 2 9 7 2" xfId="4304"/>
    <cellStyle name="Normal 2 2 9 8" xfId="4305"/>
    <cellStyle name="Normal 2 2 9 8 2" xfId="4306"/>
    <cellStyle name="Normal 2 2 9 9" xfId="4307"/>
    <cellStyle name="Normal 2 2 9 9 2" xfId="4308"/>
    <cellStyle name="Normal 2 20" xfId="4309"/>
    <cellStyle name="Normal 2 21" xfId="4310"/>
    <cellStyle name="Normal 2 22" xfId="4311"/>
    <cellStyle name="Normal 2 23" xfId="4312"/>
    <cellStyle name="Normal 2 24" xfId="4313"/>
    <cellStyle name="Normal 2 25" xfId="4314"/>
    <cellStyle name="Normal 2 26" xfId="4315"/>
    <cellStyle name="Normal 2 26 10" xfId="4316"/>
    <cellStyle name="Normal 2 26 10 2" xfId="4317"/>
    <cellStyle name="Normal 2 26 11" xfId="4318"/>
    <cellStyle name="Normal 2 26 11 2" xfId="4319"/>
    <cellStyle name="Normal 2 26 12" xfId="4320"/>
    <cellStyle name="Normal 2 26 12 2" xfId="4321"/>
    <cellStyle name="Normal 2 26 2" xfId="4322"/>
    <cellStyle name="Normal 2 26 2 2" xfId="4323"/>
    <cellStyle name="Normal 2 26 2 3" xfId="4324"/>
    <cellStyle name="Normal 2 26 2 4" xfId="4325"/>
    <cellStyle name="Normal 2 26 2 5" xfId="4326"/>
    <cellStyle name="Normal 2 26 2 6" xfId="4327"/>
    <cellStyle name="Normal 2 26 2 7" xfId="4328"/>
    <cellStyle name="Normal 2 26 2 8" xfId="4329"/>
    <cellStyle name="Normal 2 26 3" xfId="4330"/>
    <cellStyle name="Normal 2 26 4" xfId="4331"/>
    <cellStyle name="Normal 2 26 5" xfId="4332"/>
    <cellStyle name="Normal 2 26 6" xfId="4333"/>
    <cellStyle name="Normal 2 26 7" xfId="4334"/>
    <cellStyle name="Normal 2 26 8" xfId="4335"/>
    <cellStyle name="Normal 2 26 8 2" xfId="4336"/>
    <cellStyle name="Normal 2 26 9" xfId="4337"/>
    <cellStyle name="Normal 2 26 9 2" xfId="4338"/>
    <cellStyle name="Normal 2 27" xfId="4339"/>
    <cellStyle name="Normal 2 28" xfId="4340"/>
    <cellStyle name="Normal 2 29" xfId="4341"/>
    <cellStyle name="Normal 2 3" xfId="4342"/>
    <cellStyle name="Normal 2 30" xfId="4343"/>
    <cellStyle name="Normal 2 31" xfId="4344"/>
    <cellStyle name="Normal 2 31 2" xfId="4345"/>
    <cellStyle name="Normal 2 31 2 2" xfId="4346"/>
    <cellStyle name="Normal 2 31 3" xfId="4347"/>
    <cellStyle name="Normal 2 31 3 2" xfId="4348"/>
    <cellStyle name="Normal 2 31 4" xfId="4349"/>
    <cellStyle name="Normal 2 31 4 2" xfId="4350"/>
    <cellStyle name="Normal 2 31 5" xfId="4351"/>
    <cellStyle name="Normal 2 31 5 2" xfId="4352"/>
    <cellStyle name="Normal 2 31 6" xfId="4353"/>
    <cellStyle name="Normal 2 31 6 2" xfId="4354"/>
    <cellStyle name="Normal 2 31 7" xfId="4355"/>
    <cellStyle name="Normal 2 31 7 2" xfId="4356"/>
    <cellStyle name="Normal 2 32" xfId="4357"/>
    <cellStyle name="Normal 2 32 2" xfId="4358"/>
    <cellStyle name="Normal 2 33" xfId="4359"/>
    <cellStyle name="Normal 2 33 2" xfId="4360"/>
    <cellStyle name="Normal 2 34" xfId="4361"/>
    <cellStyle name="Normal 2 34 2" xfId="4362"/>
    <cellStyle name="Normal 2 35" xfId="4363"/>
    <cellStyle name="Normal 2 35 2" xfId="4364"/>
    <cellStyle name="Normal 2 36" xfId="4365"/>
    <cellStyle name="Normal 2 37" xfId="4366"/>
    <cellStyle name="Normal 2 38" xfId="4367"/>
    <cellStyle name="Normal 2 39" xfId="4368"/>
    <cellStyle name="Normal 2 4" xfId="4369"/>
    <cellStyle name="Normal 2 40" xfId="4370"/>
    <cellStyle name="Normal 2 41" xfId="4371"/>
    <cellStyle name="Normal 2 5" xfId="4372"/>
    <cellStyle name="Normal 2 6" xfId="4373"/>
    <cellStyle name="Normal 2 7" xfId="4374"/>
    <cellStyle name="Normal 2 8" xfId="4375"/>
    <cellStyle name="Normal 2 9" xfId="4376"/>
    <cellStyle name="Normal 3" xfId="4377"/>
    <cellStyle name="Normal 3 10" xfId="4378"/>
    <cellStyle name="Normal 3 10 2" xfId="4379"/>
    <cellStyle name="Normal 3 11" xfId="4380"/>
    <cellStyle name="Normal 3 11 2" xfId="4381"/>
    <cellStyle name="Normal 3 12" xfId="4382"/>
    <cellStyle name="Normal 3 12 2" xfId="4383"/>
    <cellStyle name="Normal 3 13" xfId="4384"/>
    <cellStyle name="Normal 3 14" xfId="4385"/>
    <cellStyle name="Normal 3 15" xfId="4386"/>
    <cellStyle name="Normal 3 16" xfId="4387"/>
    <cellStyle name="Normal 3 17" xfId="4388"/>
    <cellStyle name="Normal 3 18" xfId="4389"/>
    <cellStyle name="Normal 3 2" xfId="4390"/>
    <cellStyle name="Normal 3 2 10" xfId="4391"/>
    <cellStyle name="Normal 3 2 10 2" xfId="4392"/>
    <cellStyle name="Normal 3 2 11" xfId="4393"/>
    <cellStyle name="Normal 3 2 11 2" xfId="4394"/>
    <cellStyle name="Normal 3 2 12" xfId="4395"/>
    <cellStyle name="Normal 3 2 12 2" xfId="4396"/>
    <cellStyle name="Normal 3 2 13" xfId="4397"/>
    <cellStyle name="Normal 3 2 2" xfId="4398"/>
    <cellStyle name="Normal 3 2 2 2" xfId="4399"/>
    <cellStyle name="Normal 3 2 3" xfId="4400"/>
    <cellStyle name="Normal 3 2 3 2" xfId="4401"/>
    <cellStyle name="Normal 3 2 4" xfId="4402"/>
    <cellStyle name="Normal 3 2 4 2" xfId="4403"/>
    <cellStyle name="Normal 3 2 5" xfId="4404"/>
    <cellStyle name="Normal 3 2 5 2" xfId="4405"/>
    <cellStyle name="Normal 3 2 6" xfId="4406"/>
    <cellStyle name="Normal 3 2 6 2" xfId="4407"/>
    <cellStyle name="Normal 3 2 7" xfId="4408"/>
    <cellStyle name="Normal 3 2 7 2" xfId="4409"/>
    <cellStyle name="Normal 3 2 8" xfId="4410"/>
    <cellStyle name="Normal 3 2 8 2" xfId="4411"/>
    <cellStyle name="Normal 3 2 9" xfId="4412"/>
    <cellStyle name="Normal 3 2 9 2" xfId="4413"/>
    <cellStyle name="Normal 3 3" xfId="4414"/>
    <cellStyle name="Normal 3 3 10" xfId="4415"/>
    <cellStyle name="Normal 3 3 10 2" xfId="4416"/>
    <cellStyle name="Normal 3 3 11" xfId="4417"/>
    <cellStyle name="Normal 3 3 11 2" xfId="4418"/>
    <cellStyle name="Normal 3 3 12" xfId="4419"/>
    <cellStyle name="Normal 3 3 12 2" xfId="4420"/>
    <cellStyle name="Normal 3 3 2" xfId="4421"/>
    <cellStyle name="Normal 3 3 2 2" xfId="4422"/>
    <cellStyle name="Normal 3 3 2 3" xfId="4423"/>
    <cellStyle name="Normal 3 3 2 4" xfId="4424"/>
    <cellStyle name="Normal 3 3 2 5" xfId="4425"/>
    <cellStyle name="Normal 3 3 2 6" xfId="4426"/>
    <cellStyle name="Normal 3 3 2 7" xfId="4427"/>
    <cellStyle name="Normal 3 3 2 8" xfId="4428"/>
    <cellStyle name="Normal 3 3 3" xfId="4429"/>
    <cellStyle name="Normal 3 3 4" xfId="4430"/>
    <cellStyle name="Normal 3 3 5" xfId="4431"/>
    <cellStyle name="Normal 3 3 6" xfId="4432"/>
    <cellStyle name="Normal 3 3 7" xfId="4433"/>
    <cellStyle name="Normal 3 3 8" xfId="4434"/>
    <cellStyle name="Normal 3 3 8 2" xfId="4435"/>
    <cellStyle name="Normal 3 3 9" xfId="4436"/>
    <cellStyle name="Normal 3 3 9 2" xfId="4437"/>
    <cellStyle name="Normal 3 4" xfId="4438"/>
    <cellStyle name="Normal 3 5" xfId="4439"/>
    <cellStyle name="Normal 3 6" xfId="4440"/>
    <cellStyle name="Normal 3 7" xfId="4441"/>
    <cellStyle name="Normal 3 8" xfId="4442"/>
    <cellStyle name="Normal 3 8 2" xfId="4443"/>
    <cellStyle name="Normal 3 8 2 2" xfId="4444"/>
    <cellStyle name="Normal 3 8 3" xfId="4445"/>
    <cellStyle name="Normal 3 8 3 2" xfId="4446"/>
    <cellStyle name="Normal 3 8 4" xfId="4447"/>
    <cellStyle name="Normal 3 8 4 2" xfId="4448"/>
    <cellStyle name="Normal 3 8 5" xfId="4449"/>
    <cellStyle name="Normal 3 8 5 2" xfId="4450"/>
    <cellStyle name="Normal 3 8 6" xfId="4451"/>
    <cellStyle name="Normal 3 8 6 2" xfId="4452"/>
    <cellStyle name="Normal 3 8 7" xfId="4453"/>
    <cellStyle name="Normal 3 8 7 2" xfId="4454"/>
    <cellStyle name="Normal 3 9" xfId="4455"/>
    <cellStyle name="Normal 3 9 2" xfId="4456"/>
    <cellStyle name="Normal 4" xfId="4457"/>
    <cellStyle name="Normal 4 10" xfId="4458"/>
    <cellStyle name="Normal 4 10 10" xfId="4459"/>
    <cellStyle name="Normal 4 10 10 2" xfId="4460"/>
    <cellStyle name="Normal 4 10 11" xfId="4461"/>
    <cellStyle name="Normal 4 10 11 2" xfId="4462"/>
    <cellStyle name="Normal 4 10 12" xfId="4463"/>
    <cellStyle name="Normal 4 10 12 2" xfId="4464"/>
    <cellStyle name="Normal 4 10 13" xfId="4465"/>
    <cellStyle name="Normal 4 10 13 2" xfId="4466"/>
    <cellStyle name="Normal 4 10 14" xfId="4467"/>
    <cellStyle name="Normal 4 10 14 2" xfId="4468"/>
    <cellStyle name="Normal 4 10 15" xfId="4469"/>
    <cellStyle name="Normal 4 10 2" xfId="4470"/>
    <cellStyle name="Normal 4 10 2 10" xfId="4471"/>
    <cellStyle name="Normal 4 10 2 10 2" xfId="4472"/>
    <cellStyle name="Normal 4 10 2 11" xfId="4473"/>
    <cellStyle name="Normal 4 10 2 11 2" xfId="4474"/>
    <cellStyle name="Normal 4 10 2 12" xfId="4475"/>
    <cellStyle name="Normal 4 10 2 12 2" xfId="4476"/>
    <cellStyle name="Normal 4 10 2 13" xfId="4477"/>
    <cellStyle name="Normal 4 10 2 2" xfId="4478"/>
    <cellStyle name="Normal 4 10 2 2 2" xfId="4479"/>
    <cellStyle name="Normal 4 10 2 3" xfId="4480"/>
    <cellStyle name="Normal 4 10 2 3 2" xfId="4481"/>
    <cellStyle name="Normal 4 10 2 4" xfId="4482"/>
    <cellStyle name="Normal 4 10 2 4 2" xfId="4483"/>
    <cellStyle name="Normal 4 10 2 5" xfId="4484"/>
    <cellStyle name="Normal 4 10 2 5 2" xfId="4485"/>
    <cellStyle name="Normal 4 10 2 6" xfId="4486"/>
    <cellStyle name="Normal 4 10 2 6 2" xfId="4487"/>
    <cellStyle name="Normal 4 10 2 7" xfId="4488"/>
    <cellStyle name="Normal 4 10 2 7 2" xfId="4489"/>
    <cellStyle name="Normal 4 10 2 8" xfId="4490"/>
    <cellStyle name="Normal 4 10 2 8 2" xfId="4491"/>
    <cellStyle name="Normal 4 10 2 9" xfId="4492"/>
    <cellStyle name="Normal 4 10 2 9 2" xfId="4493"/>
    <cellStyle name="Normal 4 10 3" xfId="4494"/>
    <cellStyle name="Normal 4 10 3 10" xfId="4495"/>
    <cellStyle name="Normal 4 10 3 10 2" xfId="4496"/>
    <cellStyle name="Normal 4 10 3 11" xfId="4497"/>
    <cellStyle name="Normal 4 10 3 11 2" xfId="4498"/>
    <cellStyle name="Normal 4 10 3 12" xfId="4499"/>
    <cellStyle name="Normal 4 10 3 12 2" xfId="4500"/>
    <cellStyle name="Normal 4 10 3 13" xfId="4501"/>
    <cellStyle name="Normal 4 10 3 2" xfId="4502"/>
    <cellStyle name="Normal 4 10 3 2 2" xfId="4503"/>
    <cellStyle name="Normal 4 10 3 3" xfId="4504"/>
    <cellStyle name="Normal 4 10 3 3 2" xfId="4505"/>
    <cellStyle name="Normal 4 10 3 4" xfId="4506"/>
    <cellStyle name="Normal 4 10 3 4 2" xfId="4507"/>
    <cellStyle name="Normal 4 10 3 5" xfId="4508"/>
    <cellStyle name="Normal 4 10 3 5 2" xfId="4509"/>
    <cellStyle name="Normal 4 10 3 6" xfId="4510"/>
    <cellStyle name="Normal 4 10 3 6 2" xfId="4511"/>
    <cellStyle name="Normal 4 10 3 7" xfId="4512"/>
    <cellStyle name="Normal 4 10 3 7 2" xfId="4513"/>
    <cellStyle name="Normal 4 10 3 8" xfId="4514"/>
    <cellStyle name="Normal 4 10 3 8 2" xfId="4515"/>
    <cellStyle name="Normal 4 10 3 9" xfId="4516"/>
    <cellStyle name="Normal 4 10 3 9 2" xfId="4517"/>
    <cellStyle name="Normal 4 10 4" xfId="4518"/>
    <cellStyle name="Normal 4 10 4 2" xfId="4519"/>
    <cellStyle name="Normal 4 10 5" xfId="4520"/>
    <cellStyle name="Normal 4 10 5 2" xfId="4521"/>
    <cellStyle name="Normal 4 10 6" xfId="4522"/>
    <cellStyle name="Normal 4 10 6 2" xfId="4523"/>
    <cellStyle name="Normal 4 10 7" xfId="4524"/>
    <cellStyle name="Normal 4 10 7 2" xfId="4525"/>
    <cellStyle name="Normal 4 10 8" xfId="4526"/>
    <cellStyle name="Normal 4 10 8 2" xfId="4527"/>
    <cellStyle name="Normal 4 10 9" xfId="4528"/>
    <cellStyle name="Normal 4 10 9 2" xfId="4529"/>
    <cellStyle name="Normal 4 11" xfId="4530"/>
    <cellStyle name="Normal 4 11 10" xfId="4531"/>
    <cellStyle name="Normal 4 11 10 2" xfId="4532"/>
    <cellStyle name="Normal 4 11 11" xfId="4533"/>
    <cellStyle name="Normal 4 11 11 2" xfId="4534"/>
    <cellStyle name="Normal 4 11 12" xfId="4535"/>
    <cellStyle name="Normal 4 11 12 2" xfId="4536"/>
    <cellStyle name="Normal 4 11 13" xfId="4537"/>
    <cellStyle name="Normal 4 11 13 2" xfId="4538"/>
    <cellStyle name="Normal 4 11 14" xfId="4539"/>
    <cellStyle name="Normal 4 11 14 2" xfId="4540"/>
    <cellStyle name="Normal 4 11 15" xfId="4541"/>
    <cellStyle name="Normal 4 11 2" xfId="4542"/>
    <cellStyle name="Normal 4 11 2 10" xfId="4543"/>
    <cellStyle name="Normal 4 11 2 10 2" xfId="4544"/>
    <cellStyle name="Normal 4 11 2 11" xfId="4545"/>
    <cellStyle name="Normal 4 11 2 11 2" xfId="4546"/>
    <cellStyle name="Normal 4 11 2 12" xfId="4547"/>
    <cellStyle name="Normal 4 11 2 12 2" xfId="4548"/>
    <cellStyle name="Normal 4 11 2 13" xfId="4549"/>
    <cellStyle name="Normal 4 11 2 2" xfId="4550"/>
    <cellStyle name="Normal 4 11 2 2 2" xfId="4551"/>
    <cellStyle name="Normal 4 11 2 3" xfId="4552"/>
    <cellStyle name="Normal 4 11 2 3 2" xfId="4553"/>
    <cellStyle name="Normal 4 11 2 4" xfId="4554"/>
    <cellStyle name="Normal 4 11 2 4 2" xfId="4555"/>
    <cellStyle name="Normal 4 11 2 5" xfId="4556"/>
    <cellStyle name="Normal 4 11 2 5 2" xfId="4557"/>
    <cellStyle name="Normal 4 11 2 6" xfId="4558"/>
    <cellStyle name="Normal 4 11 2 6 2" xfId="4559"/>
    <cellStyle name="Normal 4 11 2 7" xfId="4560"/>
    <cellStyle name="Normal 4 11 2 7 2" xfId="4561"/>
    <cellStyle name="Normal 4 11 2 8" xfId="4562"/>
    <cellStyle name="Normal 4 11 2 8 2" xfId="4563"/>
    <cellStyle name="Normal 4 11 2 9" xfId="4564"/>
    <cellStyle name="Normal 4 11 2 9 2" xfId="4565"/>
    <cellStyle name="Normal 4 11 3" xfId="4566"/>
    <cellStyle name="Normal 4 11 3 10" xfId="4567"/>
    <cellStyle name="Normal 4 11 3 10 2" xfId="4568"/>
    <cellStyle name="Normal 4 11 3 11" xfId="4569"/>
    <cellStyle name="Normal 4 11 3 11 2" xfId="4570"/>
    <cellStyle name="Normal 4 11 3 12" xfId="4571"/>
    <cellStyle name="Normal 4 11 3 12 2" xfId="4572"/>
    <cellStyle name="Normal 4 11 3 13" xfId="4573"/>
    <cellStyle name="Normal 4 11 3 2" xfId="4574"/>
    <cellStyle name="Normal 4 11 3 2 2" xfId="4575"/>
    <cellStyle name="Normal 4 11 3 3" xfId="4576"/>
    <cellStyle name="Normal 4 11 3 3 2" xfId="4577"/>
    <cellStyle name="Normal 4 11 3 4" xfId="4578"/>
    <cellStyle name="Normal 4 11 3 4 2" xfId="4579"/>
    <cellStyle name="Normal 4 11 3 5" xfId="4580"/>
    <cellStyle name="Normal 4 11 3 5 2" xfId="4581"/>
    <cellStyle name="Normal 4 11 3 6" xfId="4582"/>
    <cellStyle name="Normal 4 11 3 6 2" xfId="4583"/>
    <cellStyle name="Normal 4 11 3 7" xfId="4584"/>
    <cellStyle name="Normal 4 11 3 7 2" xfId="4585"/>
    <cellStyle name="Normal 4 11 3 8" xfId="4586"/>
    <cellStyle name="Normal 4 11 3 8 2" xfId="4587"/>
    <cellStyle name="Normal 4 11 3 9" xfId="4588"/>
    <cellStyle name="Normal 4 11 3 9 2" xfId="4589"/>
    <cellStyle name="Normal 4 11 4" xfId="4590"/>
    <cellStyle name="Normal 4 11 4 2" xfId="4591"/>
    <cellStyle name="Normal 4 11 5" xfId="4592"/>
    <cellStyle name="Normal 4 11 5 2" xfId="4593"/>
    <cellStyle name="Normal 4 11 6" xfId="4594"/>
    <cellStyle name="Normal 4 11 6 2" xfId="4595"/>
    <cellStyle name="Normal 4 11 7" xfId="4596"/>
    <cellStyle name="Normal 4 11 7 2" xfId="4597"/>
    <cellStyle name="Normal 4 11 8" xfId="4598"/>
    <cellStyle name="Normal 4 11 8 2" xfId="4599"/>
    <cellStyle name="Normal 4 11 9" xfId="4600"/>
    <cellStyle name="Normal 4 11 9 2" xfId="4601"/>
    <cellStyle name="Normal 4 12" xfId="4602"/>
    <cellStyle name="Normal 4 12 10" xfId="4603"/>
    <cellStyle name="Normal 4 12 10 2" xfId="4604"/>
    <cellStyle name="Normal 4 12 11" xfId="4605"/>
    <cellStyle name="Normal 4 12 11 2" xfId="4606"/>
    <cellStyle name="Normal 4 12 12" xfId="4607"/>
    <cellStyle name="Normal 4 12 12 2" xfId="4608"/>
    <cellStyle name="Normal 4 12 13" xfId="4609"/>
    <cellStyle name="Normal 4 12 13 2" xfId="4610"/>
    <cellStyle name="Normal 4 12 14" xfId="4611"/>
    <cellStyle name="Normal 4 12 14 2" xfId="4612"/>
    <cellStyle name="Normal 4 12 15" xfId="4613"/>
    <cellStyle name="Normal 4 12 2" xfId="4614"/>
    <cellStyle name="Normal 4 12 2 10" xfId="4615"/>
    <cellStyle name="Normal 4 12 2 10 2" xfId="4616"/>
    <cellStyle name="Normal 4 12 2 11" xfId="4617"/>
    <cellStyle name="Normal 4 12 2 11 2" xfId="4618"/>
    <cellStyle name="Normal 4 12 2 12" xfId="4619"/>
    <cellStyle name="Normal 4 12 2 12 2" xfId="4620"/>
    <cellStyle name="Normal 4 12 2 13" xfId="4621"/>
    <cellStyle name="Normal 4 12 2 2" xfId="4622"/>
    <cellStyle name="Normal 4 12 2 2 2" xfId="4623"/>
    <cellStyle name="Normal 4 12 2 3" xfId="4624"/>
    <cellStyle name="Normal 4 12 2 3 2" xfId="4625"/>
    <cellStyle name="Normal 4 12 2 4" xfId="4626"/>
    <cellStyle name="Normal 4 12 2 4 2" xfId="4627"/>
    <cellStyle name="Normal 4 12 2 5" xfId="4628"/>
    <cellStyle name="Normal 4 12 2 5 2" xfId="4629"/>
    <cellStyle name="Normal 4 12 2 6" xfId="4630"/>
    <cellStyle name="Normal 4 12 2 6 2" xfId="4631"/>
    <cellStyle name="Normal 4 12 2 7" xfId="4632"/>
    <cellStyle name="Normal 4 12 2 7 2" xfId="4633"/>
    <cellStyle name="Normal 4 12 2 8" xfId="4634"/>
    <cellStyle name="Normal 4 12 2 8 2" xfId="4635"/>
    <cellStyle name="Normal 4 12 2 9" xfId="4636"/>
    <cellStyle name="Normal 4 12 2 9 2" xfId="4637"/>
    <cellStyle name="Normal 4 12 3" xfId="4638"/>
    <cellStyle name="Normal 4 12 3 10" xfId="4639"/>
    <cellStyle name="Normal 4 12 3 10 2" xfId="4640"/>
    <cellStyle name="Normal 4 12 3 11" xfId="4641"/>
    <cellStyle name="Normal 4 12 3 11 2" xfId="4642"/>
    <cellStyle name="Normal 4 12 3 12" xfId="4643"/>
    <cellStyle name="Normal 4 12 3 12 2" xfId="4644"/>
    <cellStyle name="Normal 4 12 3 13" xfId="4645"/>
    <cellStyle name="Normal 4 12 3 2" xfId="4646"/>
    <cellStyle name="Normal 4 12 3 2 2" xfId="4647"/>
    <cellStyle name="Normal 4 12 3 3" xfId="4648"/>
    <cellStyle name="Normal 4 12 3 3 2" xfId="4649"/>
    <cellStyle name="Normal 4 12 3 4" xfId="4650"/>
    <cellStyle name="Normal 4 12 3 4 2" xfId="4651"/>
    <cellStyle name="Normal 4 12 3 5" xfId="4652"/>
    <cellStyle name="Normal 4 12 3 5 2" xfId="4653"/>
    <cellStyle name="Normal 4 12 3 6" xfId="4654"/>
    <cellStyle name="Normal 4 12 3 6 2" xfId="4655"/>
    <cellStyle name="Normal 4 12 3 7" xfId="4656"/>
    <cellStyle name="Normal 4 12 3 7 2" xfId="4657"/>
    <cellStyle name="Normal 4 12 3 8" xfId="4658"/>
    <cellStyle name="Normal 4 12 3 8 2" xfId="4659"/>
    <cellStyle name="Normal 4 12 3 9" xfId="4660"/>
    <cellStyle name="Normal 4 12 3 9 2" xfId="4661"/>
    <cellStyle name="Normal 4 12 4" xfId="4662"/>
    <cellStyle name="Normal 4 12 4 2" xfId="4663"/>
    <cellStyle name="Normal 4 12 5" xfId="4664"/>
    <cellStyle name="Normal 4 12 5 2" xfId="4665"/>
    <cellStyle name="Normal 4 12 6" xfId="4666"/>
    <cellStyle name="Normal 4 12 6 2" xfId="4667"/>
    <cellStyle name="Normal 4 12 7" xfId="4668"/>
    <cellStyle name="Normal 4 12 7 2" xfId="4669"/>
    <cellStyle name="Normal 4 12 8" xfId="4670"/>
    <cellStyle name="Normal 4 12 8 2" xfId="4671"/>
    <cellStyle name="Normal 4 12 9" xfId="4672"/>
    <cellStyle name="Normal 4 12 9 2" xfId="4673"/>
    <cellStyle name="Normal 4 13" xfId="4674"/>
    <cellStyle name="Normal 4 13 10" xfId="4675"/>
    <cellStyle name="Normal 4 13 10 2" xfId="4676"/>
    <cellStyle name="Normal 4 13 11" xfId="4677"/>
    <cellStyle name="Normal 4 13 11 2" xfId="4678"/>
    <cellStyle name="Normal 4 13 12" xfId="4679"/>
    <cellStyle name="Normal 4 13 12 2" xfId="4680"/>
    <cellStyle name="Normal 4 13 13" xfId="4681"/>
    <cellStyle name="Normal 4 13 13 2" xfId="4682"/>
    <cellStyle name="Normal 4 13 14" xfId="4683"/>
    <cellStyle name="Normal 4 13 14 2" xfId="4684"/>
    <cellStyle name="Normal 4 13 15" xfId="4685"/>
    <cellStyle name="Normal 4 13 2" xfId="4686"/>
    <cellStyle name="Normal 4 13 2 10" xfId="4687"/>
    <cellStyle name="Normal 4 13 2 10 2" xfId="4688"/>
    <cellStyle name="Normal 4 13 2 11" xfId="4689"/>
    <cellStyle name="Normal 4 13 2 11 2" xfId="4690"/>
    <cellStyle name="Normal 4 13 2 12" xfId="4691"/>
    <cellStyle name="Normal 4 13 2 12 2" xfId="4692"/>
    <cellStyle name="Normal 4 13 2 13" xfId="4693"/>
    <cellStyle name="Normal 4 13 2 2" xfId="4694"/>
    <cellStyle name="Normal 4 13 2 2 2" xfId="4695"/>
    <cellStyle name="Normal 4 13 2 3" xfId="4696"/>
    <cellStyle name="Normal 4 13 2 3 2" xfId="4697"/>
    <cellStyle name="Normal 4 13 2 4" xfId="4698"/>
    <cellStyle name="Normal 4 13 2 4 2" xfId="4699"/>
    <cellStyle name="Normal 4 13 2 5" xfId="4700"/>
    <cellStyle name="Normal 4 13 2 5 2" xfId="4701"/>
    <cellStyle name="Normal 4 13 2 6" xfId="4702"/>
    <cellStyle name="Normal 4 13 2 6 2" xfId="4703"/>
    <cellStyle name="Normal 4 13 2 7" xfId="4704"/>
    <cellStyle name="Normal 4 13 2 7 2" xfId="4705"/>
    <cellStyle name="Normal 4 13 2 8" xfId="4706"/>
    <cellStyle name="Normal 4 13 2 8 2" xfId="4707"/>
    <cellStyle name="Normal 4 13 2 9" xfId="4708"/>
    <cellStyle name="Normal 4 13 2 9 2" xfId="4709"/>
    <cellStyle name="Normal 4 13 3" xfId="4710"/>
    <cellStyle name="Normal 4 13 3 10" xfId="4711"/>
    <cellStyle name="Normal 4 13 3 10 2" xfId="4712"/>
    <cellStyle name="Normal 4 13 3 11" xfId="4713"/>
    <cellStyle name="Normal 4 13 3 11 2" xfId="4714"/>
    <cellStyle name="Normal 4 13 3 12" xfId="4715"/>
    <cellStyle name="Normal 4 13 3 12 2" xfId="4716"/>
    <cellStyle name="Normal 4 13 3 13" xfId="4717"/>
    <cellStyle name="Normal 4 13 3 2" xfId="4718"/>
    <cellStyle name="Normal 4 13 3 2 2" xfId="4719"/>
    <cellStyle name="Normal 4 13 3 3" xfId="4720"/>
    <cellStyle name="Normal 4 13 3 3 2" xfId="4721"/>
    <cellStyle name="Normal 4 13 3 4" xfId="4722"/>
    <cellStyle name="Normal 4 13 3 4 2" xfId="4723"/>
    <cellStyle name="Normal 4 13 3 5" xfId="4724"/>
    <cellStyle name="Normal 4 13 3 5 2" xfId="4725"/>
    <cellStyle name="Normal 4 13 3 6" xfId="4726"/>
    <cellStyle name="Normal 4 13 3 6 2" xfId="4727"/>
    <cellStyle name="Normal 4 13 3 7" xfId="4728"/>
    <cellStyle name="Normal 4 13 3 7 2" xfId="4729"/>
    <cellStyle name="Normal 4 13 3 8" xfId="4730"/>
    <cellStyle name="Normal 4 13 3 8 2" xfId="4731"/>
    <cellStyle name="Normal 4 13 3 9" xfId="4732"/>
    <cellStyle name="Normal 4 13 3 9 2" xfId="4733"/>
    <cellStyle name="Normal 4 13 4" xfId="4734"/>
    <cellStyle name="Normal 4 13 4 2" xfId="4735"/>
    <cellStyle name="Normal 4 13 5" xfId="4736"/>
    <cellStyle name="Normal 4 13 5 2" xfId="4737"/>
    <cellStyle name="Normal 4 13 6" xfId="4738"/>
    <cellStyle name="Normal 4 13 6 2" xfId="4739"/>
    <cellStyle name="Normal 4 13 7" xfId="4740"/>
    <cellStyle name="Normal 4 13 7 2" xfId="4741"/>
    <cellStyle name="Normal 4 13 8" xfId="4742"/>
    <cellStyle name="Normal 4 13 8 2" xfId="4743"/>
    <cellStyle name="Normal 4 13 9" xfId="4744"/>
    <cellStyle name="Normal 4 13 9 2" xfId="4745"/>
    <cellStyle name="Normal 4 14" xfId="4746"/>
    <cellStyle name="Normal 4 14 10" xfId="4747"/>
    <cellStyle name="Normal 4 14 10 2" xfId="4748"/>
    <cellStyle name="Normal 4 14 11" xfId="4749"/>
    <cellStyle name="Normal 4 14 11 2" xfId="4750"/>
    <cellStyle name="Normal 4 14 12" xfId="4751"/>
    <cellStyle name="Normal 4 14 12 2" xfId="4752"/>
    <cellStyle name="Normal 4 14 13" xfId="4753"/>
    <cellStyle name="Normal 4 14 2" xfId="4754"/>
    <cellStyle name="Normal 4 14 2 2" xfId="4755"/>
    <cellStyle name="Normal 4 14 3" xfId="4756"/>
    <cellStyle name="Normal 4 14 3 2" xfId="4757"/>
    <cellStyle name="Normal 4 14 4" xfId="4758"/>
    <cellStyle name="Normal 4 14 4 2" xfId="4759"/>
    <cellStyle name="Normal 4 14 5" xfId="4760"/>
    <cellStyle name="Normal 4 14 5 2" xfId="4761"/>
    <cellStyle name="Normal 4 14 6" xfId="4762"/>
    <cellStyle name="Normal 4 14 6 2" xfId="4763"/>
    <cellStyle name="Normal 4 14 7" xfId="4764"/>
    <cellStyle name="Normal 4 14 7 2" xfId="4765"/>
    <cellStyle name="Normal 4 14 8" xfId="4766"/>
    <cellStyle name="Normal 4 14 8 2" xfId="4767"/>
    <cellStyle name="Normal 4 14 9" xfId="4768"/>
    <cellStyle name="Normal 4 14 9 2" xfId="4769"/>
    <cellStyle name="Normal 4 15" xfId="4770"/>
    <cellStyle name="Normal 4 15 10" xfId="4771"/>
    <cellStyle name="Normal 4 15 10 2" xfId="4772"/>
    <cellStyle name="Normal 4 15 11" xfId="4773"/>
    <cellStyle name="Normal 4 15 11 2" xfId="4774"/>
    <cellStyle name="Normal 4 15 12" xfId="4775"/>
    <cellStyle name="Normal 4 15 12 2" xfId="4776"/>
    <cellStyle name="Normal 4 15 13" xfId="4777"/>
    <cellStyle name="Normal 4 15 2" xfId="4778"/>
    <cellStyle name="Normal 4 15 2 2" xfId="4779"/>
    <cellStyle name="Normal 4 15 3" xfId="4780"/>
    <cellStyle name="Normal 4 15 3 2" xfId="4781"/>
    <cellStyle name="Normal 4 15 4" xfId="4782"/>
    <cellStyle name="Normal 4 15 4 2" xfId="4783"/>
    <cellStyle name="Normal 4 15 5" xfId="4784"/>
    <cellStyle name="Normal 4 15 5 2" xfId="4785"/>
    <cellStyle name="Normal 4 15 6" xfId="4786"/>
    <cellStyle name="Normal 4 15 6 2" xfId="4787"/>
    <cellStyle name="Normal 4 15 7" xfId="4788"/>
    <cellStyle name="Normal 4 15 7 2" xfId="4789"/>
    <cellStyle name="Normal 4 15 8" xfId="4790"/>
    <cellStyle name="Normal 4 15 8 2" xfId="4791"/>
    <cellStyle name="Normal 4 15 9" xfId="4792"/>
    <cellStyle name="Normal 4 15 9 2" xfId="4793"/>
    <cellStyle name="Normal 4 16" xfId="4794"/>
    <cellStyle name="Normal 4 16 2" xfId="4795"/>
    <cellStyle name="Normal 4 17" xfId="4796"/>
    <cellStyle name="Normal 4 17 2" xfId="4797"/>
    <cellStyle name="Normal 4 18" xfId="4798"/>
    <cellStyle name="Normal 4 18 2" xfId="4799"/>
    <cellStyle name="Normal 4 19" xfId="4800"/>
    <cellStyle name="Normal 4 19 2" xfId="4801"/>
    <cellStyle name="Normal 4 2" xfId="4802"/>
    <cellStyle name="Normal 4 2 10" xfId="4803"/>
    <cellStyle name="Normal 4 2 10 2" xfId="4804"/>
    <cellStyle name="Normal 4 2 11" xfId="4805"/>
    <cellStyle name="Normal 4 2 11 2" xfId="4806"/>
    <cellStyle name="Normal 4 2 12" xfId="4807"/>
    <cellStyle name="Normal 4 2 12 2" xfId="4808"/>
    <cellStyle name="Normal 4 2 13" xfId="4809"/>
    <cellStyle name="Normal 4 2 13 2" xfId="4810"/>
    <cellStyle name="Normal 4 2 14" xfId="4811"/>
    <cellStyle name="Normal 4 2 14 2" xfId="4812"/>
    <cellStyle name="Normal 4 2 15" xfId="4813"/>
    <cellStyle name="Normal 4 2 2" xfId="4814"/>
    <cellStyle name="Normal 4 2 2 10" xfId="4815"/>
    <cellStyle name="Normal 4 2 2 10 2" xfId="4816"/>
    <cellStyle name="Normal 4 2 2 11" xfId="4817"/>
    <cellStyle name="Normal 4 2 2 11 2" xfId="4818"/>
    <cellStyle name="Normal 4 2 2 12" xfId="4819"/>
    <cellStyle name="Normal 4 2 2 12 2" xfId="4820"/>
    <cellStyle name="Normal 4 2 2 13" xfId="4821"/>
    <cellStyle name="Normal 4 2 2 2" xfId="4822"/>
    <cellStyle name="Normal 4 2 2 2 2" xfId="4823"/>
    <cellStyle name="Normal 4 2 2 3" xfId="4824"/>
    <cellStyle name="Normal 4 2 2 3 2" xfId="4825"/>
    <cellStyle name="Normal 4 2 2 4" xfId="4826"/>
    <cellStyle name="Normal 4 2 2 4 2" xfId="4827"/>
    <cellStyle name="Normal 4 2 2 5" xfId="4828"/>
    <cellStyle name="Normal 4 2 2 5 2" xfId="4829"/>
    <cellStyle name="Normal 4 2 2 6" xfId="4830"/>
    <cellStyle name="Normal 4 2 2 6 2" xfId="4831"/>
    <cellStyle name="Normal 4 2 2 7" xfId="4832"/>
    <cellStyle name="Normal 4 2 2 7 2" xfId="4833"/>
    <cellStyle name="Normal 4 2 2 8" xfId="4834"/>
    <cellStyle name="Normal 4 2 2 8 2" xfId="4835"/>
    <cellStyle name="Normal 4 2 2 9" xfId="4836"/>
    <cellStyle name="Normal 4 2 2 9 2" xfId="4837"/>
    <cellStyle name="Normal 4 2 3" xfId="4838"/>
    <cellStyle name="Normal 4 2 3 10" xfId="4839"/>
    <cellStyle name="Normal 4 2 3 10 2" xfId="4840"/>
    <cellStyle name="Normal 4 2 3 11" xfId="4841"/>
    <cellStyle name="Normal 4 2 3 11 2" xfId="4842"/>
    <cellStyle name="Normal 4 2 3 12" xfId="4843"/>
    <cellStyle name="Normal 4 2 3 12 2" xfId="4844"/>
    <cellStyle name="Normal 4 2 3 13" xfId="4845"/>
    <cellStyle name="Normal 4 2 3 2" xfId="4846"/>
    <cellStyle name="Normal 4 2 3 2 2" xfId="4847"/>
    <cellStyle name="Normal 4 2 3 3" xfId="4848"/>
    <cellStyle name="Normal 4 2 3 3 2" xfId="4849"/>
    <cellStyle name="Normal 4 2 3 4" xfId="4850"/>
    <cellStyle name="Normal 4 2 3 4 2" xfId="4851"/>
    <cellStyle name="Normal 4 2 3 5" xfId="4852"/>
    <cellStyle name="Normal 4 2 3 5 2" xfId="4853"/>
    <cellStyle name="Normal 4 2 3 6" xfId="4854"/>
    <cellStyle name="Normal 4 2 3 6 2" xfId="4855"/>
    <cellStyle name="Normal 4 2 3 7" xfId="4856"/>
    <cellStyle name="Normal 4 2 3 7 2" xfId="4857"/>
    <cellStyle name="Normal 4 2 3 8" xfId="4858"/>
    <cellStyle name="Normal 4 2 3 8 2" xfId="4859"/>
    <cellStyle name="Normal 4 2 3 9" xfId="4860"/>
    <cellStyle name="Normal 4 2 3 9 2" xfId="4861"/>
    <cellStyle name="Normal 4 2 4" xfId="4862"/>
    <cellStyle name="Normal 4 2 4 2" xfId="4863"/>
    <cellStyle name="Normal 4 2 5" xfId="4864"/>
    <cellStyle name="Normal 4 2 5 2" xfId="4865"/>
    <cellStyle name="Normal 4 2 6" xfId="4866"/>
    <cellStyle name="Normal 4 2 6 2" xfId="4867"/>
    <cellStyle name="Normal 4 2 7" xfId="4868"/>
    <cellStyle name="Normal 4 2 7 2" xfId="4869"/>
    <cellStyle name="Normal 4 2 8" xfId="4870"/>
    <cellStyle name="Normal 4 2 8 2" xfId="4871"/>
    <cellStyle name="Normal 4 2 9" xfId="4872"/>
    <cellStyle name="Normal 4 2 9 2" xfId="4873"/>
    <cellStyle name="Normal 4 20" xfId="4874"/>
    <cellStyle name="Normal 4 20 2" xfId="4875"/>
    <cellStyle name="Normal 4 21" xfId="4876"/>
    <cellStyle name="Normal 4 21 2" xfId="4877"/>
    <cellStyle name="Normal 4 22" xfId="4878"/>
    <cellStyle name="Normal 4 22 2" xfId="4879"/>
    <cellStyle name="Normal 4 23" xfId="4880"/>
    <cellStyle name="Normal 4 23 2" xfId="4881"/>
    <cellStyle name="Normal 4 24" xfId="4882"/>
    <cellStyle name="Normal 4 24 2" xfId="4883"/>
    <cellStyle name="Normal 4 25" xfId="4884"/>
    <cellStyle name="Normal 4 25 2" xfId="4885"/>
    <cellStyle name="Normal 4 26" xfId="4886"/>
    <cellStyle name="Normal 4 26 2" xfId="4887"/>
    <cellStyle name="Normal 4 27" xfId="4888"/>
    <cellStyle name="Normal 4 3" xfId="4889"/>
    <cellStyle name="Normal 4 3 10" xfId="4890"/>
    <cellStyle name="Normal 4 3 10 2" xfId="4891"/>
    <cellStyle name="Normal 4 3 11" xfId="4892"/>
    <cellStyle name="Normal 4 3 11 2" xfId="4893"/>
    <cellStyle name="Normal 4 3 12" xfId="4894"/>
    <cellStyle name="Normal 4 3 12 2" xfId="4895"/>
    <cellStyle name="Normal 4 3 13" xfId="4896"/>
    <cellStyle name="Normal 4 3 13 2" xfId="4897"/>
    <cellStyle name="Normal 4 3 14" xfId="4898"/>
    <cellStyle name="Normal 4 3 14 2" xfId="4899"/>
    <cellStyle name="Normal 4 3 15" xfId="4900"/>
    <cellStyle name="Normal 4 3 2" xfId="4901"/>
    <cellStyle name="Normal 4 3 2 10" xfId="4902"/>
    <cellStyle name="Normal 4 3 2 10 2" xfId="4903"/>
    <cellStyle name="Normal 4 3 2 11" xfId="4904"/>
    <cellStyle name="Normal 4 3 2 11 2" xfId="4905"/>
    <cellStyle name="Normal 4 3 2 12" xfId="4906"/>
    <cellStyle name="Normal 4 3 2 12 2" xfId="4907"/>
    <cellStyle name="Normal 4 3 2 13" xfId="4908"/>
    <cellStyle name="Normal 4 3 2 2" xfId="4909"/>
    <cellStyle name="Normal 4 3 2 2 2" xfId="4910"/>
    <cellStyle name="Normal 4 3 2 3" xfId="4911"/>
    <cellStyle name="Normal 4 3 2 3 2" xfId="4912"/>
    <cellStyle name="Normal 4 3 2 4" xfId="4913"/>
    <cellStyle name="Normal 4 3 2 4 2" xfId="4914"/>
    <cellStyle name="Normal 4 3 2 5" xfId="4915"/>
    <cellStyle name="Normal 4 3 2 5 2" xfId="4916"/>
    <cellStyle name="Normal 4 3 2 6" xfId="4917"/>
    <cellStyle name="Normal 4 3 2 6 2" xfId="4918"/>
    <cellStyle name="Normal 4 3 2 7" xfId="4919"/>
    <cellStyle name="Normal 4 3 2 7 2" xfId="4920"/>
    <cellStyle name="Normal 4 3 2 8" xfId="4921"/>
    <cellStyle name="Normal 4 3 2 8 2" xfId="4922"/>
    <cellStyle name="Normal 4 3 2 9" xfId="4923"/>
    <cellStyle name="Normal 4 3 2 9 2" xfId="4924"/>
    <cellStyle name="Normal 4 3 3" xfId="4925"/>
    <cellStyle name="Normal 4 3 3 10" xfId="4926"/>
    <cellStyle name="Normal 4 3 3 10 2" xfId="4927"/>
    <cellStyle name="Normal 4 3 3 11" xfId="4928"/>
    <cellStyle name="Normal 4 3 3 11 2" xfId="4929"/>
    <cellStyle name="Normal 4 3 3 12" xfId="4930"/>
    <cellStyle name="Normal 4 3 3 12 2" xfId="4931"/>
    <cellStyle name="Normal 4 3 3 13" xfId="4932"/>
    <cellStyle name="Normal 4 3 3 2" xfId="4933"/>
    <cellStyle name="Normal 4 3 3 2 2" xfId="4934"/>
    <cellStyle name="Normal 4 3 3 3" xfId="4935"/>
    <cellStyle name="Normal 4 3 3 3 2" xfId="4936"/>
    <cellStyle name="Normal 4 3 3 4" xfId="4937"/>
    <cellStyle name="Normal 4 3 3 4 2" xfId="4938"/>
    <cellStyle name="Normal 4 3 3 5" xfId="4939"/>
    <cellStyle name="Normal 4 3 3 5 2" xfId="4940"/>
    <cellStyle name="Normal 4 3 3 6" xfId="4941"/>
    <cellStyle name="Normal 4 3 3 6 2" xfId="4942"/>
    <cellStyle name="Normal 4 3 3 7" xfId="4943"/>
    <cellStyle name="Normal 4 3 3 7 2" xfId="4944"/>
    <cellStyle name="Normal 4 3 3 8" xfId="4945"/>
    <cellStyle name="Normal 4 3 3 8 2" xfId="4946"/>
    <cellStyle name="Normal 4 3 3 9" xfId="4947"/>
    <cellStyle name="Normal 4 3 3 9 2" xfId="4948"/>
    <cellStyle name="Normal 4 3 4" xfId="4949"/>
    <cellStyle name="Normal 4 3 4 2" xfId="4950"/>
    <cellStyle name="Normal 4 3 5" xfId="4951"/>
    <cellStyle name="Normal 4 3 5 2" xfId="4952"/>
    <cellStyle name="Normal 4 3 6" xfId="4953"/>
    <cellStyle name="Normal 4 3 6 2" xfId="4954"/>
    <cellStyle name="Normal 4 3 7" xfId="4955"/>
    <cellStyle name="Normal 4 3 7 2" xfId="4956"/>
    <cellStyle name="Normal 4 3 8" xfId="4957"/>
    <cellStyle name="Normal 4 3 8 2" xfId="4958"/>
    <cellStyle name="Normal 4 3 9" xfId="4959"/>
    <cellStyle name="Normal 4 3 9 2" xfId="4960"/>
    <cellStyle name="Normal 4 4" xfId="4961"/>
    <cellStyle name="Normal 4 4 10" xfId="4962"/>
    <cellStyle name="Normal 4 4 10 2" xfId="4963"/>
    <cellStyle name="Normal 4 4 11" xfId="4964"/>
    <cellStyle name="Normal 4 4 11 2" xfId="4965"/>
    <cellStyle name="Normal 4 4 12" xfId="4966"/>
    <cellStyle name="Normal 4 4 12 2" xfId="4967"/>
    <cellStyle name="Normal 4 4 13" xfId="4968"/>
    <cellStyle name="Normal 4 4 13 2" xfId="4969"/>
    <cellStyle name="Normal 4 4 14" xfId="4970"/>
    <cellStyle name="Normal 4 4 14 2" xfId="4971"/>
    <cellStyle name="Normal 4 4 15" xfId="4972"/>
    <cellStyle name="Normal 4 4 2" xfId="4973"/>
    <cellStyle name="Normal 4 4 2 10" xfId="4974"/>
    <cellStyle name="Normal 4 4 2 10 2" xfId="4975"/>
    <cellStyle name="Normal 4 4 2 11" xfId="4976"/>
    <cellStyle name="Normal 4 4 2 11 2" xfId="4977"/>
    <cellStyle name="Normal 4 4 2 12" xfId="4978"/>
    <cellStyle name="Normal 4 4 2 12 2" xfId="4979"/>
    <cellStyle name="Normal 4 4 2 13" xfId="4980"/>
    <cellStyle name="Normal 4 4 2 2" xfId="4981"/>
    <cellStyle name="Normal 4 4 2 2 2" xfId="4982"/>
    <cellStyle name="Normal 4 4 2 3" xfId="4983"/>
    <cellStyle name="Normal 4 4 2 3 2" xfId="4984"/>
    <cellStyle name="Normal 4 4 2 4" xfId="4985"/>
    <cellStyle name="Normal 4 4 2 4 2" xfId="4986"/>
    <cellStyle name="Normal 4 4 2 5" xfId="4987"/>
    <cellStyle name="Normal 4 4 2 5 2" xfId="4988"/>
    <cellStyle name="Normal 4 4 2 6" xfId="4989"/>
    <cellStyle name="Normal 4 4 2 6 2" xfId="4990"/>
    <cellStyle name="Normal 4 4 2 7" xfId="4991"/>
    <cellStyle name="Normal 4 4 2 7 2" xfId="4992"/>
    <cellStyle name="Normal 4 4 2 8" xfId="4993"/>
    <cellStyle name="Normal 4 4 2 8 2" xfId="4994"/>
    <cellStyle name="Normal 4 4 2 9" xfId="4995"/>
    <cellStyle name="Normal 4 4 2 9 2" xfId="4996"/>
    <cellStyle name="Normal 4 4 3" xfId="4997"/>
    <cellStyle name="Normal 4 4 3 10" xfId="4998"/>
    <cellStyle name="Normal 4 4 3 10 2" xfId="4999"/>
    <cellStyle name="Normal 4 4 3 11" xfId="5000"/>
    <cellStyle name="Normal 4 4 3 11 2" xfId="5001"/>
    <cellStyle name="Normal 4 4 3 12" xfId="5002"/>
    <cellStyle name="Normal 4 4 3 12 2" xfId="5003"/>
    <cellStyle name="Normal 4 4 3 13" xfId="5004"/>
    <cellStyle name="Normal 4 4 3 2" xfId="5005"/>
    <cellStyle name="Normal 4 4 3 2 2" xfId="5006"/>
    <cellStyle name="Normal 4 4 3 3" xfId="5007"/>
    <cellStyle name="Normal 4 4 3 3 2" xfId="5008"/>
    <cellStyle name="Normal 4 4 3 4" xfId="5009"/>
    <cellStyle name="Normal 4 4 3 4 2" xfId="5010"/>
    <cellStyle name="Normal 4 4 3 5" xfId="5011"/>
    <cellStyle name="Normal 4 4 3 5 2" xfId="5012"/>
    <cellStyle name="Normal 4 4 3 6" xfId="5013"/>
    <cellStyle name="Normal 4 4 3 6 2" xfId="5014"/>
    <cellStyle name="Normal 4 4 3 7" xfId="5015"/>
    <cellStyle name="Normal 4 4 3 7 2" xfId="5016"/>
    <cellStyle name="Normal 4 4 3 8" xfId="5017"/>
    <cellStyle name="Normal 4 4 3 8 2" xfId="5018"/>
    <cellStyle name="Normal 4 4 3 9" xfId="5019"/>
    <cellStyle name="Normal 4 4 3 9 2" xfId="5020"/>
    <cellStyle name="Normal 4 4 4" xfId="5021"/>
    <cellStyle name="Normal 4 4 4 2" xfId="5022"/>
    <cellStyle name="Normal 4 4 5" xfId="5023"/>
    <cellStyle name="Normal 4 4 5 2" xfId="5024"/>
    <cellStyle name="Normal 4 4 6" xfId="5025"/>
    <cellStyle name="Normal 4 4 6 2" xfId="5026"/>
    <cellStyle name="Normal 4 4 7" xfId="5027"/>
    <cellStyle name="Normal 4 4 7 2" xfId="5028"/>
    <cellStyle name="Normal 4 4 8" xfId="5029"/>
    <cellStyle name="Normal 4 4 8 2" xfId="5030"/>
    <cellStyle name="Normal 4 4 9" xfId="5031"/>
    <cellStyle name="Normal 4 4 9 2" xfId="5032"/>
    <cellStyle name="Normal 4 5" xfId="5033"/>
    <cellStyle name="Normal 4 5 10" xfId="5034"/>
    <cellStyle name="Normal 4 5 10 2" xfId="5035"/>
    <cellStyle name="Normal 4 5 11" xfId="5036"/>
    <cellStyle name="Normal 4 5 11 2" xfId="5037"/>
    <cellStyle name="Normal 4 5 12" xfId="5038"/>
    <cellStyle name="Normal 4 5 12 2" xfId="5039"/>
    <cellStyle name="Normal 4 5 13" xfId="5040"/>
    <cellStyle name="Normal 4 5 13 2" xfId="5041"/>
    <cellStyle name="Normal 4 5 14" xfId="5042"/>
    <cellStyle name="Normal 4 5 14 2" xfId="5043"/>
    <cellStyle name="Normal 4 5 15" xfId="5044"/>
    <cellStyle name="Normal 4 5 2" xfId="5045"/>
    <cellStyle name="Normal 4 5 2 10" xfId="5046"/>
    <cellStyle name="Normal 4 5 2 10 2" xfId="5047"/>
    <cellStyle name="Normal 4 5 2 11" xfId="5048"/>
    <cellStyle name="Normal 4 5 2 11 2" xfId="5049"/>
    <cellStyle name="Normal 4 5 2 12" xfId="5050"/>
    <cellStyle name="Normal 4 5 2 12 2" xfId="5051"/>
    <cellStyle name="Normal 4 5 2 13" xfId="5052"/>
    <cellStyle name="Normal 4 5 2 2" xfId="5053"/>
    <cellStyle name="Normal 4 5 2 2 2" xfId="5054"/>
    <cellStyle name="Normal 4 5 2 3" xfId="5055"/>
    <cellStyle name="Normal 4 5 2 3 2" xfId="5056"/>
    <cellStyle name="Normal 4 5 2 4" xfId="5057"/>
    <cellStyle name="Normal 4 5 2 4 2" xfId="5058"/>
    <cellStyle name="Normal 4 5 2 5" xfId="5059"/>
    <cellStyle name="Normal 4 5 2 5 2" xfId="5060"/>
    <cellStyle name="Normal 4 5 2 6" xfId="5061"/>
    <cellStyle name="Normal 4 5 2 6 2" xfId="5062"/>
    <cellStyle name="Normal 4 5 2 7" xfId="5063"/>
    <cellStyle name="Normal 4 5 2 7 2" xfId="5064"/>
    <cellStyle name="Normal 4 5 2 8" xfId="5065"/>
    <cellStyle name="Normal 4 5 2 8 2" xfId="5066"/>
    <cellStyle name="Normal 4 5 2 9" xfId="5067"/>
    <cellStyle name="Normal 4 5 2 9 2" xfId="5068"/>
    <cellStyle name="Normal 4 5 3" xfId="5069"/>
    <cellStyle name="Normal 4 5 3 10" xfId="5070"/>
    <cellStyle name="Normal 4 5 3 10 2" xfId="5071"/>
    <cellStyle name="Normal 4 5 3 11" xfId="5072"/>
    <cellStyle name="Normal 4 5 3 11 2" xfId="5073"/>
    <cellStyle name="Normal 4 5 3 12" xfId="5074"/>
    <cellStyle name="Normal 4 5 3 12 2" xfId="5075"/>
    <cellStyle name="Normal 4 5 3 13" xfId="5076"/>
    <cellStyle name="Normal 4 5 3 2" xfId="5077"/>
    <cellStyle name="Normal 4 5 3 2 2" xfId="5078"/>
    <cellStyle name="Normal 4 5 3 3" xfId="5079"/>
    <cellStyle name="Normal 4 5 3 3 2" xfId="5080"/>
    <cellStyle name="Normal 4 5 3 4" xfId="5081"/>
    <cellStyle name="Normal 4 5 3 4 2" xfId="5082"/>
    <cellStyle name="Normal 4 5 3 5" xfId="5083"/>
    <cellStyle name="Normal 4 5 3 5 2" xfId="5084"/>
    <cellStyle name="Normal 4 5 3 6" xfId="5085"/>
    <cellStyle name="Normal 4 5 3 6 2" xfId="5086"/>
    <cellStyle name="Normal 4 5 3 7" xfId="5087"/>
    <cellStyle name="Normal 4 5 3 7 2" xfId="5088"/>
    <cellStyle name="Normal 4 5 3 8" xfId="5089"/>
    <cellStyle name="Normal 4 5 3 8 2" xfId="5090"/>
    <cellStyle name="Normal 4 5 3 9" xfId="5091"/>
    <cellStyle name="Normal 4 5 3 9 2" xfId="5092"/>
    <cellStyle name="Normal 4 5 4" xfId="5093"/>
    <cellStyle name="Normal 4 5 4 2" xfId="5094"/>
    <cellStyle name="Normal 4 5 5" xfId="5095"/>
    <cellStyle name="Normal 4 5 5 2" xfId="5096"/>
    <cellStyle name="Normal 4 5 6" xfId="5097"/>
    <cellStyle name="Normal 4 5 6 2" xfId="5098"/>
    <cellStyle name="Normal 4 5 7" xfId="5099"/>
    <cellStyle name="Normal 4 5 7 2" xfId="5100"/>
    <cellStyle name="Normal 4 5 8" xfId="5101"/>
    <cellStyle name="Normal 4 5 8 2" xfId="5102"/>
    <cellStyle name="Normal 4 5 9" xfId="5103"/>
    <cellStyle name="Normal 4 5 9 2" xfId="5104"/>
    <cellStyle name="Normal 4 6" xfId="5105"/>
    <cellStyle name="Normal 4 6 10" xfId="5106"/>
    <cellStyle name="Normal 4 6 10 2" xfId="5107"/>
    <cellStyle name="Normal 4 6 11" xfId="5108"/>
    <cellStyle name="Normal 4 6 11 2" xfId="5109"/>
    <cellStyle name="Normal 4 6 12" xfId="5110"/>
    <cellStyle name="Normal 4 6 12 2" xfId="5111"/>
    <cellStyle name="Normal 4 6 13" xfId="5112"/>
    <cellStyle name="Normal 4 6 13 2" xfId="5113"/>
    <cellStyle name="Normal 4 6 14" xfId="5114"/>
    <cellStyle name="Normal 4 6 14 2" xfId="5115"/>
    <cellStyle name="Normal 4 6 15" xfId="5116"/>
    <cellStyle name="Normal 4 6 2" xfId="5117"/>
    <cellStyle name="Normal 4 6 2 10" xfId="5118"/>
    <cellStyle name="Normal 4 6 2 10 2" xfId="5119"/>
    <cellStyle name="Normal 4 6 2 11" xfId="5120"/>
    <cellStyle name="Normal 4 6 2 11 2" xfId="5121"/>
    <cellStyle name="Normal 4 6 2 12" xfId="5122"/>
    <cellStyle name="Normal 4 6 2 12 2" xfId="5123"/>
    <cellStyle name="Normal 4 6 2 13" xfId="5124"/>
    <cellStyle name="Normal 4 6 2 2" xfId="5125"/>
    <cellStyle name="Normal 4 6 2 2 2" xfId="5126"/>
    <cellStyle name="Normal 4 6 2 3" xfId="5127"/>
    <cellStyle name="Normal 4 6 2 3 2" xfId="5128"/>
    <cellStyle name="Normal 4 6 2 4" xfId="5129"/>
    <cellStyle name="Normal 4 6 2 4 2" xfId="5130"/>
    <cellStyle name="Normal 4 6 2 5" xfId="5131"/>
    <cellStyle name="Normal 4 6 2 5 2" xfId="5132"/>
    <cellStyle name="Normal 4 6 2 6" xfId="5133"/>
    <cellStyle name="Normal 4 6 2 6 2" xfId="5134"/>
    <cellStyle name="Normal 4 6 2 7" xfId="5135"/>
    <cellStyle name="Normal 4 6 2 7 2" xfId="5136"/>
    <cellStyle name="Normal 4 6 2 8" xfId="5137"/>
    <cellStyle name="Normal 4 6 2 8 2" xfId="5138"/>
    <cellStyle name="Normal 4 6 2 9" xfId="5139"/>
    <cellStyle name="Normal 4 6 2 9 2" xfId="5140"/>
    <cellStyle name="Normal 4 6 3" xfId="5141"/>
    <cellStyle name="Normal 4 6 3 10" xfId="5142"/>
    <cellStyle name="Normal 4 6 3 10 2" xfId="5143"/>
    <cellStyle name="Normal 4 6 3 11" xfId="5144"/>
    <cellStyle name="Normal 4 6 3 11 2" xfId="5145"/>
    <cellStyle name="Normal 4 6 3 12" xfId="5146"/>
    <cellStyle name="Normal 4 6 3 12 2" xfId="5147"/>
    <cellStyle name="Normal 4 6 3 13" xfId="5148"/>
    <cellStyle name="Normal 4 6 3 2" xfId="5149"/>
    <cellStyle name="Normal 4 6 3 2 2" xfId="5150"/>
    <cellStyle name="Normal 4 6 3 3" xfId="5151"/>
    <cellStyle name="Normal 4 6 3 3 2" xfId="5152"/>
    <cellStyle name="Normal 4 6 3 4" xfId="5153"/>
    <cellStyle name="Normal 4 6 3 4 2" xfId="5154"/>
    <cellStyle name="Normal 4 6 3 5" xfId="5155"/>
    <cellStyle name="Normal 4 6 3 5 2" xfId="5156"/>
    <cellStyle name="Normal 4 6 3 6" xfId="5157"/>
    <cellStyle name="Normal 4 6 3 6 2" xfId="5158"/>
    <cellStyle name="Normal 4 6 3 7" xfId="5159"/>
    <cellStyle name="Normal 4 6 3 7 2" xfId="5160"/>
    <cellStyle name="Normal 4 6 3 8" xfId="5161"/>
    <cellStyle name="Normal 4 6 3 8 2" xfId="5162"/>
    <cellStyle name="Normal 4 6 3 9" xfId="5163"/>
    <cellStyle name="Normal 4 6 3 9 2" xfId="5164"/>
    <cellStyle name="Normal 4 6 4" xfId="5165"/>
    <cellStyle name="Normal 4 6 4 2" xfId="5166"/>
    <cellStyle name="Normal 4 6 5" xfId="5167"/>
    <cellStyle name="Normal 4 6 5 2" xfId="5168"/>
    <cellStyle name="Normal 4 6 6" xfId="5169"/>
    <cellStyle name="Normal 4 6 6 2" xfId="5170"/>
    <cellStyle name="Normal 4 6 7" xfId="5171"/>
    <cellStyle name="Normal 4 6 7 2" xfId="5172"/>
    <cellStyle name="Normal 4 6 8" xfId="5173"/>
    <cellStyle name="Normal 4 6 8 2" xfId="5174"/>
    <cellStyle name="Normal 4 6 9" xfId="5175"/>
    <cellStyle name="Normal 4 6 9 2" xfId="5176"/>
    <cellStyle name="Normal 4 7" xfId="5177"/>
    <cellStyle name="Normal 4 7 10" xfId="5178"/>
    <cellStyle name="Normal 4 7 10 2" xfId="5179"/>
    <cellStyle name="Normal 4 7 11" xfId="5180"/>
    <cellStyle name="Normal 4 7 11 2" xfId="5181"/>
    <cellStyle name="Normal 4 7 12" xfId="5182"/>
    <cellStyle name="Normal 4 7 12 2" xfId="5183"/>
    <cellStyle name="Normal 4 7 13" xfId="5184"/>
    <cellStyle name="Normal 4 7 13 2" xfId="5185"/>
    <cellStyle name="Normal 4 7 14" xfId="5186"/>
    <cellStyle name="Normal 4 7 14 2" xfId="5187"/>
    <cellStyle name="Normal 4 7 15" xfId="5188"/>
    <cellStyle name="Normal 4 7 2" xfId="5189"/>
    <cellStyle name="Normal 4 7 2 10" xfId="5190"/>
    <cellStyle name="Normal 4 7 2 10 2" xfId="5191"/>
    <cellStyle name="Normal 4 7 2 11" xfId="5192"/>
    <cellStyle name="Normal 4 7 2 11 2" xfId="5193"/>
    <cellStyle name="Normal 4 7 2 12" xfId="5194"/>
    <cellStyle name="Normal 4 7 2 12 2" xfId="5195"/>
    <cellStyle name="Normal 4 7 2 13" xfId="5196"/>
    <cellStyle name="Normal 4 7 2 2" xfId="5197"/>
    <cellStyle name="Normal 4 7 2 2 2" xfId="5198"/>
    <cellStyle name="Normal 4 7 2 3" xfId="5199"/>
    <cellStyle name="Normal 4 7 2 3 2" xfId="5200"/>
    <cellStyle name="Normal 4 7 2 4" xfId="5201"/>
    <cellStyle name="Normal 4 7 2 4 2" xfId="5202"/>
    <cellStyle name="Normal 4 7 2 5" xfId="5203"/>
    <cellStyle name="Normal 4 7 2 5 2" xfId="5204"/>
    <cellStyle name="Normal 4 7 2 6" xfId="5205"/>
    <cellStyle name="Normal 4 7 2 6 2" xfId="5206"/>
    <cellStyle name="Normal 4 7 2 7" xfId="5207"/>
    <cellStyle name="Normal 4 7 2 7 2" xfId="5208"/>
    <cellStyle name="Normal 4 7 2 8" xfId="5209"/>
    <cellStyle name="Normal 4 7 2 8 2" xfId="5210"/>
    <cellStyle name="Normal 4 7 2 9" xfId="5211"/>
    <cellStyle name="Normal 4 7 2 9 2" xfId="5212"/>
    <cellStyle name="Normal 4 7 3" xfId="5213"/>
    <cellStyle name="Normal 4 7 3 10" xfId="5214"/>
    <cellStyle name="Normal 4 7 3 10 2" xfId="5215"/>
    <cellStyle name="Normal 4 7 3 11" xfId="5216"/>
    <cellStyle name="Normal 4 7 3 11 2" xfId="5217"/>
    <cellStyle name="Normal 4 7 3 12" xfId="5218"/>
    <cellStyle name="Normal 4 7 3 12 2" xfId="5219"/>
    <cellStyle name="Normal 4 7 3 13" xfId="5220"/>
    <cellStyle name="Normal 4 7 3 2" xfId="5221"/>
    <cellStyle name="Normal 4 7 3 2 2" xfId="5222"/>
    <cellStyle name="Normal 4 7 3 3" xfId="5223"/>
    <cellStyle name="Normal 4 7 3 3 2" xfId="5224"/>
    <cellStyle name="Normal 4 7 3 4" xfId="5225"/>
    <cellStyle name="Normal 4 7 3 4 2" xfId="5226"/>
    <cellStyle name="Normal 4 7 3 5" xfId="5227"/>
    <cellStyle name="Normal 4 7 3 5 2" xfId="5228"/>
    <cellStyle name="Normal 4 7 3 6" xfId="5229"/>
    <cellStyle name="Normal 4 7 3 6 2" xfId="5230"/>
    <cellStyle name="Normal 4 7 3 7" xfId="5231"/>
    <cellStyle name="Normal 4 7 3 7 2" xfId="5232"/>
    <cellStyle name="Normal 4 7 3 8" xfId="5233"/>
    <cellStyle name="Normal 4 7 3 8 2" xfId="5234"/>
    <cellStyle name="Normal 4 7 3 9" xfId="5235"/>
    <cellStyle name="Normal 4 7 3 9 2" xfId="5236"/>
    <cellStyle name="Normal 4 7 4" xfId="5237"/>
    <cellStyle name="Normal 4 7 4 2" xfId="5238"/>
    <cellStyle name="Normal 4 7 5" xfId="5239"/>
    <cellStyle name="Normal 4 7 5 2" xfId="5240"/>
    <cellStyle name="Normal 4 7 6" xfId="5241"/>
    <cellStyle name="Normal 4 7 6 2" xfId="5242"/>
    <cellStyle name="Normal 4 7 7" xfId="5243"/>
    <cellStyle name="Normal 4 7 7 2" xfId="5244"/>
    <cellStyle name="Normal 4 7 8" xfId="5245"/>
    <cellStyle name="Normal 4 7 8 2" xfId="5246"/>
    <cellStyle name="Normal 4 7 9" xfId="5247"/>
    <cellStyle name="Normal 4 7 9 2" xfId="5248"/>
    <cellStyle name="Normal 4 8" xfId="5249"/>
    <cellStyle name="Normal 4 8 10" xfId="5250"/>
    <cellStyle name="Normal 4 8 10 2" xfId="5251"/>
    <cellStyle name="Normal 4 8 11" xfId="5252"/>
    <cellStyle name="Normal 4 8 11 2" xfId="5253"/>
    <cellStyle name="Normal 4 8 12" xfId="5254"/>
    <cellStyle name="Normal 4 8 12 2" xfId="5255"/>
    <cellStyle name="Normal 4 8 13" xfId="5256"/>
    <cellStyle name="Normal 4 8 13 2" xfId="5257"/>
    <cellStyle name="Normal 4 8 14" xfId="5258"/>
    <cellStyle name="Normal 4 8 14 2" xfId="5259"/>
    <cellStyle name="Normal 4 8 15" xfId="5260"/>
    <cellStyle name="Normal 4 8 2" xfId="5261"/>
    <cellStyle name="Normal 4 8 2 10" xfId="5262"/>
    <cellStyle name="Normal 4 8 2 10 2" xfId="5263"/>
    <cellStyle name="Normal 4 8 2 11" xfId="5264"/>
    <cellStyle name="Normal 4 8 2 11 2" xfId="5265"/>
    <cellStyle name="Normal 4 8 2 12" xfId="5266"/>
    <cellStyle name="Normal 4 8 2 12 2" xfId="5267"/>
    <cellStyle name="Normal 4 8 2 13" xfId="5268"/>
    <cellStyle name="Normal 4 8 2 2" xfId="5269"/>
    <cellStyle name="Normal 4 8 2 2 2" xfId="5270"/>
    <cellStyle name="Normal 4 8 2 3" xfId="5271"/>
    <cellStyle name="Normal 4 8 2 3 2" xfId="5272"/>
    <cellStyle name="Normal 4 8 2 4" xfId="5273"/>
    <cellStyle name="Normal 4 8 2 4 2" xfId="5274"/>
    <cellStyle name="Normal 4 8 2 5" xfId="5275"/>
    <cellStyle name="Normal 4 8 2 5 2" xfId="5276"/>
    <cellStyle name="Normal 4 8 2 6" xfId="5277"/>
    <cellStyle name="Normal 4 8 2 6 2" xfId="5278"/>
    <cellStyle name="Normal 4 8 2 7" xfId="5279"/>
    <cellStyle name="Normal 4 8 2 7 2" xfId="5280"/>
    <cellStyle name="Normal 4 8 2 8" xfId="5281"/>
    <cellStyle name="Normal 4 8 2 8 2" xfId="5282"/>
    <cellStyle name="Normal 4 8 2 9" xfId="5283"/>
    <cellStyle name="Normal 4 8 2 9 2" xfId="5284"/>
    <cellStyle name="Normal 4 8 3" xfId="5285"/>
    <cellStyle name="Normal 4 8 3 10" xfId="5286"/>
    <cellStyle name="Normal 4 8 3 10 2" xfId="5287"/>
    <cellStyle name="Normal 4 8 3 11" xfId="5288"/>
    <cellStyle name="Normal 4 8 3 11 2" xfId="5289"/>
    <cellStyle name="Normal 4 8 3 12" xfId="5290"/>
    <cellStyle name="Normal 4 8 3 12 2" xfId="5291"/>
    <cellStyle name="Normal 4 8 3 13" xfId="5292"/>
    <cellStyle name="Normal 4 8 3 2" xfId="5293"/>
    <cellStyle name="Normal 4 8 3 2 2" xfId="5294"/>
    <cellStyle name="Normal 4 8 3 3" xfId="5295"/>
    <cellStyle name="Normal 4 8 3 3 2" xfId="5296"/>
    <cellStyle name="Normal 4 8 3 4" xfId="5297"/>
    <cellStyle name="Normal 4 8 3 4 2" xfId="5298"/>
    <cellStyle name="Normal 4 8 3 5" xfId="5299"/>
    <cellStyle name="Normal 4 8 3 5 2" xfId="5300"/>
    <cellStyle name="Normal 4 8 3 6" xfId="5301"/>
    <cellStyle name="Normal 4 8 3 6 2" xfId="5302"/>
    <cellStyle name="Normal 4 8 3 7" xfId="5303"/>
    <cellStyle name="Normal 4 8 3 7 2" xfId="5304"/>
    <cellStyle name="Normal 4 8 3 8" xfId="5305"/>
    <cellStyle name="Normal 4 8 3 8 2" xfId="5306"/>
    <cellStyle name="Normal 4 8 3 9" xfId="5307"/>
    <cellStyle name="Normal 4 8 3 9 2" xfId="5308"/>
    <cellStyle name="Normal 4 8 4" xfId="5309"/>
    <cellStyle name="Normal 4 8 4 2" xfId="5310"/>
    <cellStyle name="Normal 4 8 5" xfId="5311"/>
    <cellStyle name="Normal 4 8 5 2" xfId="5312"/>
    <cellStyle name="Normal 4 8 6" xfId="5313"/>
    <cellStyle name="Normal 4 8 6 2" xfId="5314"/>
    <cellStyle name="Normal 4 8 7" xfId="5315"/>
    <cellStyle name="Normal 4 8 7 2" xfId="5316"/>
    <cellStyle name="Normal 4 8 8" xfId="5317"/>
    <cellStyle name="Normal 4 8 8 2" xfId="5318"/>
    <cellStyle name="Normal 4 8 9" xfId="5319"/>
    <cellStyle name="Normal 4 8 9 2" xfId="5320"/>
    <cellStyle name="Normal 4 9" xfId="5321"/>
    <cellStyle name="Normal 4 9 10" xfId="5322"/>
    <cellStyle name="Normal 4 9 10 2" xfId="5323"/>
    <cellStyle name="Normal 4 9 11" xfId="5324"/>
    <cellStyle name="Normal 4 9 11 2" xfId="5325"/>
    <cellStyle name="Normal 4 9 12" xfId="5326"/>
    <cellStyle name="Normal 4 9 12 2" xfId="5327"/>
    <cellStyle name="Normal 4 9 13" xfId="5328"/>
    <cellStyle name="Normal 4 9 13 2" xfId="5329"/>
    <cellStyle name="Normal 4 9 14" xfId="5330"/>
    <cellStyle name="Normal 4 9 14 2" xfId="5331"/>
    <cellStyle name="Normal 4 9 15" xfId="5332"/>
    <cellStyle name="Normal 4 9 2" xfId="5333"/>
    <cellStyle name="Normal 4 9 2 10" xfId="5334"/>
    <cellStyle name="Normal 4 9 2 10 2" xfId="5335"/>
    <cellStyle name="Normal 4 9 2 11" xfId="5336"/>
    <cellStyle name="Normal 4 9 2 11 2" xfId="5337"/>
    <cellStyle name="Normal 4 9 2 12" xfId="5338"/>
    <cellStyle name="Normal 4 9 2 12 2" xfId="5339"/>
    <cellStyle name="Normal 4 9 2 13" xfId="5340"/>
    <cellStyle name="Normal 4 9 2 2" xfId="5341"/>
    <cellStyle name="Normal 4 9 2 2 2" xfId="5342"/>
    <cellStyle name="Normal 4 9 2 3" xfId="5343"/>
    <cellStyle name="Normal 4 9 2 3 2" xfId="5344"/>
    <cellStyle name="Normal 4 9 2 4" xfId="5345"/>
    <cellStyle name="Normal 4 9 2 4 2" xfId="5346"/>
    <cellStyle name="Normal 4 9 2 5" xfId="5347"/>
    <cellStyle name="Normal 4 9 2 5 2" xfId="5348"/>
    <cellStyle name="Normal 4 9 2 6" xfId="5349"/>
    <cellStyle name="Normal 4 9 2 6 2" xfId="5350"/>
    <cellStyle name="Normal 4 9 2 7" xfId="5351"/>
    <cellStyle name="Normal 4 9 2 7 2" xfId="5352"/>
    <cellStyle name="Normal 4 9 2 8" xfId="5353"/>
    <cellStyle name="Normal 4 9 2 8 2" xfId="5354"/>
    <cellStyle name="Normal 4 9 2 9" xfId="5355"/>
    <cellStyle name="Normal 4 9 2 9 2" xfId="5356"/>
    <cellStyle name="Normal 4 9 3" xfId="5357"/>
    <cellStyle name="Normal 4 9 3 10" xfId="5358"/>
    <cellStyle name="Normal 4 9 3 10 2" xfId="5359"/>
    <cellStyle name="Normal 4 9 3 11" xfId="5360"/>
    <cellStyle name="Normal 4 9 3 11 2" xfId="5361"/>
    <cellStyle name="Normal 4 9 3 12" xfId="5362"/>
    <cellStyle name="Normal 4 9 3 12 2" xfId="5363"/>
    <cellStyle name="Normal 4 9 3 13" xfId="5364"/>
    <cellStyle name="Normal 4 9 3 2" xfId="5365"/>
    <cellStyle name="Normal 4 9 3 2 2" xfId="5366"/>
    <cellStyle name="Normal 4 9 3 3" xfId="5367"/>
    <cellStyle name="Normal 4 9 3 3 2" xfId="5368"/>
    <cellStyle name="Normal 4 9 3 4" xfId="5369"/>
    <cellStyle name="Normal 4 9 3 4 2" xfId="5370"/>
    <cellStyle name="Normal 4 9 3 5" xfId="5371"/>
    <cellStyle name="Normal 4 9 3 5 2" xfId="5372"/>
    <cellStyle name="Normal 4 9 3 6" xfId="5373"/>
    <cellStyle name="Normal 4 9 3 6 2" xfId="5374"/>
    <cellStyle name="Normal 4 9 3 7" xfId="5375"/>
    <cellStyle name="Normal 4 9 3 7 2" xfId="5376"/>
    <cellStyle name="Normal 4 9 3 8" xfId="5377"/>
    <cellStyle name="Normal 4 9 3 8 2" xfId="5378"/>
    <cellStyle name="Normal 4 9 3 9" xfId="5379"/>
    <cellStyle name="Normal 4 9 3 9 2" xfId="5380"/>
    <cellStyle name="Normal 4 9 4" xfId="5381"/>
    <cellStyle name="Normal 4 9 4 2" xfId="5382"/>
    <cellStyle name="Normal 4 9 5" xfId="5383"/>
    <cellStyle name="Normal 4 9 5 2" xfId="5384"/>
    <cellStyle name="Normal 4 9 6" xfId="5385"/>
    <cellStyle name="Normal 4 9 6 2" xfId="5386"/>
    <cellStyle name="Normal 4 9 7" xfId="5387"/>
    <cellStyle name="Normal 4 9 7 2" xfId="5388"/>
    <cellStyle name="Normal 4 9 8" xfId="5389"/>
    <cellStyle name="Normal 4 9 8 2" xfId="5390"/>
    <cellStyle name="Normal 4 9 9" xfId="5391"/>
    <cellStyle name="Normal 4 9 9 2" xfId="5392"/>
    <cellStyle name="Normal 5" xfId="5393"/>
    <cellStyle name="Normal 5 2" xfId="5394"/>
    <cellStyle name="Normal 6" xfId="5395"/>
    <cellStyle name="Normal 6 10" xfId="5396"/>
    <cellStyle name="Normal 6 10 10" xfId="5397"/>
    <cellStyle name="Normal 6 10 10 2" xfId="5398"/>
    <cellStyle name="Normal 6 10 11" xfId="5399"/>
    <cellStyle name="Normal 6 10 11 2" xfId="5400"/>
    <cellStyle name="Normal 6 10 12" xfId="5401"/>
    <cellStyle name="Normal 6 10 12 2" xfId="5402"/>
    <cellStyle name="Normal 6 10 13" xfId="5403"/>
    <cellStyle name="Normal 6 10 13 2" xfId="5404"/>
    <cellStyle name="Normal 6 10 14" xfId="5405"/>
    <cellStyle name="Normal 6 10 14 2" xfId="5406"/>
    <cellStyle name="Normal 6 10 15" xfId="5407"/>
    <cellStyle name="Normal 6 10 2" xfId="5408"/>
    <cellStyle name="Normal 6 10 2 10" xfId="5409"/>
    <cellStyle name="Normal 6 10 2 10 2" xfId="5410"/>
    <cellStyle name="Normal 6 10 2 11" xfId="5411"/>
    <cellStyle name="Normal 6 10 2 11 2" xfId="5412"/>
    <cellStyle name="Normal 6 10 2 12" xfId="5413"/>
    <cellStyle name="Normal 6 10 2 12 2" xfId="5414"/>
    <cellStyle name="Normal 6 10 2 13" xfId="5415"/>
    <cellStyle name="Normal 6 10 2 2" xfId="5416"/>
    <cellStyle name="Normal 6 10 2 2 2" xfId="5417"/>
    <cellStyle name="Normal 6 10 2 3" xfId="5418"/>
    <cellStyle name="Normal 6 10 2 3 2" xfId="5419"/>
    <cellStyle name="Normal 6 10 2 4" xfId="5420"/>
    <cellStyle name="Normal 6 10 2 4 2" xfId="5421"/>
    <cellStyle name="Normal 6 10 2 5" xfId="5422"/>
    <cellStyle name="Normal 6 10 2 5 2" xfId="5423"/>
    <cellStyle name="Normal 6 10 2 6" xfId="5424"/>
    <cellStyle name="Normal 6 10 2 6 2" xfId="5425"/>
    <cellStyle name="Normal 6 10 2 7" xfId="5426"/>
    <cellStyle name="Normal 6 10 2 7 2" xfId="5427"/>
    <cellStyle name="Normal 6 10 2 8" xfId="5428"/>
    <cellStyle name="Normal 6 10 2 8 2" xfId="5429"/>
    <cellStyle name="Normal 6 10 2 9" xfId="5430"/>
    <cellStyle name="Normal 6 10 2 9 2" xfId="5431"/>
    <cellStyle name="Normal 6 10 3" xfId="5432"/>
    <cellStyle name="Normal 6 10 3 10" xfId="5433"/>
    <cellStyle name="Normal 6 10 3 10 2" xfId="5434"/>
    <cellStyle name="Normal 6 10 3 11" xfId="5435"/>
    <cellStyle name="Normal 6 10 3 11 2" xfId="5436"/>
    <cellStyle name="Normal 6 10 3 12" xfId="5437"/>
    <cellStyle name="Normal 6 10 3 12 2" xfId="5438"/>
    <cellStyle name="Normal 6 10 3 13" xfId="5439"/>
    <cellStyle name="Normal 6 10 3 2" xfId="5440"/>
    <cellStyle name="Normal 6 10 3 2 2" xfId="5441"/>
    <cellStyle name="Normal 6 10 3 3" xfId="5442"/>
    <cellStyle name="Normal 6 10 3 3 2" xfId="5443"/>
    <cellStyle name="Normal 6 10 3 4" xfId="5444"/>
    <cellStyle name="Normal 6 10 3 4 2" xfId="5445"/>
    <cellStyle name="Normal 6 10 3 5" xfId="5446"/>
    <cellStyle name="Normal 6 10 3 5 2" xfId="5447"/>
    <cellStyle name="Normal 6 10 3 6" xfId="5448"/>
    <cellStyle name="Normal 6 10 3 6 2" xfId="5449"/>
    <cellStyle name="Normal 6 10 3 7" xfId="5450"/>
    <cellStyle name="Normal 6 10 3 7 2" xfId="5451"/>
    <cellStyle name="Normal 6 10 3 8" xfId="5452"/>
    <cellStyle name="Normal 6 10 3 8 2" xfId="5453"/>
    <cellStyle name="Normal 6 10 3 9" xfId="5454"/>
    <cellStyle name="Normal 6 10 3 9 2" xfId="5455"/>
    <cellStyle name="Normal 6 10 4" xfId="5456"/>
    <cellStyle name="Normal 6 10 4 2" xfId="5457"/>
    <cellStyle name="Normal 6 10 5" xfId="5458"/>
    <cellStyle name="Normal 6 10 5 2" xfId="5459"/>
    <cellStyle name="Normal 6 10 6" xfId="5460"/>
    <cellStyle name="Normal 6 10 6 2" xfId="5461"/>
    <cellStyle name="Normal 6 10 7" xfId="5462"/>
    <cellStyle name="Normal 6 10 7 2" xfId="5463"/>
    <cellStyle name="Normal 6 10 8" xfId="5464"/>
    <cellStyle name="Normal 6 10 8 2" xfId="5465"/>
    <cellStyle name="Normal 6 10 9" xfId="5466"/>
    <cellStyle name="Normal 6 10 9 2" xfId="5467"/>
    <cellStyle name="Normal 6 11" xfId="5468"/>
    <cellStyle name="Normal 6 11 10" xfId="5469"/>
    <cellStyle name="Normal 6 11 10 2" xfId="5470"/>
    <cellStyle name="Normal 6 11 11" xfId="5471"/>
    <cellStyle name="Normal 6 11 11 2" xfId="5472"/>
    <cellStyle name="Normal 6 11 12" xfId="5473"/>
    <cellStyle name="Normal 6 11 12 2" xfId="5474"/>
    <cellStyle name="Normal 6 11 13" xfId="5475"/>
    <cellStyle name="Normal 6 11 13 2" xfId="5476"/>
    <cellStyle name="Normal 6 11 14" xfId="5477"/>
    <cellStyle name="Normal 6 11 14 2" xfId="5478"/>
    <cellStyle name="Normal 6 11 15" xfId="5479"/>
    <cellStyle name="Normal 6 11 2" xfId="5480"/>
    <cellStyle name="Normal 6 11 2 10" xfId="5481"/>
    <cellStyle name="Normal 6 11 2 10 2" xfId="5482"/>
    <cellStyle name="Normal 6 11 2 11" xfId="5483"/>
    <cellStyle name="Normal 6 11 2 11 2" xfId="5484"/>
    <cellStyle name="Normal 6 11 2 12" xfId="5485"/>
    <cellStyle name="Normal 6 11 2 12 2" xfId="5486"/>
    <cellStyle name="Normal 6 11 2 13" xfId="5487"/>
    <cellStyle name="Normal 6 11 2 2" xfId="5488"/>
    <cellStyle name="Normal 6 11 2 2 2" xfId="5489"/>
    <cellStyle name="Normal 6 11 2 3" xfId="5490"/>
    <cellStyle name="Normal 6 11 2 3 2" xfId="5491"/>
    <cellStyle name="Normal 6 11 2 4" xfId="5492"/>
    <cellStyle name="Normal 6 11 2 4 2" xfId="5493"/>
    <cellStyle name="Normal 6 11 2 5" xfId="5494"/>
    <cellStyle name="Normal 6 11 2 5 2" xfId="5495"/>
    <cellStyle name="Normal 6 11 2 6" xfId="5496"/>
    <cellStyle name="Normal 6 11 2 6 2" xfId="5497"/>
    <cellStyle name="Normal 6 11 2 7" xfId="5498"/>
    <cellStyle name="Normal 6 11 2 7 2" xfId="5499"/>
    <cellStyle name="Normal 6 11 2 8" xfId="5500"/>
    <cellStyle name="Normal 6 11 2 8 2" xfId="5501"/>
    <cellStyle name="Normal 6 11 2 9" xfId="5502"/>
    <cellStyle name="Normal 6 11 2 9 2" xfId="5503"/>
    <cellStyle name="Normal 6 11 3" xfId="5504"/>
    <cellStyle name="Normal 6 11 3 10" xfId="5505"/>
    <cellStyle name="Normal 6 11 3 10 2" xfId="5506"/>
    <cellStyle name="Normal 6 11 3 11" xfId="5507"/>
    <cellStyle name="Normal 6 11 3 11 2" xfId="5508"/>
    <cellStyle name="Normal 6 11 3 12" xfId="5509"/>
    <cellStyle name="Normal 6 11 3 12 2" xfId="5510"/>
    <cellStyle name="Normal 6 11 3 13" xfId="5511"/>
    <cellStyle name="Normal 6 11 3 2" xfId="5512"/>
    <cellStyle name="Normal 6 11 3 2 2" xfId="5513"/>
    <cellStyle name="Normal 6 11 3 3" xfId="5514"/>
    <cellStyle name="Normal 6 11 3 3 2" xfId="5515"/>
    <cellStyle name="Normal 6 11 3 4" xfId="5516"/>
    <cellStyle name="Normal 6 11 3 4 2" xfId="5517"/>
    <cellStyle name="Normal 6 11 3 5" xfId="5518"/>
    <cellStyle name="Normal 6 11 3 5 2" xfId="5519"/>
    <cellStyle name="Normal 6 11 3 6" xfId="5520"/>
    <cellStyle name="Normal 6 11 3 6 2" xfId="5521"/>
    <cellStyle name="Normal 6 11 3 7" xfId="5522"/>
    <cellStyle name="Normal 6 11 3 7 2" xfId="5523"/>
    <cellStyle name="Normal 6 11 3 8" xfId="5524"/>
    <cellStyle name="Normal 6 11 3 8 2" xfId="5525"/>
    <cellStyle name="Normal 6 11 3 9" xfId="5526"/>
    <cellStyle name="Normal 6 11 3 9 2" xfId="5527"/>
    <cellStyle name="Normal 6 11 4" xfId="5528"/>
    <cellStyle name="Normal 6 11 4 2" xfId="5529"/>
    <cellStyle name="Normal 6 11 5" xfId="5530"/>
    <cellStyle name="Normal 6 11 5 2" xfId="5531"/>
    <cellStyle name="Normal 6 11 6" xfId="5532"/>
    <cellStyle name="Normal 6 11 6 2" xfId="5533"/>
    <cellStyle name="Normal 6 11 7" xfId="5534"/>
    <cellStyle name="Normal 6 11 7 2" xfId="5535"/>
    <cellStyle name="Normal 6 11 8" xfId="5536"/>
    <cellStyle name="Normal 6 11 8 2" xfId="5537"/>
    <cellStyle name="Normal 6 11 9" xfId="5538"/>
    <cellStyle name="Normal 6 11 9 2" xfId="5539"/>
    <cellStyle name="Normal 6 12" xfId="5540"/>
    <cellStyle name="Normal 6 12 10" xfId="5541"/>
    <cellStyle name="Normal 6 12 10 2" xfId="5542"/>
    <cellStyle name="Normal 6 12 11" xfId="5543"/>
    <cellStyle name="Normal 6 12 11 2" xfId="5544"/>
    <cellStyle name="Normal 6 12 12" xfId="5545"/>
    <cellStyle name="Normal 6 12 12 2" xfId="5546"/>
    <cellStyle name="Normal 6 12 13" xfId="5547"/>
    <cellStyle name="Normal 6 12 13 2" xfId="5548"/>
    <cellStyle name="Normal 6 12 14" xfId="5549"/>
    <cellStyle name="Normal 6 12 14 2" xfId="5550"/>
    <cellStyle name="Normal 6 12 15" xfId="5551"/>
    <cellStyle name="Normal 6 12 2" xfId="5552"/>
    <cellStyle name="Normal 6 12 2 10" xfId="5553"/>
    <cellStyle name="Normal 6 12 2 10 2" xfId="5554"/>
    <cellStyle name="Normal 6 12 2 11" xfId="5555"/>
    <cellStyle name="Normal 6 12 2 11 2" xfId="5556"/>
    <cellStyle name="Normal 6 12 2 12" xfId="5557"/>
    <cellStyle name="Normal 6 12 2 12 2" xfId="5558"/>
    <cellStyle name="Normal 6 12 2 13" xfId="5559"/>
    <cellStyle name="Normal 6 12 2 2" xfId="5560"/>
    <cellStyle name="Normal 6 12 2 2 2" xfId="5561"/>
    <cellStyle name="Normal 6 12 2 3" xfId="5562"/>
    <cellStyle name="Normal 6 12 2 3 2" xfId="5563"/>
    <cellStyle name="Normal 6 12 2 4" xfId="5564"/>
    <cellStyle name="Normal 6 12 2 4 2" xfId="5565"/>
    <cellStyle name="Normal 6 12 2 5" xfId="5566"/>
    <cellStyle name="Normal 6 12 2 5 2" xfId="5567"/>
    <cellStyle name="Normal 6 12 2 6" xfId="5568"/>
    <cellStyle name="Normal 6 12 2 6 2" xfId="5569"/>
    <cellStyle name="Normal 6 12 2 7" xfId="5570"/>
    <cellStyle name="Normal 6 12 2 7 2" xfId="5571"/>
    <cellStyle name="Normal 6 12 2 8" xfId="5572"/>
    <cellStyle name="Normal 6 12 2 8 2" xfId="5573"/>
    <cellStyle name="Normal 6 12 2 9" xfId="5574"/>
    <cellStyle name="Normal 6 12 2 9 2" xfId="5575"/>
    <cellStyle name="Normal 6 12 3" xfId="5576"/>
    <cellStyle name="Normal 6 12 3 10" xfId="5577"/>
    <cellStyle name="Normal 6 12 3 10 2" xfId="5578"/>
    <cellStyle name="Normal 6 12 3 11" xfId="5579"/>
    <cellStyle name="Normal 6 12 3 11 2" xfId="5580"/>
    <cellStyle name="Normal 6 12 3 12" xfId="5581"/>
    <cellStyle name="Normal 6 12 3 12 2" xfId="5582"/>
    <cellStyle name="Normal 6 12 3 13" xfId="5583"/>
    <cellStyle name="Normal 6 12 3 2" xfId="5584"/>
    <cellStyle name="Normal 6 12 3 2 2" xfId="5585"/>
    <cellStyle name="Normal 6 12 3 3" xfId="5586"/>
    <cellStyle name="Normal 6 12 3 3 2" xfId="5587"/>
    <cellStyle name="Normal 6 12 3 4" xfId="5588"/>
    <cellStyle name="Normal 6 12 3 4 2" xfId="5589"/>
    <cellStyle name="Normal 6 12 3 5" xfId="5590"/>
    <cellStyle name="Normal 6 12 3 5 2" xfId="5591"/>
    <cellStyle name="Normal 6 12 3 6" xfId="5592"/>
    <cellStyle name="Normal 6 12 3 6 2" xfId="5593"/>
    <cellStyle name="Normal 6 12 3 7" xfId="5594"/>
    <cellStyle name="Normal 6 12 3 7 2" xfId="5595"/>
    <cellStyle name="Normal 6 12 3 8" xfId="5596"/>
    <cellStyle name="Normal 6 12 3 8 2" xfId="5597"/>
    <cellStyle name="Normal 6 12 3 9" xfId="5598"/>
    <cellStyle name="Normal 6 12 3 9 2" xfId="5599"/>
    <cellStyle name="Normal 6 12 4" xfId="5600"/>
    <cellStyle name="Normal 6 12 4 2" xfId="5601"/>
    <cellStyle name="Normal 6 12 5" xfId="5602"/>
    <cellStyle name="Normal 6 12 5 2" xfId="5603"/>
    <cellStyle name="Normal 6 12 6" xfId="5604"/>
    <cellStyle name="Normal 6 12 6 2" xfId="5605"/>
    <cellStyle name="Normal 6 12 7" xfId="5606"/>
    <cellStyle name="Normal 6 12 7 2" xfId="5607"/>
    <cellStyle name="Normal 6 12 8" xfId="5608"/>
    <cellStyle name="Normal 6 12 8 2" xfId="5609"/>
    <cellStyle name="Normal 6 12 9" xfId="5610"/>
    <cellStyle name="Normal 6 12 9 2" xfId="5611"/>
    <cellStyle name="Normal 6 13" xfId="5612"/>
    <cellStyle name="Normal 6 13 10" xfId="5613"/>
    <cellStyle name="Normal 6 13 10 2" xfId="5614"/>
    <cellStyle name="Normal 6 13 11" xfId="5615"/>
    <cellStyle name="Normal 6 13 11 2" xfId="5616"/>
    <cellStyle name="Normal 6 13 12" xfId="5617"/>
    <cellStyle name="Normal 6 13 12 2" xfId="5618"/>
    <cellStyle name="Normal 6 13 13" xfId="5619"/>
    <cellStyle name="Normal 6 13 13 2" xfId="5620"/>
    <cellStyle name="Normal 6 13 14" xfId="5621"/>
    <cellStyle name="Normal 6 13 14 2" xfId="5622"/>
    <cellStyle name="Normal 6 13 15" xfId="5623"/>
    <cellStyle name="Normal 6 13 2" xfId="5624"/>
    <cellStyle name="Normal 6 13 2 10" xfId="5625"/>
    <cellStyle name="Normal 6 13 2 10 2" xfId="5626"/>
    <cellStyle name="Normal 6 13 2 11" xfId="5627"/>
    <cellStyle name="Normal 6 13 2 11 2" xfId="5628"/>
    <cellStyle name="Normal 6 13 2 12" xfId="5629"/>
    <cellStyle name="Normal 6 13 2 12 2" xfId="5630"/>
    <cellStyle name="Normal 6 13 2 13" xfId="5631"/>
    <cellStyle name="Normal 6 13 2 2" xfId="5632"/>
    <cellStyle name="Normal 6 13 2 2 2" xfId="5633"/>
    <cellStyle name="Normal 6 13 2 3" xfId="5634"/>
    <cellStyle name="Normal 6 13 2 3 2" xfId="5635"/>
    <cellStyle name="Normal 6 13 2 4" xfId="5636"/>
    <cellStyle name="Normal 6 13 2 4 2" xfId="5637"/>
    <cellStyle name="Normal 6 13 2 5" xfId="5638"/>
    <cellStyle name="Normal 6 13 2 5 2" xfId="5639"/>
    <cellStyle name="Normal 6 13 2 6" xfId="5640"/>
    <cellStyle name="Normal 6 13 2 6 2" xfId="5641"/>
    <cellStyle name="Normal 6 13 2 7" xfId="5642"/>
    <cellStyle name="Normal 6 13 2 7 2" xfId="5643"/>
    <cellStyle name="Normal 6 13 2 8" xfId="5644"/>
    <cellStyle name="Normal 6 13 2 8 2" xfId="5645"/>
    <cellStyle name="Normal 6 13 2 9" xfId="5646"/>
    <cellStyle name="Normal 6 13 2 9 2" xfId="5647"/>
    <cellStyle name="Normal 6 13 3" xfId="5648"/>
    <cellStyle name="Normal 6 13 3 10" xfId="5649"/>
    <cellStyle name="Normal 6 13 3 10 2" xfId="5650"/>
    <cellStyle name="Normal 6 13 3 11" xfId="5651"/>
    <cellStyle name="Normal 6 13 3 11 2" xfId="5652"/>
    <cellStyle name="Normal 6 13 3 12" xfId="5653"/>
    <cellStyle name="Normal 6 13 3 12 2" xfId="5654"/>
    <cellStyle name="Normal 6 13 3 13" xfId="5655"/>
    <cellStyle name="Normal 6 13 3 2" xfId="5656"/>
    <cellStyle name="Normal 6 13 3 2 2" xfId="5657"/>
    <cellStyle name="Normal 6 13 3 3" xfId="5658"/>
    <cellStyle name="Normal 6 13 3 3 2" xfId="5659"/>
    <cellStyle name="Normal 6 13 3 4" xfId="5660"/>
    <cellStyle name="Normal 6 13 3 4 2" xfId="5661"/>
    <cellStyle name="Normal 6 13 3 5" xfId="5662"/>
    <cellStyle name="Normal 6 13 3 5 2" xfId="5663"/>
    <cellStyle name="Normal 6 13 3 6" xfId="5664"/>
    <cellStyle name="Normal 6 13 3 6 2" xfId="5665"/>
    <cellStyle name="Normal 6 13 3 7" xfId="5666"/>
    <cellStyle name="Normal 6 13 3 7 2" xfId="5667"/>
    <cellStyle name="Normal 6 13 3 8" xfId="5668"/>
    <cellStyle name="Normal 6 13 3 8 2" xfId="5669"/>
    <cellStyle name="Normal 6 13 3 9" xfId="5670"/>
    <cellStyle name="Normal 6 13 3 9 2" xfId="5671"/>
    <cellStyle name="Normal 6 13 4" xfId="5672"/>
    <cellStyle name="Normal 6 13 4 2" xfId="5673"/>
    <cellStyle name="Normal 6 13 5" xfId="5674"/>
    <cellStyle name="Normal 6 13 5 2" xfId="5675"/>
    <cellStyle name="Normal 6 13 6" xfId="5676"/>
    <cellStyle name="Normal 6 13 6 2" xfId="5677"/>
    <cellStyle name="Normal 6 13 7" xfId="5678"/>
    <cellStyle name="Normal 6 13 7 2" xfId="5679"/>
    <cellStyle name="Normal 6 13 8" xfId="5680"/>
    <cellStyle name="Normal 6 13 8 2" xfId="5681"/>
    <cellStyle name="Normal 6 13 9" xfId="5682"/>
    <cellStyle name="Normal 6 13 9 2" xfId="5683"/>
    <cellStyle name="Normal 6 14" xfId="5684"/>
    <cellStyle name="Normal 6 14 10" xfId="5685"/>
    <cellStyle name="Normal 6 14 10 2" xfId="5686"/>
    <cellStyle name="Normal 6 14 11" xfId="5687"/>
    <cellStyle name="Normal 6 14 11 2" xfId="5688"/>
    <cellStyle name="Normal 6 14 12" xfId="5689"/>
    <cellStyle name="Normal 6 14 12 2" xfId="5690"/>
    <cellStyle name="Normal 6 14 13" xfId="5691"/>
    <cellStyle name="Normal 6 14 2" xfId="5692"/>
    <cellStyle name="Normal 6 14 2 2" xfId="5693"/>
    <cellStyle name="Normal 6 14 3" xfId="5694"/>
    <cellStyle name="Normal 6 14 3 2" xfId="5695"/>
    <cellStyle name="Normal 6 14 4" xfId="5696"/>
    <cellStyle name="Normal 6 14 4 2" xfId="5697"/>
    <cellStyle name="Normal 6 14 5" xfId="5698"/>
    <cellStyle name="Normal 6 14 5 2" xfId="5699"/>
    <cellStyle name="Normal 6 14 6" xfId="5700"/>
    <cellStyle name="Normal 6 14 6 2" xfId="5701"/>
    <cellStyle name="Normal 6 14 7" xfId="5702"/>
    <cellStyle name="Normal 6 14 7 2" xfId="5703"/>
    <cellStyle name="Normal 6 14 8" xfId="5704"/>
    <cellStyle name="Normal 6 14 8 2" xfId="5705"/>
    <cellStyle name="Normal 6 14 9" xfId="5706"/>
    <cellStyle name="Normal 6 14 9 2" xfId="5707"/>
    <cellStyle name="Normal 6 15" xfId="5708"/>
    <cellStyle name="Normal 6 15 10" xfId="5709"/>
    <cellStyle name="Normal 6 15 10 2" xfId="5710"/>
    <cellStyle name="Normal 6 15 11" xfId="5711"/>
    <cellStyle name="Normal 6 15 11 2" xfId="5712"/>
    <cellStyle name="Normal 6 15 12" xfId="5713"/>
    <cellStyle name="Normal 6 15 12 2" xfId="5714"/>
    <cellStyle name="Normal 6 15 13" xfId="5715"/>
    <cellStyle name="Normal 6 15 2" xfId="5716"/>
    <cellStyle name="Normal 6 15 2 2" xfId="5717"/>
    <cellStyle name="Normal 6 15 3" xfId="5718"/>
    <cellStyle name="Normal 6 15 3 2" xfId="5719"/>
    <cellStyle name="Normal 6 15 4" xfId="5720"/>
    <cellStyle name="Normal 6 15 4 2" xfId="5721"/>
    <cellStyle name="Normal 6 15 5" xfId="5722"/>
    <cellStyle name="Normal 6 15 5 2" xfId="5723"/>
    <cellStyle name="Normal 6 15 6" xfId="5724"/>
    <cellStyle name="Normal 6 15 6 2" xfId="5725"/>
    <cellStyle name="Normal 6 15 7" xfId="5726"/>
    <cellStyle name="Normal 6 15 7 2" xfId="5727"/>
    <cellStyle name="Normal 6 15 8" xfId="5728"/>
    <cellStyle name="Normal 6 15 8 2" xfId="5729"/>
    <cellStyle name="Normal 6 15 9" xfId="5730"/>
    <cellStyle name="Normal 6 15 9 2" xfId="5731"/>
    <cellStyle name="Normal 6 16" xfId="5732"/>
    <cellStyle name="Normal 6 16 2" xfId="5733"/>
    <cellStyle name="Normal 6 17" xfId="5734"/>
    <cellStyle name="Normal 6 17 2" xfId="5735"/>
    <cellStyle name="Normal 6 18" xfId="5736"/>
    <cellStyle name="Normal 6 18 2" xfId="5737"/>
    <cellStyle name="Normal 6 19" xfId="5738"/>
    <cellStyle name="Normal 6 19 2" xfId="5739"/>
    <cellStyle name="Normal 6 2" xfId="5740"/>
    <cellStyle name="Normal 6 2 10" xfId="5741"/>
    <cellStyle name="Normal 6 2 10 2" xfId="5742"/>
    <cellStyle name="Normal 6 2 11" xfId="5743"/>
    <cellStyle name="Normal 6 2 11 2" xfId="5744"/>
    <cellStyle name="Normal 6 2 12" xfId="5745"/>
    <cellStyle name="Normal 6 2 12 2" xfId="5746"/>
    <cellStyle name="Normal 6 2 13" xfId="5747"/>
    <cellStyle name="Normal 6 2 13 2" xfId="5748"/>
    <cellStyle name="Normal 6 2 14" xfId="5749"/>
    <cellStyle name="Normal 6 2 14 2" xfId="5750"/>
    <cellStyle name="Normal 6 2 15" xfId="5751"/>
    <cellStyle name="Normal 6 2 2" xfId="5752"/>
    <cellStyle name="Normal 6 2 2 10" xfId="5753"/>
    <cellStyle name="Normal 6 2 2 10 2" xfId="5754"/>
    <cellStyle name="Normal 6 2 2 11" xfId="5755"/>
    <cellStyle name="Normal 6 2 2 11 2" xfId="5756"/>
    <cellStyle name="Normal 6 2 2 12" xfId="5757"/>
    <cellStyle name="Normal 6 2 2 12 2" xfId="5758"/>
    <cellStyle name="Normal 6 2 2 13" xfId="5759"/>
    <cellStyle name="Normal 6 2 2 2" xfId="5760"/>
    <cellStyle name="Normal 6 2 2 2 2" xfId="5761"/>
    <cellStyle name="Normal 6 2 2 3" xfId="5762"/>
    <cellStyle name="Normal 6 2 2 3 2" xfId="5763"/>
    <cellStyle name="Normal 6 2 2 4" xfId="5764"/>
    <cellStyle name="Normal 6 2 2 4 2" xfId="5765"/>
    <cellStyle name="Normal 6 2 2 5" xfId="5766"/>
    <cellStyle name="Normal 6 2 2 5 2" xfId="5767"/>
    <cellStyle name="Normal 6 2 2 6" xfId="5768"/>
    <cellStyle name="Normal 6 2 2 6 2" xfId="5769"/>
    <cellStyle name="Normal 6 2 2 7" xfId="5770"/>
    <cellStyle name="Normal 6 2 2 7 2" xfId="5771"/>
    <cellStyle name="Normal 6 2 2 8" xfId="5772"/>
    <cellStyle name="Normal 6 2 2 8 2" xfId="5773"/>
    <cellStyle name="Normal 6 2 2 9" xfId="5774"/>
    <cellStyle name="Normal 6 2 2 9 2" xfId="5775"/>
    <cellStyle name="Normal 6 2 3" xfId="5776"/>
    <cellStyle name="Normal 6 2 3 10" xfId="5777"/>
    <cellStyle name="Normal 6 2 3 10 2" xfId="5778"/>
    <cellStyle name="Normal 6 2 3 11" xfId="5779"/>
    <cellStyle name="Normal 6 2 3 11 2" xfId="5780"/>
    <cellStyle name="Normal 6 2 3 12" xfId="5781"/>
    <cellStyle name="Normal 6 2 3 12 2" xfId="5782"/>
    <cellStyle name="Normal 6 2 3 13" xfId="5783"/>
    <cellStyle name="Normal 6 2 3 2" xfId="5784"/>
    <cellStyle name="Normal 6 2 3 2 2" xfId="5785"/>
    <cellStyle name="Normal 6 2 3 3" xfId="5786"/>
    <cellStyle name="Normal 6 2 3 3 2" xfId="5787"/>
    <cellStyle name="Normal 6 2 3 4" xfId="5788"/>
    <cellStyle name="Normal 6 2 3 4 2" xfId="5789"/>
    <cellStyle name="Normal 6 2 3 5" xfId="5790"/>
    <cellStyle name="Normal 6 2 3 5 2" xfId="5791"/>
    <cellStyle name="Normal 6 2 3 6" xfId="5792"/>
    <cellStyle name="Normal 6 2 3 6 2" xfId="5793"/>
    <cellStyle name="Normal 6 2 3 7" xfId="5794"/>
    <cellStyle name="Normal 6 2 3 7 2" xfId="5795"/>
    <cellStyle name="Normal 6 2 3 8" xfId="5796"/>
    <cellStyle name="Normal 6 2 3 8 2" xfId="5797"/>
    <cellStyle name="Normal 6 2 3 9" xfId="5798"/>
    <cellStyle name="Normal 6 2 3 9 2" xfId="5799"/>
    <cellStyle name="Normal 6 2 4" xfId="5800"/>
    <cellStyle name="Normal 6 2 4 2" xfId="5801"/>
    <cellStyle name="Normal 6 2 5" xfId="5802"/>
    <cellStyle name="Normal 6 2 5 2" xfId="5803"/>
    <cellStyle name="Normal 6 2 6" xfId="5804"/>
    <cellStyle name="Normal 6 2 6 2" xfId="5805"/>
    <cellStyle name="Normal 6 2 7" xfId="5806"/>
    <cellStyle name="Normal 6 2 7 2" xfId="5807"/>
    <cellStyle name="Normal 6 2 8" xfId="5808"/>
    <cellStyle name="Normal 6 2 8 2" xfId="5809"/>
    <cellStyle name="Normal 6 2 9" xfId="5810"/>
    <cellStyle name="Normal 6 2 9 2" xfId="5811"/>
    <cellStyle name="Normal 6 20" xfId="5812"/>
    <cellStyle name="Normal 6 20 2" xfId="5813"/>
    <cellStyle name="Normal 6 21" xfId="5814"/>
    <cellStyle name="Normal 6 21 2" xfId="5815"/>
    <cellStyle name="Normal 6 22" xfId="5816"/>
    <cellStyle name="Normal 6 22 2" xfId="5817"/>
    <cellStyle name="Normal 6 23" xfId="5818"/>
    <cellStyle name="Normal 6 23 2" xfId="5819"/>
    <cellStyle name="Normal 6 24" xfId="5820"/>
    <cellStyle name="Normal 6 24 2" xfId="5821"/>
    <cellStyle name="Normal 6 25" xfId="5822"/>
    <cellStyle name="Normal 6 25 2" xfId="5823"/>
    <cellStyle name="Normal 6 26" xfId="5824"/>
    <cellStyle name="Normal 6 26 2" xfId="5825"/>
    <cellStyle name="Normal 6 27" xfId="5826"/>
    <cellStyle name="Normal 6 3" xfId="5827"/>
    <cellStyle name="Normal 6 3 10" xfId="5828"/>
    <cellStyle name="Normal 6 3 10 2" xfId="5829"/>
    <cellStyle name="Normal 6 3 11" xfId="5830"/>
    <cellStyle name="Normal 6 3 11 2" xfId="5831"/>
    <cellStyle name="Normal 6 3 12" xfId="5832"/>
    <cellStyle name="Normal 6 3 12 2" xfId="5833"/>
    <cellStyle name="Normal 6 3 13" xfId="5834"/>
    <cellStyle name="Normal 6 3 13 2" xfId="5835"/>
    <cellStyle name="Normal 6 3 14" xfId="5836"/>
    <cellStyle name="Normal 6 3 14 2" xfId="5837"/>
    <cellStyle name="Normal 6 3 15" xfId="5838"/>
    <cellStyle name="Normal 6 3 2" xfId="5839"/>
    <cellStyle name="Normal 6 3 2 10" xfId="5840"/>
    <cellStyle name="Normal 6 3 2 10 2" xfId="5841"/>
    <cellStyle name="Normal 6 3 2 11" xfId="5842"/>
    <cellStyle name="Normal 6 3 2 11 2" xfId="5843"/>
    <cellStyle name="Normal 6 3 2 12" xfId="5844"/>
    <cellStyle name="Normal 6 3 2 12 2" xfId="5845"/>
    <cellStyle name="Normal 6 3 2 13" xfId="5846"/>
    <cellStyle name="Normal 6 3 2 2" xfId="5847"/>
    <cellStyle name="Normal 6 3 2 2 2" xfId="5848"/>
    <cellStyle name="Normal 6 3 2 3" xfId="5849"/>
    <cellStyle name="Normal 6 3 2 3 2" xfId="5850"/>
    <cellStyle name="Normal 6 3 2 4" xfId="5851"/>
    <cellStyle name="Normal 6 3 2 4 2" xfId="5852"/>
    <cellStyle name="Normal 6 3 2 5" xfId="5853"/>
    <cellStyle name="Normal 6 3 2 5 2" xfId="5854"/>
    <cellStyle name="Normal 6 3 2 6" xfId="5855"/>
    <cellStyle name="Normal 6 3 2 6 2" xfId="5856"/>
    <cellStyle name="Normal 6 3 2 7" xfId="5857"/>
    <cellStyle name="Normal 6 3 2 7 2" xfId="5858"/>
    <cellStyle name="Normal 6 3 2 8" xfId="5859"/>
    <cellStyle name="Normal 6 3 2 8 2" xfId="5860"/>
    <cellStyle name="Normal 6 3 2 9" xfId="5861"/>
    <cellStyle name="Normal 6 3 2 9 2" xfId="5862"/>
    <cellStyle name="Normal 6 3 3" xfId="5863"/>
    <cellStyle name="Normal 6 3 3 10" xfId="5864"/>
    <cellStyle name="Normal 6 3 3 10 2" xfId="5865"/>
    <cellStyle name="Normal 6 3 3 11" xfId="5866"/>
    <cellStyle name="Normal 6 3 3 11 2" xfId="5867"/>
    <cellStyle name="Normal 6 3 3 12" xfId="5868"/>
    <cellStyle name="Normal 6 3 3 12 2" xfId="5869"/>
    <cellStyle name="Normal 6 3 3 13" xfId="5870"/>
    <cellStyle name="Normal 6 3 3 2" xfId="5871"/>
    <cellStyle name="Normal 6 3 3 2 2" xfId="5872"/>
    <cellStyle name="Normal 6 3 3 3" xfId="5873"/>
    <cellStyle name="Normal 6 3 3 3 2" xfId="5874"/>
    <cellStyle name="Normal 6 3 3 4" xfId="5875"/>
    <cellStyle name="Normal 6 3 3 4 2" xfId="5876"/>
    <cellStyle name="Normal 6 3 3 5" xfId="5877"/>
    <cellStyle name="Normal 6 3 3 5 2" xfId="5878"/>
    <cellStyle name="Normal 6 3 3 6" xfId="5879"/>
    <cellStyle name="Normal 6 3 3 6 2" xfId="5880"/>
    <cellStyle name="Normal 6 3 3 7" xfId="5881"/>
    <cellStyle name="Normal 6 3 3 7 2" xfId="5882"/>
    <cellStyle name="Normal 6 3 3 8" xfId="5883"/>
    <cellStyle name="Normal 6 3 3 8 2" xfId="5884"/>
    <cellStyle name="Normal 6 3 3 9" xfId="5885"/>
    <cellStyle name="Normal 6 3 3 9 2" xfId="5886"/>
    <cellStyle name="Normal 6 3 4" xfId="5887"/>
    <cellStyle name="Normal 6 3 4 2" xfId="5888"/>
    <cellStyle name="Normal 6 3 5" xfId="5889"/>
    <cellStyle name="Normal 6 3 5 2" xfId="5890"/>
    <cellStyle name="Normal 6 3 6" xfId="5891"/>
    <cellStyle name="Normal 6 3 6 2" xfId="5892"/>
    <cellStyle name="Normal 6 3 7" xfId="5893"/>
    <cellStyle name="Normal 6 3 7 2" xfId="5894"/>
    <cellStyle name="Normal 6 3 8" xfId="5895"/>
    <cellStyle name="Normal 6 3 8 2" xfId="5896"/>
    <cellStyle name="Normal 6 3 9" xfId="5897"/>
    <cellStyle name="Normal 6 3 9 2" xfId="5898"/>
    <cellStyle name="Normal 6 4" xfId="5899"/>
    <cellStyle name="Normal 6 4 10" xfId="5900"/>
    <cellStyle name="Normal 6 4 10 2" xfId="5901"/>
    <cellStyle name="Normal 6 4 11" xfId="5902"/>
    <cellStyle name="Normal 6 4 11 2" xfId="5903"/>
    <cellStyle name="Normal 6 4 12" xfId="5904"/>
    <cellStyle name="Normal 6 4 12 2" xfId="5905"/>
    <cellStyle name="Normal 6 4 13" xfId="5906"/>
    <cellStyle name="Normal 6 4 13 2" xfId="5907"/>
    <cellStyle name="Normal 6 4 14" xfId="5908"/>
    <cellStyle name="Normal 6 4 14 2" xfId="5909"/>
    <cellStyle name="Normal 6 4 15" xfId="5910"/>
    <cellStyle name="Normal 6 4 2" xfId="5911"/>
    <cellStyle name="Normal 6 4 2 10" xfId="5912"/>
    <cellStyle name="Normal 6 4 2 10 2" xfId="5913"/>
    <cellStyle name="Normal 6 4 2 11" xfId="5914"/>
    <cellStyle name="Normal 6 4 2 11 2" xfId="5915"/>
    <cellStyle name="Normal 6 4 2 12" xfId="5916"/>
    <cellStyle name="Normal 6 4 2 12 2" xfId="5917"/>
    <cellStyle name="Normal 6 4 2 13" xfId="5918"/>
    <cellStyle name="Normal 6 4 2 2" xfId="5919"/>
    <cellStyle name="Normal 6 4 2 2 2" xfId="5920"/>
    <cellStyle name="Normal 6 4 2 3" xfId="5921"/>
    <cellStyle name="Normal 6 4 2 3 2" xfId="5922"/>
    <cellStyle name="Normal 6 4 2 4" xfId="5923"/>
    <cellStyle name="Normal 6 4 2 4 2" xfId="5924"/>
    <cellStyle name="Normal 6 4 2 5" xfId="5925"/>
    <cellStyle name="Normal 6 4 2 5 2" xfId="5926"/>
    <cellStyle name="Normal 6 4 2 6" xfId="5927"/>
    <cellStyle name="Normal 6 4 2 6 2" xfId="5928"/>
    <cellStyle name="Normal 6 4 2 7" xfId="5929"/>
    <cellStyle name="Normal 6 4 2 7 2" xfId="5930"/>
    <cellStyle name="Normal 6 4 2 8" xfId="5931"/>
    <cellStyle name="Normal 6 4 2 8 2" xfId="5932"/>
    <cellStyle name="Normal 6 4 2 9" xfId="5933"/>
    <cellStyle name="Normal 6 4 2 9 2" xfId="5934"/>
    <cellStyle name="Normal 6 4 3" xfId="5935"/>
    <cellStyle name="Normal 6 4 3 10" xfId="5936"/>
    <cellStyle name="Normal 6 4 3 10 2" xfId="5937"/>
    <cellStyle name="Normal 6 4 3 11" xfId="5938"/>
    <cellStyle name="Normal 6 4 3 11 2" xfId="5939"/>
    <cellStyle name="Normal 6 4 3 12" xfId="5940"/>
    <cellStyle name="Normal 6 4 3 12 2" xfId="5941"/>
    <cellStyle name="Normal 6 4 3 13" xfId="5942"/>
    <cellStyle name="Normal 6 4 3 2" xfId="5943"/>
    <cellStyle name="Normal 6 4 3 2 2" xfId="5944"/>
    <cellStyle name="Normal 6 4 3 3" xfId="5945"/>
    <cellStyle name="Normal 6 4 3 3 2" xfId="5946"/>
    <cellStyle name="Normal 6 4 3 4" xfId="5947"/>
    <cellStyle name="Normal 6 4 3 4 2" xfId="5948"/>
    <cellStyle name="Normal 6 4 3 5" xfId="5949"/>
    <cellStyle name="Normal 6 4 3 5 2" xfId="5950"/>
    <cellStyle name="Normal 6 4 3 6" xfId="5951"/>
    <cellStyle name="Normal 6 4 3 6 2" xfId="5952"/>
    <cellStyle name="Normal 6 4 3 7" xfId="5953"/>
    <cellStyle name="Normal 6 4 3 7 2" xfId="5954"/>
    <cellStyle name="Normal 6 4 3 8" xfId="5955"/>
    <cellStyle name="Normal 6 4 3 8 2" xfId="5956"/>
    <cellStyle name="Normal 6 4 3 9" xfId="5957"/>
    <cellStyle name="Normal 6 4 3 9 2" xfId="5958"/>
    <cellStyle name="Normal 6 4 4" xfId="5959"/>
    <cellStyle name="Normal 6 4 4 2" xfId="5960"/>
    <cellStyle name="Normal 6 4 5" xfId="5961"/>
    <cellStyle name="Normal 6 4 5 2" xfId="5962"/>
    <cellStyle name="Normal 6 4 6" xfId="5963"/>
    <cellStyle name="Normal 6 4 6 2" xfId="5964"/>
    <cellStyle name="Normal 6 4 7" xfId="5965"/>
    <cellStyle name="Normal 6 4 7 2" xfId="5966"/>
    <cellStyle name="Normal 6 4 8" xfId="5967"/>
    <cellStyle name="Normal 6 4 8 2" xfId="5968"/>
    <cellStyle name="Normal 6 4 9" xfId="5969"/>
    <cellStyle name="Normal 6 4 9 2" xfId="5970"/>
    <cellStyle name="Normal 6 5" xfId="5971"/>
    <cellStyle name="Normal 6 5 10" xfId="5972"/>
    <cellStyle name="Normal 6 5 10 2" xfId="5973"/>
    <cellStyle name="Normal 6 5 11" xfId="5974"/>
    <cellStyle name="Normal 6 5 11 2" xfId="5975"/>
    <cellStyle name="Normal 6 5 12" xfId="5976"/>
    <cellStyle name="Normal 6 5 12 2" xfId="5977"/>
    <cellStyle name="Normal 6 5 13" xfId="5978"/>
    <cellStyle name="Normal 6 5 13 2" xfId="5979"/>
    <cellStyle name="Normal 6 5 14" xfId="5980"/>
    <cellStyle name="Normal 6 5 14 2" xfId="5981"/>
    <cellStyle name="Normal 6 5 15" xfId="5982"/>
    <cellStyle name="Normal 6 5 2" xfId="5983"/>
    <cellStyle name="Normal 6 5 2 10" xfId="5984"/>
    <cellStyle name="Normal 6 5 2 10 2" xfId="5985"/>
    <cellStyle name="Normal 6 5 2 11" xfId="5986"/>
    <cellStyle name="Normal 6 5 2 11 2" xfId="5987"/>
    <cellStyle name="Normal 6 5 2 12" xfId="5988"/>
    <cellStyle name="Normal 6 5 2 12 2" xfId="5989"/>
    <cellStyle name="Normal 6 5 2 13" xfId="5990"/>
    <cellStyle name="Normal 6 5 2 2" xfId="5991"/>
    <cellStyle name="Normal 6 5 2 2 2" xfId="5992"/>
    <cellStyle name="Normal 6 5 2 3" xfId="5993"/>
    <cellStyle name="Normal 6 5 2 3 2" xfId="5994"/>
    <cellStyle name="Normal 6 5 2 4" xfId="5995"/>
    <cellStyle name="Normal 6 5 2 4 2" xfId="5996"/>
    <cellStyle name="Normal 6 5 2 5" xfId="5997"/>
    <cellStyle name="Normal 6 5 2 5 2" xfId="5998"/>
    <cellStyle name="Normal 6 5 2 6" xfId="5999"/>
    <cellStyle name="Normal 6 5 2 6 2" xfId="6000"/>
    <cellStyle name="Normal 6 5 2 7" xfId="6001"/>
    <cellStyle name="Normal 6 5 2 7 2" xfId="6002"/>
    <cellStyle name="Normal 6 5 2 8" xfId="6003"/>
    <cellStyle name="Normal 6 5 2 8 2" xfId="6004"/>
    <cellStyle name="Normal 6 5 2 9" xfId="6005"/>
    <cellStyle name="Normal 6 5 2 9 2" xfId="6006"/>
    <cellStyle name="Normal 6 5 3" xfId="6007"/>
    <cellStyle name="Normal 6 5 3 10" xfId="6008"/>
    <cellStyle name="Normal 6 5 3 10 2" xfId="6009"/>
    <cellStyle name="Normal 6 5 3 11" xfId="6010"/>
    <cellStyle name="Normal 6 5 3 11 2" xfId="6011"/>
    <cellStyle name="Normal 6 5 3 12" xfId="6012"/>
    <cellStyle name="Normal 6 5 3 12 2" xfId="6013"/>
    <cellStyle name="Normal 6 5 3 13" xfId="6014"/>
    <cellStyle name="Normal 6 5 3 2" xfId="6015"/>
    <cellStyle name="Normal 6 5 3 2 2" xfId="6016"/>
    <cellStyle name="Normal 6 5 3 3" xfId="6017"/>
    <cellStyle name="Normal 6 5 3 3 2" xfId="6018"/>
    <cellStyle name="Normal 6 5 3 4" xfId="6019"/>
    <cellStyle name="Normal 6 5 3 4 2" xfId="6020"/>
    <cellStyle name="Normal 6 5 3 5" xfId="6021"/>
    <cellStyle name="Normal 6 5 3 5 2" xfId="6022"/>
    <cellStyle name="Normal 6 5 3 6" xfId="6023"/>
    <cellStyle name="Normal 6 5 3 6 2" xfId="6024"/>
    <cellStyle name="Normal 6 5 3 7" xfId="6025"/>
    <cellStyle name="Normal 6 5 3 7 2" xfId="6026"/>
    <cellStyle name="Normal 6 5 3 8" xfId="6027"/>
    <cellStyle name="Normal 6 5 3 8 2" xfId="6028"/>
    <cellStyle name="Normal 6 5 3 9" xfId="6029"/>
    <cellStyle name="Normal 6 5 3 9 2" xfId="6030"/>
    <cellStyle name="Normal 6 5 4" xfId="6031"/>
    <cellStyle name="Normal 6 5 4 2" xfId="6032"/>
    <cellStyle name="Normal 6 5 5" xfId="6033"/>
    <cellStyle name="Normal 6 5 5 2" xfId="6034"/>
    <cellStyle name="Normal 6 5 6" xfId="6035"/>
    <cellStyle name="Normal 6 5 6 2" xfId="6036"/>
    <cellStyle name="Normal 6 5 7" xfId="6037"/>
    <cellStyle name="Normal 6 5 7 2" xfId="6038"/>
    <cellStyle name="Normal 6 5 8" xfId="6039"/>
    <cellStyle name="Normal 6 5 8 2" xfId="6040"/>
    <cellStyle name="Normal 6 5 9" xfId="6041"/>
    <cellStyle name="Normal 6 5 9 2" xfId="6042"/>
    <cellStyle name="Normal 6 6" xfId="6043"/>
    <cellStyle name="Normal 6 6 10" xfId="6044"/>
    <cellStyle name="Normal 6 6 10 2" xfId="6045"/>
    <cellStyle name="Normal 6 6 11" xfId="6046"/>
    <cellStyle name="Normal 6 6 11 2" xfId="6047"/>
    <cellStyle name="Normal 6 6 12" xfId="6048"/>
    <cellStyle name="Normal 6 6 12 2" xfId="6049"/>
    <cellStyle name="Normal 6 6 13" xfId="6050"/>
    <cellStyle name="Normal 6 6 13 2" xfId="6051"/>
    <cellStyle name="Normal 6 6 14" xfId="6052"/>
    <cellStyle name="Normal 6 6 14 2" xfId="6053"/>
    <cellStyle name="Normal 6 6 15" xfId="6054"/>
    <cellStyle name="Normal 6 6 2" xfId="6055"/>
    <cellStyle name="Normal 6 6 2 10" xfId="6056"/>
    <cellStyle name="Normal 6 6 2 10 2" xfId="6057"/>
    <cellStyle name="Normal 6 6 2 11" xfId="6058"/>
    <cellStyle name="Normal 6 6 2 11 2" xfId="6059"/>
    <cellStyle name="Normal 6 6 2 12" xfId="6060"/>
    <cellStyle name="Normal 6 6 2 12 2" xfId="6061"/>
    <cellStyle name="Normal 6 6 2 13" xfId="6062"/>
    <cellStyle name="Normal 6 6 2 2" xfId="6063"/>
    <cellStyle name="Normal 6 6 2 2 2" xfId="6064"/>
    <cellStyle name="Normal 6 6 2 3" xfId="6065"/>
    <cellStyle name="Normal 6 6 2 3 2" xfId="6066"/>
    <cellStyle name="Normal 6 6 2 4" xfId="6067"/>
    <cellStyle name="Normal 6 6 2 4 2" xfId="6068"/>
    <cellStyle name="Normal 6 6 2 5" xfId="6069"/>
    <cellStyle name="Normal 6 6 2 5 2" xfId="6070"/>
    <cellStyle name="Normal 6 6 2 6" xfId="6071"/>
    <cellStyle name="Normal 6 6 2 6 2" xfId="6072"/>
    <cellStyle name="Normal 6 6 2 7" xfId="6073"/>
    <cellStyle name="Normal 6 6 2 7 2" xfId="6074"/>
    <cellStyle name="Normal 6 6 2 8" xfId="6075"/>
    <cellStyle name="Normal 6 6 2 8 2" xfId="6076"/>
    <cellStyle name="Normal 6 6 2 9" xfId="6077"/>
    <cellStyle name="Normal 6 6 2 9 2" xfId="6078"/>
    <cellStyle name="Normal 6 6 3" xfId="6079"/>
    <cellStyle name="Normal 6 6 3 10" xfId="6080"/>
    <cellStyle name="Normal 6 6 3 10 2" xfId="6081"/>
    <cellStyle name="Normal 6 6 3 11" xfId="6082"/>
    <cellStyle name="Normal 6 6 3 11 2" xfId="6083"/>
    <cellStyle name="Normal 6 6 3 12" xfId="6084"/>
    <cellStyle name="Normal 6 6 3 12 2" xfId="6085"/>
    <cellStyle name="Normal 6 6 3 13" xfId="6086"/>
    <cellStyle name="Normal 6 6 3 2" xfId="6087"/>
    <cellStyle name="Normal 6 6 3 2 2" xfId="6088"/>
    <cellStyle name="Normal 6 6 3 3" xfId="6089"/>
    <cellStyle name="Normal 6 6 3 3 2" xfId="6090"/>
    <cellStyle name="Normal 6 6 3 4" xfId="6091"/>
    <cellStyle name="Normal 6 6 3 4 2" xfId="6092"/>
    <cellStyle name="Normal 6 6 3 5" xfId="6093"/>
    <cellStyle name="Normal 6 6 3 5 2" xfId="6094"/>
    <cellStyle name="Normal 6 6 3 6" xfId="6095"/>
    <cellStyle name="Normal 6 6 3 6 2" xfId="6096"/>
    <cellStyle name="Normal 6 6 3 7" xfId="6097"/>
    <cellStyle name="Normal 6 6 3 7 2" xfId="6098"/>
    <cellStyle name="Normal 6 6 3 8" xfId="6099"/>
    <cellStyle name="Normal 6 6 3 8 2" xfId="6100"/>
    <cellStyle name="Normal 6 6 3 9" xfId="6101"/>
    <cellStyle name="Normal 6 6 3 9 2" xfId="6102"/>
    <cellStyle name="Normal 6 6 4" xfId="6103"/>
    <cellStyle name="Normal 6 6 4 2" xfId="6104"/>
    <cellStyle name="Normal 6 6 5" xfId="6105"/>
    <cellStyle name="Normal 6 6 5 2" xfId="6106"/>
    <cellStyle name="Normal 6 6 6" xfId="6107"/>
    <cellStyle name="Normal 6 6 6 2" xfId="6108"/>
    <cellStyle name="Normal 6 6 7" xfId="6109"/>
    <cellStyle name="Normal 6 6 7 2" xfId="6110"/>
    <cellStyle name="Normal 6 6 8" xfId="6111"/>
    <cellStyle name="Normal 6 6 8 2" xfId="6112"/>
    <cellStyle name="Normal 6 6 9" xfId="6113"/>
    <cellStyle name="Normal 6 6 9 2" xfId="6114"/>
    <cellStyle name="Normal 6 7" xfId="6115"/>
    <cellStyle name="Normal 6 7 10" xfId="6116"/>
    <cellStyle name="Normal 6 7 10 2" xfId="6117"/>
    <cellStyle name="Normal 6 7 11" xfId="6118"/>
    <cellStyle name="Normal 6 7 11 2" xfId="6119"/>
    <cellStyle name="Normal 6 7 12" xfId="6120"/>
    <cellStyle name="Normal 6 7 12 2" xfId="6121"/>
    <cellStyle name="Normal 6 7 13" xfId="6122"/>
    <cellStyle name="Normal 6 7 13 2" xfId="6123"/>
    <cellStyle name="Normal 6 7 14" xfId="6124"/>
    <cellStyle name="Normal 6 7 14 2" xfId="6125"/>
    <cellStyle name="Normal 6 7 15" xfId="6126"/>
    <cellStyle name="Normal 6 7 2" xfId="6127"/>
    <cellStyle name="Normal 6 7 2 10" xfId="6128"/>
    <cellStyle name="Normal 6 7 2 10 2" xfId="6129"/>
    <cellStyle name="Normal 6 7 2 11" xfId="6130"/>
    <cellStyle name="Normal 6 7 2 11 2" xfId="6131"/>
    <cellStyle name="Normal 6 7 2 12" xfId="6132"/>
    <cellStyle name="Normal 6 7 2 12 2" xfId="6133"/>
    <cellStyle name="Normal 6 7 2 13" xfId="6134"/>
    <cellStyle name="Normal 6 7 2 2" xfId="6135"/>
    <cellStyle name="Normal 6 7 2 2 2" xfId="6136"/>
    <cellStyle name="Normal 6 7 2 3" xfId="6137"/>
    <cellStyle name="Normal 6 7 2 3 2" xfId="6138"/>
    <cellStyle name="Normal 6 7 2 4" xfId="6139"/>
    <cellStyle name="Normal 6 7 2 4 2" xfId="6140"/>
    <cellStyle name="Normal 6 7 2 5" xfId="6141"/>
    <cellStyle name="Normal 6 7 2 5 2" xfId="6142"/>
    <cellStyle name="Normal 6 7 2 6" xfId="6143"/>
    <cellStyle name="Normal 6 7 2 6 2" xfId="6144"/>
    <cellStyle name="Normal 6 7 2 7" xfId="6145"/>
    <cellStyle name="Normal 6 7 2 7 2" xfId="6146"/>
    <cellStyle name="Normal 6 7 2 8" xfId="6147"/>
    <cellStyle name="Normal 6 7 2 8 2" xfId="6148"/>
    <cellStyle name="Normal 6 7 2 9" xfId="6149"/>
    <cellStyle name="Normal 6 7 2 9 2" xfId="6150"/>
    <cellStyle name="Normal 6 7 3" xfId="6151"/>
    <cellStyle name="Normal 6 7 3 10" xfId="6152"/>
    <cellStyle name="Normal 6 7 3 10 2" xfId="6153"/>
    <cellStyle name="Normal 6 7 3 11" xfId="6154"/>
    <cellStyle name="Normal 6 7 3 11 2" xfId="6155"/>
    <cellStyle name="Normal 6 7 3 12" xfId="6156"/>
    <cellStyle name="Normal 6 7 3 12 2" xfId="6157"/>
    <cellStyle name="Normal 6 7 3 13" xfId="6158"/>
    <cellStyle name="Normal 6 7 3 2" xfId="6159"/>
    <cellStyle name="Normal 6 7 3 2 2" xfId="6160"/>
    <cellStyle name="Normal 6 7 3 3" xfId="6161"/>
    <cellStyle name="Normal 6 7 3 3 2" xfId="6162"/>
    <cellStyle name="Normal 6 7 3 4" xfId="6163"/>
    <cellStyle name="Normal 6 7 3 4 2" xfId="6164"/>
    <cellStyle name="Normal 6 7 3 5" xfId="6165"/>
    <cellStyle name="Normal 6 7 3 5 2" xfId="6166"/>
    <cellStyle name="Normal 6 7 3 6" xfId="6167"/>
    <cellStyle name="Normal 6 7 3 6 2" xfId="6168"/>
    <cellStyle name="Normal 6 7 3 7" xfId="6169"/>
    <cellStyle name="Normal 6 7 3 7 2" xfId="6170"/>
    <cellStyle name="Normal 6 7 3 8" xfId="6171"/>
    <cellStyle name="Normal 6 7 3 8 2" xfId="6172"/>
    <cellStyle name="Normal 6 7 3 9" xfId="6173"/>
    <cellStyle name="Normal 6 7 3 9 2" xfId="6174"/>
    <cellStyle name="Normal 6 7 4" xfId="6175"/>
    <cellStyle name="Normal 6 7 4 2" xfId="6176"/>
    <cellStyle name="Normal 6 7 5" xfId="6177"/>
    <cellStyle name="Normal 6 7 5 2" xfId="6178"/>
    <cellStyle name="Normal 6 7 6" xfId="6179"/>
    <cellStyle name="Normal 6 7 6 2" xfId="6180"/>
    <cellStyle name="Normal 6 7 7" xfId="6181"/>
    <cellStyle name="Normal 6 7 7 2" xfId="6182"/>
    <cellStyle name="Normal 6 7 8" xfId="6183"/>
    <cellStyle name="Normal 6 7 8 2" xfId="6184"/>
    <cellStyle name="Normal 6 7 9" xfId="6185"/>
    <cellStyle name="Normal 6 7 9 2" xfId="6186"/>
    <cellStyle name="Normal 6 8" xfId="6187"/>
    <cellStyle name="Normal 6 8 10" xfId="6188"/>
    <cellStyle name="Normal 6 8 10 2" xfId="6189"/>
    <cellStyle name="Normal 6 8 11" xfId="6190"/>
    <cellStyle name="Normal 6 8 11 2" xfId="6191"/>
    <cellStyle name="Normal 6 8 12" xfId="6192"/>
    <cellStyle name="Normal 6 8 12 2" xfId="6193"/>
    <cellStyle name="Normal 6 8 13" xfId="6194"/>
    <cellStyle name="Normal 6 8 13 2" xfId="6195"/>
    <cellStyle name="Normal 6 8 14" xfId="6196"/>
    <cellStyle name="Normal 6 8 14 2" xfId="6197"/>
    <cellStyle name="Normal 6 8 15" xfId="6198"/>
    <cellStyle name="Normal 6 8 2" xfId="6199"/>
    <cellStyle name="Normal 6 8 2 10" xfId="6200"/>
    <cellStyle name="Normal 6 8 2 10 2" xfId="6201"/>
    <cellStyle name="Normal 6 8 2 11" xfId="6202"/>
    <cellStyle name="Normal 6 8 2 11 2" xfId="6203"/>
    <cellStyle name="Normal 6 8 2 12" xfId="6204"/>
    <cellStyle name="Normal 6 8 2 12 2" xfId="6205"/>
    <cellStyle name="Normal 6 8 2 13" xfId="6206"/>
    <cellStyle name="Normal 6 8 2 2" xfId="6207"/>
    <cellStyle name="Normal 6 8 2 2 2" xfId="6208"/>
    <cellStyle name="Normal 6 8 2 3" xfId="6209"/>
    <cellStyle name="Normal 6 8 2 3 2" xfId="6210"/>
    <cellStyle name="Normal 6 8 2 4" xfId="6211"/>
    <cellStyle name="Normal 6 8 2 4 2" xfId="6212"/>
    <cellStyle name="Normal 6 8 2 5" xfId="6213"/>
    <cellStyle name="Normal 6 8 2 5 2" xfId="6214"/>
    <cellStyle name="Normal 6 8 2 6" xfId="6215"/>
    <cellStyle name="Normal 6 8 2 6 2" xfId="6216"/>
    <cellStyle name="Normal 6 8 2 7" xfId="6217"/>
    <cellStyle name="Normal 6 8 2 7 2" xfId="6218"/>
    <cellStyle name="Normal 6 8 2 8" xfId="6219"/>
    <cellStyle name="Normal 6 8 2 8 2" xfId="6220"/>
    <cellStyle name="Normal 6 8 2 9" xfId="6221"/>
    <cellStyle name="Normal 6 8 2 9 2" xfId="6222"/>
    <cellStyle name="Normal 6 8 3" xfId="6223"/>
    <cellStyle name="Normal 6 8 3 10" xfId="6224"/>
    <cellStyle name="Normal 6 8 3 10 2" xfId="6225"/>
    <cellStyle name="Normal 6 8 3 11" xfId="6226"/>
    <cellStyle name="Normal 6 8 3 11 2" xfId="6227"/>
    <cellStyle name="Normal 6 8 3 12" xfId="6228"/>
    <cellStyle name="Normal 6 8 3 12 2" xfId="6229"/>
    <cellStyle name="Normal 6 8 3 13" xfId="6230"/>
    <cellStyle name="Normal 6 8 3 2" xfId="6231"/>
    <cellStyle name="Normal 6 8 3 2 2" xfId="6232"/>
    <cellStyle name="Normal 6 8 3 3" xfId="6233"/>
    <cellStyle name="Normal 6 8 3 3 2" xfId="6234"/>
    <cellStyle name="Normal 6 8 3 4" xfId="6235"/>
    <cellStyle name="Normal 6 8 3 4 2" xfId="6236"/>
    <cellStyle name="Normal 6 8 3 5" xfId="6237"/>
    <cellStyle name="Normal 6 8 3 5 2" xfId="6238"/>
    <cellStyle name="Normal 6 8 3 6" xfId="6239"/>
    <cellStyle name="Normal 6 8 3 6 2" xfId="6240"/>
    <cellStyle name="Normal 6 8 3 7" xfId="6241"/>
    <cellStyle name="Normal 6 8 3 7 2" xfId="6242"/>
    <cellStyle name="Normal 6 8 3 8" xfId="6243"/>
    <cellStyle name="Normal 6 8 3 8 2" xfId="6244"/>
    <cellStyle name="Normal 6 8 3 9" xfId="6245"/>
    <cellStyle name="Normal 6 8 3 9 2" xfId="6246"/>
    <cellStyle name="Normal 6 8 4" xfId="6247"/>
    <cellStyle name="Normal 6 8 4 2" xfId="6248"/>
    <cellStyle name="Normal 6 8 5" xfId="6249"/>
    <cellStyle name="Normal 6 8 5 2" xfId="6250"/>
    <cellStyle name="Normal 6 8 6" xfId="6251"/>
    <cellStyle name="Normal 6 8 6 2" xfId="6252"/>
    <cellStyle name="Normal 6 8 7" xfId="6253"/>
    <cellStyle name="Normal 6 8 7 2" xfId="6254"/>
    <cellStyle name="Normal 6 8 8" xfId="6255"/>
    <cellStyle name="Normal 6 8 8 2" xfId="6256"/>
    <cellStyle name="Normal 6 8 9" xfId="6257"/>
    <cellStyle name="Normal 6 8 9 2" xfId="6258"/>
    <cellStyle name="Normal 6 9" xfId="6259"/>
    <cellStyle name="Normal 6 9 10" xfId="6260"/>
    <cellStyle name="Normal 6 9 10 2" xfId="6261"/>
    <cellStyle name="Normal 6 9 11" xfId="6262"/>
    <cellStyle name="Normal 6 9 11 2" xfId="6263"/>
    <cellStyle name="Normal 6 9 12" xfId="6264"/>
    <cellStyle name="Normal 6 9 12 2" xfId="6265"/>
    <cellStyle name="Normal 6 9 13" xfId="6266"/>
    <cellStyle name="Normal 6 9 13 2" xfId="6267"/>
    <cellStyle name="Normal 6 9 14" xfId="6268"/>
    <cellStyle name="Normal 6 9 14 2" xfId="6269"/>
    <cellStyle name="Normal 6 9 15" xfId="6270"/>
    <cellStyle name="Normal 6 9 2" xfId="6271"/>
    <cellStyle name="Normal 6 9 2 10" xfId="6272"/>
    <cellStyle name="Normal 6 9 2 10 2" xfId="6273"/>
    <cellStyle name="Normal 6 9 2 11" xfId="6274"/>
    <cellStyle name="Normal 6 9 2 11 2" xfId="6275"/>
    <cellStyle name="Normal 6 9 2 12" xfId="6276"/>
    <cellStyle name="Normal 6 9 2 12 2" xfId="6277"/>
    <cellStyle name="Normal 6 9 2 13" xfId="6278"/>
    <cellStyle name="Normal 6 9 2 2" xfId="6279"/>
    <cellStyle name="Normal 6 9 2 2 2" xfId="6280"/>
    <cellStyle name="Normal 6 9 2 3" xfId="6281"/>
    <cellStyle name="Normal 6 9 2 3 2" xfId="6282"/>
    <cellStyle name="Normal 6 9 2 4" xfId="6283"/>
    <cellStyle name="Normal 6 9 2 4 2" xfId="6284"/>
    <cellStyle name="Normal 6 9 2 5" xfId="6285"/>
    <cellStyle name="Normal 6 9 2 5 2" xfId="6286"/>
    <cellStyle name="Normal 6 9 2 6" xfId="6287"/>
    <cellStyle name="Normal 6 9 2 6 2" xfId="6288"/>
    <cellStyle name="Normal 6 9 2 7" xfId="6289"/>
    <cellStyle name="Normal 6 9 2 7 2" xfId="6290"/>
    <cellStyle name="Normal 6 9 2 8" xfId="6291"/>
    <cellStyle name="Normal 6 9 2 8 2" xfId="6292"/>
    <cellStyle name="Normal 6 9 2 9" xfId="6293"/>
    <cellStyle name="Normal 6 9 2 9 2" xfId="6294"/>
    <cellStyle name="Normal 6 9 3" xfId="6295"/>
    <cellStyle name="Normal 6 9 3 10" xfId="6296"/>
    <cellStyle name="Normal 6 9 3 10 2" xfId="6297"/>
    <cellStyle name="Normal 6 9 3 11" xfId="6298"/>
    <cellStyle name="Normal 6 9 3 11 2" xfId="6299"/>
    <cellStyle name="Normal 6 9 3 12" xfId="6300"/>
    <cellStyle name="Normal 6 9 3 12 2" xfId="6301"/>
    <cellStyle name="Normal 6 9 3 13" xfId="6302"/>
    <cellStyle name="Normal 6 9 3 2" xfId="6303"/>
    <cellStyle name="Normal 6 9 3 2 2" xfId="6304"/>
    <cellStyle name="Normal 6 9 3 3" xfId="6305"/>
    <cellStyle name="Normal 6 9 3 3 2" xfId="6306"/>
    <cellStyle name="Normal 6 9 3 4" xfId="6307"/>
    <cellStyle name="Normal 6 9 3 4 2" xfId="6308"/>
    <cellStyle name="Normal 6 9 3 5" xfId="6309"/>
    <cellStyle name="Normal 6 9 3 5 2" xfId="6310"/>
    <cellStyle name="Normal 6 9 3 6" xfId="6311"/>
    <cellStyle name="Normal 6 9 3 6 2" xfId="6312"/>
    <cellStyle name="Normal 6 9 3 7" xfId="6313"/>
    <cellStyle name="Normal 6 9 3 7 2" xfId="6314"/>
    <cellStyle name="Normal 6 9 3 8" xfId="6315"/>
    <cellStyle name="Normal 6 9 3 8 2" xfId="6316"/>
    <cellStyle name="Normal 6 9 3 9" xfId="6317"/>
    <cellStyle name="Normal 6 9 3 9 2" xfId="6318"/>
    <cellStyle name="Normal 6 9 4" xfId="6319"/>
    <cellStyle name="Normal 6 9 4 2" xfId="6320"/>
    <cellStyle name="Normal 6 9 5" xfId="6321"/>
    <cellStyle name="Normal 6 9 5 2" xfId="6322"/>
    <cellStyle name="Normal 6 9 6" xfId="6323"/>
    <cellStyle name="Normal 6 9 6 2" xfId="6324"/>
    <cellStyle name="Normal 6 9 7" xfId="6325"/>
    <cellStyle name="Normal 6 9 7 2" xfId="6326"/>
    <cellStyle name="Normal 6 9 8" xfId="6327"/>
    <cellStyle name="Normal 6 9 8 2" xfId="6328"/>
    <cellStyle name="Normal 6 9 9" xfId="6329"/>
    <cellStyle name="Normal 6 9 9 2" xfId="6330"/>
    <cellStyle name="Normal 7" xfId="6331"/>
    <cellStyle name="Normal 7 10" xfId="6332"/>
    <cellStyle name="Normal 7 10 10" xfId="6333"/>
    <cellStyle name="Normal 7 10 10 2" xfId="6334"/>
    <cellStyle name="Normal 7 10 11" xfId="6335"/>
    <cellStyle name="Normal 7 10 11 2" xfId="6336"/>
    <cellStyle name="Normal 7 10 12" xfId="6337"/>
    <cellStyle name="Normal 7 10 12 2" xfId="6338"/>
    <cellStyle name="Normal 7 10 13" xfId="6339"/>
    <cellStyle name="Normal 7 10 13 2" xfId="6340"/>
    <cellStyle name="Normal 7 10 14" xfId="6341"/>
    <cellStyle name="Normal 7 10 14 2" xfId="6342"/>
    <cellStyle name="Normal 7 10 15" xfId="6343"/>
    <cellStyle name="Normal 7 10 2" xfId="6344"/>
    <cellStyle name="Normal 7 10 2 10" xfId="6345"/>
    <cellStyle name="Normal 7 10 2 10 2" xfId="6346"/>
    <cellStyle name="Normal 7 10 2 11" xfId="6347"/>
    <cellStyle name="Normal 7 10 2 11 2" xfId="6348"/>
    <cellStyle name="Normal 7 10 2 12" xfId="6349"/>
    <cellStyle name="Normal 7 10 2 12 2" xfId="6350"/>
    <cellStyle name="Normal 7 10 2 13" xfId="6351"/>
    <cellStyle name="Normal 7 10 2 2" xfId="6352"/>
    <cellStyle name="Normal 7 10 2 2 2" xfId="6353"/>
    <cellStyle name="Normal 7 10 2 3" xfId="6354"/>
    <cellStyle name="Normal 7 10 2 3 2" xfId="6355"/>
    <cellStyle name="Normal 7 10 2 4" xfId="6356"/>
    <cellStyle name="Normal 7 10 2 4 2" xfId="6357"/>
    <cellStyle name="Normal 7 10 2 5" xfId="6358"/>
    <cellStyle name="Normal 7 10 2 5 2" xfId="6359"/>
    <cellStyle name="Normal 7 10 2 6" xfId="6360"/>
    <cellStyle name="Normal 7 10 2 6 2" xfId="6361"/>
    <cellStyle name="Normal 7 10 2 7" xfId="6362"/>
    <cellStyle name="Normal 7 10 2 7 2" xfId="6363"/>
    <cellStyle name="Normal 7 10 2 8" xfId="6364"/>
    <cellStyle name="Normal 7 10 2 8 2" xfId="6365"/>
    <cellStyle name="Normal 7 10 2 9" xfId="6366"/>
    <cellStyle name="Normal 7 10 2 9 2" xfId="6367"/>
    <cellStyle name="Normal 7 10 3" xfId="6368"/>
    <cellStyle name="Normal 7 10 3 10" xfId="6369"/>
    <cellStyle name="Normal 7 10 3 10 2" xfId="6370"/>
    <cellStyle name="Normal 7 10 3 11" xfId="6371"/>
    <cellStyle name="Normal 7 10 3 11 2" xfId="6372"/>
    <cellStyle name="Normal 7 10 3 12" xfId="6373"/>
    <cellStyle name="Normal 7 10 3 12 2" xfId="6374"/>
    <cellStyle name="Normal 7 10 3 13" xfId="6375"/>
    <cellStyle name="Normal 7 10 3 2" xfId="6376"/>
    <cellStyle name="Normal 7 10 3 2 2" xfId="6377"/>
    <cellStyle name="Normal 7 10 3 3" xfId="6378"/>
    <cellStyle name="Normal 7 10 3 3 2" xfId="6379"/>
    <cellStyle name="Normal 7 10 3 4" xfId="6380"/>
    <cellStyle name="Normal 7 10 3 4 2" xfId="6381"/>
    <cellStyle name="Normal 7 10 3 5" xfId="6382"/>
    <cellStyle name="Normal 7 10 3 5 2" xfId="6383"/>
    <cellStyle name="Normal 7 10 3 6" xfId="6384"/>
    <cellStyle name="Normal 7 10 3 6 2" xfId="6385"/>
    <cellStyle name="Normal 7 10 3 7" xfId="6386"/>
    <cellStyle name="Normal 7 10 3 7 2" xfId="6387"/>
    <cellStyle name="Normal 7 10 3 8" xfId="6388"/>
    <cellStyle name="Normal 7 10 3 8 2" xfId="6389"/>
    <cellStyle name="Normal 7 10 3 9" xfId="6390"/>
    <cellStyle name="Normal 7 10 3 9 2" xfId="6391"/>
    <cellStyle name="Normal 7 10 4" xfId="6392"/>
    <cellStyle name="Normal 7 10 4 2" xfId="6393"/>
    <cellStyle name="Normal 7 10 5" xfId="6394"/>
    <cellStyle name="Normal 7 10 5 2" xfId="6395"/>
    <cellStyle name="Normal 7 10 6" xfId="6396"/>
    <cellStyle name="Normal 7 10 6 2" xfId="6397"/>
    <cellStyle name="Normal 7 10 7" xfId="6398"/>
    <cellStyle name="Normal 7 10 7 2" xfId="6399"/>
    <cellStyle name="Normal 7 10 8" xfId="6400"/>
    <cellStyle name="Normal 7 10 8 2" xfId="6401"/>
    <cellStyle name="Normal 7 10 9" xfId="6402"/>
    <cellStyle name="Normal 7 10 9 2" xfId="6403"/>
    <cellStyle name="Normal 7 11" xfId="6404"/>
    <cellStyle name="Normal 7 11 10" xfId="6405"/>
    <cellStyle name="Normal 7 11 10 2" xfId="6406"/>
    <cellStyle name="Normal 7 11 11" xfId="6407"/>
    <cellStyle name="Normal 7 11 11 2" xfId="6408"/>
    <cellStyle name="Normal 7 11 12" xfId="6409"/>
    <cellStyle name="Normal 7 11 12 2" xfId="6410"/>
    <cellStyle name="Normal 7 11 13" xfId="6411"/>
    <cellStyle name="Normal 7 11 13 2" xfId="6412"/>
    <cellStyle name="Normal 7 11 14" xfId="6413"/>
    <cellStyle name="Normal 7 11 14 2" xfId="6414"/>
    <cellStyle name="Normal 7 11 15" xfId="6415"/>
    <cellStyle name="Normal 7 11 2" xfId="6416"/>
    <cellStyle name="Normal 7 11 2 10" xfId="6417"/>
    <cellStyle name="Normal 7 11 2 10 2" xfId="6418"/>
    <cellStyle name="Normal 7 11 2 11" xfId="6419"/>
    <cellStyle name="Normal 7 11 2 11 2" xfId="6420"/>
    <cellStyle name="Normal 7 11 2 12" xfId="6421"/>
    <cellStyle name="Normal 7 11 2 12 2" xfId="6422"/>
    <cellStyle name="Normal 7 11 2 13" xfId="6423"/>
    <cellStyle name="Normal 7 11 2 2" xfId="6424"/>
    <cellStyle name="Normal 7 11 2 2 2" xfId="6425"/>
    <cellStyle name="Normal 7 11 2 3" xfId="6426"/>
    <cellStyle name="Normal 7 11 2 3 2" xfId="6427"/>
    <cellStyle name="Normal 7 11 2 4" xfId="6428"/>
    <cellStyle name="Normal 7 11 2 4 2" xfId="6429"/>
    <cellStyle name="Normal 7 11 2 5" xfId="6430"/>
    <cellStyle name="Normal 7 11 2 5 2" xfId="6431"/>
    <cellStyle name="Normal 7 11 2 6" xfId="6432"/>
    <cellStyle name="Normal 7 11 2 6 2" xfId="6433"/>
    <cellStyle name="Normal 7 11 2 7" xfId="6434"/>
    <cellStyle name="Normal 7 11 2 7 2" xfId="6435"/>
    <cellStyle name="Normal 7 11 2 8" xfId="6436"/>
    <cellStyle name="Normal 7 11 2 8 2" xfId="6437"/>
    <cellStyle name="Normal 7 11 2 9" xfId="6438"/>
    <cellStyle name="Normal 7 11 2 9 2" xfId="6439"/>
    <cellStyle name="Normal 7 11 3" xfId="6440"/>
    <cellStyle name="Normal 7 11 3 10" xfId="6441"/>
    <cellStyle name="Normal 7 11 3 10 2" xfId="6442"/>
    <cellStyle name="Normal 7 11 3 11" xfId="6443"/>
    <cellStyle name="Normal 7 11 3 11 2" xfId="6444"/>
    <cellStyle name="Normal 7 11 3 12" xfId="6445"/>
    <cellStyle name="Normal 7 11 3 12 2" xfId="6446"/>
    <cellStyle name="Normal 7 11 3 13" xfId="6447"/>
    <cellStyle name="Normal 7 11 3 2" xfId="6448"/>
    <cellStyle name="Normal 7 11 3 2 2" xfId="6449"/>
    <cellStyle name="Normal 7 11 3 3" xfId="6450"/>
    <cellStyle name="Normal 7 11 3 3 2" xfId="6451"/>
    <cellStyle name="Normal 7 11 3 4" xfId="6452"/>
    <cellStyle name="Normal 7 11 3 4 2" xfId="6453"/>
    <cellStyle name="Normal 7 11 3 5" xfId="6454"/>
    <cellStyle name="Normal 7 11 3 5 2" xfId="6455"/>
    <cellStyle name="Normal 7 11 3 6" xfId="6456"/>
    <cellStyle name="Normal 7 11 3 6 2" xfId="6457"/>
    <cellStyle name="Normal 7 11 3 7" xfId="6458"/>
    <cellStyle name="Normal 7 11 3 7 2" xfId="6459"/>
    <cellStyle name="Normal 7 11 3 8" xfId="6460"/>
    <cellStyle name="Normal 7 11 3 8 2" xfId="6461"/>
    <cellStyle name="Normal 7 11 3 9" xfId="6462"/>
    <cellStyle name="Normal 7 11 3 9 2" xfId="6463"/>
    <cellStyle name="Normal 7 11 4" xfId="6464"/>
    <cellStyle name="Normal 7 11 4 2" xfId="6465"/>
    <cellStyle name="Normal 7 11 5" xfId="6466"/>
    <cellStyle name="Normal 7 11 5 2" xfId="6467"/>
    <cellStyle name="Normal 7 11 6" xfId="6468"/>
    <cellStyle name="Normal 7 11 6 2" xfId="6469"/>
    <cellStyle name="Normal 7 11 7" xfId="6470"/>
    <cellStyle name="Normal 7 11 7 2" xfId="6471"/>
    <cellStyle name="Normal 7 11 8" xfId="6472"/>
    <cellStyle name="Normal 7 11 8 2" xfId="6473"/>
    <cellStyle name="Normal 7 11 9" xfId="6474"/>
    <cellStyle name="Normal 7 11 9 2" xfId="6475"/>
    <cellStyle name="Normal 7 12" xfId="6476"/>
    <cellStyle name="Normal 7 12 10" xfId="6477"/>
    <cellStyle name="Normal 7 12 10 2" xfId="6478"/>
    <cellStyle name="Normal 7 12 11" xfId="6479"/>
    <cellStyle name="Normal 7 12 11 2" xfId="6480"/>
    <cellStyle name="Normal 7 12 12" xfId="6481"/>
    <cellStyle name="Normal 7 12 12 2" xfId="6482"/>
    <cellStyle name="Normal 7 12 13" xfId="6483"/>
    <cellStyle name="Normal 7 12 13 2" xfId="6484"/>
    <cellStyle name="Normal 7 12 14" xfId="6485"/>
    <cellStyle name="Normal 7 12 14 2" xfId="6486"/>
    <cellStyle name="Normal 7 12 15" xfId="6487"/>
    <cellStyle name="Normal 7 12 2" xfId="6488"/>
    <cellStyle name="Normal 7 12 2 10" xfId="6489"/>
    <cellStyle name="Normal 7 12 2 10 2" xfId="6490"/>
    <cellStyle name="Normal 7 12 2 11" xfId="6491"/>
    <cellStyle name="Normal 7 12 2 11 2" xfId="6492"/>
    <cellStyle name="Normal 7 12 2 12" xfId="6493"/>
    <cellStyle name="Normal 7 12 2 12 2" xfId="6494"/>
    <cellStyle name="Normal 7 12 2 13" xfId="6495"/>
    <cellStyle name="Normal 7 12 2 2" xfId="6496"/>
    <cellStyle name="Normal 7 12 2 2 2" xfId="6497"/>
    <cellStyle name="Normal 7 12 2 3" xfId="6498"/>
    <cellStyle name="Normal 7 12 2 3 2" xfId="6499"/>
    <cellStyle name="Normal 7 12 2 4" xfId="6500"/>
    <cellStyle name="Normal 7 12 2 4 2" xfId="6501"/>
    <cellStyle name="Normal 7 12 2 5" xfId="6502"/>
    <cellStyle name="Normal 7 12 2 5 2" xfId="6503"/>
    <cellStyle name="Normal 7 12 2 6" xfId="6504"/>
    <cellStyle name="Normal 7 12 2 6 2" xfId="6505"/>
    <cellStyle name="Normal 7 12 2 7" xfId="6506"/>
    <cellStyle name="Normal 7 12 2 7 2" xfId="6507"/>
    <cellStyle name="Normal 7 12 2 8" xfId="6508"/>
    <cellStyle name="Normal 7 12 2 8 2" xfId="6509"/>
    <cellStyle name="Normal 7 12 2 9" xfId="6510"/>
    <cellStyle name="Normal 7 12 2 9 2" xfId="6511"/>
    <cellStyle name="Normal 7 12 3" xfId="6512"/>
    <cellStyle name="Normal 7 12 3 10" xfId="6513"/>
    <cellStyle name="Normal 7 12 3 10 2" xfId="6514"/>
    <cellStyle name="Normal 7 12 3 11" xfId="6515"/>
    <cellStyle name="Normal 7 12 3 11 2" xfId="6516"/>
    <cellStyle name="Normal 7 12 3 12" xfId="6517"/>
    <cellStyle name="Normal 7 12 3 12 2" xfId="6518"/>
    <cellStyle name="Normal 7 12 3 13" xfId="6519"/>
    <cellStyle name="Normal 7 12 3 2" xfId="6520"/>
    <cellStyle name="Normal 7 12 3 2 2" xfId="6521"/>
    <cellStyle name="Normal 7 12 3 3" xfId="6522"/>
    <cellStyle name="Normal 7 12 3 3 2" xfId="6523"/>
    <cellStyle name="Normal 7 12 3 4" xfId="6524"/>
    <cellStyle name="Normal 7 12 3 4 2" xfId="6525"/>
    <cellStyle name="Normal 7 12 3 5" xfId="6526"/>
    <cellStyle name="Normal 7 12 3 5 2" xfId="6527"/>
    <cellStyle name="Normal 7 12 3 6" xfId="6528"/>
    <cellStyle name="Normal 7 12 3 6 2" xfId="6529"/>
    <cellStyle name="Normal 7 12 3 7" xfId="6530"/>
    <cellStyle name="Normal 7 12 3 7 2" xfId="6531"/>
    <cellStyle name="Normal 7 12 3 8" xfId="6532"/>
    <cellStyle name="Normal 7 12 3 8 2" xfId="6533"/>
    <cellStyle name="Normal 7 12 3 9" xfId="6534"/>
    <cellStyle name="Normal 7 12 3 9 2" xfId="6535"/>
    <cellStyle name="Normal 7 12 4" xfId="6536"/>
    <cellStyle name="Normal 7 12 4 2" xfId="6537"/>
    <cellStyle name="Normal 7 12 5" xfId="6538"/>
    <cellStyle name="Normal 7 12 5 2" xfId="6539"/>
    <cellStyle name="Normal 7 12 6" xfId="6540"/>
    <cellStyle name="Normal 7 12 6 2" xfId="6541"/>
    <cellStyle name="Normal 7 12 7" xfId="6542"/>
    <cellStyle name="Normal 7 12 7 2" xfId="6543"/>
    <cellStyle name="Normal 7 12 8" xfId="6544"/>
    <cellStyle name="Normal 7 12 8 2" xfId="6545"/>
    <cellStyle name="Normal 7 12 9" xfId="6546"/>
    <cellStyle name="Normal 7 12 9 2" xfId="6547"/>
    <cellStyle name="Normal 7 13" xfId="6548"/>
    <cellStyle name="Normal 7 13 10" xfId="6549"/>
    <cellStyle name="Normal 7 13 10 2" xfId="6550"/>
    <cellStyle name="Normal 7 13 11" xfId="6551"/>
    <cellStyle name="Normal 7 13 11 2" xfId="6552"/>
    <cellStyle name="Normal 7 13 12" xfId="6553"/>
    <cellStyle name="Normal 7 13 12 2" xfId="6554"/>
    <cellStyle name="Normal 7 13 13" xfId="6555"/>
    <cellStyle name="Normal 7 13 13 2" xfId="6556"/>
    <cellStyle name="Normal 7 13 14" xfId="6557"/>
    <cellStyle name="Normal 7 13 14 2" xfId="6558"/>
    <cellStyle name="Normal 7 13 15" xfId="6559"/>
    <cellStyle name="Normal 7 13 2" xfId="6560"/>
    <cellStyle name="Normal 7 13 2 10" xfId="6561"/>
    <cellStyle name="Normal 7 13 2 10 2" xfId="6562"/>
    <cellStyle name="Normal 7 13 2 11" xfId="6563"/>
    <cellStyle name="Normal 7 13 2 11 2" xfId="6564"/>
    <cellStyle name="Normal 7 13 2 12" xfId="6565"/>
    <cellStyle name="Normal 7 13 2 12 2" xfId="6566"/>
    <cellStyle name="Normal 7 13 2 13" xfId="6567"/>
    <cellStyle name="Normal 7 13 2 2" xfId="6568"/>
    <cellStyle name="Normal 7 13 2 2 2" xfId="6569"/>
    <cellStyle name="Normal 7 13 2 3" xfId="6570"/>
    <cellStyle name="Normal 7 13 2 3 2" xfId="6571"/>
    <cellStyle name="Normal 7 13 2 4" xfId="6572"/>
    <cellStyle name="Normal 7 13 2 4 2" xfId="6573"/>
    <cellStyle name="Normal 7 13 2 5" xfId="6574"/>
    <cellStyle name="Normal 7 13 2 5 2" xfId="6575"/>
    <cellStyle name="Normal 7 13 2 6" xfId="6576"/>
    <cellStyle name="Normal 7 13 2 6 2" xfId="6577"/>
    <cellStyle name="Normal 7 13 2 7" xfId="6578"/>
    <cellStyle name="Normal 7 13 2 7 2" xfId="6579"/>
    <cellStyle name="Normal 7 13 2 8" xfId="6580"/>
    <cellStyle name="Normal 7 13 2 8 2" xfId="6581"/>
    <cellStyle name="Normal 7 13 2 9" xfId="6582"/>
    <cellStyle name="Normal 7 13 2 9 2" xfId="6583"/>
    <cellStyle name="Normal 7 13 3" xfId="6584"/>
    <cellStyle name="Normal 7 13 3 10" xfId="6585"/>
    <cellStyle name="Normal 7 13 3 10 2" xfId="6586"/>
    <cellStyle name="Normal 7 13 3 11" xfId="6587"/>
    <cellStyle name="Normal 7 13 3 11 2" xfId="6588"/>
    <cellStyle name="Normal 7 13 3 12" xfId="6589"/>
    <cellStyle name="Normal 7 13 3 12 2" xfId="6590"/>
    <cellStyle name="Normal 7 13 3 13" xfId="6591"/>
    <cellStyle name="Normal 7 13 3 2" xfId="6592"/>
    <cellStyle name="Normal 7 13 3 2 2" xfId="6593"/>
    <cellStyle name="Normal 7 13 3 3" xfId="6594"/>
    <cellStyle name="Normal 7 13 3 3 2" xfId="6595"/>
    <cellStyle name="Normal 7 13 3 4" xfId="6596"/>
    <cellStyle name="Normal 7 13 3 4 2" xfId="6597"/>
    <cellStyle name="Normal 7 13 3 5" xfId="6598"/>
    <cellStyle name="Normal 7 13 3 5 2" xfId="6599"/>
    <cellStyle name="Normal 7 13 3 6" xfId="6600"/>
    <cellStyle name="Normal 7 13 3 6 2" xfId="6601"/>
    <cellStyle name="Normal 7 13 3 7" xfId="6602"/>
    <cellStyle name="Normal 7 13 3 7 2" xfId="6603"/>
    <cellStyle name="Normal 7 13 3 8" xfId="6604"/>
    <cellStyle name="Normal 7 13 3 8 2" xfId="6605"/>
    <cellStyle name="Normal 7 13 3 9" xfId="6606"/>
    <cellStyle name="Normal 7 13 3 9 2" xfId="6607"/>
    <cellStyle name="Normal 7 13 4" xfId="6608"/>
    <cellStyle name="Normal 7 13 4 2" xfId="6609"/>
    <cellStyle name="Normal 7 13 5" xfId="6610"/>
    <cellStyle name="Normal 7 13 5 2" xfId="6611"/>
    <cellStyle name="Normal 7 13 6" xfId="6612"/>
    <cellStyle name="Normal 7 13 6 2" xfId="6613"/>
    <cellStyle name="Normal 7 13 7" xfId="6614"/>
    <cellStyle name="Normal 7 13 7 2" xfId="6615"/>
    <cellStyle name="Normal 7 13 8" xfId="6616"/>
    <cellStyle name="Normal 7 13 8 2" xfId="6617"/>
    <cellStyle name="Normal 7 13 9" xfId="6618"/>
    <cellStyle name="Normal 7 13 9 2" xfId="6619"/>
    <cellStyle name="Normal 7 14" xfId="6620"/>
    <cellStyle name="Normal 7 14 10" xfId="6621"/>
    <cellStyle name="Normal 7 14 10 2" xfId="6622"/>
    <cellStyle name="Normal 7 14 11" xfId="6623"/>
    <cellStyle name="Normal 7 14 11 2" xfId="6624"/>
    <cellStyle name="Normal 7 14 12" xfId="6625"/>
    <cellStyle name="Normal 7 14 12 2" xfId="6626"/>
    <cellStyle name="Normal 7 14 13" xfId="6627"/>
    <cellStyle name="Normal 7 14 2" xfId="6628"/>
    <cellStyle name="Normal 7 14 2 2" xfId="6629"/>
    <cellStyle name="Normal 7 14 3" xfId="6630"/>
    <cellStyle name="Normal 7 14 3 2" xfId="6631"/>
    <cellStyle name="Normal 7 14 4" xfId="6632"/>
    <cellStyle name="Normal 7 14 4 2" xfId="6633"/>
    <cellStyle name="Normal 7 14 5" xfId="6634"/>
    <cellStyle name="Normal 7 14 5 2" xfId="6635"/>
    <cellStyle name="Normal 7 14 6" xfId="6636"/>
    <cellStyle name="Normal 7 14 6 2" xfId="6637"/>
    <cellStyle name="Normal 7 14 7" xfId="6638"/>
    <cellStyle name="Normal 7 14 7 2" xfId="6639"/>
    <cellStyle name="Normal 7 14 8" xfId="6640"/>
    <cellStyle name="Normal 7 14 8 2" xfId="6641"/>
    <cellStyle name="Normal 7 14 9" xfId="6642"/>
    <cellStyle name="Normal 7 14 9 2" xfId="6643"/>
    <cellStyle name="Normal 7 15" xfId="6644"/>
    <cellStyle name="Normal 7 15 10" xfId="6645"/>
    <cellStyle name="Normal 7 15 10 2" xfId="6646"/>
    <cellStyle name="Normal 7 15 11" xfId="6647"/>
    <cellStyle name="Normal 7 15 11 2" xfId="6648"/>
    <cellStyle name="Normal 7 15 12" xfId="6649"/>
    <cellStyle name="Normal 7 15 12 2" xfId="6650"/>
    <cellStyle name="Normal 7 15 13" xfId="6651"/>
    <cellStyle name="Normal 7 15 2" xfId="6652"/>
    <cellStyle name="Normal 7 15 2 2" xfId="6653"/>
    <cellStyle name="Normal 7 15 3" xfId="6654"/>
    <cellStyle name="Normal 7 15 3 2" xfId="6655"/>
    <cellStyle name="Normal 7 15 4" xfId="6656"/>
    <cellStyle name="Normal 7 15 4 2" xfId="6657"/>
    <cellStyle name="Normal 7 15 5" xfId="6658"/>
    <cellStyle name="Normal 7 15 5 2" xfId="6659"/>
    <cellStyle name="Normal 7 15 6" xfId="6660"/>
    <cellStyle name="Normal 7 15 6 2" xfId="6661"/>
    <cellStyle name="Normal 7 15 7" xfId="6662"/>
    <cellStyle name="Normal 7 15 7 2" xfId="6663"/>
    <cellStyle name="Normal 7 15 8" xfId="6664"/>
    <cellStyle name="Normal 7 15 8 2" xfId="6665"/>
    <cellStyle name="Normal 7 15 9" xfId="6666"/>
    <cellStyle name="Normal 7 15 9 2" xfId="6667"/>
    <cellStyle name="Normal 7 16" xfId="6668"/>
    <cellStyle name="Normal 7 16 2" xfId="6669"/>
    <cellStyle name="Normal 7 17" xfId="6670"/>
    <cellStyle name="Normal 7 17 2" xfId="6671"/>
    <cellStyle name="Normal 7 18" xfId="6672"/>
    <cellStyle name="Normal 7 18 2" xfId="6673"/>
    <cellStyle name="Normal 7 19" xfId="6674"/>
    <cellStyle name="Normal 7 19 2" xfId="6675"/>
    <cellStyle name="Normal 7 2" xfId="6676"/>
    <cellStyle name="Normal 7 2 10" xfId="6677"/>
    <cellStyle name="Normal 7 2 10 2" xfId="6678"/>
    <cellStyle name="Normal 7 2 11" xfId="6679"/>
    <cellStyle name="Normal 7 2 11 2" xfId="6680"/>
    <cellStyle name="Normal 7 2 12" xfId="6681"/>
    <cellStyle name="Normal 7 2 12 2" xfId="6682"/>
    <cellStyle name="Normal 7 2 13" xfId="6683"/>
    <cellStyle name="Normal 7 2 13 2" xfId="6684"/>
    <cellStyle name="Normal 7 2 14" xfId="6685"/>
    <cellStyle name="Normal 7 2 14 2" xfId="6686"/>
    <cellStyle name="Normal 7 2 15" xfId="6687"/>
    <cellStyle name="Normal 7 2 2" xfId="6688"/>
    <cellStyle name="Normal 7 2 2 10" xfId="6689"/>
    <cellStyle name="Normal 7 2 2 10 2" xfId="6690"/>
    <cellStyle name="Normal 7 2 2 11" xfId="6691"/>
    <cellStyle name="Normal 7 2 2 11 2" xfId="6692"/>
    <cellStyle name="Normal 7 2 2 12" xfId="6693"/>
    <cellStyle name="Normal 7 2 2 12 2" xfId="6694"/>
    <cellStyle name="Normal 7 2 2 13" xfId="6695"/>
    <cellStyle name="Normal 7 2 2 2" xfId="6696"/>
    <cellStyle name="Normal 7 2 2 2 2" xfId="6697"/>
    <cellStyle name="Normal 7 2 2 3" xfId="6698"/>
    <cellStyle name="Normal 7 2 2 3 2" xfId="6699"/>
    <cellStyle name="Normal 7 2 2 4" xfId="6700"/>
    <cellStyle name="Normal 7 2 2 4 2" xfId="6701"/>
    <cellStyle name="Normal 7 2 2 5" xfId="6702"/>
    <cellStyle name="Normal 7 2 2 5 2" xfId="6703"/>
    <cellStyle name="Normal 7 2 2 6" xfId="6704"/>
    <cellStyle name="Normal 7 2 2 6 2" xfId="6705"/>
    <cellStyle name="Normal 7 2 2 7" xfId="6706"/>
    <cellStyle name="Normal 7 2 2 7 2" xfId="6707"/>
    <cellStyle name="Normal 7 2 2 8" xfId="6708"/>
    <cellStyle name="Normal 7 2 2 8 2" xfId="6709"/>
    <cellStyle name="Normal 7 2 2 9" xfId="6710"/>
    <cellStyle name="Normal 7 2 2 9 2" xfId="6711"/>
    <cellStyle name="Normal 7 2 3" xfId="6712"/>
    <cellStyle name="Normal 7 2 3 10" xfId="6713"/>
    <cellStyle name="Normal 7 2 3 10 2" xfId="6714"/>
    <cellStyle name="Normal 7 2 3 11" xfId="6715"/>
    <cellStyle name="Normal 7 2 3 11 2" xfId="6716"/>
    <cellStyle name="Normal 7 2 3 12" xfId="6717"/>
    <cellStyle name="Normal 7 2 3 12 2" xfId="6718"/>
    <cellStyle name="Normal 7 2 3 13" xfId="6719"/>
    <cellStyle name="Normal 7 2 3 2" xfId="6720"/>
    <cellStyle name="Normal 7 2 3 2 2" xfId="6721"/>
    <cellStyle name="Normal 7 2 3 3" xfId="6722"/>
    <cellStyle name="Normal 7 2 3 3 2" xfId="6723"/>
    <cellStyle name="Normal 7 2 3 4" xfId="6724"/>
    <cellStyle name="Normal 7 2 3 4 2" xfId="6725"/>
    <cellStyle name="Normal 7 2 3 5" xfId="6726"/>
    <cellStyle name="Normal 7 2 3 5 2" xfId="6727"/>
    <cellStyle name="Normal 7 2 3 6" xfId="6728"/>
    <cellStyle name="Normal 7 2 3 6 2" xfId="6729"/>
    <cellStyle name="Normal 7 2 3 7" xfId="6730"/>
    <cellStyle name="Normal 7 2 3 7 2" xfId="6731"/>
    <cellStyle name="Normal 7 2 3 8" xfId="6732"/>
    <cellStyle name="Normal 7 2 3 8 2" xfId="6733"/>
    <cellStyle name="Normal 7 2 3 9" xfId="6734"/>
    <cellStyle name="Normal 7 2 3 9 2" xfId="6735"/>
    <cellStyle name="Normal 7 2 4" xfId="6736"/>
    <cellStyle name="Normal 7 2 4 2" xfId="6737"/>
    <cellStyle name="Normal 7 2 5" xfId="6738"/>
    <cellStyle name="Normal 7 2 5 2" xfId="6739"/>
    <cellStyle name="Normal 7 2 6" xfId="6740"/>
    <cellStyle name="Normal 7 2 6 2" xfId="6741"/>
    <cellStyle name="Normal 7 2 7" xfId="6742"/>
    <cellStyle name="Normal 7 2 7 2" xfId="6743"/>
    <cellStyle name="Normal 7 2 8" xfId="6744"/>
    <cellStyle name="Normal 7 2 8 2" xfId="6745"/>
    <cellStyle name="Normal 7 2 9" xfId="6746"/>
    <cellStyle name="Normal 7 2 9 2" xfId="6747"/>
    <cellStyle name="Normal 7 20" xfId="6748"/>
    <cellStyle name="Normal 7 20 2" xfId="6749"/>
    <cellStyle name="Normal 7 21" xfId="6750"/>
    <cellStyle name="Normal 7 21 2" xfId="6751"/>
    <cellStyle name="Normal 7 22" xfId="6752"/>
    <cellStyle name="Normal 7 22 2" xfId="6753"/>
    <cellStyle name="Normal 7 23" xfId="6754"/>
    <cellStyle name="Normal 7 23 2" xfId="6755"/>
    <cellStyle name="Normal 7 24" xfId="6756"/>
    <cellStyle name="Normal 7 24 2" xfId="6757"/>
    <cellStyle name="Normal 7 25" xfId="6758"/>
    <cellStyle name="Normal 7 25 2" xfId="6759"/>
    <cellStyle name="Normal 7 26" xfId="6760"/>
    <cellStyle name="Normal 7 26 2" xfId="6761"/>
    <cellStyle name="Normal 7 27" xfId="6762"/>
    <cellStyle name="Normal 7 3" xfId="6763"/>
    <cellStyle name="Normal 7 3 10" xfId="6764"/>
    <cellStyle name="Normal 7 3 10 2" xfId="6765"/>
    <cellStyle name="Normal 7 3 11" xfId="6766"/>
    <cellStyle name="Normal 7 3 11 2" xfId="6767"/>
    <cellStyle name="Normal 7 3 12" xfId="6768"/>
    <cellStyle name="Normal 7 3 12 2" xfId="6769"/>
    <cellStyle name="Normal 7 3 13" xfId="6770"/>
    <cellStyle name="Normal 7 3 13 2" xfId="6771"/>
    <cellStyle name="Normal 7 3 14" xfId="6772"/>
    <cellStyle name="Normal 7 3 14 2" xfId="6773"/>
    <cellStyle name="Normal 7 3 15" xfId="6774"/>
    <cellStyle name="Normal 7 3 2" xfId="6775"/>
    <cellStyle name="Normal 7 3 2 10" xfId="6776"/>
    <cellStyle name="Normal 7 3 2 10 2" xfId="6777"/>
    <cellStyle name="Normal 7 3 2 11" xfId="6778"/>
    <cellStyle name="Normal 7 3 2 11 2" xfId="6779"/>
    <cellStyle name="Normal 7 3 2 12" xfId="6780"/>
    <cellStyle name="Normal 7 3 2 12 2" xfId="6781"/>
    <cellStyle name="Normal 7 3 2 13" xfId="6782"/>
    <cellStyle name="Normal 7 3 2 2" xfId="6783"/>
    <cellStyle name="Normal 7 3 2 2 2" xfId="6784"/>
    <cellStyle name="Normal 7 3 2 3" xfId="6785"/>
    <cellStyle name="Normal 7 3 2 3 2" xfId="6786"/>
    <cellStyle name="Normal 7 3 2 4" xfId="6787"/>
    <cellStyle name="Normal 7 3 2 4 2" xfId="6788"/>
    <cellStyle name="Normal 7 3 2 5" xfId="6789"/>
    <cellStyle name="Normal 7 3 2 5 2" xfId="6790"/>
    <cellStyle name="Normal 7 3 2 6" xfId="6791"/>
    <cellStyle name="Normal 7 3 2 6 2" xfId="6792"/>
    <cellStyle name="Normal 7 3 2 7" xfId="6793"/>
    <cellStyle name="Normal 7 3 2 7 2" xfId="6794"/>
    <cellStyle name="Normal 7 3 2 8" xfId="6795"/>
    <cellStyle name="Normal 7 3 2 8 2" xfId="6796"/>
    <cellStyle name="Normal 7 3 2 9" xfId="6797"/>
    <cellStyle name="Normal 7 3 2 9 2" xfId="6798"/>
    <cellStyle name="Normal 7 3 3" xfId="6799"/>
    <cellStyle name="Normal 7 3 3 10" xfId="6800"/>
    <cellStyle name="Normal 7 3 3 10 2" xfId="6801"/>
    <cellStyle name="Normal 7 3 3 11" xfId="6802"/>
    <cellStyle name="Normal 7 3 3 11 2" xfId="6803"/>
    <cellStyle name="Normal 7 3 3 12" xfId="6804"/>
    <cellStyle name="Normal 7 3 3 12 2" xfId="6805"/>
    <cellStyle name="Normal 7 3 3 13" xfId="6806"/>
    <cellStyle name="Normal 7 3 3 2" xfId="6807"/>
    <cellStyle name="Normal 7 3 3 2 2" xfId="6808"/>
    <cellStyle name="Normal 7 3 3 3" xfId="6809"/>
    <cellStyle name="Normal 7 3 3 3 2" xfId="6810"/>
    <cellStyle name="Normal 7 3 3 4" xfId="6811"/>
    <cellStyle name="Normal 7 3 3 4 2" xfId="6812"/>
    <cellStyle name="Normal 7 3 3 5" xfId="6813"/>
    <cellStyle name="Normal 7 3 3 5 2" xfId="6814"/>
    <cellStyle name="Normal 7 3 3 6" xfId="6815"/>
    <cellStyle name="Normal 7 3 3 6 2" xfId="6816"/>
    <cellStyle name="Normal 7 3 3 7" xfId="6817"/>
    <cellStyle name="Normal 7 3 3 7 2" xfId="6818"/>
    <cellStyle name="Normal 7 3 3 8" xfId="6819"/>
    <cellStyle name="Normal 7 3 3 8 2" xfId="6820"/>
    <cellStyle name="Normal 7 3 3 9" xfId="6821"/>
    <cellStyle name="Normal 7 3 3 9 2" xfId="6822"/>
    <cellStyle name="Normal 7 3 4" xfId="6823"/>
    <cellStyle name="Normal 7 3 4 2" xfId="6824"/>
    <cellStyle name="Normal 7 3 5" xfId="6825"/>
    <cellStyle name="Normal 7 3 5 2" xfId="6826"/>
    <cellStyle name="Normal 7 3 6" xfId="6827"/>
    <cellStyle name="Normal 7 3 6 2" xfId="6828"/>
    <cellStyle name="Normal 7 3 7" xfId="6829"/>
    <cellStyle name="Normal 7 3 7 2" xfId="6830"/>
    <cellStyle name="Normal 7 3 8" xfId="6831"/>
    <cellStyle name="Normal 7 3 8 2" xfId="6832"/>
    <cellStyle name="Normal 7 3 9" xfId="6833"/>
    <cellStyle name="Normal 7 3 9 2" xfId="6834"/>
    <cellStyle name="Normal 7 4" xfId="6835"/>
    <cellStyle name="Normal 7 4 10" xfId="6836"/>
    <cellStyle name="Normal 7 4 10 2" xfId="6837"/>
    <cellStyle name="Normal 7 4 11" xfId="6838"/>
    <cellStyle name="Normal 7 4 11 2" xfId="6839"/>
    <cellStyle name="Normal 7 4 12" xfId="6840"/>
    <cellStyle name="Normal 7 4 12 2" xfId="6841"/>
    <cellStyle name="Normal 7 4 13" xfId="6842"/>
    <cellStyle name="Normal 7 4 13 2" xfId="6843"/>
    <cellStyle name="Normal 7 4 14" xfId="6844"/>
    <cellStyle name="Normal 7 4 14 2" xfId="6845"/>
    <cellStyle name="Normal 7 4 15" xfId="6846"/>
    <cellStyle name="Normal 7 4 2" xfId="6847"/>
    <cellStyle name="Normal 7 4 2 10" xfId="6848"/>
    <cellStyle name="Normal 7 4 2 10 2" xfId="6849"/>
    <cellStyle name="Normal 7 4 2 11" xfId="6850"/>
    <cellStyle name="Normal 7 4 2 11 2" xfId="6851"/>
    <cellStyle name="Normal 7 4 2 12" xfId="6852"/>
    <cellStyle name="Normal 7 4 2 12 2" xfId="6853"/>
    <cellStyle name="Normal 7 4 2 13" xfId="6854"/>
    <cellStyle name="Normal 7 4 2 2" xfId="6855"/>
    <cellStyle name="Normal 7 4 2 2 2" xfId="6856"/>
    <cellStyle name="Normal 7 4 2 3" xfId="6857"/>
    <cellStyle name="Normal 7 4 2 3 2" xfId="6858"/>
    <cellStyle name="Normal 7 4 2 4" xfId="6859"/>
    <cellStyle name="Normal 7 4 2 4 2" xfId="6860"/>
    <cellStyle name="Normal 7 4 2 5" xfId="6861"/>
    <cellStyle name="Normal 7 4 2 5 2" xfId="6862"/>
    <cellStyle name="Normal 7 4 2 6" xfId="6863"/>
    <cellStyle name="Normal 7 4 2 6 2" xfId="6864"/>
    <cellStyle name="Normal 7 4 2 7" xfId="6865"/>
    <cellStyle name="Normal 7 4 2 7 2" xfId="6866"/>
    <cellStyle name="Normal 7 4 2 8" xfId="6867"/>
    <cellStyle name="Normal 7 4 2 8 2" xfId="6868"/>
    <cellStyle name="Normal 7 4 2 9" xfId="6869"/>
    <cellStyle name="Normal 7 4 2 9 2" xfId="6870"/>
    <cellStyle name="Normal 7 4 3" xfId="6871"/>
    <cellStyle name="Normal 7 4 3 10" xfId="6872"/>
    <cellStyle name="Normal 7 4 3 10 2" xfId="6873"/>
    <cellStyle name="Normal 7 4 3 11" xfId="6874"/>
    <cellStyle name="Normal 7 4 3 11 2" xfId="6875"/>
    <cellStyle name="Normal 7 4 3 12" xfId="6876"/>
    <cellStyle name="Normal 7 4 3 12 2" xfId="6877"/>
    <cellStyle name="Normal 7 4 3 13" xfId="6878"/>
    <cellStyle name="Normal 7 4 3 2" xfId="6879"/>
    <cellStyle name="Normal 7 4 3 2 2" xfId="6880"/>
    <cellStyle name="Normal 7 4 3 3" xfId="6881"/>
    <cellStyle name="Normal 7 4 3 3 2" xfId="6882"/>
    <cellStyle name="Normal 7 4 3 4" xfId="6883"/>
    <cellStyle name="Normal 7 4 3 4 2" xfId="6884"/>
    <cellStyle name="Normal 7 4 3 5" xfId="6885"/>
    <cellStyle name="Normal 7 4 3 5 2" xfId="6886"/>
    <cellStyle name="Normal 7 4 3 6" xfId="6887"/>
    <cellStyle name="Normal 7 4 3 6 2" xfId="6888"/>
    <cellStyle name="Normal 7 4 3 7" xfId="6889"/>
    <cellStyle name="Normal 7 4 3 7 2" xfId="6890"/>
    <cellStyle name="Normal 7 4 3 8" xfId="6891"/>
    <cellStyle name="Normal 7 4 3 8 2" xfId="6892"/>
    <cellStyle name="Normal 7 4 3 9" xfId="6893"/>
    <cellStyle name="Normal 7 4 3 9 2" xfId="6894"/>
    <cellStyle name="Normal 7 4 4" xfId="6895"/>
    <cellStyle name="Normal 7 4 4 2" xfId="6896"/>
    <cellStyle name="Normal 7 4 5" xfId="6897"/>
    <cellStyle name="Normal 7 4 5 2" xfId="6898"/>
    <cellStyle name="Normal 7 4 6" xfId="6899"/>
    <cellStyle name="Normal 7 4 6 2" xfId="6900"/>
    <cellStyle name="Normal 7 4 7" xfId="6901"/>
    <cellStyle name="Normal 7 4 7 2" xfId="6902"/>
    <cellStyle name="Normal 7 4 8" xfId="6903"/>
    <cellStyle name="Normal 7 4 8 2" xfId="6904"/>
    <cellStyle name="Normal 7 4 9" xfId="6905"/>
    <cellStyle name="Normal 7 4 9 2" xfId="6906"/>
    <cellStyle name="Normal 7 5" xfId="6907"/>
    <cellStyle name="Normal 7 5 10" xfId="6908"/>
    <cellStyle name="Normal 7 5 10 2" xfId="6909"/>
    <cellStyle name="Normal 7 5 11" xfId="6910"/>
    <cellStyle name="Normal 7 5 11 2" xfId="6911"/>
    <cellStyle name="Normal 7 5 12" xfId="6912"/>
    <cellStyle name="Normal 7 5 12 2" xfId="6913"/>
    <cellStyle name="Normal 7 5 13" xfId="6914"/>
    <cellStyle name="Normal 7 5 13 2" xfId="6915"/>
    <cellStyle name="Normal 7 5 14" xfId="6916"/>
    <cellStyle name="Normal 7 5 14 2" xfId="6917"/>
    <cellStyle name="Normal 7 5 15" xfId="6918"/>
    <cellStyle name="Normal 7 5 2" xfId="6919"/>
    <cellStyle name="Normal 7 5 2 10" xfId="6920"/>
    <cellStyle name="Normal 7 5 2 10 2" xfId="6921"/>
    <cellStyle name="Normal 7 5 2 11" xfId="6922"/>
    <cellStyle name="Normal 7 5 2 11 2" xfId="6923"/>
    <cellStyle name="Normal 7 5 2 12" xfId="6924"/>
    <cellStyle name="Normal 7 5 2 12 2" xfId="6925"/>
    <cellStyle name="Normal 7 5 2 13" xfId="6926"/>
    <cellStyle name="Normal 7 5 2 2" xfId="6927"/>
    <cellStyle name="Normal 7 5 2 2 2" xfId="6928"/>
    <cellStyle name="Normal 7 5 2 3" xfId="6929"/>
    <cellStyle name="Normal 7 5 2 3 2" xfId="6930"/>
    <cellStyle name="Normal 7 5 2 4" xfId="6931"/>
    <cellStyle name="Normal 7 5 2 4 2" xfId="6932"/>
    <cellStyle name="Normal 7 5 2 5" xfId="6933"/>
    <cellStyle name="Normal 7 5 2 5 2" xfId="6934"/>
    <cellStyle name="Normal 7 5 2 6" xfId="6935"/>
    <cellStyle name="Normal 7 5 2 6 2" xfId="6936"/>
    <cellStyle name="Normal 7 5 2 7" xfId="6937"/>
    <cellStyle name="Normal 7 5 2 7 2" xfId="6938"/>
    <cellStyle name="Normal 7 5 2 8" xfId="6939"/>
    <cellStyle name="Normal 7 5 2 8 2" xfId="6940"/>
    <cellStyle name="Normal 7 5 2 9" xfId="6941"/>
    <cellStyle name="Normal 7 5 2 9 2" xfId="6942"/>
    <cellStyle name="Normal 7 5 3" xfId="6943"/>
    <cellStyle name="Normal 7 5 3 10" xfId="6944"/>
    <cellStyle name="Normal 7 5 3 10 2" xfId="6945"/>
    <cellStyle name="Normal 7 5 3 11" xfId="6946"/>
    <cellStyle name="Normal 7 5 3 11 2" xfId="6947"/>
    <cellStyle name="Normal 7 5 3 12" xfId="6948"/>
    <cellStyle name="Normal 7 5 3 12 2" xfId="6949"/>
    <cellStyle name="Normal 7 5 3 13" xfId="6950"/>
    <cellStyle name="Normal 7 5 3 2" xfId="6951"/>
    <cellStyle name="Normal 7 5 3 2 2" xfId="6952"/>
    <cellStyle name="Normal 7 5 3 3" xfId="6953"/>
    <cellStyle name="Normal 7 5 3 3 2" xfId="6954"/>
    <cellStyle name="Normal 7 5 3 4" xfId="6955"/>
    <cellStyle name="Normal 7 5 3 4 2" xfId="6956"/>
    <cellStyle name="Normal 7 5 3 5" xfId="6957"/>
    <cellStyle name="Normal 7 5 3 5 2" xfId="6958"/>
    <cellStyle name="Normal 7 5 3 6" xfId="6959"/>
    <cellStyle name="Normal 7 5 3 6 2" xfId="6960"/>
    <cellStyle name="Normal 7 5 3 7" xfId="6961"/>
    <cellStyle name="Normal 7 5 3 7 2" xfId="6962"/>
    <cellStyle name="Normal 7 5 3 8" xfId="6963"/>
    <cellStyle name="Normal 7 5 3 8 2" xfId="6964"/>
    <cellStyle name="Normal 7 5 3 9" xfId="6965"/>
    <cellStyle name="Normal 7 5 3 9 2" xfId="6966"/>
    <cellStyle name="Normal 7 5 4" xfId="6967"/>
    <cellStyle name="Normal 7 5 4 2" xfId="6968"/>
    <cellStyle name="Normal 7 5 5" xfId="6969"/>
    <cellStyle name="Normal 7 5 5 2" xfId="6970"/>
    <cellStyle name="Normal 7 5 6" xfId="6971"/>
    <cellStyle name="Normal 7 5 6 2" xfId="6972"/>
    <cellStyle name="Normal 7 5 7" xfId="6973"/>
    <cellStyle name="Normal 7 5 7 2" xfId="6974"/>
    <cellStyle name="Normal 7 5 8" xfId="6975"/>
    <cellStyle name="Normal 7 5 8 2" xfId="6976"/>
    <cellStyle name="Normal 7 5 9" xfId="6977"/>
    <cellStyle name="Normal 7 5 9 2" xfId="6978"/>
    <cellStyle name="Normal 7 6" xfId="6979"/>
    <cellStyle name="Normal 7 6 10" xfId="6980"/>
    <cellStyle name="Normal 7 6 10 2" xfId="6981"/>
    <cellStyle name="Normal 7 6 11" xfId="6982"/>
    <cellStyle name="Normal 7 6 11 2" xfId="6983"/>
    <cellStyle name="Normal 7 6 12" xfId="6984"/>
    <cellStyle name="Normal 7 6 12 2" xfId="6985"/>
    <cellStyle name="Normal 7 6 13" xfId="6986"/>
    <cellStyle name="Normal 7 6 13 2" xfId="6987"/>
    <cellStyle name="Normal 7 6 14" xfId="6988"/>
    <cellStyle name="Normal 7 6 14 2" xfId="6989"/>
    <cellStyle name="Normal 7 6 15" xfId="6990"/>
    <cellStyle name="Normal 7 6 2" xfId="6991"/>
    <cellStyle name="Normal 7 6 2 10" xfId="6992"/>
    <cellStyle name="Normal 7 6 2 10 2" xfId="6993"/>
    <cellStyle name="Normal 7 6 2 11" xfId="6994"/>
    <cellStyle name="Normal 7 6 2 11 2" xfId="6995"/>
    <cellStyle name="Normal 7 6 2 12" xfId="6996"/>
    <cellStyle name="Normal 7 6 2 12 2" xfId="6997"/>
    <cellStyle name="Normal 7 6 2 13" xfId="6998"/>
    <cellStyle name="Normal 7 6 2 2" xfId="6999"/>
    <cellStyle name="Normal 7 6 2 2 2" xfId="7000"/>
    <cellStyle name="Normal 7 6 2 3" xfId="7001"/>
    <cellStyle name="Normal 7 6 2 3 2" xfId="7002"/>
    <cellStyle name="Normal 7 6 2 4" xfId="7003"/>
    <cellStyle name="Normal 7 6 2 4 2" xfId="7004"/>
    <cellStyle name="Normal 7 6 2 5" xfId="7005"/>
    <cellStyle name="Normal 7 6 2 5 2" xfId="7006"/>
    <cellStyle name="Normal 7 6 2 6" xfId="7007"/>
    <cellStyle name="Normal 7 6 2 6 2" xfId="7008"/>
    <cellStyle name="Normal 7 6 2 7" xfId="7009"/>
    <cellStyle name="Normal 7 6 2 7 2" xfId="7010"/>
    <cellStyle name="Normal 7 6 2 8" xfId="7011"/>
    <cellStyle name="Normal 7 6 2 8 2" xfId="7012"/>
    <cellStyle name="Normal 7 6 2 9" xfId="7013"/>
    <cellStyle name="Normal 7 6 2 9 2" xfId="7014"/>
    <cellStyle name="Normal 7 6 3" xfId="7015"/>
    <cellStyle name="Normal 7 6 3 10" xfId="7016"/>
    <cellStyle name="Normal 7 6 3 10 2" xfId="7017"/>
    <cellStyle name="Normal 7 6 3 11" xfId="7018"/>
    <cellStyle name="Normal 7 6 3 11 2" xfId="7019"/>
    <cellStyle name="Normal 7 6 3 12" xfId="7020"/>
    <cellStyle name="Normal 7 6 3 12 2" xfId="7021"/>
    <cellStyle name="Normal 7 6 3 13" xfId="7022"/>
    <cellStyle name="Normal 7 6 3 2" xfId="7023"/>
    <cellStyle name="Normal 7 6 3 2 2" xfId="7024"/>
    <cellStyle name="Normal 7 6 3 3" xfId="7025"/>
    <cellStyle name="Normal 7 6 3 3 2" xfId="7026"/>
    <cellStyle name="Normal 7 6 3 4" xfId="7027"/>
    <cellStyle name="Normal 7 6 3 4 2" xfId="7028"/>
    <cellStyle name="Normal 7 6 3 5" xfId="7029"/>
    <cellStyle name="Normal 7 6 3 5 2" xfId="7030"/>
    <cellStyle name="Normal 7 6 3 6" xfId="7031"/>
    <cellStyle name="Normal 7 6 3 6 2" xfId="7032"/>
    <cellStyle name="Normal 7 6 3 7" xfId="7033"/>
    <cellStyle name="Normal 7 6 3 7 2" xfId="7034"/>
    <cellStyle name="Normal 7 6 3 8" xfId="7035"/>
    <cellStyle name="Normal 7 6 3 8 2" xfId="7036"/>
    <cellStyle name="Normal 7 6 3 9" xfId="7037"/>
    <cellStyle name="Normal 7 6 3 9 2" xfId="7038"/>
    <cellStyle name="Normal 7 6 4" xfId="7039"/>
    <cellStyle name="Normal 7 6 4 2" xfId="7040"/>
    <cellStyle name="Normal 7 6 5" xfId="7041"/>
    <cellStyle name="Normal 7 6 5 2" xfId="7042"/>
    <cellStyle name="Normal 7 6 6" xfId="7043"/>
    <cellStyle name="Normal 7 6 6 2" xfId="7044"/>
    <cellStyle name="Normal 7 6 7" xfId="7045"/>
    <cellStyle name="Normal 7 6 7 2" xfId="7046"/>
    <cellStyle name="Normal 7 6 8" xfId="7047"/>
    <cellStyle name="Normal 7 6 8 2" xfId="7048"/>
    <cellStyle name="Normal 7 6 9" xfId="7049"/>
    <cellStyle name="Normal 7 6 9 2" xfId="7050"/>
    <cellStyle name="Normal 7 7" xfId="7051"/>
    <cellStyle name="Normal 7 7 10" xfId="7052"/>
    <cellStyle name="Normal 7 7 10 2" xfId="7053"/>
    <cellStyle name="Normal 7 7 11" xfId="7054"/>
    <cellStyle name="Normal 7 7 11 2" xfId="7055"/>
    <cellStyle name="Normal 7 7 12" xfId="7056"/>
    <cellStyle name="Normal 7 7 12 2" xfId="7057"/>
    <cellStyle name="Normal 7 7 13" xfId="7058"/>
    <cellStyle name="Normal 7 7 13 2" xfId="7059"/>
    <cellStyle name="Normal 7 7 14" xfId="7060"/>
    <cellStyle name="Normal 7 7 14 2" xfId="7061"/>
    <cellStyle name="Normal 7 7 15" xfId="7062"/>
    <cellStyle name="Normal 7 7 2" xfId="7063"/>
    <cellStyle name="Normal 7 7 2 10" xfId="7064"/>
    <cellStyle name="Normal 7 7 2 10 2" xfId="7065"/>
    <cellStyle name="Normal 7 7 2 11" xfId="7066"/>
    <cellStyle name="Normal 7 7 2 11 2" xfId="7067"/>
    <cellStyle name="Normal 7 7 2 12" xfId="7068"/>
    <cellStyle name="Normal 7 7 2 12 2" xfId="7069"/>
    <cellStyle name="Normal 7 7 2 13" xfId="7070"/>
    <cellStyle name="Normal 7 7 2 2" xfId="7071"/>
    <cellStyle name="Normal 7 7 2 2 2" xfId="7072"/>
    <cellStyle name="Normal 7 7 2 3" xfId="7073"/>
    <cellStyle name="Normal 7 7 2 3 2" xfId="7074"/>
    <cellStyle name="Normal 7 7 2 4" xfId="7075"/>
    <cellStyle name="Normal 7 7 2 4 2" xfId="7076"/>
    <cellStyle name="Normal 7 7 2 5" xfId="7077"/>
    <cellStyle name="Normal 7 7 2 5 2" xfId="7078"/>
    <cellStyle name="Normal 7 7 2 6" xfId="7079"/>
    <cellStyle name="Normal 7 7 2 6 2" xfId="7080"/>
    <cellStyle name="Normal 7 7 2 7" xfId="7081"/>
    <cellStyle name="Normal 7 7 2 7 2" xfId="7082"/>
    <cellStyle name="Normal 7 7 2 8" xfId="7083"/>
    <cellStyle name="Normal 7 7 2 8 2" xfId="7084"/>
    <cellStyle name="Normal 7 7 2 9" xfId="7085"/>
    <cellStyle name="Normal 7 7 2 9 2" xfId="7086"/>
    <cellStyle name="Normal 7 7 3" xfId="7087"/>
    <cellStyle name="Normal 7 7 3 10" xfId="7088"/>
    <cellStyle name="Normal 7 7 3 10 2" xfId="7089"/>
    <cellStyle name="Normal 7 7 3 11" xfId="7090"/>
    <cellStyle name="Normal 7 7 3 11 2" xfId="7091"/>
    <cellStyle name="Normal 7 7 3 12" xfId="7092"/>
    <cellStyle name="Normal 7 7 3 12 2" xfId="7093"/>
    <cellStyle name="Normal 7 7 3 13" xfId="7094"/>
    <cellStyle name="Normal 7 7 3 2" xfId="7095"/>
    <cellStyle name="Normal 7 7 3 2 2" xfId="7096"/>
    <cellStyle name="Normal 7 7 3 3" xfId="7097"/>
    <cellStyle name="Normal 7 7 3 3 2" xfId="7098"/>
    <cellStyle name="Normal 7 7 3 4" xfId="7099"/>
    <cellStyle name="Normal 7 7 3 4 2" xfId="7100"/>
    <cellStyle name="Normal 7 7 3 5" xfId="7101"/>
    <cellStyle name="Normal 7 7 3 5 2" xfId="7102"/>
    <cellStyle name="Normal 7 7 3 6" xfId="7103"/>
    <cellStyle name="Normal 7 7 3 6 2" xfId="7104"/>
    <cellStyle name="Normal 7 7 3 7" xfId="7105"/>
    <cellStyle name="Normal 7 7 3 7 2" xfId="7106"/>
    <cellStyle name="Normal 7 7 3 8" xfId="7107"/>
    <cellStyle name="Normal 7 7 3 8 2" xfId="7108"/>
    <cellStyle name="Normal 7 7 3 9" xfId="7109"/>
    <cellStyle name="Normal 7 7 3 9 2" xfId="7110"/>
    <cellStyle name="Normal 7 7 4" xfId="7111"/>
    <cellStyle name="Normal 7 7 4 2" xfId="7112"/>
    <cellStyle name="Normal 7 7 5" xfId="7113"/>
    <cellStyle name="Normal 7 7 5 2" xfId="7114"/>
    <cellStyle name="Normal 7 7 6" xfId="7115"/>
    <cellStyle name="Normal 7 7 6 2" xfId="7116"/>
    <cellStyle name="Normal 7 7 7" xfId="7117"/>
    <cellStyle name="Normal 7 7 7 2" xfId="7118"/>
    <cellStyle name="Normal 7 7 8" xfId="7119"/>
    <cellStyle name="Normal 7 7 8 2" xfId="7120"/>
    <cellStyle name="Normal 7 7 9" xfId="7121"/>
    <cellStyle name="Normal 7 7 9 2" xfId="7122"/>
    <cellStyle name="Normal 7 8" xfId="7123"/>
    <cellStyle name="Normal 7 8 10" xfId="7124"/>
    <cellStyle name="Normal 7 8 10 2" xfId="7125"/>
    <cellStyle name="Normal 7 8 11" xfId="7126"/>
    <cellStyle name="Normal 7 8 11 2" xfId="7127"/>
    <cellStyle name="Normal 7 8 12" xfId="7128"/>
    <cellStyle name="Normal 7 8 12 2" xfId="7129"/>
    <cellStyle name="Normal 7 8 13" xfId="7130"/>
    <cellStyle name="Normal 7 8 13 2" xfId="7131"/>
    <cellStyle name="Normal 7 8 14" xfId="7132"/>
    <cellStyle name="Normal 7 8 14 2" xfId="7133"/>
    <cellStyle name="Normal 7 8 15" xfId="7134"/>
    <cellStyle name="Normal 7 8 2" xfId="7135"/>
    <cellStyle name="Normal 7 8 2 10" xfId="7136"/>
    <cellStyle name="Normal 7 8 2 10 2" xfId="7137"/>
    <cellStyle name="Normal 7 8 2 11" xfId="7138"/>
    <cellStyle name="Normal 7 8 2 11 2" xfId="7139"/>
    <cellStyle name="Normal 7 8 2 12" xfId="7140"/>
    <cellStyle name="Normal 7 8 2 12 2" xfId="7141"/>
    <cellStyle name="Normal 7 8 2 13" xfId="7142"/>
    <cellStyle name="Normal 7 8 2 2" xfId="7143"/>
    <cellStyle name="Normal 7 8 2 2 2" xfId="7144"/>
    <cellStyle name="Normal 7 8 2 3" xfId="7145"/>
    <cellStyle name="Normal 7 8 2 3 2" xfId="7146"/>
    <cellStyle name="Normal 7 8 2 4" xfId="7147"/>
    <cellStyle name="Normal 7 8 2 4 2" xfId="7148"/>
    <cellStyle name="Normal 7 8 2 5" xfId="7149"/>
    <cellStyle name="Normal 7 8 2 5 2" xfId="7150"/>
    <cellStyle name="Normal 7 8 2 6" xfId="7151"/>
    <cellStyle name="Normal 7 8 2 6 2" xfId="7152"/>
    <cellStyle name="Normal 7 8 2 7" xfId="7153"/>
    <cellStyle name="Normal 7 8 2 7 2" xfId="7154"/>
    <cellStyle name="Normal 7 8 2 8" xfId="7155"/>
    <cellStyle name="Normal 7 8 2 8 2" xfId="7156"/>
    <cellStyle name="Normal 7 8 2 9" xfId="7157"/>
    <cellStyle name="Normal 7 8 2 9 2" xfId="7158"/>
    <cellStyle name="Normal 7 8 3" xfId="7159"/>
    <cellStyle name="Normal 7 8 3 10" xfId="7160"/>
    <cellStyle name="Normal 7 8 3 10 2" xfId="7161"/>
    <cellStyle name="Normal 7 8 3 11" xfId="7162"/>
    <cellStyle name="Normal 7 8 3 11 2" xfId="7163"/>
    <cellStyle name="Normal 7 8 3 12" xfId="7164"/>
    <cellStyle name="Normal 7 8 3 12 2" xfId="7165"/>
    <cellStyle name="Normal 7 8 3 13" xfId="7166"/>
    <cellStyle name="Normal 7 8 3 2" xfId="7167"/>
    <cellStyle name="Normal 7 8 3 2 2" xfId="7168"/>
    <cellStyle name="Normal 7 8 3 3" xfId="7169"/>
    <cellStyle name="Normal 7 8 3 3 2" xfId="7170"/>
    <cellStyle name="Normal 7 8 3 4" xfId="7171"/>
    <cellStyle name="Normal 7 8 3 4 2" xfId="7172"/>
    <cellStyle name="Normal 7 8 3 5" xfId="7173"/>
    <cellStyle name="Normal 7 8 3 5 2" xfId="7174"/>
    <cellStyle name="Normal 7 8 3 6" xfId="7175"/>
    <cellStyle name="Normal 7 8 3 6 2" xfId="7176"/>
    <cellStyle name="Normal 7 8 3 7" xfId="7177"/>
    <cellStyle name="Normal 7 8 3 7 2" xfId="7178"/>
    <cellStyle name="Normal 7 8 3 8" xfId="7179"/>
    <cellStyle name="Normal 7 8 3 8 2" xfId="7180"/>
    <cellStyle name="Normal 7 8 3 9" xfId="7181"/>
    <cellStyle name="Normal 7 8 3 9 2" xfId="7182"/>
    <cellStyle name="Normal 7 8 4" xfId="7183"/>
    <cellStyle name="Normal 7 8 4 2" xfId="7184"/>
    <cellStyle name="Normal 7 8 5" xfId="7185"/>
    <cellStyle name="Normal 7 8 5 2" xfId="7186"/>
    <cellStyle name="Normal 7 8 6" xfId="7187"/>
    <cellStyle name="Normal 7 8 6 2" xfId="7188"/>
    <cellStyle name="Normal 7 8 7" xfId="7189"/>
    <cellStyle name="Normal 7 8 7 2" xfId="7190"/>
    <cellStyle name="Normal 7 8 8" xfId="7191"/>
    <cellStyle name="Normal 7 8 8 2" xfId="7192"/>
    <cellStyle name="Normal 7 8 9" xfId="7193"/>
    <cellStyle name="Normal 7 8 9 2" xfId="7194"/>
    <cellStyle name="Normal 7 9" xfId="7195"/>
    <cellStyle name="Normal 7 9 10" xfId="7196"/>
    <cellStyle name="Normal 7 9 10 2" xfId="7197"/>
    <cellStyle name="Normal 7 9 11" xfId="7198"/>
    <cellStyle name="Normal 7 9 11 2" xfId="7199"/>
    <cellStyle name="Normal 7 9 12" xfId="7200"/>
    <cellStyle name="Normal 7 9 12 2" xfId="7201"/>
    <cellStyle name="Normal 7 9 13" xfId="7202"/>
    <cellStyle name="Normal 7 9 13 2" xfId="7203"/>
    <cellStyle name="Normal 7 9 14" xfId="7204"/>
    <cellStyle name="Normal 7 9 14 2" xfId="7205"/>
    <cellStyle name="Normal 7 9 15" xfId="7206"/>
    <cellStyle name="Normal 7 9 2" xfId="7207"/>
    <cellStyle name="Normal 7 9 2 10" xfId="7208"/>
    <cellStyle name="Normal 7 9 2 10 2" xfId="7209"/>
    <cellStyle name="Normal 7 9 2 11" xfId="7210"/>
    <cellStyle name="Normal 7 9 2 11 2" xfId="7211"/>
    <cellStyle name="Normal 7 9 2 12" xfId="7212"/>
    <cellStyle name="Normal 7 9 2 12 2" xfId="7213"/>
    <cellStyle name="Normal 7 9 2 13" xfId="7214"/>
    <cellStyle name="Normal 7 9 2 2" xfId="7215"/>
    <cellStyle name="Normal 7 9 2 2 2" xfId="7216"/>
    <cellStyle name="Normal 7 9 2 3" xfId="7217"/>
    <cellStyle name="Normal 7 9 2 3 2" xfId="7218"/>
    <cellStyle name="Normal 7 9 2 4" xfId="7219"/>
    <cellStyle name="Normal 7 9 2 4 2" xfId="7220"/>
    <cellStyle name="Normal 7 9 2 5" xfId="7221"/>
    <cellStyle name="Normal 7 9 2 5 2" xfId="7222"/>
    <cellStyle name="Normal 7 9 2 6" xfId="7223"/>
    <cellStyle name="Normal 7 9 2 6 2" xfId="7224"/>
    <cellStyle name="Normal 7 9 2 7" xfId="7225"/>
    <cellStyle name="Normal 7 9 2 7 2" xfId="7226"/>
    <cellStyle name="Normal 7 9 2 8" xfId="7227"/>
    <cellStyle name="Normal 7 9 2 8 2" xfId="7228"/>
    <cellStyle name="Normal 7 9 2 9" xfId="7229"/>
    <cellStyle name="Normal 7 9 2 9 2" xfId="7230"/>
    <cellStyle name="Normal 7 9 3" xfId="7231"/>
    <cellStyle name="Normal 7 9 3 10" xfId="7232"/>
    <cellStyle name="Normal 7 9 3 10 2" xfId="7233"/>
    <cellStyle name="Normal 7 9 3 11" xfId="7234"/>
    <cellStyle name="Normal 7 9 3 11 2" xfId="7235"/>
    <cellStyle name="Normal 7 9 3 12" xfId="7236"/>
    <cellStyle name="Normal 7 9 3 12 2" xfId="7237"/>
    <cellStyle name="Normal 7 9 3 13" xfId="7238"/>
    <cellStyle name="Normal 7 9 3 2" xfId="7239"/>
    <cellStyle name="Normal 7 9 3 2 2" xfId="7240"/>
    <cellStyle name="Normal 7 9 3 3" xfId="7241"/>
    <cellStyle name="Normal 7 9 3 3 2" xfId="7242"/>
    <cellStyle name="Normal 7 9 3 4" xfId="7243"/>
    <cellStyle name="Normal 7 9 3 4 2" xfId="7244"/>
    <cellStyle name="Normal 7 9 3 5" xfId="7245"/>
    <cellStyle name="Normal 7 9 3 5 2" xfId="7246"/>
    <cellStyle name="Normal 7 9 3 6" xfId="7247"/>
    <cellStyle name="Normal 7 9 3 6 2" xfId="7248"/>
    <cellStyle name="Normal 7 9 3 7" xfId="7249"/>
    <cellStyle name="Normal 7 9 3 7 2" xfId="7250"/>
    <cellStyle name="Normal 7 9 3 8" xfId="7251"/>
    <cellStyle name="Normal 7 9 3 8 2" xfId="7252"/>
    <cellStyle name="Normal 7 9 3 9" xfId="7253"/>
    <cellStyle name="Normal 7 9 3 9 2" xfId="7254"/>
    <cellStyle name="Normal 7 9 4" xfId="7255"/>
    <cellStyle name="Normal 7 9 4 2" xfId="7256"/>
    <cellStyle name="Normal 7 9 5" xfId="7257"/>
    <cellStyle name="Normal 7 9 5 2" xfId="7258"/>
    <cellStyle name="Normal 7 9 6" xfId="7259"/>
    <cellStyle name="Normal 7 9 6 2" xfId="7260"/>
    <cellStyle name="Normal 7 9 7" xfId="7261"/>
    <cellStyle name="Normal 7 9 7 2" xfId="7262"/>
    <cellStyle name="Normal 7 9 8" xfId="7263"/>
    <cellStyle name="Normal 7 9 8 2" xfId="7264"/>
    <cellStyle name="Normal 7 9 9" xfId="7265"/>
    <cellStyle name="Normal 7 9 9 2" xfId="7266"/>
    <cellStyle name="Normal 8" xfId="7267"/>
    <cellStyle name="Normal 8 10" xfId="7268"/>
    <cellStyle name="Normal 8 10 10" xfId="7269"/>
    <cellStyle name="Normal 8 10 10 2" xfId="7270"/>
    <cellStyle name="Normal 8 10 11" xfId="7271"/>
    <cellStyle name="Normal 8 10 11 2" xfId="7272"/>
    <cellStyle name="Normal 8 10 12" xfId="7273"/>
    <cellStyle name="Normal 8 10 12 2" xfId="7274"/>
    <cellStyle name="Normal 8 10 13" xfId="7275"/>
    <cellStyle name="Normal 8 10 13 2" xfId="7276"/>
    <cellStyle name="Normal 8 10 14" xfId="7277"/>
    <cellStyle name="Normal 8 10 14 2" xfId="7278"/>
    <cellStyle name="Normal 8 10 15" xfId="7279"/>
    <cellStyle name="Normal 8 10 2" xfId="7280"/>
    <cellStyle name="Normal 8 10 2 10" xfId="7281"/>
    <cellStyle name="Normal 8 10 2 10 2" xfId="7282"/>
    <cellStyle name="Normal 8 10 2 11" xfId="7283"/>
    <cellStyle name="Normal 8 10 2 11 2" xfId="7284"/>
    <cellStyle name="Normal 8 10 2 12" xfId="7285"/>
    <cellStyle name="Normal 8 10 2 12 2" xfId="7286"/>
    <cellStyle name="Normal 8 10 2 13" xfId="7287"/>
    <cellStyle name="Normal 8 10 2 2" xfId="7288"/>
    <cellStyle name="Normal 8 10 2 2 2" xfId="7289"/>
    <cellStyle name="Normal 8 10 2 3" xfId="7290"/>
    <cellStyle name="Normal 8 10 2 3 2" xfId="7291"/>
    <cellStyle name="Normal 8 10 2 4" xfId="7292"/>
    <cellStyle name="Normal 8 10 2 4 2" xfId="7293"/>
    <cellStyle name="Normal 8 10 2 5" xfId="7294"/>
    <cellStyle name="Normal 8 10 2 5 2" xfId="7295"/>
    <cellStyle name="Normal 8 10 2 6" xfId="7296"/>
    <cellStyle name="Normal 8 10 2 6 2" xfId="7297"/>
    <cellStyle name="Normal 8 10 2 7" xfId="7298"/>
    <cellStyle name="Normal 8 10 2 7 2" xfId="7299"/>
    <cellStyle name="Normal 8 10 2 8" xfId="7300"/>
    <cellStyle name="Normal 8 10 2 8 2" xfId="7301"/>
    <cellStyle name="Normal 8 10 2 9" xfId="7302"/>
    <cellStyle name="Normal 8 10 2 9 2" xfId="7303"/>
    <cellStyle name="Normal 8 10 3" xfId="7304"/>
    <cellStyle name="Normal 8 10 3 10" xfId="7305"/>
    <cellStyle name="Normal 8 10 3 10 2" xfId="7306"/>
    <cellStyle name="Normal 8 10 3 11" xfId="7307"/>
    <cellStyle name="Normal 8 10 3 11 2" xfId="7308"/>
    <cellStyle name="Normal 8 10 3 12" xfId="7309"/>
    <cellStyle name="Normal 8 10 3 12 2" xfId="7310"/>
    <cellStyle name="Normal 8 10 3 13" xfId="7311"/>
    <cellStyle name="Normal 8 10 3 2" xfId="7312"/>
    <cellStyle name="Normal 8 10 3 2 2" xfId="7313"/>
    <cellStyle name="Normal 8 10 3 3" xfId="7314"/>
    <cellStyle name="Normal 8 10 3 3 2" xfId="7315"/>
    <cellStyle name="Normal 8 10 3 4" xfId="7316"/>
    <cellStyle name="Normal 8 10 3 4 2" xfId="7317"/>
    <cellStyle name="Normal 8 10 3 5" xfId="7318"/>
    <cellStyle name="Normal 8 10 3 5 2" xfId="7319"/>
    <cellStyle name="Normal 8 10 3 6" xfId="7320"/>
    <cellStyle name="Normal 8 10 3 6 2" xfId="7321"/>
    <cellStyle name="Normal 8 10 3 7" xfId="7322"/>
    <cellStyle name="Normal 8 10 3 7 2" xfId="7323"/>
    <cellStyle name="Normal 8 10 3 8" xfId="7324"/>
    <cellStyle name="Normal 8 10 3 8 2" xfId="7325"/>
    <cellStyle name="Normal 8 10 3 9" xfId="7326"/>
    <cellStyle name="Normal 8 10 3 9 2" xfId="7327"/>
    <cellStyle name="Normal 8 10 4" xfId="7328"/>
    <cellStyle name="Normal 8 10 4 2" xfId="7329"/>
    <cellStyle name="Normal 8 10 5" xfId="7330"/>
    <cellStyle name="Normal 8 10 5 2" xfId="7331"/>
    <cellStyle name="Normal 8 10 6" xfId="7332"/>
    <cellStyle name="Normal 8 10 6 2" xfId="7333"/>
    <cellStyle name="Normal 8 10 7" xfId="7334"/>
    <cellStyle name="Normal 8 10 7 2" xfId="7335"/>
    <cellStyle name="Normal 8 10 8" xfId="7336"/>
    <cellStyle name="Normal 8 10 8 2" xfId="7337"/>
    <cellStyle name="Normal 8 10 9" xfId="7338"/>
    <cellStyle name="Normal 8 10 9 2" xfId="7339"/>
    <cellStyle name="Normal 8 11" xfId="7340"/>
    <cellStyle name="Normal 8 11 10" xfId="7341"/>
    <cellStyle name="Normal 8 11 10 2" xfId="7342"/>
    <cellStyle name="Normal 8 11 11" xfId="7343"/>
    <cellStyle name="Normal 8 11 11 2" xfId="7344"/>
    <cellStyle name="Normal 8 11 12" xfId="7345"/>
    <cellStyle name="Normal 8 11 12 2" xfId="7346"/>
    <cellStyle name="Normal 8 11 13" xfId="7347"/>
    <cellStyle name="Normal 8 11 13 2" xfId="7348"/>
    <cellStyle name="Normal 8 11 14" xfId="7349"/>
    <cellStyle name="Normal 8 11 14 2" xfId="7350"/>
    <cellStyle name="Normal 8 11 15" xfId="7351"/>
    <cellStyle name="Normal 8 11 2" xfId="7352"/>
    <cellStyle name="Normal 8 11 2 10" xfId="7353"/>
    <cellStyle name="Normal 8 11 2 10 2" xfId="7354"/>
    <cellStyle name="Normal 8 11 2 11" xfId="7355"/>
    <cellStyle name="Normal 8 11 2 11 2" xfId="7356"/>
    <cellStyle name="Normal 8 11 2 12" xfId="7357"/>
    <cellStyle name="Normal 8 11 2 12 2" xfId="7358"/>
    <cellStyle name="Normal 8 11 2 13" xfId="7359"/>
    <cellStyle name="Normal 8 11 2 2" xfId="7360"/>
    <cellStyle name="Normal 8 11 2 2 2" xfId="7361"/>
    <cellStyle name="Normal 8 11 2 3" xfId="7362"/>
    <cellStyle name="Normal 8 11 2 3 2" xfId="7363"/>
    <cellStyle name="Normal 8 11 2 4" xfId="7364"/>
    <cellStyle name="Normal 8 11 2 4 2" xfId="7365"/>
    <cellStyle name="Normal 8 11 2 5" xfId="7366"/>
    <cellStyle name="Normal 8 11 2 5 2" xfId="7367"/>
    <cellStyle name="Normal 8 11 2 6" xfId="7368"/>
    <cellStyle name="Normal 8 11 2 6 2" xfId="7369"/>
    <cellStyle name="Normal 8 11 2 7" xfId="7370"/>
    <cellStyle name="Normal 8 11 2 7 2" xfId="7371"/>
    <cellStyle name="Normal 8 11 2 8" xfId="7372"/>
    <cellStyle name="Normal 8 11 2 8 2" xfId="7373"/>
    <cellStyle name="Normal 8 11 2 9" xfId="7374"/>
    <cellStyle name="Normal 8 11 2 9 2" xfId="7375"/>
    <cellStyle name="Normal 8 11 3" xfId="7376"/>
    <cellStyle name="Normal 8 11 3 10" xfId="7377"/>
    <cellStyle name="Normal 8 11 3 10 2" xfId="7378"/>
    <cellStyle name="Normal 8 11 3 11" xfId="7379"/>
    <cellStyle name="Normal 8 11 3 11 2" xfId="7380"/>
    <cellStyle name="Normal 8 11 3 12" xfId="7381"/>
    <cellStyle name="Normal 8 11 3 12 2" xfId="7382"/>
    <cellStyle name="Normal 8 11 3 13" xfId="7383"/>
    <cellStyle name="Normal 8 11 3 2" xfId="7384"/>
    <cellStyle name="Normal 8 11 3 2 2" xfId="7385"/>
    <cellStyle name="Normal 8 11 3 3" xfId="7386"/>
    <cellStyle name="Normal 8 11 3 3 2" xfId="7387"/>
    <cellStyle name="Normal 8 11 3 4" xfId="7388"/>
    <cellStyle name="Normal 8 11 3 4 2" xfId="7389"/>
    <cellStyle name="Normal 8 11 3 5" xfId="7390"/>
    <cellStyle name="Normal 8 11 3 5 2" xfId="7391"/>
    <cellStyle name="Normal 8 11 3 6" xfId="7392"/>
    <cellStyle name="Normal 8 11 3 6 2" xfId="7393"/>
    <cellStyle name="Normal 8 11 3 7" xfId="7394"/>
    <cellStyle name="Normal 8 11 3 7 2" xfId="7395"/>
    <cellStyle name="Normal 8 11 3 8" xfId="7396"/>
    <cellStyle name="Normal 8 11 3 8 2" xfId="7397"/>
    <cellStyle name="Normal 8 11 3 9" xfId="7398"/>
    <cellStyle name="Normal 8 11 3 9 2" xfId="7399"/>
    <cellStyle name="Normal 8 11 4" xfId="7400"/>
    <cellStyle name="Normal 8 11 4 2" xfId="7401"/>
    <cellStyle name="Normal 8 11 5" xfId="7402"/>
    <cellStyle name="Normal 8 11 5 2" xfId="7403"/>
    <cellStyle name="Normal 8 11 6" xfId="7404"/>
    <cellStyle name="Normal 8 11 6 2" xfId="7405"/>
    <cellStyle name="Normal 8 11 7" xfId="7406"/>
    <cellStyle name="Normal 8 11 7 2" xfId="7407"/>
    <cellStyle name="Normal 8 11 8" xfId="7408"/>
    <cellStyle name="Normal 8 11 8 2" xfId="7409"/>
    <cellStyle name="Normal 8 11 9" xfId="7410"/>
    <cellStyle name="Normal 8 11 9 2" xfId="7411"/>
    <cellStyle name="Normal 8 12" xfId="7412"/>
    <cellStyle name="Normal 8 12 10" xfId="7413"/>
    <cellStyle name="Normal 8 12 10 2" xfId="7414"/>
    <cellStyle name="Normal 8 12 11" xfId="7415"/>
    <cellStyle name="Normal 8 12 11 2" xfId="7416"/>
    <cellStyle name="Normal 8 12 12" xfId="7417"/>
    <cellStyle name="Normal 8 12 12 2" xfId="7418"/>
    <cellStyle name="Normal 8 12 13" xfId="7419"/>
    <cellStyle name="Normal 8 12 13 2" xfId="7420"/>
    <cellStyle name="Normal 8 12 14" xfId="7421"/>
    <cellStyle name="Normal 8 12 14 2" xfId="7422"/>
    <cellStyle name="Normal 8 12 15" xfId="7423"/>
    <cellStyle name="Normal 8 12 2" xfId="7424"/>
    <cellStyle name="Normal 8 12 2 10" xfId="7425"/>
    <cellStyle name="Normal 8 12 2 10 2" xfId="7426"/>
    <cellStyle name="Normal 8 12 2 11" xfId="7427"/>
    <cellStyle name="Normal 8 12 2 11 2" xfId="7428"/>
    <cellStyle name="Normal 8 12 2 12" xfId="7429"/>
    <cellStyle name="Normal 8 12 2 12 2" xfId="7430"/>
    <cellStyle name="Normal 8 12 2 13" xfId="7431"/>
    <cellStyle name="Normal 8 12 2 2" xfId="7432"/>
    <cellStyle name="Normal 8 12 2 2 2" xfId="7433"/>
    <cellStyle name="Normal 8 12 2 3" xfId="7434"/>
    <cellStyle name="Normal 8 12 2 3 2" xfId="7435"/>
    <cellStyle name="Normal 8 12 2 4" xfId="7436"/>
    <cellStyle name="Normal 8 12 2 4 2" xfId="7437"/>
    <cellStyle name="Normal 8 12 2 5" xfId="7438"/>
    <cellStyle name="Normal 8 12 2 5 2" xfId="7439"/>
    <cellStyle name="Normal 8 12 2 6" xfId="7440"/>
    <cellStyle name="Normal 8 12 2 6 2" xfId="7441"/>
    <cellStyle name="Normal 8 12 2 7" xfId="7442"/>
    <cellStyle name="Normal 8 12 2 7 2" xfId="7443"/>
    <cellStyle name="Normal 8 12 2 8" xfId="7444"/>
    <cellStyle name="Normal 8 12 2 8 2" xfId="7445"/>
    <cellStyle name="Normal 8 12 2 9" xfId="7446"/>
    <cellStyle name="Normal 8 12 2 9 2" xfId="7447"/>
    <cellStyle name="Normal 8 12 3" xfId="7448"/>
    <cellStyle name="Normal 8 12 3 10" xfId="7449"/>
    <cellStyle name="Normal 8 12 3 10 2" xfId="7450"/>
    <cellStyle name="Normal 8 12 3 11" xfId="7451"/>
    <cellStyle name="Normal 8 12 3 11 2" xfId="7452"/>
    <cellStyle name="Normal 8 12 3 12" xfId="7453"/>
    <cellStyle name="Normal 8 12 3 12 2" xfId="7454"/>
    <cellStyle name="Normal 8 12 3 13" xfId="7455"/>
    <cellStyle name="Normal 8 12 3 2" xfId="7456"/>
    <cellStyle name="Normal 8 12 3 2 2" xfId="7457"/>
    <cellStyle name="Normal 8 12 3 3" xfId="7458"/>
    <cellStyle name="Normal 8 12 3 3 2" xfId="7459"/>
    <cellStyle name="Normal 8 12 3 4" xfId="7460"/>
    <cellStyle name="Normal 8 12 3 4 2" xfId="7461"/>
    <cellStyle name="Normal 8 12 3 5" xfId="7462"/>
    <cellStyle name="Normal 8 12 3 5 2" xfId="7463"/>
    <cellStyle name="Normal 8 12 3 6" xfId="7464"/>
    <cellStyle name="Normal 8 12 3 6 2" xfId="7465"/>
    <cellStyle name="Normal 8 12 3 7" xfId="7466"/>
    <cellStyle name="Normal 8 12 3 7 2" xfId="7467"/>
    <cellStyle name="Normal 8 12 3 8" xfId="7468"/>
    <cellStyle name="Normal 8 12 3 8 2" xfId="7469"/>
    <cellStyle name="Normal 8 12 3 9" xfId="7470"/>
    <cellStyle name="Normal 8 12 3 9 2" xfId="7471"/>
    <cellStyle name="Normal 8 12 4" xfId="7472"/>
    <cellStyle name="Normal 8 12 4 2" xfId="7473"/>
    <cellStyle name="Normal 8 12 5" xfId="7474"/>
    <cellStyle name="Normal 8 12 5 2" xfId="7475"/>
    <cellStyle name="Normal 8 12 6" xfId="7476"/>
    <cellStyle name="Normal 8 12 6 2" xfId="7477"/>
    <cellStyle name="Normal 8 12 7" xfId="7478"/>
    <cellStyle name="Normal 8 12 7 2" xfId="7479"/>
    <cellStyle name="Normal 8 12 8" xfId="7480"/>
    <cellStyle name="Normal 8 12 8 2" xfId="7481"/>
    <cellStyle name="Normal 8 12 9" xfId="7482"/>
    <cellStyle name="Normal 8 12 9 2" xfId="7483"/>
    <cellStyle name="Normal 8 13" xfId="7484"/>
    <cellStyle name="Normal 8 13 10" xfId="7485"/>
    <cellStyle name="Normal 8 13 10 2" xfId="7486"/>
    <cellStyle name="Normal 8 13 11" xfId="7487"/>
    <cellStyle name="Normal 8 13 11 2" xfId="7488"/>
    <cellStyle name="Normal 8 13 12" xfId="7489"/>
    <cellStyle name="Normal 8 13 12 2" xfId="7490"/>
    <cellStyle name="Normal 8 13 13" xfId="7491"/>
    <cellStyle name="Normal 8 13 13 2" xfId="7492"/>
    <cellStyle name="Normal 8 13 14" xfId="7493"/>
    <cellStyle name="Normal 8 13 14 2" xfId="7494"/>
    <cellStyle name="Normal 8 13 15" xfId="7495"/>
    <cellStyle name="Normal 8 13 2" xfId="7496"/>
    <cellStyle name="Normal 8 13 2 10" xfId="7497"/>
    <cellStyle name="Normal 8 13 2 10 2" xfId="7498"/>
    <cellStyle name="Normal 8 13 2 11" xfId="7499"/>
    <cellStyle name="Normal 8 13 2 11 2" xfId="7500"/>
    <cellStyle name="Normal 8 13 2 12" xfId="7501"/>
    <cellStyle name="Normal 8 13 2 12 2" xfId="7502"/>
    <cellStyle name="Normal 8 13 2 13" xfId="7503"/>
    <cellStyle name="Normal 8 13 2 2" xfId="7504"/>
    <cellStyle name="Normal 8 13 2 2 2" xfId="7505"/>
    <cellStyle name="Normal 8 13 2 3" xfId="7506"/>
    <cellStyle name="Normal 8 13 2 3 2" xfId="7507"/>
    <cellStyle name="Normal 8 13 2 4" xfId="7508"/>
    <cellStyle name="Normal 8 13 2 4 2" xfId="7509"/>
    <cellStyle name="Normal 8 13 2 5" xfId="7510"/>
    <cellStyle name="Normal 8 13 2 5 2" xfId="7511"/>
    <cellStyle name="Normal 8 13 2 6" xfId="7512"/>
    <cellStyle name="Normal 8 13 2 6 2" xfId="7513"/>
    <cellStyle name="Normal 8 13 2 7" xfId="7514"/>
    <cellStyle name="Normal 8 13 2 7 2" xfId="7515"/>
    <cellStyle name="Normal 8 13 2 8" xfId="7516"/>
    <cellStyle name="Normal 8 13 2 8 2" xfId="7517"/>
    <cellStyle name="Normal 8 13 2 9" xfId="7518"/>
    <cellStyle name="Normal 8 13 2 9 2" xfId="7519"/>
    <cellStyle name="Normal 8 13 3" xfId="7520"/>
    <cellStyle name="Normal 8 13 3 10" xfId="7521"/>
    <cellStyle name="Normal 8 13 3 10 2" xfId="7522"/>
    <cellStyle name="Normal 8 13 3 11" xfId="7523"/>
    <cellStyle name="Normal 8 13 3 11 2" xfId="7524"/>
    <cellStyle name="Normal 8 13 3 12" xfId="7525"/>
    <cellStyle name="Normal 8 13 3 12 2" xfId="7526"/>
    <cellStyle name="Normal 8 13 3 13" xfId="7527"/>
    <cellStyle name="Normal 8 13 3 2" xfId="7528"/>
    <cellStyle name="Normal 8 13 3 2 2" xfId="7529"/>
    <cellStyle name="Normal 8 13 3 3" xfId="7530"/>
    <cellStyle name="Normal 8 13 3 3 2" xfId="7531"/>
    <cellStyle name="Normal 8 13 3 4" xfId="7532"/>
    <cellStyle name="Normal 8 13 3 4 2" xfId="7533"/>
    <cellStyle name="Normal 8 13 3 5" xfId="7534"/>
    <cellStyle name="Normal 8 13 3 5 2" xfId="7535"/>
    <cellStyle name="Normal 8 13 3 6" xfId="7536"/>
    <cellStyle name="Normal 8 13 3 6 2" xfId="7537"/>
    <cellStyle name="Normal 8 13 3 7" xfId="7538"/>
    <cellStyle name="Normal 8 13 3 7 2" xfId="7539"/>
    <cellStyle name="Normal 8 13 3 8" xfId="7540"/>
    <cellStyle name="Normal 8 13 3 8 2" xfId="7541"/>
    <cellStyle name="Normal 8 13 3 9" xfId="7542"/>
    <cellStyle name="Normal 8 13 3 9 2" xfId="7543"/>
    <cellStyle name="Normal 8 13 4" xfId="7544"/>
    <cellStyle name="Normal 8 13 4 2" xfId="7545"/>
    <cellStyle name="Normal 8 13 5" xfId="7546"/>
    <cellStyle name="Normal 8 13 5 2" xfId="7547"/>
    <cellStyle name="Normal 8 13 6" xfId="7548"/>
    <cellStyle name="Normal 8 13 6 2" xfId="7549"/>
    <cellStyle name="Normal 8 13 7" xfId="7550"/>
    <cellStyle name="Normal 8 13 7 2" xfId="7551"/>
    <cellStyle name="Normal 8 13 8" xfId="7552"/>
    <cellStyle name="Normal 8 13 8 2" xfId="7553"/>
    <cellStyle name="Normal 8 13 9" xfId="7554"/>
    <cellStyle name="Normal 8 13 9 2" xfId="7555"/>
    <cellStyle name="Normal 8 14" xfId="7556"/>
    <cellStyle name="Normal 8 14 10" xfId="7557"/>
    <cellStyle name="Normal 8 14 10 2" xfId="7558"/>
    <cellStyle name="Normal 8 14 11" xfId="7559"/>
    <cellStyle name="Normal 8 14 11 2" xfId="7560"/>
    <cellStyle name="Normal 8 14 12" xfId="7561"/>
    <cellStyle name="Normal 8 14 12 2" xfId="7562"/>
    <cellStyle name="Normal 8 14 13" xfId="7563"/>
    <cellStyle name="Normal 8 14 2" xfId="7564"/>
    <cellStyle name="Normal 8 14 2 2" xfId="7565"/>
    <cellStyle name="Normal 8 14 3" xfId="7566"/>
    <cellStyle name="Normal 8 14 3 2" xfId="7567"/>
    <cellStyle name="Normal 8 14 4" xfId="7568"/>
    <cellStyle name="Normal 8 14 4 2" xfId="7569"/>
    <cellStyle name="Normal 8 14 5" xfId="7570"/>
    <cellStyle name="Normal 8 14 5 2" xfId="7571"/>
    <cellStyle name="Normal 8 14 6" xfId="7572"/>
    <cellStyle name="Normal 8 14 6 2" xfId="7573"/>
    <cellStyle name="Normal 8 14 7" xfId="7574"/>
    <cellStyle name="Normal 8 14 7 2" xfId="7575"/>
    <cellStyle name="Normal 8 14 8" xfId="7576"/>
    <cellStyle name="Normal 8 14 8 2" xfId="7577"/>
    <cellStyle name="Normal 8 14 9" xfId="7578"/>
    <cellStyle name="Normal 8 14 9 2" xfId="7579"/>
    <cellStyle name="Normal 8 15" xfId="7580"/>
    <cellStyle name="Normal 8 15 10" xfId="7581"/>
    <cellStyle name="Normal 8 15 10 2" xfId="7582"/>
    <cellStyle name="Normal 8 15 11" xfId="7583"/>
    <cellStyle name="Normal 8 15 11 2" xfId="7584"/>
    <cellStyle name="Normal 8 15 12" xfId="7585"/>
    <cellStyle name="Normal 8 15 12 2" xfId="7586"/>
    <cellStyle name="Normal 8 15 13" xfId="7587"/>
    <cellStyle name="Normal 8 15 2" xfId="7588"/>
    <cellStyle name="Normal 8 15 2 2" xfId="7589"/>
    <cellStyle name="Normal 8 15 3" xfId="7590"/>
    <cellStyle name="Normal 8 15 3 2" xfId="7591"/>
    <cellStyle name="Normal 8 15 4" xfId="7592"/>
    <cellStyle name="Normal 8 15 4 2" xfId="7593"/>
    <cellStyle name="Normal 8 15 5" xfId="7594"/>
    <cellStyle name="Normal 8 15 5 2" xfId="7595"/>
    <cellStyle name="Normal 8 15 6" xfId="7596"/>
    <cellStyle name="Normal 8 15 6 2" xfId="7597"/>
    <cellStyle name="Normal 8 15 7" xfId="7598"/>
    <cellStyle name="Normal 8 15 7 2" xfId="7599"/>
    <cellStyle name="Normal 8 15 8" xfId="7600"/>
    <cellStyle name="Normal 8 15 8 2" xfId="7601"/>
    <cellStyle name="Normal 8 15 9" xfId="7602"/>
    <cellStyle name="Normal 8 15 9 2" xfId="7603"/>
    <cellStyle name="Normal 8 16" xfId="7604"/>
    <cellStyle name="Normal 8 16 2" xfId="7605"/>
    <cellStyle name="Normal 8 17" xfId="7606"/>
    <cellStyle name="Normal 8 17 2" xfId="7607"/>
    <cellStyle name="Normal 8 18" xfId="7608"/>
    <cellStyle name="Normal 8 18 2" xfId="7609"/>
    <cellStyle name="Normal 8 19" xfId="7610"/>
    <cellStyle name="Normal 8 19 2" xfId="7611"/>
    <cellStyle name="Normal 8 2" xfId="7612"/>
    <cellStyle name="Normal 8 2 10" xfId="7613"/>
    <cellStyle name="Normal 8 2 10 2" xfId="7614"/>
    <cellStyle name="Normal 8 2 11" xfId="7615"/>
    <cellStyle name="Normal 8 2 11 2" xfId="7616"/>
    <cellStyle name="Normal 8 2 12" xfId="7617"/>
    <cellStyle name="Normal 8 2 12 2" xfId="7618"/>
    <cellStyle name="Normal 8 2 13" xfId="7619"/>
    <cellStyle name="Normal 8 2 13 2" xfId="7620"/>
    <cellStyle name="Normal 8 2 14" xfId="7621"/>
    <cellStyle name="Normal 8 2 14 2" xfId="7622"/>
    <cellStyle name="Normal 8 2 15" xfId="7623"/>
    <cellStyle name="Normal 8 2 2" xfId="7624"/>
    <cellStyle name="Normal 8 2 2 10" xfId="7625"/>
    <cellStyle name="Normal 8 2 2 10 2" xfId="7626"/>
    <cellStyle name="Normal 8 2 2 11" xfId="7627"/>
    <cellStyle name="Normal 8 2 2 11 2" xfId="7628"/>
    <cellStyle name="Normal 8 2 2 12" xfId="7629"/>
    <cellStyle name="Normal 8 2 2 12 2" xfId="7630"/>
    <cellStyle name="Normal 8 2 2 13" xfId="7631"/>
    <cellStyle name="Normal 8 2 2 2" xfId="7632"/>
    <cellStyle name="Normal 8 2 2 2 2" xfId="7633"/>
    <cellStyle name="Normal 8 2 2 3" xfId="7634"/>
    <cellStyle name="Normal 8 2 2 3 2" xfId="7635"/>
    <cellStyle name="Normal 8 2 2 4" xfId="7636"/>
    <cellStyle name="Normal 8 2 2 4 2" xfId="7637"/>
    <cellStyle name="Normal 8 2 2 5" xfId="7638"/>
    <cellStyle name="Normal 8 2 2 5 2" xfId="7639"/>
    <cellStyle name="Normal 8 2 2 6" xfId="7640"/>
    <cellStyle name="Normal 8 2 2 6 2" xfId="7641"/>
    <cellStyle name="Normal 8 2 2 7" xfId="7642"/>
    <cellStyle name="Normal 8 2 2 7 2" xfId="7643"/>
    <cellStyle name="Normal 8 2 2 8" xfId="7644"/>
    <cellStyle name="Normal 8 2 2 8 2" xfId="7645"/>
    <cellStyle name="Normal 8 2 2 9" xfId="7646"/>
    <cellStyle name="Normal 8 2 2 9 2" xfId="7647"/>
    <cellStyle name="Normal 8 2 3" xfId="7648"/>
    <cellStyle name="Normal 8 2 3 10" xfId="7649"/>
    <cellStyle name="Normal 8 2 3 10 2" xfId="7650"/>
    <cellStyle name="Normal 8 2 3 11" xfId="7651"/>
    <cellStyle name="Normal 8 2 3 11 2" xfId="7652"/>
    <cellStyle name="Normal 8 2 3 12" xfId="7653"/>
    <cellStyle name="Normal 8 2 3 12 2" xfId="7654"/>
    <cellStyle name="Normal 8 2 3 13" xfId="7655"/>
    <cellStyle name="Normal 8 2 3 2" xfId="7656"/>
    <cellStyle name="Normal 8 2 3 2 2" xfId="7657"/>
    <cellStyle name="Normal 8 2 3 3" xfId="7658"/>
    <cellStyle name="Normal 8 2 3 3 2" xfId="7659"/>
    <cellStyle name="Normal 8 2 3 4" xfId="7660"/>
    <cellStyle name="Normal 8 2 3 4 2" xfId="7661"/>
    <cellStyle name="Normal 8 2 3 5" xfId="7662"/>
    <cellStyle name="Normal 8 2 3 5 2" xfId="7663"/>
    <cellStyle name="Normal 8 2 3 6" xfId="7664"/>
    <cellStyle name="Normal 8 2 3 6 2" xfId="7665"/>
    <cellStyle name="Normal 8 2 3 7" xfId="7666"/>
    <cellStyle name="Normal 8 2 3 7 2" xfId="7667"/>
    <cellStyle name="Normal 8 2 3 8" xfId="7668"/>
    <cellStyle name="Normal 8 2 3 8 2" xfId="7669"/>
    <cellStyle name="Normal 8 2 3 9" xfId="7670"/>
    <cellStyle name="Normal 8 2 3 9 2" xfId="7671"/>
    <cellStyle name="Normal 8 2 4" xfId="7672"/>
    <cellStyle name="Normal 8 2 4 2" xfId="7673"/>
    <cellStyle name="Normal 8 2 5" xfId="7674"/>
    <cellStyle name="Normal 8 2 5 2" xfId="7675"/>
    <cellStyle name="Normal 8 2 6" xfId="7676"/>
    <cellStyle name="Normal 8 2 6 2" xfId="7677"/>
    <cellStyle name="Normal 8 2 7" xfId="7678"/>
    <cellStyle name="Normal 8 2 7 2" xfId="7679"/>
    <cellStyle name="Normal 8 2 8" xfId="7680"/>
    <cellStyle name="Normal 8 2 8 2" xfId="7681"/>
    <cellStyle name="Normal 8 2 9" xfId="7682"/>
    <cellStyle name="Normal 8 2 9 2" xfId="7683"/>
    <cellStyle name="Normal 8 20" xfId="7684"/>
    <cellStyle name="Normal 8 20 2" xfId="7685"/>
    <cellStyle name="Normal 8 21" xfId="7686"/>
    <cellStyle name="Normal 8 21 2" xfId="7687"/>
    <cellStyle name="Normal 8 22" xfId="7688"/>
    <cellStyle name="Normal 8 22 2" xfId="7689"/>
    <cellStyle name="Normal 8 23" xfId="7690"/>
    <cellStyle name="Normal 8 23 2" xfId="7691"/>
    <cellStyle name="Normal 8 24" xfId="7692"/>
    <cellStyle name="Normal 8 24 2" xfId="7693"/>
    <cellStyle name="Normal 8 25" xfId="7694"/>
    <cellStyle name="Normal 8 25 2" xfId="7695"/>
    <cellStyle name="Normal 8 26" xfId="7696"/>
    <cellStyle name="Normal 8 26 2" xfId="7697"/>
    <cellStyle name="Normal 8 27" xfId="7698"/>
    <cellStyle name="Normal 8 3" xfId="7699"/>
    <cellStyle name="Normal 8 3 10" xfId="7700"/>
    <cellStyle name="Normal 8 3 10 2" xfId="7701"/>
    <cellStyle name="Normal 8 3 11" xfId="7702"/>
    <cellStyle name="Normal 8 3 11 2" xfId="7703"/>
    <cellStyle name="Normal 8 3 12" xfId="7704"/>
    <cellStyle name="Normal 8 3 12 2" xfId="7705"/>
    <cellStyle name="Normal 8 3 13" xfId="7706"/>
    <cellStyle name="Normal 8 3 13 2" xfId="7707"/>
    <cellStyle name="Normal 8 3 14" xfId="7708"/>
    <cellStyle name="Normal 8 3 14 2" xfId="7709"/>
    <cellStyle name="Normal 8 3 15" xfId="7710"/>
    <cellStyle name="Normal 8 3 2" xfId="7711"/>
    <cellStyle name="Normal 8 3 2 10" xfId="7712"/>
    <cellStyle name="Normal 8 3 2 10 2" xfId="7713"/>
    <cellStyle name="Normal 8 3 2 11" xfId="7714"/>
    <cellStyle name="Normal 8 3 2 11 2" xfId="7715"/>
    <cellStyle name="Normal 8 3 2 12" xfId="7716"/>
    <cellStyle name="Normal 8 3 2 12 2" xfId="7717"/>
    <cellStyle name="Normal 8 3 2 13" xfId="7718"/>
    <cellStyle name="Normal 8 3 2 2" xfId="7719"/>
    <cellStyle name="Normal 8 3 2 2 2" xfId="7720"/>
    <cellStyle name="Normal 8 3 2 3" xfId="7721"/>
    <cellStyle name="Normal 8 3 2 3 2" xfId="7722"/>
    <cellStyle name="Normal 8 3 2 4" xfId="7723"/>
    <cellStyle name="Normal 8 3 2 4 2" xfId="7724"/>
    <cellStyle name="Normal 8 3 2 5" xfId="7725"/>
    <cellStyle name="Normal 8 3 2 5 2" xfId="7726"/>
    <cellStyle name="Normal 8 3 2 6" xfId="7727"/>
    <cellStyle name="Normal 8 3 2 6 2" xfId="7728"/>
    <cellStyle name="Normal 8 3 2 7" xfId="7729"/>
    <cellStyle name="Normal 8 3 2 7 2" xfId="7730"/>
    <cellStyle name="Normal 8 3 2 8" xfId="7731"/>
    <cellStyle name="Normal 8 3 2 8 2" xfId="7732"/>
    <cellStyle name="Normal 8 3 2 9" xfId="7733"/>
    <cellStyle name="Normal 8 3 2 9 2" xfId="7734"/>
    <cellStyle name="Normal 8 3 3" xfId="7735"/>
    <cellStyle name="Normal 8 3 3 10" xfId="7736"/>
    <cellStyle name="Normal 8 3 3 10 2" xfId="7737"/>
    <cellStyle name="Normal 8 3 3 11" xfId="7738"/>
    <cellStyle name="Normal 8 3 3 11 2" xfId="7739"/>
    <cellStyle name="Normal 8 3 3 12" xfId="7740"/>
    <cellStyle name="Normal 8 3 3 12 2" xfId="7741"/>
    <cellStyle name="Normal 8 3 3 13" xfId="7742"/>
    <cellStyle name="Normal 8 3 3 2" xfId="7743"/>
    <cellStyle name="Normal 8 3 3 2 2" xfId="7744"/>
    <cellStyle name="Normal 8 3 3 3" xfId="7745"/>
    <cellStyle name="Normal 8 3 3 3 2" xfId="7746"/>
    <cellStyle name="Normal 8 3 3 4" xfId="7747"/>
    <cellStyle name="Normal 8 3 3 4 2" xfId="7748"/>
    <cellStyle name="Normal 8 3 3 5" xfId="7749"/>
    <cellStyle name="Normal 8 3 3 5 2" xfId="7750"/>
    <cellStyle name="Normal 8 3 3 6" xfId="7751"/>
    <cellStyle name="Normal 8 3 3 6 2" xfId="7752"/>
    <cellStyle name="Normal 8 3 3 7" xfId="7753"/>
    <cellStyle name="Normal 8 3 3 7 2" xfId="7754"/>
    <cellStyle name="Normal 8 3 3 8" xfId="7755"/>
    <cellStyle name="Normal 8 3 3 8 2" xfId="7756"/>
    <cellStyle name="Normal 8 3 3 9" xfId="7757"/>
    <cellStyle name="Normal 8 3 3 9 2" xfId="7758"/>
    <cellStyle name="Normal 8 3 4" xfId="7759"/>
    <cellStyle name="Normal 8 3 4 2" xfId="7760"/>
    <cellStyle name="Normal 8 3 5" xfId="7761"/>
    <cellStyle name="Normal 8 3 5 2" xfId="7762"/>
    <cellStyle name="Normal 8 3 6" xfId="7763"/>
    <cellStyle name="Normal 8 3 6 2" xfId="7764"/>
    <cellStyle name="Normal 8 3 7" xfId="7765"/>
    <cellStyle name="Normal 8 3 7 2" xfId="7766"/>
    <cellStyle name="Normal 8 3 8" xfId="7767"/>
    <cellStyle name="Normal 8 3 8 2" xfId="7768"/>
    <cellStyle name="Normal 8 3 9" xfId="7769"/>
    <cellStyle name="Normal 8 3 9 2" xfId="7770"/>
    <cellStyle name="Normal 8 4" xfId="7771"/>
    <cellStyle name="Normal 8 4 10" xfId="7772"/>
    <cellStyle name="Normal 8 4 10 2" xfId="7773"/>
    <cellStyle name="Normal 8 4 11" xfId="7774"/>
    <cellStyle name="Normal 8 4 11 2" xfId="7775"/>
    <cellStyle name="Normal 8 4 12" xfId="7776"/>
    <cellStyle name="Normal 8 4 12 2" xfId="7777"/>
    <cellStyle name="Normal 8 4 13" xfId="7778"/>
    <cellStyle name="Normal 8 4 13 2" xfId="7779"/>
    <cellStyle name="Normal 8 4 14" xfId="7780"/>
    <cellStyle name="Normal 8 4 14 2" xfId="7781"/>
    <cellStyle name="Normal 8 4 15" xfId="7782"/>
    <cellStyle name="Normal 8 4 2" xfId="7783"/>
    <cellStyle name="Normal 8 4 2 10" xfId="7784"/>
    <cellStyle name="Normal 8 4 2 10 2" xfId="7785"/>
    <cellStyle name="Normal 8 4 2 11" xfId="7786"/>
    <cellStyle name="Normal 8 4 2 11 2" xfId="7787"/>
    <cellStyle name="Normal 8 4 2 12" xfId="7788"/>
    <cellStyle name="Normal 8 4 2 12 2" xfId="7789"/>
    <cellStyle name="Normal 8 4 2 13" xfId="7790"/>
    <cellStyle name="Normal 8 4 2 2" xfId="7791"/>
    <cellStyle name="Normal 8 4 2 2 2" xfId="7792"/>
    <cellStyle name="Normal 8 4 2 3" xfId="7793"/>
    <cellStyle name="Normal 8 4 2 3 2" xfId="7794"/>
    <cellStyle name="Normal 8 4 2 4" xfId="7795"/>
    <cellStyle name="Normal 8 4 2 4 2" xfId="7796"/>
    <cellStyle name="Normal 8 4 2 5" xfId="7797"/>
    <cellStyle name="Normal 8 4 2 5 2" xfId="7798"/>
    <cellStyle name="Normal 8 4 2 6" xfId="7799"/>
    <cellStyle name="Normal 8 4 2 6 2" xfId="7800"/>
    <cellStyle name="Normal 8 4 2 7" xfId="7801"/>
    <cellStyle name="Normal 8 4 2 7 2" xfId="7802"/>
    <cellStyle name="Normal 8 4 2 8" xfId="7803"/>
    <cellStyle name="Normal 8 4 2 8 2" xfId="7804"/>
    <cellStyle name="Normal 8 4 2 9" xfId="7805"/>
    <cellStyle name="Normal 8 4 2 9 2" xfId="7806"/>
    <cellStyle name="Normal 8 4 3" xfId="7807"/>
    <cellStyle name="Normal 8 4 3 10" xfId="7808"/>
    <cellStyle name="Normal 8 4 3 10 2" xfId="7809"/>
    <cellStyle name="Normal 8 4 3 11" xfId="7810"/>
    <cellStyle name="Normal 8 4 3 11 2" xfId="7811"/>
    <cellStyle name="Normal 8 4 3 12" xfId="7812"/>
    <cellStyle name="Normal 8 4 3 12 2" xfId="7813"/>
    <cellStyle name="Normal 8 4 3 13" xfId="7814"/>
    <cellStyle name="Normal 8 4 3 2" xfId="7815"/>
    <cellStyle name="Normal 8 4 3 2 2" xfId="7816"/>
    <cellStyle name="Normal 8 4 3 3" xfId="7817"/>
    <cellStyle name="Normal 8 4 3 3 2" xfId="7818"/>
    <cellStyle name="Normal 8 4 3 4" xfId="7819"/>
    <cellStyle name="Normal 8 4 3 4 2" xfId="7820"/>
    <cellStyle name="Normal 8 4 3 5" xfId="7821"/>
    <cellStyle name="Normal 8 4 3 5 2" xfId="7822"/>
    <cellStyle name="Normal 8 4 3 6" xfId="7823"/>
    <cellStyle name="Normal 8 4 3 6 2" xfId="7824"/>
    <cellStyle name="Normal 8 4 3 7" xfId="7825"/>
    <cellStyle name="Normal 8 4 3 7 2" xfId="7826"/>
    <cellStyle name="Normal 8 4 3 8" xfId="7827"/>
    <cellStyle name="Normal 8 4 3 8 2" xfId="7828"/>
    <cellStyle name="Normal 8 4 3 9" xfId="7829"/>
    <cellStyle name="Normal 8 4 3 9 2" xfId="7830"/>
    <cellStyle name="Normal 8 4 4" xfId="7831"/>
    <cellStyle name="Normal 8 4 4 2" xfId="7832"/>
    <cellStyle name="Normal 8 4 5" xfId="7833"/>
    <cellStyle name="Normal 8 4 5 2" xfId="7834"/>
    <cellStyle name="Normal 8 4 6" xfId="7835"/>
    <cellStyle name="Normal 8 4 6 2" xfId="7836"/>
    <cellStyle name="Normal 8 4 7" xfId="7837"/>
    <cellStyle name="Normal 8 4 7 2" xfId="7838"/>
    <cellStyle name="Normal 8 4 8" xfId="7839"/>
    <cellStyle name="Normal 8 4 8 2" xfId="7840"/>
    <cellStyle name="Normal 8 4 9" xfId="7841"/>
    <cellStyle name="Normal 8 4 9 2" xfId="7842"/>
    <cellStyle name="Normal 8 5" xfId="7843"/>
    <cellStyle name="Normal 8 5 10" xfId="7844"/>
    <cellStyle name="Normal 8 5 10 2" xfId="7845"/>
    <cellStyle name="Normal 8 5 11" xfId="7846"/>
    <cellStyle name="Normal 8 5 11 2" xfId="7847"/>
    <cellStyle name="Normal 8 5 12" xfId="7848"/>
    <cellStyle name="Normal 8 5 12 2" xfId="7849"/>
    <cellStyle name="Normal 8 5 13" xfId="7850"/>
    <cellStyle name="Normal 8 5 13 2" xfId="7851"/>
    <cellStyle name="Normal 8 5 14" xfId="7852"/>
    <cellStyle name="Normal 8 5 14 2" xfId="7853"/>
    <cellStyle name="Normal 8 5 15" xfId="7854"/>
    <cellStyle name="Normal 8 5 2" xfId="7855"/>
    <cellStyle name="Normal 8 5 2 10" xfId="7856"/>
    <cellStyle name="Normal 8 5 2 10 2" xfId="7857"/>
    <cellStyle name="Normal 8 5 2 11" xfId="7858"/>
    <cellStyle name="Normal 8 5 2 11 2" xfId="7859"/>
    <cellStyle name="Normal 8 5 2 12" xfId="7860"/>
    <cellStyle name="Normal 8 5 2 12 2" xfId="7861"/>
    <cellStyle name="Normal 8 5 2 13" xfId="7862"/>
    <cellStyle name="Normal 8 5 2 2" xfId="7863"/>
    <cellStyle name="Normal 8 5 2 2 2" xfId="7864"/>
    <cellStyle name="Normal 8 5 2 3" xfId="7865"/>
    <cellStyle name="Normal 8 5 2 3 2" xfId="7866"/>
    <cellStyle name="Normal 8 5 2 4" xfId="7867"/>
    <cellStyle name="Normal 8 5 2 4 2" xfId="7868"/>
    <cellStyle name="Normal 8 5 2 5" xfId="7869"/>
    <cellStyle name="Normal 8 5 2 5 2" xfId="7870"/>
    <cellStyle name="Normal 8 5 2 6" xfId="7871"/>
    <cellStyle name="Normal 8 5 2 6 2" xfId="7872"/>
    <cellStyle name="Normal 8 5 2 7" xfId="7873"/>
    <cellStyle name="Normal 8 5 2 7 2" xfId="7874"/>
    <cellStyle name="Normal 8 5 2 8" xfId="7875"/>
    <cellStyle name="Normal 8 5 2 8 2" xfId="7876"/>
    <cellStyle name="Normal 8 5 2 9" xfId="7877"/>
    <cellStyle name="Normal 8 5 2 9 2" xfId="7878"/>
    <cellStyle name="Normal 8 5 3" xfId="7879"/>
    <cellStyle name="Normal 8 5 3 10" xfId="7880"/>
    <cellStyle name="Normal 8 5 3 10 2" xfId="7881"/>
    <cellStyle name="Normal 8 5 3 11" xfId="7882"/>
    <cellStyle name="Normal 8 5 3 11 2" xfId="7883"/>
    <cellStyle name="Normal 8 5 3 12" xfId="7884"/>
    <cellStyle name="Normal 8 5 3 12 2" xfId="7885"/>
    <cellStyle name="Normal 8 5 3 13" xfId="7886"/>
    <cellStyle name="Normal 8 5 3 2" xfId="7887"/>
    <cellStyle name="Normal 8 5 3 2 2" xfId="7888"/>
    <cellStyle name="Normal 8 5 3 3" xfId="7889"/>
    <cellStyle name="Normal 8 5 3 3 2" xfId="7890"/>
    <cellStyle name="Normal 8 5 3 4" xfId="7891"/>
    <cellStyle name="Normal 8 5 3 4 2" xfId="7892"/>
    <cellStyle name="Normal 8 5 3 5" xfId="7893"/>
    <cellStyle name="Normal 8 5 3 5 2" xfId="7894"/>
    <cellStyle name="Normal 8 5 3 6" xfId="7895"/>
    <cellStyle name="Normal 8 5 3 6 2" xfId="7896"/>
    <cellStyle name="Normal 8 5 3 7" xfId="7897"/>
    <cellStyle name="Normal 8 5 3 7 2" xfId="7898"/>
    <cellStyle name="Normal 8 5 3 8" xfId="7899"/>
    <cellStyle name="Normal 8 5 3 8 2" xfId="7900"/>
    <cellStyle name="Normal 8 5 3 9" xfId="7901"/>
    <cellStyle name="Normal 8 5 3 9 2" xfId="7902"/>
    <cellStyle name="Normal 8 5 4" xfId="7903"/>
    <cellStyle name="Normal 8 5 4 2" xfId="7904"/>
    <cellStyle name="Normal 8 5 5" xfId="7905"/>
    <cellStyle name="Normal 8 5 5 2" xfId="7906"/>
    <cellStyle name="Normal 8 5 6" xfId="7907"/>
    <cellStyle name="Normal 8 5 6 2" xfId="7908"/>
    <cellStyle name="Normal 8 5 7" xfId="7909"/>
    <cellStyle name="Normal 8 5 7 2" xfId="7910"/>
    <cellStyle name="Normal 8 5 8" xfId="7911"/>
    <cellStyle name="Normal 8 5 8 2" xfId="7912"/>
    <cellStyle name="Normal 8 5 9" xfId="7913"/>
    <cellStyle name="Normal 8 5 9 2" xfId="7914"/>
    <cellStyle name="Normal 8 6" xfId="7915"/>
    <cellStyle name="Normal 8 6 10" xfId="7916"/>
    <cellStyle name="Normal 8 6 10 2" xfId="7917"/>
    <cellStyle name="Normal 8 6 11" xfId="7918"/>
    <cellStyle name="Normal 8 6 11 2" xfId="7919"/>
    <cellStyle name="Normal 8 6 12" xfId="7920"/>
    <cellStyle name="Normal 8 6 12 2" xfId="7921"/>
    <cellStyle name="Normal 8 6 13" xfId="7922"/>
    <cellStyle name="Normal 8 6 13 2" xfId="7923"/>
    <cellStyle name="Normal 8 6 14" xfId="7924"/>
    <cellStyle name="Normal 8 6 14 2" xfId="7925"/>
    <cellStyle name="Normal 8 6 15" xfId="7926"/>
    <cellStyle name="Normal 8 6 2" xfId="7927"/>
    <cellStyle name="Normal 8 6 2 10" xfId="7928"/>
    <cellStyle name="Normal 8 6 2 10 2" xfId="7929"/>
    <cellStyle name="Normal 8 6 2 11" xfId="7930"/>
    <cellStyle name="Normal 8 6 2 11 2" xfId="7931"/>
    <cellStyle name="Normal 8 6 2 12" xfId="7932"/>
    <cellStyle name="Normal 8 6 2 12 2" xfId="7933"/>
    <cellStyle name="Normal 8 6 2 13" xfId="7934"/>
    <cellStyle name="Normal 8 6 2 2" xfId="7935"/>
    <cellStyle name="Normal 8 6 2 2 2" xfId="7936"/>
    <cellStyle name="Normal 8 6 2 3" xfId="7937"/>
    <cellStyle name="Normal 8 6 2 3 2" xfId="7938"/>
    <cellStyle name="Normal 8 6 2 4" xfId="7939"/>
    <cellStyle name="Normal 8 6 2 4 2" xfId="7940"/>
    <cellStyle name="Normal 8 6 2 5" xfId="7941"/>
    <cellStyle name="Normal 8 6 2 5 2" xfId="7942"/>
    <cellStyle name="Normal 8 6 2 6" xfId="7943"/>
    <cellStyle name="Normal 8 6 2 6 2" xfId="7944"/>
    <cellStyle name="Normal 8 6 2 7" xfId="7945"/>
    <cellStyle name="Normal 8 6 2 7 2" xfId="7946"/>
    <cellStyle name="Normal 8 6 2 8" xfId="7947"/>
    <cellStyle name="Normal 8 6 2 8 2" xfId="7948"/>
    <cellStyle name="Normal 8 6 2 9" xfId="7949"/>
    <cellStyle name="Normal 8 6 2 9 2" xfId="7950"/>
    <cellStyle name="Normal 8 6 3" xfId="7951"/>
    <cellStyle name="Normal 8 6 3 10" xfId="7952"/>
    <cellStyle name="Normal 8 6 3 10 2" xfId="7953"/>
    <cellStyle name="Normal 8 6 3 11" xfId="7954"/>
    <cellStyle name="Normal 8 6 3 11 2" xfId="7955"/>
    <cellStyle name="Normal 8 6 3 12" xfId="7956"/>
    <cellStyle name="Normal 8 6 3 12 2" xfId="7957"/>
    <cellStyle name="Normal 8 6 3 13" xfId="7958"/>
    <cellStyle name="Normal 8 6 3 2" xfId="7959"/>
    <cellStyle name="Normal 8 6 3 2 2" xfId="7960"/>
    <cellStyle name="Normal 8 6 3 3" xfId="7961"/>
    <cellStyle name="Normal 8 6 3 3 2" xfId="7962"/>
    <cellStyle name="Normal 8 6 3 4" xfId="7963"/>
    <cellStyle name="Normal 8 6 3 4 2" xfId="7964"/>
    <cellStyle name="Normal 8 6 3 5" xfId="7965"/>
    <cellStyle name="Normal 8 6 3 5 2" xfId="7966"/>
    <cellStyle name="Normal 8 6 3 6" xfId="7967"/>
    <cellStyle name="Normal 8 6 3 6 2" xfId="7968"/>
    <cellStyle name="Normal 8 6 3 7" xfId="7969"/>
    <cellStyle name="Normal 8 6 3 7 2" xfId="7970"/>
    <cellStyle name="Normal 8 6 3 8" xfId="7971"/>
    <cellStyle name="Normal 8 6 3 8 2" xfId="7972"/>
    <cellStyle name="Normal 8 6 3 9" xfId="7973"/>
    <cellStyle name="Normal 8 6 3 9 2" xfId="7974"/>
    <cellStyle name="Normal 8 6 4" xfId="7975"/>
    <cellStyle name="Normal 8 6 4 2" xfId="7976"/>
    <cellStyle name="Normal 8 6 5" xfId="7977"/>
    <cellStyle name="Normal 8 6 5 2" xfId="7978"/>
    <cellStyle name="Normal 8 6 6" xfId="7979"/>
    <cellStyle name="Normal 8 6 6 2" xfId="7980"/>
    <cellStyle name="Normal 8 6 7" xfId="7981"/>
    <cellStyle name="Normal 8 6 7 2" xfId="7982"/>
    <cellStyle name="Normal 8 6 8" xfId="7983"/>
    <cellStyle name="Normal 8 6 8 2" xfId="7984"/>
    <cellStyle name="Normal 8 6 9" xfId="7985"/>
    <cellStyle name="Normal 8 6 9 2" xfId="7986"/>
    <cellStyle name="Normal 8 7" xfId="7987"/>
    <cellStyle name="Normal 8 7 10" xfId="7988"/>
    <cellStyle name="Normal 8 7 10 2" xfId="7989"/>
    <cellStyle name="Normal 8 7 11" xfId="7990"/>
    <cellStyle name="Normal 8 7 11 2" xfId="7991"/>
    <cellStyle name="Normal 8 7 12" xfId="7992"/>
    <cellStyle name="Normal 8 7 12 2" xfId="7993"/>
    <cellStyle name="Normal 8 7 13" xfId="7994"/>
    <cellStyle name="Normal 8 7 13 2" xfId="7995"/>
    <cellStyle name="Normal 8 7 14" xfId="7996"/>
    <cellStyle name="Normal 8 7 14 2" xfId="7997"/>
    <cellStyle name="Normal 8 7 15" xfId="7998"/>
    <cellStyle name="Normal 8 7 2" xfId="7999"/>
    <cellStyle name="Normal 8 7 2 10" xfId="8000"/>
    <cellStyle name="Normal 8 7 2 10 2" xfId="8001"/>
    <cellStyle name="Normal 8 7 2 11" xfId="8002"/>
    <cellStyle name="Normal 8 7 2 11 2" xfId="8003"/>
    <cellStyle name="Normal 8 7 2 12" xfId="8004"/>
    <cellStyle name="Normal 8 7 2 12 2" xfId="8005"/>
    <cellStyle name="Normal 8 7 2 13" xfId="8006"/>
    <cellStyle name="Normal 8 7 2 2" xfId="8007"/>
    <cellStyle name="Normal 8 7 2 2 2" xfId="8008"/>
    <cellStyle name="Normal 8 7 2 3" xfId="8009"/>
    <cellStyle name="Normal 8 7 2 3 2" xfId="8010"/>
    <cellStyle name="Normal 8 7 2 4" xfId="8011"/>
    <cellStyle name="Normal 8 7 2 4 2" xfId="8012"/>
    <cellStyle name="Normal 8 7 2 5" xfId="8013"/>
    <cellStyle name="Normal 8 7 2 5 2" xfId="8014"/>
    <cellStyle name="Normal 8 7 2 6" xfId="8015"/>
    <cellStyle name="Normal 8 7 2 6 2" xfId="8016"/>
    <cellStyle name="Normal 8 7 2 7" xfId="8017"/>
    <cellStyle name="Normal 8 7 2 7 2" xfId="8018"/>
    <cellStyle name="Normal 8 7 2 8" xfId="8019"/>
    <cellStyle name="Normal 8 7 2 8 2" xfId="8020"/>
    <cellStyle name="Normal 8 7 2 9" xfId="8021"/>
    <cellStyle name="Normal 8 7 2 9 2" xfId="8022"/>
    <cellStyle name="Normal 8 7 3" xfId="8023"/>
    <cellStyle name="Normal 8 7 3 10" xfId="8024"/>
    <cellStyle name="Normal 8 7 3 10 2" xfId="8025"/>
    <cellStyle name="Normal 8 7 3 11" xfId="8026"/>
    <cellStyle name="Normal 8 7 3 11 2" xfId="8027"/>
    <cellStyle name="Normal 8 7 3 12" xfId="8028"/>
    <cellStyle name="Normal 8 7 3 12 2" xfId="8029"/>
    <cellStyle name="Normal 8 7 3 13" xfId="8030"/>
    <cellStyle name="Normal 8 7 3 2" xfId="8031"/>
    <cellStyle name="Normal 8 7 3 2 2" xfId="8032"/>
    <cellStyle name="Normal 8 7 3 3" xfId="8033"/>
    <cellStyle name="Normal 8 7 3 3 2" xfId="8034"/>
    <cellStyle name="Normal 8 7 3 4" xfId="8035"/>
    <cellStyle name="Normal 8 7 3 4 2" xfId="8036"/>
    <cellStyle name="Normal 8 7 3 5" xfId="8037"/>
    <cellStyle name="Normal 8 7 3 5 2" xfId="8038"/>
    <cellStyle name="Normal 8 7 3 6" xfId="8039"/>
    <cellStyle name="Normal 8 7 3 6 2" xfId="8040"/>
    <cellStyle name="Normal 8 7 3 7" xfId="8041"/>
    <cellStyle name="Normal 8 7 3 7 2" xfId="8042"/>
    <cellStyle name="Normal 8 7 3 8" xfId="8043"/>
    <cellStyle name="Normal 8 7 3 8 2" xfId="8044"/>
    <cellStyle name="Normal 8 7 3 9" xfId="8045"/>
    <cellStyle name="Normal 8 7 3 9 2" xfId="8046"/>
    <cellStyle name="Normal 8 7 4" xfId="8047"/>
    <cellStyle name="Normal 8 7 4 2" xfId="8048"/>
    <cellStyle name="Normal 8 7 5" xfId="8049"/>
    <cellStyle name="Normal 8 7 5 2" xfId="8050"/>
    <cellStyle name="Normal 8 7 6" xfId="8051"/>
    <cellStyle name="Normal 8 7 6 2" xfId="8052"/>
    <cellStyle name="Normal 8 7 7" xfId="8053"/>
    <cellStyle name="Normal 8 7 7 2" xfId="8054"/>
    <cellStyle name="Normal 8 7 8" xfId="8055"/>
    <cellStyle name="Normal 8 7 8 2" xfId="8056"/>
    <cellStyle name="Normal 8 7 9" xfId="8057"/>
    <cellStyle name="Normal 8 7 9 2" xfId="8058"/>
    <cellStyle name="Normal 8 8" xfId="8059"/>
    <cellStyle name="Normal 8 8 10" xfId="8060"/>
    <cellStyle name="Normal 8 8 10 2" xfId="8061"/>
    <cellStyle name="Normal 8 8 11" xfId="8062"/>
    <cellStyle name="Normal 8 8 11 2" xfId="8063"/>
    <cellStyle name="Normal 8 8 12" xfId="8064"/>
    <cellStyle name="Normal 8 8 12 2" xfId="8065"/>
    <cellStyle name="Normal 8 8 13" xfId="8066"/>
    <cellStyle name="Normal 8 8 13 2" xfId="8067"/>
    <cellStyle name="Normal 8 8 14" xfId="8068"/>
    <cellStyle name="Normal 8 8 14 2" xfId="8069"/>
    <cellStyle name="Normal 8 8 15" xfId="8070"/>
    <cellStyle name="Normal 8 8 2" xfId="8071"/>
    <cellStyle name="Normal 8 8 2 10" xfId="8072"/>
    <cellStyle name="Normal 8 8 2 10 2" xfId="8073"/>
    <cellStyle name="Normal 8 8 2 11" xfId="8074"/>
    <cellStyle name="Normal 8 8 2 11 2" xfId="8075"/>
    <cellStyle name="Normal 8 8 2 12" xfId="8076"/>
    <cellStyle name="Normal 8 8 2 12 2" xfId="8077"/>
    <cellStyle name="Normal 8 8 2 13" xfId="8078"/>
    <cellStyle name="Normal 8 8 2 2" xfId="8079"/>
    <cellStyle name="Normal 8 8 2 2 2" xfId="8080"/>
    <cellStyle name="Normal 8 8 2 3" xfId="8081"/>
    <cellStyle name="Normal 8 8 2 3 2" xfId="8082"/>
    <cellStyle name="Normal 8 8 2 4" xfId="8083"/>
    <cellStyle name="Normal 8 8 2 4 2" xfId="8084"/>
    <cellStyle name="Normal 8 8 2 5" xfId="8085"/>
    <cellStyle name="Normal 8 8 2 5 2" xfId="8086"/>
    <cellStyle name="Normal 8 8 2 6" xfId="8087"/>
    <cellStyle name="Normal 8 8 2 6 2" xfId="8088"/>
    <cellStyle name="Normal 8 8 2 7" xfId="8089"/>
    <cellStyle name="Normal 8 8 2 7 2" xfId="8090"/>
    <cellStyle name="Normal 8 8 2 8" xfId="8091"/>
    <cellStyle name="Normal 8 8 2 8 2" xfId="8092"/>
    <cellStyle name="Normal 8 8 2 9" xfId="8093"/>
    <cellStyle name="Normal 8 8 2 9 2" xfId="8094"/>
    <cellStyle name="Normal 8 8 3" xfId="8095"/>
    <cellStyle name="Normal 8 8 3 10" xfId="8096"/>
    <cellStyle name="Normal 8 8 3 10 2" xfId="8097"/>
    <cellStyle name="Normal 8 8 3 11" xfId="8098"/>
    <cellStyle name="Normal 8 8 3 11 2" xfId="8099"/>
    <cellStyle name="Normal 8 8 3 12" xfId="8100"/>
    <cellStyle name="Normal 8 8 3 12 2" xfId="8101"/>
    <cellStyle name="Normal 8 8 3 13" xfId="8102"/>
    <cellStyle name="Normal 8 8 3 2" xfId="8103"/>
    <cellStyle name="Normal 8 8 3 2 2" xfId="8104"/>
    <cellStyle name="Normal 8 8 3 3" xfId="8105"/>
    <cellStyle name="Normal 8 8 3 3 2" xfId="8106"/>
    <cellStyle name="Normal 8 8 3 4" xfId="8107"/>
    <cellStyle name="Normal 8 8 3 4 2" xfId="8108"/>
    <cellStyle name="Normal 8 8 3 5" xfId="8109"/>
    <cellStyle name="Normal 8 8 3 5 2" xfId="8110"/>
    <cellStyle name="Normal 8 8 3 6" xfId="8111"/>
    <cellStyle name="Normal 8 8 3 6 2" xfId="8112"/>
    <cellStyle name="Normal 8 8 3 7" xfId="8113"/>
    <cellStyle name="Normal 8 8 3 7 2" xfId="8114"/>
    <cellStyle name="Normal 8 8 3 8" xfId="8115"/>
    <cellStyle name="Normal 8 8 3 8 2" xfId="8116"/>
    <cellStyle name="Normal 8 8 3 9" xfId="8117"/>
    <cellStyle name="Normal 8 8 3 9 2" xfId="8118"/>
    <cellStyle name="Normal 8 8 4" xfId="8119"/>
    <cellStyle name="Normal 8 8 4 2" xfId="8120"/>
    <cellStyle name="Normal 8 8 5" xfId="8121"/>
    <cellStyle name="Normal 8 8 5 2" xfId="8122"/>
    <cellStyle name="Normal 8 8 6" xfId="8123"/>
    <cellStyle name="Normal 8 8 6 2" xfId="8124"/>
    <cellStyle name="Normal 8 8 7" xfId="8125"/>
    <cellStyle name="Normal 8 8 7 2" xfId="8126"/>
    <cellStyle name="Normal 8 8 8" xfId="8127"/>
    <cellStyle name="Normal 8 8 8 2" xfId="8128"/>
    <cellStyle name="Normal 8 8 9" xfId="8129"/>
    <cellStyle name="Normal 8 8 9 2" xfId="8130"/>
    <cellStyle name="Normal 8 9" xfId="8131"/>
    <cellStyle name="Normal 8 9 10" xfId="8132"/>
    <cellStyle name="Normal 8 9 10 2" xfId="8133"/>
    <cellStyle name="Normal 8 9 11" xfId="8134"/>
    <cellStyle name="Normal 8 9 11 2" xfId="8135"/>
    <cellStyle name="Normal 8 9 12" xfId="8136"/>
    <cellStyle name="Normal 8 9 12 2" xfId="8137"/>
    <cellStyle name="Normal 8 9 13" xfId="8138"/>
    <cellStyle name="Normal 8 9 13 2" xfId="8139"/>
    <cellStyle name="Normal 8 9 14" xfId="8140"/>
    <cellStyle name="Normal 8 9 14 2" xfId="8141"/>
    <cellStyle name="Normal 8 9 15" xfId="8142"/>
    <cellStyle name="Normal 8 9 2" xfId="8143"/>
    <cellStyle name="Normal 8 9 2 10" xfId="8144"/>
    <cellStyle name="Normal 8 9 2 10 2" xfId="8145"/>
    <cellStyle name="Normal 8 9 2 11" xfId="8146"/>
    <cellStyle name="Normal 8 9 2 11 2" xfId="8147"/>
    <cellStyle name="Normal 8 9 2 12" xfId="8148"/>
    <cellStyle name="Normal 8 9 2 12 2" xfId="8149"/>
    <cellStyle name="Normal 8 9 2 13" xfId="8150"/>
    <cellStyle name="Normal 8 9 2 2" xfId="8151"/>
    <cellStyle name="Normal 8 9 2 2 2" xfId="8152"/>
    <cellStyle name="Normal 8 9 2 3" xfId="8153"/>
    <cellStyle name="Normal 8 9 2 3 2" xfId="8154"/>
    <cellStyle name="Normal 8 9 2 4" xfId="8155"/>
    <cellStyle name="Normal 8 9 2 4 2" xfId="8156"/>
    <cellStyle name="Normal 8 9 2 5" xfId="8157"/>
    <cellStyle name="Normal 8 9 2 5 2" xfId="8158"/>
    <cellStyle name="Normal 8 9 2 6" xfId="8159"/>
    <cellStyle name="Normal 8 9 2 6 2" xfId="8160"/>
    <cellStyle name="Normal 8 9 2 7" xfId="8161"/>
    <cellStyle name="Normal 8 9 2 7 2" xfId="8162"/>
    <cellStyle name="Normal 8 9 2 8" xfId="8163"/>
    <cellStyle name="Normal 8 9 2 8 2" xfId="8164"/>
    <cellStyle name="Normal 8 9 2 9" xfId="8165"/>
    <cellStyle name="Normal 8 9 2 9 2" xfId="8166"/>
    <cellStyle name="Normal 8 9 3" xfId="8167"/>
    <cellStyle name="Normal 8 9 3 10" xfId="8168"/>
    <cellStyle name="Normal 8 9 3 10 2" xfId="8169"/>
    <cellStyle name="Normal 8 9 3 11" xfId="8170"/>
    <cellStyle name="Normal 8 9 3 11 2" xfId="8171"/>
    <cellStyle name="Normal 8 9 3 12" xfId="8172"/>
    <cellStyle name="Normal 8 9 3 12 2" xfId="8173"/>
    <cellStyle name="Normal 8 9 3 13" xfId="8174"/>
    <cellStyle name="Normal 8 9 3 2" xfId="8175"/>
    <cellStyle name="Normal 8 9 3 2 2" xfId="8176"/>
    <cellStyle name="Normal 8 9 3 3" xfId="8177"/>
    <cellStyle name="Normal 8 9 3 3 2" xfId="8178"/>
    <cellStyle name="Normal 8 9 3 4" xfId="8179"/>
    <cellStyle name="Normal 8 9 3 4 2" xfId="8180"/>
    <cellStyle name="Normal 8 9 3 5" xfId="8181"/>
    <cellStyle name="Normal 8 9 3 5 2" xfId="8182"/>
    <cellStyle name="Normal 8 9 3 6" xfId="8183"/>
    <cellStyle name="Normal 8 9 3 6 2" xfId="8184"/>
    <cellStyle name="Normal 8 9 3 7" xfId="8185"/>
    <cellStyle name="Normal 8 9 3 7 2" xfId="8186"/>
    <cellStyle name="Normal 8 9 3 8" xfId="8187"/>
    <cellStyle name="Normal 8 9 3 8 2" xfId="8188"/>
    <cellStyle name="Normal 8 9 3 9" xfId="8189"/>
    <cellStyle name="Normal 8 9 3 9 2" xfId="8190"/>
    <cellStyle name="Normal 8 9 4" xfId="8191"/>
    <cellStyle name="Normal 8 9 4 2" xfId="8192"/>
    <cellStyle name="Normal 8 9 5" xfId="8193"/>
    <cellStyle name="Normal 8 9 5 2" xfId="8194"/>
    <cellStyle name="Normal 8 9 6" xfId="8195"/>
    <cellStyle name="Normal 8 9 6 2" xfId="8196"/>
    <cellStyle name="Normal 8 9 7" xfId="8197"/>
    <cellStyle name="Normal 8 9 7 2" xfId="8198"/>
    <cellStyle name="Normal 8 9 8" xfId="8199"/>
    <cellStyle name="Normal 8 9 8 2" xfId="8200"/>
    <cellStyle name="Normal 8 9 9" xfId="8201"/>
    <cellStyle name="Normal 8 9 9 2" xfId="8202"/>
    <cellStyle name="Normal 9" xfId="8203"/>
    <cellStyle name="Normal 9 10" xfId="8204"/>
    <cellStyle name="Normal 9 10 10" xfId="8205"/>
    <cellStyle name="Normal 9 10 10 2" xfId="8206"/>
    <cellStyle name="Normal 9 10 11" xfId="8207"/>
    <cellStyle name="Normal 9 10 11 2" xfId="8208"/>
    <cellStyle name="Normal 9 10 12" xfId="8209"/>
    <cellStyle name="Normal 9 10 12 2" xfId="8210"/>
    <cellStyle name="Normal 9 10 13" xfId="8211"/>
    <cellStyle name="Normal 9 10 13 2" xfId="8212"/>
    <cellStyle name="Normal 9 10 14" xfId="8213"/>
    <cellStyle name="Normal 9 10 14 2" xfId="8214"/>
    <cellStyle name="Normal 9 10 15" xfId="8215"/>
    <cellStyle name="Normal 9 10 2" xfId="8216"/>
    <cellStyle name="Normal 9 10 2 10" xfId="8217"/>
    <cellStyle name="Normal 9 10 2 10 2" xfId="8218"/>
    <cellStyle name="Normal 9 10 2 11" xfId="8219"/>
    <cellStyle name="Normal 9 10 2 11 2" xfId="8220"/>
    <cellStyle name="Normal 9 10 2 12" xfId="8221"/>
    <cellStyle name="Normal 9 10 2 12 2" xfId="8222"/>
    <cellStyle name="Normal 9 10 2 13" xfId="8223"/>
    <cellStyle name="Normal 9 10 2 2" xfId="8224"/>
    <cellStyle name="Normal 9 10 2 2 2" xfId="8225"/>
    <cellStyle name="Normal 9 10 2 3" xfId="8226"/>
    <cellStyle name="Normal 9 10 2 3 2" xfId="8227"/>
    <cellStyle name="Normal 9 10 2 4" xfId="8228"/>
    <cellStyle name="Normal 9 10 2 4 2" xfId="8229"/>
    <cellStyle name="Normal 9 10 2 5" xfId="8230"/>
    <cellStyle name="Normal 9 10 2 5 2" xfId="8231"/>
    <cellStyle name="Normal 9 10 2 6" xfId="8232"/>
    <cellStyle name="Normal 9 10 2 6 2" xfId="8233"/>
    <cellStyle name="Normal 9 10 2 7" xfId="8234"/>
    <cellStyle name="Normal 9 10 2 7 2" xfId="8235"/>
    <cellStyle name="Normal 9 10 2 8" xfId="8236"/>
    <cellStyle name="Normal 9 10 2 8 2" xfId="8237"/>
    <cellStyle name="Normal 9 10 2 9" xfId="8238"/>
    <cellStyle name="Normal 9 10 2 9 2" xfId="8239"/>
    <cellStyle name="Normal 9 10 3" xfId="8240"/>
    <cellStyle name="Normal 9 10 3 10" xfId="8241"/>
    <cellStyle name="Normal 9 10 3 10 2" xfId="8242"/>
    <cellStyle name="Normal 9 10 3 11" xfId="8243"/>
    <cellStyle name="Normal 9 10 3 11 2" xfId="8244"/>
    <cellStyle name="Normal 9 10 3 12" xfId="8245"/>
    <cellStyle name="Normal 9 10 3 12 2" xfId="8246"/>
    <cellStyle name="Normal 9 10 3 13" xfId="8247"/>
    <cellStyle name="Normal 9 10 3 2" xfId="8248"/>
    <cellStyle name="Normal 9 10 3 2 2" xfId="8249"/>
    <cellStyle name="Normal 9 10 3 3" xfId="8250"/>
    <cellStyle name="Normal 9 10 3 3 2" xfId="8251"/>
    <cellStyle name="Normal 9 10 3 4" xfId="8252"/>
    <cellStyle name="Normal 9 10 3 4 2" xfId="8253"/>
    <cellStyle name="Normal 9 10 3 5" xfId="8254"/>
    <cellStyle name="Normal 9 10 3 5 2" xfId="8255"/>
    <cellStyle name="Normal 9 10 3 6" xfId="8256"/>
    <cellStyle name="Normal 9 10 3 6 2" xfId="8257"/>
    <cellStyle name="Normal 9 10 3 7" xfId="8258"/>
    <cellStyle name="Normal 9 10 3 7 2" xfId="8259"/>
    <cellStyle name="Normal 9 10 3 8" xfId="8260"/>
    <cellStyle name="Normal 9 10 3 8 2" xfId="8261"/>
    <cellStyle name="Normal 9 10 3 9" xfId="8262"/>
    <cellStyle name="Normal 9 10 3 9 2" xfId="8263"/>
    <cellStyle name="Normal 9 10 4" xfId="8264"/>
    <cellStyle name="Normal 9 10 4 2" xfId="8265"/>
    <cellStyle name="Normal 9 10 5" xfId="8266"/>
    <cellStyle name="Normal 9 10 5 2" xfId="8267"/>
    <cellStyle name="Normal 9 10 6" xfId="8268"/>
    <cellStyle name="Normal 9 10 6 2" xfId="8269"/>
    <cellStyle name="Normal 9 10 7" xfId="8270"/>
    <cellStyle name="Normal 9 10 7 2" xfId="8271"/>
    <cellStyle name="Normal 9 10 8" xfId="8272"/>
    <cellStyle name="Normal 9 10 8 2" xfId="8273"/>
    <cellStyle name="Normal 9 10 9" xfId="8274"/>
    <cellStyle name="Normal 9 10 9 2" xfId="8275"/>
    <cellStyle name="Normal 9 11" xfId="8276"/>
    <cellStyle name="Normal 9 11 10" xfId="8277"/>
    <cellStyle name="Normal 9 11 10 2" xfId="8278"/>
    <cellStyle name="Normal 9 11 11" xfId="8279"/>
    <cellStyle name="Normal 9 11 11 2" xfId="8280"/>
    <cellStyle name="Normal 9 11 12" xfId="8281"/>
    <cellStyle name="Normal 9 11 12 2" xfId="8282"/>
    <cellStyle name="Normal 9 11 13" xfId="8283"/>
    <cellStyle name="Normal 9 11 13 2" xfId="8284"/>
    <cellStyle name="Normal 9 11 14" xfId="8285"/>
    <cellStyle name="Normal 9 11 14 2" xfId="8286"/>
    <cellStyle name="Normal 9 11 15" xfId="8287"/>
    <cellStyle name="Normal 9 11 2" xfId="8288"/>
    <cellStyle name="Normal 9 11 2 10" xfId="8289"/>
    <cellStyle name="Normal 9 11 2 10 2" xfId="8290"/>
    <cellStyle name="Normal 9 11 2 11" xfId="8291"/>
    <cellStyle name="Normal 9 11 2 11 2" xfId="8292"/>
    <cellStyle name="Normal 9 11 2 12" xfId="8293"/>
    <cellStyle name="Normal 9 11 2 12 2" xfId="8294"/>
    <cellStyle name="Normal 9 11 2 13" xfId="8295"/>
    <cellStyle name="Normal 9 11 2 2" xfId="8296"/>
    <cellStyle name="Normal 9 11 2 2 2" xfId="8297"/>
    <cellStyle name="Normal 9 11 2 3" xfId="8298"/>
    <cellStyle name="Normal 9 11 2 3 2" xfId="8299"/>
    <cellStyle name="Normal 9 11 2 4" xfId="8300"/>
    <cellStyle name="Normal 9 11 2 4 2" xfId="8301"/>
    <cellStyle name="Normal 9 11 2 5" xfId="8302"/>
    <cellStyle name="Normal 9 11 2 5 2" xfId="8303"/>
    <cellStyle name="Normal 9 11 2 6" xfId="8304"/>
    <cellStyle name="Normal 9 11 2 6 2" xfId="8305"/>
    <cellStyle name="Normal 9 11 2 7" xfId="8306"/>
    <cellStyle name="Normal 9 11 2 7 2" xfId="8307"/>
    <cellStyle name="Normal 9 11 2 8" xfId="8308"/>
    <cellStyle name="Normal 9 11 2 8 2" xfId="8309"/>
    <cellStyle name="Normal 9 11 2 9" xfId="8310"/>
    <cellStyle name="Normal 9 11 2 9 2" xfId="8311"/>
    <cellStyle name="Normal 9 11 3" xfId="8312"/>
    <cellStyle name="Normal 9 11 3 10" xfId="8313"/>
    <cellStyle name="Normal 9 11 3 10 2" xfId="8314"/>
    <cellStyle name="Normal 9 11 3 11" xfId="8315"/>
    <cellStyle name="Normal 9 11 3 11 2" xfId="8316"/>
    <cellStyle name="Normal 9 11 3 12" xfId="8317"/>
    <cellStyle name="Normal 9 11 3 12 2" xfId="8318"/>
    <cellStyle name="Normal 9 11 3 13" xfId="8319"/>
    <cellStyle name="Normal 9 11 3 2" xfId="8320"/>
    <cellStyle name="Normal 9 11 3 2 2" xfId="8321"/>
    <cellStyle name="Normal 9 11 3 3" xfId="8322"/>
    <cellStyle name="Normal 9 11 3 3 2" xfId="8323"/>
    <cellStyle name="Normal 9 11 3 4" xfId="8324"/>
    <cellStyle name="Normal 9 11 3 4 2" xfId="8325"/>
    <cellStyle name="Normal 9 11 3 5" xfId="8326"/>
    <cellStyle name="Normal 9 11 3 5 2" xfId="8327"/>
    <cellStyle name="Normal 9 11 3 6" xfId="8328"/>
    <cellStyle name="Normal 9 11 3 6 2" xfId="8329"/>
    <cellStyle name="Normal 9 11 3 7" xfId="8330"/>
    <cellStyle name="Normal 9 11 3 7 2" xfId="8331"/>
    <cellStyle name="Normal 9 11 3 8" xfId="8332"/>
    <cellStyle name="Normal 9 11 3 8 2" xfId="8333"/>
    <cellStyle name="Normal 9 11 3 9" xfId="8334"/>
    <cellStyle name="Normal 9 11 3 9 2" xfId="8335"/>
    <cellStyle name="Normal 9 11 4" xfId="8336"/>
    <cellStyle name="Normal 9 11 4 2" xfId="8337"/>
    <cellStyle name="Normal 9 11 5" xfId="8338"/>
    <cellStyle name="Normal 9 11 5 2" xfId="8339"/>
    <cellStyle name="Normal 9 11 6" xfId="8340"/>
    <cellStyle name="Normal 9 11 6 2" xfId="8341"/>
    <cellStyle name="Normal 9 11 7" xfId="8342"/>
    <cellStyle name="Normal 9 11 7 2" xfId="8343"/>
    <cellStyle name="Normal 9 11 8" xfId="8344"/>
    <cellStyle name="Normal 9 11 8 2" xfId="8345"/>
    <cellStyle name="Normal 9 11 9" xfId="8346"/>
    <cellStyle name="Normal 9 11 9 2" xfId="8347"/>
    <cellStyle name="Normal 9 12" xfId="8348"/>
    <cellStyle name="Normal 9 12 10" xfId="8349"/>
    <cellStyle name="Normal 9 12 10 2" xfId="8350"/>
    <cellStyle name="Normal 9 12 11" xfId="8351"/>
    <cellStyle name="Normal 9 12 11 2" xfId="8352"/>
    <cellStyle name="Normal 9 12 12" xfId="8353"/>
    <cellStyle name="Normal 9 12 12 2" xfId="8354"/>
    <cellStyle name="Normal 9 12 13" xfId="8355"/>
    <cellStyle name="Normal 9 12 13 2" xfId="8356"/>
    <cellStyle name="Normal 9 12 14" xfId="8357"/>
    <cellStyle name="Normal 9 12 14 2" xfId="8358"/>
    <cellStyle name="Normal 9 12 15" xfId="8359"/>
    <cellStyle name="Normal 9 12 2" xfId="8360"/>
    <cellStyle name="Normal 9 12 2 10" xfId="8361"/>
    <cellStyle name="Normal 9 12 2 10 2" xfId="8362"/>
    <cellStyle name="Normal 9 12 2 11" xfId="8363"/>
    <cellStyle name="Normal 9 12 2 11 2" xfId="8364"/>
    <cellStyle name="Normal 9 12 2 12" xfId="8365"/>
    <cellStyle name="Normal 9 12 2 12 2" xfId="8366"/>
    <cellStyle name="Normal 9 12 2 13" xfId="8367"/>
    <cellStyle name="Normal 9 12 2 2" xfId="8368"/>
    <cellStyle name="Normal 9 12 2 2 2" xfId="8369"/>
    <cellStyle name="Normal 9 12 2 3" xfId="8370"/>
    <cellStyle name="Normal 9 12 2 3 2" xfId="8371"/>
    <cellStyle name="Normal 9 12 2 4" xfId="8372"/>
    <cellStyle name="Normal 9 12 2 4 2" xfId="8373"/>
    <cellStyle name="Normal 9 12 2 5" xfId="8374"/>
    <cellStyle name="Normal 9 12 2 5 2" xfId="8375"/>
    <cellStyle name="Normal 9 12 2 6" xfId="8376"/>
    <cellStyle name="Normal 9 12 2 6 2" xfId="8377"/>
    <cellStyle name="Normal 9 12 2 7" xfId="8378"/>
    <cellStyle name="Normal 9 12 2 7 2" xfId="8379"/>
    <cellStyle name="Normal 9 12 2 8" xfId="8380"/>
    <cellStyle name="Normal 9 12 2 8 2" xfId="8381"/>
    <cellStyle name="Normal 9 12 2 9" xfId="8382"/>
    <cellStyle name="Normal 9 12 2 9 2" xfId="8383"/>
    <cellStyle name="Normal 9 12 3" xfId="8384"/>
    <cellStyle name="Normal 9 12 3 10" xfId="8385"/>
    <cellStyle name="Normal 9 12 3 10 2" xfId="8386"/>
    <cellStyle name="Normal 9 12 3 11" xfId="8387"/>
    <cellStyle name="Normal 9 12 3 11 2" xfId="8388"/>
    <cellStyle name="Normal 9 12 3 12" xfId="8389"/>
    <cellStyle name="Normal 9 12 3 12 2" xfId="8390"/>
    <cellStyle name="Normal 9 12 3 13" xfId="8391"/>
    <cellStyle name="Normal 9 12 3 2" xfId="8392"/>
    <cellStyle name="Normal 9 12 3 2 2" xfId="8393"/>
    <cellStyle name="Normal 9 12 3 3" xfId="8394"/>
    <cellStyle name="Normal 9 12 3 3 2" xfId="8395"/>
    <cellStyle name="Normal 9 12 3 4" xfId="8396"/>
    <cellStyle name="Normal 9 12 3 4 2" xfId="8397"/>
    <cellStyle name="Normal 9 12 3 5" xfId="8398"/>
    <cellStyle name="Normal 9 12 3 5 2" xfId="8399"/>
    <cellStyle name="Normal 9 12 3 6" xfId="8400"/>
    <cellStyle name="Normal 9 12 3 6 2" xfId="8401"/>
    <cellStyle name="Normal 9 12 3 7" xfId="8402"/>
    <cellStyle name="Normal 9 12 3 7 2" xfId="8403"/>
    <cellStyle name="Normal 9 12 3 8" xfId="8404"/>
    <cellStyle name="Normal 9 12 3 8 2" xfId="8405"/>
    <cellStyle name="Normal 9 12 3 9" xfId="8406"/>
    <cellStyle name="Normal 9 12 3 9 2" xfId="8407"/>
    <cellStyle name="Normal 9 12 4" xfId="8408"/>
    <cellStyle name="Normal 9 12 4 2" xfId="8409"/>
    <cellStyle name="Normal 9 12 5" xfId="8410"/>
    <cellStyle name="Normal 9 12 5 2" xfId="8411"/>
    <cellStyle name="Normal 9 12 6" xfId="8412"/>
    <cellStyle name="Normal 9 12 6 2" xfId="8413"/>
    <cellStyle name="Normal 9 12 7" xfId="8414"/>
    <cellStyle name="Normal 9 12 7 2" xfId="8415"/>
    <cellStyle name="Normal 9 12 8" xfId="8416"/>
    <cellStyle name="Normal 9 12 8 2" xfId="8417"/>
    <cellStyle name="Normal 9 12 9" xfId="8418"/>
    <cellStyle name="Normal 9 12 9 2" xfId="8419"/>
    <cellStyle name="Normal 9 13" xfId="8420"/>
    <cellStyle name="Normal 9 13 10" xfId="8421"/>
    <cellStyle name="Normal 9 13 10 2" xfId="8422"/>
    <cellStyle name="Normal 9 13 11" xfId="8423"/>
    <cellStyle name="Normal 9 13 11 2" xfId="8424"/>
    <cellStyle name="Normal 9 13 12" xfId="8425"/>
    <cellStyle name="Normal 9 13 12 2" xfId="8426"/>
    <cellStyle name="Normal 9 13 13" xfId="8427"/>
    <cellStyle name="Normal 9 13 13 2" xfId="8428"/>
    <cellStyle name="Normal 9 13 14" xfId="8429"/>
    <cellStyle name="Normal 9 13 14 2" xfId="8430"/>
    <cellStyle name="Normal 9 13 15" xfId="8431"/>
    <cellStyle name="Normal 9 13 2" xfId="8432"/>
    <cellStyle name="Normal 9 13 2 10" xfId="8433"/>
    <cellStyle name="Normal 9 13 2 10 2" xfId="8434"/>
    <cellStyle name="Normal 9 13 2 11" xfId="8435"/>
    <cellStyle name="Normal 9 13 2 11 2" xfId="8436"/>
    <cellStyle name="Normal 9 13 2 12" xfId="8437"/>
    <cellStyle name="Normal 9 13 2 12 2" xfId="8438"/>
    <cellStyle name="Normal 9 13 2 13" xfId="8439"/>
    <cellStyle name="Normal 9 13 2 2" xfId="8440"/>
    <cellStyle name="Normal 9 13 2 2 2" xfId="8441"/>
    <cellStyle name="Normal 9 13 2 3" xfId="8442"/>
    <cellStyle name="Normal 9 13 2 3 2" xfId="8443"/>
    <cellStyle name="Normal 9 13 2 4" xfId="8444"/>
    <cellStyle name="Normal 9 13 2 4 2" xfId="8445"/>
    <cellStyle name="Normal 9 13 2 5" xfId="8446"/>
    <cellStyle name="Normal 9 13 2 5 2" xfId="8447"/>
    <cellStyle name="Normal 9 13 2 6" xfId="8448"/>
    <cellStyle name="Normal 9 13 2 6 2" xfId="8449"/>
    <cellStyle name="Normal 9 13 2 7" xfId="8450"/>
    <cellStyle name="Normal 9 13 2 7 2" xfId="8451"/>
    <cellStyle name="Normal 9 13 2 8" xfId="8452"/>
    <cellStyle name="Normal 9 13 2 8 2" xfId="8453"/>
    <cellStyle name="Normal 9 13 2 9" xfId="8454"/>
    <cellStyle name="Normal 9 13 2 9 2" xfId="8455"/>
    <cellStyle name="Normal 9 13 3" xfId="8456"/>
    <cellStyle name="Normal 9 13 3 10" xfId="8457"/>
    <cellStyle name="Normal 9 13 3 10 2" xfId="8458"/>
    <cellStyle name="Normal 9 13 3 11" xfId="8459"/>
    <cellStyle name="Normal 9 13 3 11 2" xfId="8460"/>
    <cellStyle name="Normal 9 13 3 12" xfId="8461"/>
    <cellStyle name="Normal 9 13 3 12 2" xfId="8462"/>
    <cellStyle name="Normal 9 13 3 13" xfId="8463"/>
    <cellStyle name="Normal 9 13 3 2" xfId="8464"/>
    <cellStyle name="Normal 9 13 3 2 2" xfId="8465"/>
    <cellStyle name="Normal 9 13 3 3" xfId="8466"/>
    <cellStyle name="Normal 9 13 3 3 2" xfId="8467"/>
    <cellStyle name="Normal 9 13 3 4" xfId="8468"/>
    <cellStyle name="Normal 9 13 3 4 2" xfId="8469"/>
    <cellStyle name="Normal 9 13 3 5" xfId="8470"/>
    <cellStyle name="Normal 9 13 3 5 2" xfId="8471"/>
    <cellStyle name="Normal 9 13 3 6" xfId="8472"/>
    <cellStyle name="Normal 9 13 3 6 2" xfId="8473"/>
    <cellStyle name="Normal 9 13 3 7" xfId="8474"/>
    <cellStyle name="Normal 9 13 3 7 2" xfId="8475"/>
    <cellStyle name="Normal 9 13 3 8" xfId="8476"/>
    <cellStyle name="Normal 9 13 3 8 2" xfId="8477"/>
    <cellStyle name="Normal 9 13 3 9" xfId="8478"/>
    <cellStyle name="Normal 9 13 3 9 2" xfId="8479"/>
    <cellStyle name="Normal 9 13 4" xfId="8480"/>
    <cellStyle name="Normal 9 13 4 2" xfId="8481"/>
    <cellStyle name="Normal 9 13 5" xfId="8482"/>
    <cellStyle name="Normal 9 13 5 2" xfId="8483"/>
    <cellStyle name="Normal 9 13 6" xfId="8484"/>
    <cellStyle name="Normal 9 13 6 2" xfId="8485"/>
    <cellStyle name="Normal 9 13 7" xfId="8486"/>
    <cellStyle name="Normal 9 13 7 2" xfId="8487"/>
    <cellStyle name="Normal 9 13 8" xfId="8488"/>
    <cellStyle name="Normal 9 13 8 2" xfId="8489"/>
    <cellStyle name="Normal 9 13 9" xfId="8490"/>
    <cellStyle name="Normal 9 13 9 2" xfId="8491"/>
    <cellStyle name="Normal 9 14" xfId="8492"/>
    <cellStyle name="Normal 9 14 10" xfId="8493"/>
    <cellStyle name="Normal 9 14 10 2" xfId="8494"/>
    <cellStyle name="Normal 9 14 11" xfId="8495"/>
    <cellStyle name="Normal 9 14 11 2" xfId="8496"/>
    <cellStyle name="Normal 9 14 12" xfId="8497"/>
    <cellStyle name="Normal 9 14 12 2" xfId="8498"/>
    <cellStyle name="Normal 9 14 13" xfId="8499"/>
    <cellStyle name="Normal 9 14 2" xfId="8500"/>
    <cellStyle name="Normal 9 14 2 2" xfId="8501"/>
    <cellStyle name="Normal 9 14 3" xfId="8502"/>
    <cellStyle name="Normal 9 14 3 2" xfId="8503"/>
    <cellStyle name="Normal 9 14 4" xfId="8504"/>
    <cellStyle name="Normal 9 14 4 2" xfId="8505"/>
    <cellStyle name="Normal 9 14 5" xfId="8506"/>
    <cellStyle name="Normal 9 14 5 2" xfId="8507"/>
    <cellStyle name="Normal 9 14 6" xfId="8508"/>
    <cellStyle name="Normal 9 14 6 2" xfId="8509"/>
    <cellStyle name="Normal 9 14 7" xfId="8510"/>
    <cellStyle name="Normal 9 14 7 2" xfId="8511"/>
    <cellStyle name="Normal 9 14 8" xfId="8512"/>
    <cellStyle name="Normal 9 14 8 2" xfId="8513"/>
    <cellStyle name="Normal 9 14 9" xfId="8514"/>
    <cellStyle name="Normal 9 14 9 2" xfId="8515"/>
    <cellStyle name="Normal 9 15" xfId="8516"/>
    <cellStyle name="Normal 9 15 10" xfId="8517"/>
    <cellStyle name="Normal 9 15 10 2" xfId="8518"/>
    <cellStyle name="Normal 9 15 11" xfId="8519"/>
    <cellStyle name="Normal 9 15 11 2" xfId="8520"/>
    <cellStyle name="Normal 9 15 12" xfId="8521"/>
    <cellStyle name="Normal 9 15 12 2" xfId="8522"/>
    <cellStyle name="Normal 9 15 13" xfId="8523"/>
    <cellStyle name="Normal 9 15 2" xfId="8524"/>
    <cellStyle name="Normal 9 15 2 2" xfId="8525"/>
    <cellStyle name="Normal 9 15 3" xfId="8526"/>
    <cellStyle name="Normal 9 15 3 2" xfId="8527"/>
    <cellStyle name="Normal 9 15 4" xfId="8528"/>
    <cellStyle name="Normal 9 15 4 2" xfId="8529"/>
    <cellStyle name="Normal 9 15 5" xfId="8530"/>
    <cellStyle name="Normal 9 15 5 2" xfId="8531"/>
    <cellStyle name="Normal 9 15 6" xfId="8532"/>
    <cellStyle name="Normal 9 15 6 2" xfId="8533"/>
    <cellStyle name="Normal 9 15 7" xfId="8534"/>
    <cellStyle name="Normal 9 15 7 2" xfId="8535"/>
    <cellStyle name="Normal 9 15 8" xfId="8536"/>
    <cellStyle name="Normal 9 15 8 2" xfId="8537"/>
    <cellStyle name="Normal 9 15 9" xfId="8538"/>
    <cellStyle name="Normal 9 15 9 2" xfId="8539"/>
    <cellStyle name="Normal 9 16" xfId="8540"/>
    <cellStyle name="Normal 9 16 2" xfId="8541"/>
    <cellStyle name="Normal 9 17" xfId="8542"/>
    <cellStyle name="Normal 9 17 2" xfId="8543"/>
    <cellStyle name="Normal 9 18" xfId="8544"/>
    <cellStyle name="Normal 9 18 2" xfId="8545"/>
    <cellStyle name="Normal 9 19" xfId="8546"/>
    <cellStyle name="Normal 9 19 2" xfId="8547"/>
    <cellStyle name="Normal 9 2" xfId="8548"/>
    <cellStyle name="Normal 9 2 10" xfId="8549"/>
    <cellStyle name="Normal 9 2 10 2" xfId="8550"/>
    <cellStyle name="Normal 9 2 11" xfId="8551"/>
    <cellStyle name="Normal 9 2 11 2" xfId="8552"/>
    <cellStyle name="Normal 9 2 12" xfId="8553"/>
    <cellStyle name="Normal 9 2 12 2" xfId="8554"/>
    <cellStyle name="Normal 9 2 13" xfId="8555"/>
    <cellStyle name="Normal 9 2 13 2" xfId="8556"/>
    <cellStyle name="Normal 9 2 14" xfId="8557"/>
    <cellStyle name="Normal 9 2 14 2" xfId="8558"/>
    <cellStyle name="Normal 9 2 15" xfId="8559"/>
    <cellStyle name="Normal 9 2 2" xfId="8560"/>
    <cellStyle name="Normal 9 2 2 10" xfId="8561"/>
    <cellStyle name="Normal 9 2 2 10 2" xfId="8562"/>
    <cellStyle name="Normal 9 2 2 11" xfId="8563"/>
    <cellStyle name="Normal 9 2 2 11 2" xfId="8564"/>
    <cellStyle name="Normal 9 2 2 12" xfId="8565"/>
    <cellStyle name="Normal 9 2 2 12 2" xfId="8566"/>
    <cellStyle name="Normal 9 2 2 13" xfId="8567"/>
    <cellStyle name="Normal 9 2 2 2" xfId="8568"/>
    <cellStyle name="Normal 9 2 2 2 2" xfId="8569"/>
    <cellStyle name="Normal 9 2 2 3" xfId="8570"/>
    <cellStyle name="Normal 9 2 2 3 2" xfId="8571"/>
    <cellStyle name="Normal 9 2 2 4" xfId="8572"/>
    <cellStyle name="Normal 9 2 2 4 2" xfId="8573"/>
    <cellStyle name="Normal 9 2 2 5" xfId="8574"/>
    <cellStyle name="Normal 9 2 2 5 2" xfId="8575"/>
    <cellStyle name="Normal 9 2 2 6" xfId="8576"/>
    <cellStyle name="Normal 9 2 2 6 2" xfId="8577"/>
    <cellStyle name="Normal 9 2 2 7" xfId="8578"/>
    <cellStyle name="Normal 9 2 2 7 2" xfId="8579"/>
    <cellStyle name="Normal 9 2 2 8" xfId="8580"/>
    <cellStyle name="Normal 9 2 2 8 2" xfId="8581"/>
    <cellStyle name="Normal 9 2 2 9" xfId="8582"/>
    <cellStyle name="Normal 9 2 2 9 2" xfId="8583"/>
    <cellStyle name="Normal 9 2 3" xfId="8584"/>
    <cellStyle name="Normal 9 2 3 10" xfId="8585"/>
    <cellStyle name="Normal 9 2 3 10 2" xfId="8586"/>
    <cellStyle name="Normal 9 2 3 11" xfId="8587"/>
    <cellStyle name="Normal 9 2 3 11 2" xfId="8588"/>
    <cellStyle name="Normal 9 2 3 12" xfId="8589"/>
    <cellStyle name="Normal 9 2 3 12 2" xfId="8590"/>
    <cellStyle name="Normal 9 2 3 13" xfId="8591"/>
    <cellStyle name="Normal 9 2 3 2" xfId="8592"/>
    <cellStyle name="Normal 9 2 3 2 2" xfId="8593"/>
    <cellStyle name="Normal 9 2 3 3" xfId="8594"/>
    <cellStyle name="Normal 9 2 3 3 2" xfId="8595"/>
    <cellStyle name="Normal 9 2 3 4" xfId="8596"/>
    <cellStyle name="Normal 9 2 3 4 2" xfId="8597"/>
    <cellStyle name="Normal 9 2 3 5" xfId="8598"/>
    <cellStyle name="Normal 9 2 3 5 2" xfId="8599"/>
    <cellStyle name="Normal 9 2 3 6" xfId="8600"/>
    <cellStyle name="Normal 9 2 3 6 2" xfId="8601"/>
    <cellStyle name="Normal 9 2 3 7" xfId="8602"/>
    <cellStyle name="Normal 9 2 3 7 2" xfId="8603"/>
    <cellStyle name="Normal 9 2 3 8" xfId="8604"/>
    <cellStyle name="Normal 9 2 3 8 2" xfId="8605"/>
    <cellStyle name="Normal 9 2 3 9" xfId="8606"/>
    <cellStyle name="Normal 9 2 3 9 2" xfId="8607"/>
    <cellStyle name="Normal 9 2 4" xfId="8608"/>
    <cellStyle name="Normal 9 2 4 2" xfId="8609"/>
    <cellStyle name="Normal 9 2 5" xfId="8610"/>
    <cellStyle name="Normal 9 2 5 2" xfId="8611"/>
    <cellStyle name="Normal 9 2 6" xfId="8612"/>
    <cellStyle name="Normal 9 2 6 2" xfId="8613"/>
    <cellStyle name="Normal 9 2 7" xfId="8614"/>
    <cellStyle name="Normal 9 2 7 2" xfId="8615"/>
    <cellStyle name="Normal 9 2 8" xfId="8616"/>
    <cellStyle name="Normal 9 2 8 2" xfId="8617"/>
    <cellStyle name="Normal 9 2 9" xfId="8618"/>
    <cellStyle name="Normal 9 2 9 2" xfId="8619"/>
    <cellStyle name="Normal 9 20" xfId="8620"/>
    <cellStyle name="Normal 9 20 2" xfId="8621"/>
    <cellStyle name="Normal 9 21" xfId="8622"/>
    <cellStyle name="Normal 9 21 2" xfId="8623"/>
    <cellStyle name="Normal 9 22" xfId="8624"/>
    <cellStyle name="Normal 9 22 2" xfId="8625"/>
    <cellStyle name="Normal 9 23" xfId="8626"/>
    <cellStyle name="Normal 9 23 2" xfId="8627"/>
    <cellStyle name="Normal 9 24" xfId="8628"/>
    <cellStyle name="Normal 9 24 2" xfId="8629"/>
    <cellStyle name="Normal 9 25" xfId="8630"/>
    <cellStyle name="Normal 9 25 2" xfId="8631"/>
    <cellStyle name="Normal 9 26" xfId="8632"/>
    <cellStyle name="Normal 9 26 2" xfId="8633"/>
    <cellStyle name="Normal 9 27" xfId="8634"/>
    <cellStyle name="Normal 9 3" xfId="8635"/>
    <cellStyle name="Normal 9 3 10" xfId="8636"/>
    <cellStyle name="Normal 9 3 10 2" xfId="8637"/>
    <cellStyle name="Normal 9 3 11" xfId="8638"/>
    <cellStyle name="Normal 9 3 11 2" xfId="8639"/>
    <cellStyle name="Normal 9 3 12" xfId="8640"/>
    <cellStyle name="Normal 9 3 12 2" xfId="8641"/>
    <cellStyle name="Normal 9 3 13" xfId="8642"/>
    <cellStyle name="Normal 9 3 13 2" xfId="8643"/>
    <cellStyle name="Normal 9 3 14" xfId="8644"/>
    <cellStyle name="Normal 9 3 14 2" xfId="8645"/>
    <cellStyle name="Normal 9 3 15" xfId="8646"/>
    <cellStyle name="Normal 9 3 2" xfId="8647"/>
    <cellStyle name="Normal 9 3 2 10" xfId="8648"/>
    <cellStyle name="Normal 9 3 2 10 2" xfId="8649"/>
    <cellStyle name="Normal 9 3 2 11" xfId="8650"/>
    <cellStyle name="Normal 9 3 2 11 2" xfId="8651"/>
    <cellStyle name="Normal 9 3 2 12" xfId="8652"/>
    <cellStyle name="Normal 9 3 2 12 2" xfId="8653"/>
    <cellStyle name="Normal 9 3 2 13" xfId="8654"/>
    <cellStyle name="Normal 9 3 2 2" xfId="8655"/>
    <cellStyle name="Normal 9 3 2 2 2" xfId="8656"/>
    <cellStyle name="Normal 9 3 2 3" xfId="8657"/>
    <cellStyle name="Normal 9 3 2 3 2" xfId="8658"/>
    <cellStyle name="Normal 9 3 2 4" xfId="8659"/>
    <cellStyle name="Normal 9 3 2 4 2" xfId="8660"/>
    <cellStyle name="Normal 9 3 2 5" xfId="8661"/>
    <cellStyle name="Normal 9 3 2 5 2" xfId="8662"/>
    <cellStyle name="Normal 9 3 2 6" xfId="8663"/>
    <cellStyle name="Normal 9 3 2 6 2" xfId="8664"/>
    <cellStyle name="Normal 9 3 2 7" xfId="8665"/>
    <cellStyle name="Normal 9 3 2 7 2" xfId="8666"/>
    <cellStyle name="Normal 9 3 2 8" xfId="8667"/>
    <cellStyle name="Normal 9 3 2 8 2" xfId="8668"/>
    <cellStyle name="Normal 9 3 2 9" xfId="8669"/>
    <cellStyle name="Normal 9 3 2 9 2" xfId="8670"/>
    <cellStyle name="Normal 9 3 3" xfId="8671"/>
    <cellStyle name="Normal 9 3 3 10" xfId="8672"/>
    <cellStyle name="Normal 9 3 3 10 2" xfId="8673"/>
    <cellStyle name="Normal 9 3 3 11" xfId="8674"/>
    <cellStyle name="Normal 9 3 3 11 2" xfId="8675"/>
    <cellStyle name="Normal 9 3 3 12" xfId="8676"/>
    <cellStyle name="Normal 9 3 3 12 2" xfId="8677"/>
    <cellStyle name="Normal 9 3 3 13" xfId="8678"/>
    <cellStyle name="Normal 9 3 3 2" xfId="8679"/>
    <cellStyle name="Normal 9 3 3 2 2" xfId="8680"/>
    <cellStyle name="Normal 9 3 3 3" xfId="8681"/>
    <cellStyle name="Normal 9 3 3 3 2" xfId="8682"/>
    <cellStyle name="Normal 9 3 3 4" xfId="8683"/>
    <cellStyle name="Normal 9 3 3 4 2" xfId="8684"/>
    <cellStyle name="Normal 9 3 3 5" xfId="8685"/>
    <cellStyle name="Normal 9 3 3 5 2" xfId="8686"/>
    <cellStyle name="Normal 9 3 3 6" xfId="8687"/>
    <cellStyle name="Normal 9 3 3 6 2" xfId="8688"/>
    <cellStyle name="Normal 9 3 3 7" xfId="8689"/>
    <cellStyle name="Normal 9 3 3 7 2" xfId="8690"/>
    <cellStyle name="Normal 9 3 3 8" xfId="8691"/>
    <cellStyle name="Normal 9 3 3 8 2" xfId="8692"/>
    <cellStyle name="Normal 9 3 3 9" xfId="8693"/>
    <cellStyle name="Normal 9 3 3 9 2" xfId="8694"/>
    <cellStyle name="Normal 9 3 4" xfId="8695"/>
    <cellStyle name="Normal 9 3 4 2" xfId="8696"/>
    <cellStyle name="Normal 9 3 5" xfId="8697"/>
    <cellStyle name="Normal 9 3 5 2" xfId="8698"/>
    <cellStyle name="Normal 9 3 6" xfId="8699"/>
    <cellStyle name="Normal 9 3 6 2" xfId="8700"/>
    <cellStyle name="Normal 9 3 7" xfId="8701"/>
    <cellStyle name="Normal 9 3 7 2" xfId="8702"/>
    <cellStyle name="Normal 9 3 8" xfId="8703"/>
    <cellStyle name="Normal 9 3 8 2" xfId="8704"/>
    <cellStyle name="Normal 9 3 9" xfId="8705"/>
    <cellStyle name="Normal 9 3 9 2" xfId="8706"/>
    <cellStyle name="Normal 9 4" xfId="8707"/>
    <cellStyle name="Normal 9 4 10" xfId="8708"/>
    <cellStyle name="Normal 9 4 10 2" xfId="8709"/>
    <cellStyle name="Normal 9 4 11" xfId="8710"/>
    <cellStyle name="Normal 9 4 11 2" xfId="8711"/>
    <cellStyle name="Normal 9 4 12" xfId="8712"/>
    <cellStyle name="Normal 9 4 12 2" xfId="8713"/>
    <cellStyle name="Normal 9 4 13" xfId="8714"/>
    <cellStyle name="Normal 9 4 13 2" xfId="8715"/>
    <cellStyle name="Normal 9 4 14" xfId="8716"/>
    <cellStyle name="Normal 9 4 14 2" xfId="8717"/>
    <cellStyle name="Normal 9 4 15" xfId="8718"/>
    <cellStyle name="Normal 9 4 2" xfId="8719"/>
    <cellStyle name="Normal 9 4 2 10" xfId="8720"/>
    <cellStyle name="Normal 9 4 2 10 2" xfId="8721"/>
    <cellStyle name="Normal 9 4 2 11" xfId="8722"/>
    <cellStyle name="Normal 9 4 2 11 2" xfId="8723"/>
    <cellStyle name="Normal 9 4 2 12" xfId="8724"/>
    <cellStyle name="Normal 9 4 2 12 2" xfId="8725"/>
    <cellStyle name="Normal 9 4 2 13" xfId="8726"/>
    <cellStyle name="Normal 9 4 2 2" xfId="8727"/>
    <cellStyle name="Normal 9 4 2 2 2" xfId="8728"/>
    <cellStyle name="Normal 9 4 2 3" xfId="8729"/>
    <cellStyle name="Normal 9 4 2 3 2" xfId="8730"/>
    <cellStyle name="Normal 9 4 2 4" xfId="8731"/>
    <cellStyle name="Normal 9 4 2 4 2" xfId="8732"/>
    <cellStyle name="Normal 9 4 2 5" xfId="8733"/>
    <cellStyle name="Normal 9 4 2 5 2" xfId="8734"/>
    <cellStyle name="Normal 9 4 2 6" xfId="8735"/>
    <cellStyle name="Normal 9 4 2 6 2" xfId="8736"/>
    <cellStyle name="Normal 9 4 2 7" xfId="8737"/>
    <cellStyle name="Normal 9 4 2 7 2" xfId="8738"/>
    <cellStyle name="Normal 9 4 2 8" xfId="8739"/>
    <cellStyle name="Normal 9 4 2 8 2" xfId="8740"/>
    <cellStyle name="Normal 9 4 2 9" xfId="8741"/>
    <cellStyle name="Normal 9 4 2 9 2" xfId="8742"/>
    <cellStyle name="Normal 9 4 3" xfId="8743"/>
    <cellStyle name="Normal 9 4 3 10" xfId="8744"/>
    <cellStyle name="Normal 9 4 3 10 2" xfId="8745"/>
    <cellStyle name="Normal 9 4 3 11" xfId="8746"/>
    <cellStyle name="Normal 9 4 3 11 2" xfId="8747"/>
    <cellStyle name="Normal 9 4 3 12" xfId="8748"/>
    <cellStyle name="Normal 9 4 3 12 2" xfId="8749"/>
    <cellStyle name="Normal 9 4 3 13" xfId="8750"/>
    <cellStyle name="Normal 9 4 3 2" xfId="8751"/>
    <cellStyle name="Normal 9 4 3 2 2" xfId="8752"/>
    <cellStyle name="Normal 9 4 3 3" xfId="8753"/>
    <cellStyle name="Normal 9 4 3 3 2" xfId="8754"/>
    <cellStyle name="Normal 9 4 3 4" xfId="8755"/>
    <cellStyle name="Normal 9 4 3 4 2" xfId="8756"/>
    <cellStyle name="Normal 9 4 3 5" xfId="8757"/>
    <cellStyle name="Normal 9 4 3 5 2" xfId="8758"/>
    <cellStyle name="Normal 9 4 3 6" xfId="8759"/>
    <cellStyle name="Normal 9 4 3 6 2" xfId="8760"/>
    <cellStyle name="Normal 9 4 3 7" xfId="8761"/>
    <cellStyle name="Normal 9 4 3 7 2" xfId="8762"/>
    <cellStyle name="Normal 9 4 3 8" xfId="8763"/>
    <cellStyle name="Normal 9 4 3 8 2" xfId="8764"/>
    <cellStyle name="Normal 9 4 3 9" xfId="8765"/>
    <cellStyle name="Normal 9 4 3 9 2" xfId="8766"/>
    <cellStyle name="Normal 9 4 4" xfId="8767"/>
    <cellStyle name="Normal 9 4 4 2" xfId="8768"/>
    <cellStyle name="Normal 9 4 5" xfId="8769"/>
    <cellStyle name="Normal 9 4 5 2" xfId="8770"/>
    <cellStyle name="Normal 9 4 6" xfId="8771"/>
    <cellStyle name="Normal 9 4 6 2" xfId="8772"/>
    <cellStyle name="Normal 9 4 7" xfId="8773"/>
    <cellStyle name="Normal 9 4 7 2" xfId="8774"/>
    <cellStyle name="Normal 9 4 8" xfId="8775"/>
    <cellStyle name="Normal 9 4 8 2" xfId="8776"/>
    <cellStyle name="Normal 9 4 9" xfId="8777"/>
    <cellStyle name="Normal 9 4 9 2" xfId="8778"/>
    <cellStyle name="Normal 9 5" xfId="8779"/>
    <cellStyle name="Normal 9 5 10" xfId="8780"/>
    <cellStyle name="Normal 9 5 10 2" xfId="8781"/>
    <cellStyle name="Normal 9 5 11" xfId="8782"/>
    <cellStyle name="Normal 9 5 11 2" xfId="8783"/>
    <cellStyle name="Normal 9 5 12" xfId="8784"/>
    <cellStyle name="Normal 9 5 12 2" xfId="8785"/>
    <cellStyle name="Normal 9 5 13" xfId="8786"/>
    <cellStyle name="Normal 9 5 13 2" xfId="8787"/>
    <cellStyle name="Normal 9 5 14" xfId="8788"/>
    <cellStyle name="Normal 9 5 14 2" xfId="8789"/>
    <cellStyle name="Normal 9 5 15" xfId="8790"/>
    <cellStyle name="Normal 9 5 2" xfId="8791"/>
    <cellStyle name="Normal 9 5 2 10" xfId="8792"/>
    <cellStyle name="Normal 9 5 2 10 2" xfId="8793"/>
    <cellStyle name="Normal 9 5 2 11" xfId="8794"/>
    <cellStyle name="Normal 9 5 2 11 2" xfId="8795"/>
    <cellStyle name="Normal 9 5 2 12" xfId="8796"/>
    <cellStyle name="Normal 9 5 2 12 2" xfId="8797"/>
    <cellStyle name="Normal 9 5 2 13" xfId="8798"/>
    <cellStyle name="Normal 9 5 2 2" xfId="8799"/>
    <cellStyle name="Normal 9 5 2 2 2" xfId="8800"/>
    <cellStyle name="Normal 9 5 2 3" xfId="8801"/>
    <cellStyle name="Normal 9 5 2 3 2" xfId="8802"/>
    <cellStyle name="Normal 9 5 2 4" xfId="8803"/>
    <cellStyle name="Normal 9 5 2 4 2" xfId="8804"/>
    <cellStyle name="Normal 9 5 2 5" xfId="8805"/>
    <cellStyle name="Normal 9 5 2 5 2" xfId="8806"/>
    <cellStyle name="Normal 9 5 2 6" xfId="8807"/>
    <cellStyle name="Normal 9 5 2 6 2" xfId="8808"/>
    <cellStyle name="Normal 9 5 2 7" xfId="8809"/>
    <cellStyle name="Normal 9 5 2 7 2" xfId="8810"/>
    <cellStyle name="Normal 9 5 2 8" xfId="8811"/>
    <cellStyle name="Normal 9 5 2 8 2" xfId="8812"/>
    <cellStyle name="Normal 9 5 2 9" xfId="8813"/>
    <cellStyle name="Normal 9 5 2 9 2" xfId="8814"/>
    <cellStyle name="Normal 9 5 3" xfId="8815"/>
    <cellStyle name="Normal 9 5 3 10" xfId="8816"/>
    <cellStyle name="Normal 9 5 3 10 2" xfId="8817"/>
    <cellStyle name="Normal 9 5 3 11" xfId="8818"/>
    <cellStyle name="Normal 9 5 3 11 2" xfId="8819"/>
    <cellStyle name="Normal 9 5 3 12" xfId="8820"/>
    <cellStyle name="Normal 9 5 3 12 2" xfId="8821"/>
    <cellStyle name="Normal 9 5 3 13" xfId="8822"/>
    <cellStyle name="Normal 9 5 3 2" xfId="8823"/>
    <cellStyle name="Normal 9 5 3 2 2" xfId="8824"/>
    <cellStyle name="Normal 9 5 3 3" xfId="8825"/>
    <cellStyle name="Normal 9 5 3 3 2" xfId="8826"/>
    <cellStyle name="Normal 9 5 3 4" xfId="8827"/>
    <cellStyle name="Normal 9 5 3 4 2" xfId="8828"/>
    <cellStyle name="Normal 9 5 3 5" xfId="8829"/>
    <cellStyle name="Normal 9 5 3 5 2" xfId="8830"/>
    <cellStyle name="Normal 9 5 3 6" xfId="8831"/>
    <cellStyle name="Normal 9 5 3 6 2" xfId="8832"/>
    <cellStyle name="Normal 9 5 3 7" xfId="8833"/>
    <cellStyle name="Normal 9 5 3 7 2" xfId="8834"/>
    <cellStyle name="Normal 9 5 3 8" xfId="8835"/>
    <cellStyle name="Normal 9 5 3 8 2" xfId="8836"/>
    <cellStyle name="Normal 9 5 3 9" xfId="8837"/>
    <cellStyle name="Normal 9 5 3 9 2" xfId="8838"/>
    <cellStyle name="Normal 9 5 4" xfId="8839"/>
    <cellStyle name="Normal 9 5 4 2" xfId="8840"/>
    <cellStyle name="Normal 9 5 5" xfId="8841"/>
    <cellStyle name="Normal 9 5 5 2" xfId="8842"/>
    <cellStyle name="Normal 9 5 6" xfId="8843"/>
    <cellStyle name="Normal 9 5 6 2" xfId="8844"/>
    <cellStyle name="Normal 9 5 7" xfId="8845"/>
    <cellStyle name="Normal 9 5 7 2" xfId="8846"/>
    <cellStyle name="Normal 9 5 8" xfId="8847"/>
    <cellStyle name="Normal 9 5 8 2" xfId="8848"/>
    <cellStyle name="Normal 9 5 9" xfId="8849"/>
    <cellStyle name="Normal 9 5 9 2" xfId="8850"/>
    <cellStyle name="Normal 9 6" xfId="8851"/>
    <cellStyle name="Normal 9 6 10" xfId="8852"/>
    <cellStyle name="Normal 9 6 10 2" xfId="8853"/>
    <cellStyle name="Normal 9 6 11" xfId="8854"/>
    <cellStyle name="Normal 9 6 11 2" xfId="8855"/>
    <cellStyle name="Normal 9 6 12" xfId="8856"/>
    <cellStyle name="Normal 9 6 12 2" xfId="8857"/>
    <cellStyle name="Normal 9 6 13" xfId="8858"/>
    <cellStyle name="Normal 9 6 13 2" xfId="8859"/>
    <cellStyle name="Normal 9 6 14" xfId="8860"/>
    <cellStyle name="Normal 9 6 14 2" xfId="8861"/>
    <cellStyle name="Normal 9 6 15" xfId="8862"/>
    <cellStyle name="Normal 9 6 2" xfId="8863"/>
    <cellStyle name="Normal 9 6 2 10" xfId="8864"/>
    <cellStyle name="Normal 9 6 2 10 2" xfId="8865"/>
    <cellStyle name="Normal 9 6 2 11" xfId="8866"/>
    <cellStyle name="Normal 9 6 2 11 2" xfId="8867"/>
    <cellStyle name="Normal 9 6 2 12" xfId="8868"/>
    <cellStyle name="Normal 9 6 2 12 2" xfId="8869"/>
    <cellStyle name="Normal 9 6 2 13" xfId="8870"/>
    <cellStyle name="Normal 9 6 2 2" xfId="8871"/>
    <cellStyle name="Normal 9 6 2 2 2" xfId="8872"/>
    <cellStyle name="Normal 9 6 2 3" xfId="8873"/>
    <cellStyle name="Normal 9 6 2 3 2" xfId="8874"/>
    <cellStyle name="Normal 9 6 2 4" xfId="8875"/>
    <cellStyle name="Normal 9 6 2 4 2" xfId="8876"/>
    <cellStyle name="Normal 9 6 2 5" xfId="8877"/>
    <cellStyle name="Normal 9 6 2 5 2" xfId="8878"/>
    <cellStyle name="Normal 9 6 2 6" xfId="8879"/>
    <cellStyle name="Normal 9 6 2 6 2" xfId="8880"/>
    <cellStyle name="Normal 9 6 2 7" xfId="8881"/>
    <cellStyle name="Normal 9 6 2 7 2" xfId="8882"/>
    <cellStyle name="Normal 9 6 2 8" xfId="8883"/>
    <cellStyle name="Normal 9 6 2 8 2" xfId="8884"/>
    <cellStyle name="Normal 9 6 2 9" xfId="8885"/>
    <cellStyle name="Normal 9 6 2 9 2" xfId="8886"/>
    <cellStyle name="Normal 9 6 3" xfId="8887"/>
    <cellStyle name="Normal 9 6 3 10" xfId="8888"/>
    <cellStyle name="Normal 9 6 3 10 2" xfId="8889"/>
    <cellStyle name="Normal 9 6 3 11" xfId="8890"/>
    <cellStyle name="Normal 9 6 3 11 2" xfId="8891"/>
    <cellStyle name="Normal 9 6 3 12" xfId="8892"/>
    <cellStyle name="Normal 9 6 3 12 2" xfId="8893"/>
    <cellStyle name="Normal 9 6 3 13" xfId="8894"/>
    <cellStyle name="Normal 9 6 3 2" xfId="8895"/>
    <cellStyle name="Normal 9 6 3 2 2" xfId="8896"/>
    <cellStyle name="Normal 9 6 3 3" xfId="8897"/>
    <cellStyle name="Normal 9 6 3 3 2" xfId="8898"/>
    <cellStyle name="Normal 9 6 3 4" xfId="8899"/>
    <cellStyle name="Normal 9 6 3 4 2" xfId="8900"/>
    <cellStyle name="Normal 9 6 3 5" xfId="8901"/>
    <cellStyle name="Normal 9 6 3 5 2" xfId="8902"/>
    <cellStyle name="Normal 9 6 3 6" xfId="8903"/>
    <cellStyle name="Normal 9 6 3 6 2" xfId="8904"/>
    <cellStyle name="Normal 9 6 3 7" xfId="8905"/>
    <cellStyle name="Normal 9 6 3 7 2" xfId="8906"/>
    <cellStyle name="Normal 9 6 3 8" xfId="8907"/>
    <cellStyle name="Normal 9 6 3 8 2" xfId="8908"/>
    <cellStyle name="Normal 9 6 3 9" xfId="8909"/>
    <cellStyle name="Normal 9 6 3 9 2" xfId="8910"/>
    <cellStyle name="Normal 9 6 4" xfId="8911"/>
    <cellStyle name="Normal 9 6 4 2" xfId="8912"/>
    <cellStyle name="Normal 9 6 5" xfId="8913"/>
    <cellStyle name="Normal 9 6 5 2" xfId="8914"/>
    <cellStyle name="Normal 9 6 6" xfId="8915"/>
    <cellStyle name="Normal 9 6 6 2" xfId="8916"/>
    <cellStyle name="Normal 9 6 7" xfId="8917"/>
    <cellStyle name="Normal 9 6 7 2" xfId="8918"/>
    <cellStyle name="Normal 9 6 8" xfId="8919"/>
    <cellStyle name="Normal 9 6 8 2" xfId="8920"/>
    <cellStyle name="Normal 9 6 9" xfId="8921"/>
    <cellStyle name="Normal 9 6 9 2" xfId="8922"/>
    <cellStyle name="Normal 9 7" xfId="8923"/>
    <cellStyle name="Normal 9 7 10" xfId="8924"/>
    <cellStyle name="Normal 9 7 10 2" xfId="8925"/>
    <cellStyle name="Normal 9 7 11" xfId="8926"/>
    <cellStyle name="Normal 9 7 11 2" xfId="8927"/>
    <cellStyle name="Normal 9 7 12" xfId="8928"/>
    <cellStyle name="Normal 9 7 12 2" xfId="8929"/>
    <cellStyle name="Normal 9 7 13" xfId="8930"/>
    <cellStyle name="Normal 9 7 13 2" xfId="8931"/>
    <cellStyle name="Normal 9 7 14" xfId="8932"/>
    <cellStyle name="Normal 9 7 14 2" xfId="8933"/>
    <cellStyle name="Normal 9 7 15" xfId="8934"/>
    <cellStyle name="Normal 9 7 2" xfId="8935"/>
    <cellStyle name="Normal 9 7 2 10" xfId="8936"/>
    <cellStyle name="Normal 9 7 2 10 2" xfId="8937"/>
    <cellStyle name="Normal 9 7 2 11" xfId="8938"/>
    <cellStyle name="Normal 9 7 2 11 2" xfId="8939"/>
    <cellStyle name="Normal 9 7 2 12" xfId="8940"/>
    <cellStyle name="Normal 9 7 2 12 2" xfId="8941"/>
    <cellStyle name="Normal 9 7 2 13" xfId="8942"/>
    <cellStyle name="Normal 9 7 2 2" xfId="8943"/>
    <cellStyle name="Normal 9 7 2 2 2" xfId="8944"/>
    <cellStyle name="Normal 9 7 2 3" xfId="8945"/>
    <cellStyle name="Normal 9 7 2 3 2" xfId="8946"/>
    <cellStyle name="Normal 9 7 2 4" xfId="8947"/>
    <cellStyle name="Normal 9 7 2 4 2" xfId="8948"/>
    <cellStyle name="Normal 9 7 2 5" xfId="8949"/>
    <cellStyle name="Normal 9 7 2 5 2" xfId="8950"/>
    <cellStyle name="Normal 9 7 2 6" xfId="8951"/>
    <cellStyle name="Normal 9 7 2 6 2" xfId="8952"/>
    <cellStyle name="Normal 9 7 2 7" xfId="8953"/>
    <cellStyle name="Normal 9 7 2 7 2" xfId="8954"/>
    <cellStyle name="Normal 9 7 2 8" xfId="8955"/>
    <cellStyle name="Normal 9 7 2 8 2" xfId="8956"/>
    <cellStyle name="Normal 9 7 2 9" xfId="8957"/>
    <cellStyle name="Normal 9 7 2 9 2" xfId="8958"/>
    <cellStyle name="Normal 9 7 3" xfId="8959"/>
    <cellStyle name="Normal 9 7 3 10" xfId="8960"/>
    <cellStyle name="Normal 9 7 3 10 2" xfId="8961"/>
    <cellStyle name="Normal 9 7 3 11" xfId="8962"/>
    <cellStyle name="Normal 9 7 3 11 2" xfId="8963"/>
    <cellStyle name="Normal 9 7 3 12" xfId="8964"/>
    <cellStyle name="Normal 9 7 3 12 2" xfId="8965"/>
    <cellStyle name="Normal 9 7 3 13" xfId="8966"/>
    <cellStyle name="Normal 9 7 3 2" xfId="8967"/>
    <cellStyle name="Normal 9 7 3 2 2" xfId="8968"/>
    <cellStyle name="Normal 9 7 3 3" xfId="8969"/>
    <cellStyle name="Normal 9 7 3 3 2" xfId="8970"/>
    <cellStyle name="Normal 9 7 3 4" xfId="8971"/>
    <cellStyle name="Normal 9 7 3 4 2" xfId="8972"/>
    <cellStyle name="Normal 9 7 3 5" xfId="8973"/>
    <cellStyle name="Normal 9 7 3 5 2" xfId="8974"/>
    <cellStyle name="Normal 9 7 3 6" xfId="8975"/>
    <cellStyle name="Normal 9 7 3 6 2" xfId="8976"/>
    <cellStyle name="Normal 9 7 3 7" xfId="8977"/>
    <cellStyle name="Normal 9 7 3 7 2" xfId="8978"/>
    <cellStyle name="Normal 9 7 3 8" xfId="8979"/>
    <cellStyle name="Normal 9 7 3 8 2" xfId="8980"/>
    <cellStyle name="Normal 9 7 3 9" xfId="8981"/>
    <cellStyle name="Normal 9 7 3 9 2" xfId="8982"/>
    <cellStyle name="Normal 9 7 4" xfId="8983"/>
    <cellStyle name="Normal 9 7 4 2" xfId="8984"/>
    <cellStyle name="Normal 9 7 5" xfId="8985"/>
    <cellStyle name="Normal 9 7 5 2" xfId="8986"/>
    <cellStyle name="Normal 9 7 6" xfId="8987"/>
    <cellStyle name="Normal 9 7 6 2" xfId="8988"/>
    <cellStyle name="Normal 9 7 7" xfId="8989"/>
    <cellStyle name="Normal 9 7 7 2" xfId="8990"/>
    <cellStyle name="Normal 9 7 8" xfId="8991"/>
    <cellStyle name="Normal 9 7 8 2" xfId="8992"/>
    <cellStyle name="Normal 9 7 9" xfId="8993"/>
    <cellStyle name="Normal 9 7 9 2" xfId="8994"/>
    <cellStyle name="Normal 9 8" xfId="8995"/>
    <cellStyle name="Normal 9 8 10" xfId="8996"/>
    <cellStyle name="Normal 9 8 10 2" xfId="8997"/>
    <cellStyle name="Normal 9 8 11" xfId="8998"/>
    <cellStyle name="Normal 9 8 11 2" xfId="8999"/>
    <cellStyle name="Normal 9 8 12" xfId="9000"/>
    <cellStyle name="Normal 9 8 12 2" xfId="9001"/>
    <cellStyle name="Normal 9 8 13" xfId="9002"/>
    <cellStyle name="Normal 9 8 13 2" xfId="9003"/>
    <cellStyle name="Normal 9 8 14" xfId="9004"/>
    <cellStyle name="Normal 9 8 14 2" xfId="9005"/>
    <cellStyle name="Normal 9 8 15" xfId="9006"/>
    <cellStyle name="Normal 9 8 2" xfId="9007"/>
    <cellStyle name="Normal 9 8 2 10" xfId="9008"/>
    <cellStyle name="Normal 9 8 2 10 2" xfId="9009"/>
    <cellStyle name="Normal 9 8 2 11" xfId="9010"/>
    <cellStyle name="Normal 9 8 2 11 2" xfId="9011"/>
    <cellStyle name="Normal 9 8 2 12" xfId="9012"/>
    <cellStyle name="Normal 9 8 2 12 2" xfId="9013"/>
    <cellStyle name="Normal 9 8 2 13" xfId="9014"/>
    <cellStyle name="Normal 9 8 2 2" xfId="9015"/>
    <cellStyle name="Normal 9 8 2 2 2" xfId="9016"/>
    <cellStyle name="Normal 9 8 2 3" xfId="9017"/>
    <cellStyle name="Normal 9 8 2 3 2" xfId="9018"/>
    <cellStyle name="Normal 9 8 2 4" xfId="9019"/>
    <cellStyle name="Normal 9 8 2 4 2" xfId="9020"/>
    <cellStyle name="Normal 9 8 2 5" xfId="9021"/>
    <cellStyle name="Normal 9 8 2 5 2" xfId="9022"/>
    <cellStyle name="Normal 9 8 2 6" xfId="9023"/>
    <cellStyle name="Normal 9 8 2 6 2" xfId="9024"/>
    <cellStyle name="Normal 9 8 2 7" xfId="9025"/>
    <cellStyle name="Normal 9 8 2 7 2" xfId="9026"/>
    <cellStyle name="Normal 9 8 2 8" xfId="9027"/>
    <cellStyle name="Normal 9 8 2 8 2" xfId="9028"/>
    <cellStyle name="Normal 9 8 2 9" xfId="9029"/>
    <cellStyle name="Normal 9 8 2 9 2" xfId="9030"/>
    <cellStyle name="Normal 9 8 3" xfId="9031"/>
    <cellStyle name="Normal 9 8 3 10" xfId="9032"/>
    <cellStyle name="Normal 9 8 3 10 2" xfId="9033"/>
    <cellStyle name="Normal 9 8 3 11" xfId="9034"/>
    <cellStyle name="Normal 9 8 3 11 2" xfId="9035"/>
    <cellStyle name="Normal 9 8 3 12" xfId="9036"/>
    <cellStyle name="Normal 9 8 3 12 2" xfId="9037"/>
    <cellStyle name="Normal 9 8 3 13" xfId="9038"/>
    <cellStyle name="Normal 9 8 3 2" xfId="9039"/>
    <cellStyle name="Normal 9 8 3 2 2" xfId="9040"/>
    <cellStyle name="Normal 9 8 3 3" xfId="9041"/>
    <cellStyle name="Normal 9 8 3 3 2" xfId="9042"/>
    <cellStyle name="Normal 9 8 3 4" xfId="9043"/>
    <cellStyle name="Normal 9 8 3 4 2" xfId="9044"/>
    <cellStyle name="Normal 9 8 3 5" xfId="9045"/>
    <cellStyle name="Normal 9 8 3 5 2" xfId="9046"/>
    <cellStyle name="Normal 9 8 3 6" xfId="9047"/>
    <cellStyle name="Normal 9 8 3 6 2" xfId="9048"/>
    <cellStyle name="Normal 9 8 3 7" xfId="9049"/>
    <cellStyle name="Normal 9 8 3 7 2" xfId="9050"/>
    <cellStyle name="Normal 9 8 3 8" xfId="9051"/>
    <cellStyle name="Normal 9 8 3 8 2" xfId="9052"/>
    <cellStyle name="Normal 9 8 3 9" xfId="9053"/>
    <cellStyle name="Normal 9 8 3 9 2" xfId="9054"/>
    <cellStyle name="Normal 9 8 4" xfId="9055"/>
    <cellStyle name="Normal 9 8 4 2" xfId="9056"/>
    <cellStyle name="Normal 9 8 5" xfId="9057"/>
    <cellStyle name="Normal 9 8 5 2" xfId="9058"/>
    <cellStyle name="Normal 9 8 6" xfId="9059"/>
    <cellStyle name="Normal 9 8 6 2" xfId="9060"/>
    <cellStyle name="Normal 9 8 7" xfId="9061"/>
    <cellStyle name="Normal 9 8 7 2" xfId="9062"/>
    <cellStyle name="Normal 9 8 8" xfId="9063"/>
    <cellStyle name="Normal 9 8 8 2" xfId="9064"/>
    <cellStyle name="Normal 9 8 9" xfId="9065"/>
    <cellStyle name="Normal 9 8 9 2" xfId="9066"/>
    <cellStyle name="Normal 9 9" xfId="9067"/>
    <cellStyle name="Normal 9 9 10" xfId="9068"/>
    <cellStyle name="Normal 9 9 10 2" xfId="9069"/>
    <cellStyle name="Normal 9 9 11" xfId="9070"/>
    <cellStyle name="Normal 9 9 11 2" xfId="9071"/>
    <cellStyle name="Normal 9 9 12" xfId="9072"/>
    <cellStyle name="Normal 9 9 12 2" xfId="9073"/>
    <cellStyle name="Normal 9 9 13" xfId="9074"/>
    <cellStyle name="Normal 9 9 13 2" xfId="9075"/>
    <cellStyle name="Normal 9 9 14" xfId="9076"/>
    <cellStyle name="Normal 9 9 14 2" xfId="9077"/>
    <cellStyle name="Normal 9 9 15" xfId="9078"/>
    <cellStyle name="Normal 9 9 2" xfId="9079"/>
    <cellStyle name="Normal 9 9 2 10" xfId="9080"/>
    <cellStyle name="Normal 9 9 2 10 2" xfId="9081"/>
    <cellStyle name="Normal 9 9 2 11" xfId="9082"/>
    <cellStyle name="Normal 9 9 2 11 2" xfId="9083"/>
    <cellStyle name="Normal 9 9 2 12" xfId="9084"/>
    <cellStyle name="Normal 9 9 2 12 2" xfId="9085"/>
    <cellStyle name="Normal 9 9 2 13" xfId="9086"/>
    <cellStyle name="Normal 9 9 2 2" xfId="9087"/>
    <cellStyle name="Normal 9 9 2 2 2" xfId="9088"/>
    <cellStyle name="Normal 9 9 2 3" xfId="9089"/>
    <cellStyle name="Normal 9 9 2 3 2" xfId="9090"/>
    <cellStyle name="Normal 9 9 2 4" xfId="9091"/>
    <cellStyle name="Normal 9 9 2 4 2" xfId="9092"/>
    <cellStyle name="Normal 9 9 2 5" xfId="9093"/>
    <cellStyle name="Normal 9 9 2 5 2" xfId="9094"/>
    <cellStyle name="Normal 9 9 2 6" xfId="9095"/>
    <cellStyle name="Normal 9 9 2 6 2" xfId="9096"/>
    <cellStyle name="Normal 9 9 2 7" xfId="9097"/>
    <cellStyle name="Normal 9 9 2 7 2" xfId="9098"/>
    <cellStyle name="Normal 9 9 2 8" xfId="9099"/>
    <cellStyle name="Normal 9 9 2 8 2" xfId="9100"/>
    <cellStyle name="Normal 9 9 2 9" xfId="9101"/>
    <cellStyle name="Normal 9 9 2 9 2" xfId="9102"/>
    <cellStyle name="Normal 9 9 3" xfId="9103"/>
    <cellStyle name="Normal 9 9 3 10" xfId="9104"/>
    <cellStyle name="Normal 9 9 3 10 2" xfId="9105"/>
    <cellStyle name="Normal 9 9 3 11" xfId="9106"/>
    <cellStyle name="Normal 9 9 3 11 2" xfId="9107"/>
    <cellStyle name="Normal 9 9 3 12" xfId="9108"/>
    <cellStyle name="Normal 9 9 3 12 2" xfId="9109"/>
    <cellStyle name="Normal 9 9 3 13" xfId="9110"/>
    <cellStyle name="Normal 9 9 3 2" xfId="9111"/>
    <cellStyle name="Normal 9 9 3 2 2" xfId="9112"/>
    <cellStyle name="Normal 9 9 3 3" xfId="9113"/>
    <cellStyle name="Normal 9 9 3 3 2" xfId="9114"/>
    <cellStyle name="Normal 9 9 3 4" xfId="9115"/>
    <cellStyle name="Normal 9 9 3 4 2" xfId="9116"/>
    <cellStyle name="Normal 9 9 3 5" xfId="9117"/>
    <cellStyle name="Normal 9 9 3 5 2" xfId="9118"/>
    <cellStyle name="Normal 9 9 3 6" xfId="9119"/>
    <cellStyle name="Normal 9 9 3 6 2" xfId="9120"/>
    <cellStyle name="Normal 9 9 3 7" xfId="9121"/>
    <cellStyle name="Normal 9 9 3 7 2" xfId="9122"/>
    <cellStyle name="Normal 9 9 3 8" xfId="9123"/>
    <cellStyle name="Normal 9 9 3 8 2" xfId="9124"/>
    <cellStyle name="Normal 9 9 3 9" xfId="9125"/>
    <cellStyle name="Normal 9 9 3 9 2" xfId="9126"/>
    <cellStyle name="Normal 9 9 4" xfId="9127"/>
    <cellStyle name="Normal 9 9 4 2" xfId="9128"/>
    <cellStyle name="Normal 9 9 5" xfId="9129"/>
    <cellStyle name="Normal 9 9 5 2" xfId="9130"/>
    <cellStyle name="Normal 9 9 6" xfId="9131"/>
    <cellStyle name="Normal 9 9 6 2" xfId="9132"/>
    <cellStyle name="Normal 9 9 7" xfId="9133"/>
    <cellStyle name="Normal 9 9 7 2" xfId="9134"/>
    <cellStyle name="Normal 9 9 8" xfId="9135"/>
    <cellStyle name="Normal 9 9 8 2" xfId="9136"/>
    <cellStyle name="Normal 9 9 9" xfId="9137"/>
    <cellStyle name="Normal 9 9 9 2" xfId="9138"/>
    <cellStyle name="Notas 2" xfId="9139"/>
    <cellStyle name="Notas 2 10" xfId="9140"/>
    <cellStyle name="Notas 2 10 10" xfId="9141"/>
    <cellStyle name="Notas 2 10 10 2" xfId="9142"/>
    <cellStyle name="Notas 2 10 11" xfId="9143"/>
    <cellStyle name="Notas 2 10 11 2" xfId="9144"/>
    <cellStyle name="Notas 2 10 12" xfId="9145"/>
    <cellStyle name="Notas 2 10 12 2" xfId="9146"/>
    <cellStyle name="Notas 2 10 13" xfId="9147"/>
    <cellStyle name="Notas 2 10 2" xfId="9148"/>
    <cellStyle name="Notas 2 10 2 2" xfId="9149"/>
    <cellStyle name="Notas 2 10 3" xfId="9150"/>
    <cellStyle name="Notas 2 10 3 2" xfId="9151"/>
    <cellStyle name="Notas 2 10 4" xfId="9152"/>
    <cellStyle name="Notas 2 10 4 2" xfId="9153"/>
    <cellStyle name="Notas 2 10 5" xfId="9154"/>
    <cellStyle name="Notas 2 10 5 2" xfId="9155"/>
    <cellStyle name="Notas 2 10 6" xfId="9156"/>
    <cellStyle name="Notas 2 10 6 2" xfId="9157"/>
    <cellStyle name="Notas 2 10 7" xfId="9158"/>
    <cellStyle name="Notas 2 10 7 2" xfId="9159"/>
    <cellStyle name="Notas 2 10 8" xfId="9160"/>
    <cellStyle name="Notas 2 10 8 2" xfId="9161"/>
    <cellStyle name="Notas 2 10 9" xfId="9162"/>
    <cellStyle name="Notas 2 10 9 2" xfId="9163"/>
    <cellStyle name="Notas 2 11" xfId="9164"/>
    <cellStyle name="Notas 2 11 10" xfId="9165"/>
    <cellStyle name="Notas 2 11 10 2" xfId="9166"/>
    <cellStyle name="Notas 2 11 11" xfId="9167"/>
    <cellStyle name="Notas 2 11 11 2" xfId="9168"/>
    <cellStyle name="Notas 2 11 12" xfId="9169"/>
    <cellStyle name="Notas 2 11 12 2" xfId="9170"/>
    <cellStyle name="Notas 2 11 13" xfId="9171"/>
    <cellStyle name="Notas 2 11 2" xfId="9172"/>
    <cellStyle name="Notas 2 11 2 2" xfId="9173"/>
    <cellStyle name="Notas 2 11 3" xfId="9174"/>
    <cellStyle name="Notas 2 11 3 2" xfId="9175"/>
    <cellStyle name="Notas 2 11 4" xfId="9176"/>
    <cellStyle name="Notas 2 11 4 2" xfId="9177"/>
    <cellStyle name="Notas 2 11 5" xfId="9178"/>
    <cellStyle name="Notas 2 11 5 2" xfId="9179"/>
    <cellStyle name="Notas 2 11 6" xfId="9180"/>
    <cellStyle name="Notas 2 11 6 2" xfId="9181"/>
    <cellStyle name="Notas 2 11 7" xfId="9182"/>
    <cellStyle name="Notas 2 11 7 2" xfId="9183"/>
    <cellStyle name="Notas 2 11 8" xfId="9184"/>
    <cellStyle name="Notas 2 11 8 2" xfId="9185"/>
    <cellStyle name="Notas 2 11 9" xfId="9186"/>
    <cellStyle name="Notas 2 11 9 2" xfId="9187"/>
    <cellStyle name="Notas 2 12" xfId="9188"/>
    <cellStyle name="Notas 2 12 2" xfId="9189"/>
    <cellStyle name="Notas 2 13" xfId="9190"/>
    <cellStyle name="Notas 2 13 2" xfId="9191"/>
    <cellStyle name="Notas 2 14" xfId="9192"/>
    <cellStyle name="Notas 2 14 2" xfId="9193"/>
    <cellStyle name="Notas 2 15" xfId="9194"/>
    <cellStyle name="Notas 2 15 2" xfId="9195"/>
    <cellStyle name="Notas 2 16" xfId="9196"/>
    <cellStyle name="Notas 2 16 2" xfId="9197"/>
    <cellStyle name="Notas 2 17" xfId="9198"/>
    <cellStyle name="Notas 2 17 2" xfId="9199"/>
    <cellStyle name="Notas 2 18" xfId="9200"/>
    <cellStyle name="Notas 2 18 2" xfId="9201"/>
    <cellStyle name="Notas 2 19" xfId="9202"/>
    <cellStyle name="Notas 2 19 2" xfId="9203"/>
    <cellStyle name="Notas 2 2" xfId="9204"/>
    <cellStyle name="Notas 2 2 10" xfId="9205"/>
    <cellStyle name="Notas 2 2 10 2" xfId="9206"/>
    <cellStyle name="Notas 2 2 11" xfId="9207"/>
    <cellStyle name="Notas 2 2 11 2" xfId="9208"/>
    <cellStyle name="Notas 2 2 12" xfId="9209"/>
    <cellStyle name="Notas 2 2 12 2" xfId="9210"/>
    <cellStyle name="Notas 2 2 13" xfId="9211"/>
    <cellStyle name="Notas 2 2 13 2" xfId="9212"/>
    <cellStyle name="Notas 2 2 14" xfId="9213"/>
    <cellStyle name="Notas 2 2 14 2" xfId="9214"/>
    <cellStyle name="Notas 2 2 15" xfId="9215"/>
    <cellStyle name="Notas 2 2 2" xfId="9216"/>
    <cellStyle name="Notas 2 2 2 10" xfId="9217"/>
    <cellStyle name="Notas 2 2 2 10 2" xfId="9218"/>
    <cellStyle name="Notas 2 2 2 11" xfId="9219"/>
    <cellStyle name="Notas 2 2 2 11 2" xfId="9220"/>
    <cellStyle name="Notas 2 2 2 12" xfId="9221"/>
    <cellStyle name="Notas 2 2 2 12 2" xfId="9222"/>
    <cellStyle name="Notas 2 2 2 13" xfId="9223"/>
    <cellStyle name="Notas 2 2 2 2" xfId="9224"/>
    <cellStyle name="Notas 2 2 2 2 2" xfId="9225"/>
    <cellStyle name="Notas 2 2 2 3" xfId="9226"/>
    <cellStyle name="Notas 2 2 2 3 2" xfId="9227"/>
    <cellStyle name="Notas 2 2 2 4" xfId="9228"/>
    <cellStyle name="Notas 2 2 2 4 2" xfId="9229"/>
    <cellStyle name="Notas 2 2 2 5" xfId="9230"/>
    <cellStyle name="Notas 2 2 2 5 2" xfId="9231"/>
    <cellStyle name="Notas 2 2 2 6" xfId="9232"/>
    <cellStyle name="Notas 2 2 2 6 2" xfId="9233"/>
    <cellStyle name="Notas 2 2 2 7" xfId="9234"/>
    <cellStyle name="Notas 2 2 2 7 2" xfId="9235"/>
    <cellStyle name="Notas 2 2 2 8" xfId="9236"/>
    <cellStyle name="Notas 2 2 2 8 2" xfId="9237"/>
    <cellStyle name="Notas 2 2 2 9" xfId="9238"/>
    <cellStyle name="Notas 2 2 2 9 2" xfId="9239"/>
    <cellStyle name="Notas 2 2 3" xfId="9240"/>
    <cellStyle name="Notas 2 2 3 10" xfId="9241"/>
    <cellStyle name="Notas 2 2 3 10 2" xfId="9242"/>
    <cellStyle name="Notas 2 2 3 11" xfId="9243"/>
    <cellStyle name="Notas 2 2 3 11 2" xfId="9244"/>
    <cellStyle name="Notas 2 2 3 12" xfId="9245"/>
    <cellStyle name="Notas 2 2 3 12 2" xfId="9246"/>
    <cellStyle name="Notas 2 2 3 13" xfId="9247"/>
    <cellStyle name="Notas 2 2 3 2" xfId="9248"/>
    <cellStyle name="Notas 2 2 3 2 2" xfId="9249"/>
    <cellStyle name="Notas 2 2 3 3" xfId="9250"/>
    <cellStyle name="Notas 2 2 3 3 2" xfId="9251"/>
    <cellStyle name="Notas 2 2 3 4" xfId="9252"/>
    <cellStyle name="Notas 2 2 3 4 2" xfId="9253"/>
    <cellStyle name="Notas 2 2 3 5" xfId="9254"/>
    <cellStyle name="Notas 2 2 3 5 2" xfId="9255"/>
    <cellStyle name="Notas 2 2 3 6" xfId="9256"/>
    <cellStyle name="Notas 2 2 3 6 2" xfId="9257"/>
    <cellStyle name="Notas 2 2 3 7" xfId="9258"/>
    <cellStyle name="Notas 2 2 3 7 2" xfId="9259"/>
    <cellStyle name="Notas 2 2 3 8" xfId="9260"/>
    <cellStyle name="Notas 2 2 3 8 2" xfId="9261"/>
    <cellStyle name="Notas 2 2 3 9" xfId="9262"/>
    <cellStyle name="Notas 2 2 3 9 2" xfId="9263"/>
    <cellStyle name="Notas 2 2 4" xfId="9264"/>
    <cellStyle name="Notas 2 2 4 2" xfId="9265"/>
    <cellStyle name="Notas 2 2 5" xfId="9266"/>
    <cellStyle name="Notas 2 2 5 2" xfId="9267"/>
    <cellStyle name="Notas 2 2 6" xfId="9268"/>
    <cellStyle name="Notas 2 2 6 2" xfId="9269"/>
    <cellStyle name="Notas 2 2 7" xfId="9270"/>
    <cellStyle name="Notas 2 2 7 2" xfId="9271"/>
    <cellStyle name="Notas 2 2 8" xfId="9272"/>
    <cellStyle name="Notas 2 2 8 2" xfId="9273"/>
    <cellStyle name="Notas 2 2 9" xfId="9274"/>
    <cellStyle name="Notas 2 2 9 2" xfId="9275"/>
    <cellStyle name="Notas 2 20" xfId="9276"/>
    <cellStyle name="Notas 2 20 2" xfId="9277"/>
    <cellStyle name="Notas 2 21" xfId="9278"/>
    <cellStyle name="Notas 2 21 2" xfId="9279"/>
    <cellStyle name="Notas 2 22" xfId="9280"/>
    <cellStyle name="Notas 2 22 2" xfId="9281"/>
    <cellStyle name="Notas 2 23" xfId="9282"/>
    <cellStyle name="Notas 2 3" xfId="9283"/>
    <cellStyle name="Notas 2 3 10" xfId="9284"/>
    <cellStyle name="Notas 2 3 10 2" xfId="9285"/>
    <cellStyle name="Notas 2 3 11" xfId="9286"/>
    <cellStyle name="Notas 2 3 11 2" xfId="9287"/>
    <cellStyle name="Notas 2 3 12" xfId="9288"/>
    <cellStyle name="Notas 2 3 12 2" xfId="9289"/>
    <cellStyle name="Notas 2 3 13" xfId="9290"/>
    <cellStyle name="Notas 2 3 13 2" xfId="9291"/>
    <cellStyle name="Notas 2 3 14" xfId="9292"/>
    <cellStyle name="Notas 2 3 14 2" xfId="9293"/>
    <cellStyle name="Notas 2 3 15" xfId="9294"/>
    <cellStyle name="Notas 2 3 2" xfId="9295"/>
    <cellStyle name="Notas 2 3 2 10" xfId="9296"/>
    <cellStyle name="Notas 2 3 2 10 2" xfId="9297"/>
    <cellStyle name="Notas 2 3 2 11" xfId="9298"/>
    <cellStyle name="Notas 2 3 2 11 2" xfId="9299"/>
    <cellStyle name="Notas 2 3 2 12" xfId="9300"/>
    <cellStyle name="Notas 2 3 2 12 2" xfId="9301"/>
    <cellStyle name="Notas 2 3 2 13" xfId="9302"/>
    <cellStyle name="Notas 2 3 2 2" xfId="9303"/>
    <cellStyle name="Notas 2 3 2 2 2" xfId="9304"/>
    <cellStyle name="Notas 2 3 2 3" xfId="9305"/>
    <cellStyle name="Notas 2 3 2 3 2" xfId="9306"/>
    <cellStyle name="Notas 2 3 2 4" xfId="9307"/>
    <cellStyle name="Notas 2 3 2 4 2" xfId="9308"/>
    <cellStyle name="Notas 2 3 2 5" xfId="9309"/>
    <cellStyle name="Notas 2 3 2 5 2" xfId="9310"/>
    <cellStyle name="Notas 2 3 2 6" xfId="9311"/>
    <cellStyle name="Notas 2 3 2 6 2" xfId="9312"/>
    <cellStyle name="Notas 2 3 2 7" xfId="9313"/>
    <cellStyle name="Notas 2 3 2 7 2" xfId="9314"/>
    <cellStyle name="Notas 2 3 2 8" xfId="9315"/>
    <cellStyle name="Notas 2 3 2 8 2" xfId="9316"/>
    <cellStyle name="Notas 2 3 2 9" xfId="9317"/>
    <cellStyle name="Notas 2 3 2 9 2" xfId="9318"/>
    <cellStyle name="Notas 2 3 3" xfId="9319"/>
    <cellStyle name="Notas 2 3 3 10" xfId="9320"/>
    <cellStyle name="Notas 2 3 3 10 2" xfId="9321"/>
    <cellStyle name="Notas 2 3 3 11" xfId="9322"/>
    <cellStyle name="Notas 2 3 3 11 2" xfId="9323"/>
    <cellStyle name="Notas 2 3 3 12" xfId="9324"/>
    <cellStyle name="Notas 2 3 3 12 2" xfId="9325"/>
    <cellStyle name="Notas 2 3 3 13" xfId="9326"/>
    <cellStyle name="Notas 2 3 3 2" xfId="9327"/>
    <cellStyle name="Notas 2 3 3 2 2" xfId="9328"/>
    <cellStyle name="Notas 2 3 3 3" xfId="9329"/>
    <cellStyle name="Notas 2 3 3 3 2" xfId="9330"/>
    <cellStyle name="Notas 2 3 3 4" xfId="9331"/>
    <cellStyle name="Notas 2 3 3 4 2" xfId="9332"/>
    <cellStyle name="Notas 2 3 3 5" xfId="9333"/>
    <cellStyle name="Notas 2 3 3 5 2" xfId="9334"/>
    <cellStyle name="Notas 2 3 3 6" xfId="9335"/>
    <cellStyle name="Notas 2 3 3 6 2" xfId="9336"/>
    <cellStyle name="Notas 2 3 3 7" xfId="9337"/>
    <cellStyle name="Notas 2 3 3 7 2" xfId="9338"/>
    <cellStyle name="Notas 2 3 3 8" xfId="9339"/>
    <cellStyle name="Notas 2 3 3 8 2" xfId="9340"/>
    <cellStyle name="Notas 2 3 3 9" xfId="9341"/>
    <cellStyle name="Notas 2 3 3 9 2" xfId="9342"/>
    <cellStyle name="Notas 2 3 4" xfId="9343"/>
    <cellStyle name="Notas 2 3 4 2" xfId="9344"/>
    <cellStyle name="Notas 2 3 5" xfId="9345"/>
    <cellStyle name="Notas 2 3 5 2" xfId="9346"/>
    <cellStyle name="Notas 2 3 6" xfId="9347"/>
    <cellStyle name="Notas 2 3 6 2" xfId="9348"/>
    <cellStyle name="Notas 2 3 7" xfId="9349"/>
    <cellStyle name="Notas 2 3 7 2" xfId="9350"/>
    <cellStyle name="Notas 2 3 8" xfId="9351"/>
    <cellStyle name="Notas 2 3 8 2" xfId="9352"/>
    <cellStyle name="Notas 2 3 9" xfId="9353"/>
    <cellStyle name="Notas 2 3 9 2" xfId="9354"/>
    <cellStyle name="Notas 2 4" xfId="9355"/>
    <cellStyle name="Notas 2 4 10" xfId="9356"/>
    <cellStyle name="Notas 2 4 10 2" xfId="9357"/>
    <cellStyle name="Notas 2 4 11" xfId="9358"/>
    <cellStyle name="Notas 2 4 11 2" xfId="9359"/>
    <cellStyle name="Notas 2 4 12" xfId="9360"/>
    <cellStyle name="Notas 2 4 12 2" xfId="9361"/>
    <cellStyle name="Notas 2 4 13" xfId="9362"/>
    <cellStyle name="Notas 2 4 13 2" xfId="9363"/>
    <cellStyle name="Notas 2 4 14" xfId="9364"/>
    <cellStyle name="Notas 2 4 14 2" xfId="9365"/>
    <cellStyle name="Notas 2 4 15" xfId="9366"/>
    <cellStyle name="Notas 2 4 2" xfId="9367"/>
    <cellStyle name="Notas 2 4 2 10" xfId="9368"/>
    <cellStyle name="Notas 2 4 2 10 2" xfId="9369"/>
    <cellStyle name="Notas 2 4 2 11" xfId="9370"/>
    <cellStyle name="Notas 2 4 2 11 2" xfId="9371"/>
    <cellStyle name="Notas 2 4 2 12" xfId="9372"/>
    <cellStyle name="Notas 2 4 2 12 2" xfId="9373"/>
    <cellStyle name="Notas 2 4 2 13" xfId="9374"/>
    <cellStyle name="Notas 2 4 2 2" xfId="9375"/>
    <cellStyle name="Notas 2 4 2 2 2" xfId="9376"/>
    <cellStyle name="Notas 2 4 2 3" xfId="9377"/>
    <cellStyle name="Notas 2 4 2 3 2" xfId="9378"/>
    <cellStyle name="Notas 2 4 2 4" xfId="9379"/>
    <cellStyle name="Notas 2 4 2 4 2" xfId="9380"/>
    <cellStyle name="Notas 2 4 2 5" xfId="9381"/>
    <cellStyle name="Notas 2 4 2 5 2" xfId="9382"/>
    <cellStyle name="Notas 2 4 2 6" xfId="9383"/>
    <cellStyle name="Notas 2 4 2 6 2" xfId="9384"/>
    <cellStyle name="Notas 2 4 2 7" xfId="9385"/>
    <cellStyle name="Notas 2 4 2 7 2" xfId="9386"/>
    <cellStyle name="Notas 2 4 2 8" xfId="9387"/>
    <cellStyle name="Notas 2 4 2 8 2" xfId="9388"/>
    <cellStyle name="Notas 2 4 2 9" xfId="9389"/>
    <cellStyle name="Notas 2 4 2 9 2" xfId="9390"/>
    <cellStyle name="Notas 2 4 3" xfId="9391"/>
    <cellStyle name="Notas 2 4 3 10" xfId="9392"/>
    <cellStyle name="Notas 2 4 3 10 2" xfId="9393"/>
    <cellStyle name="Notas 2 4 3 11" xfId="9394"/>
    <cellStyle name="Notas 2 4 3 11 2" xfId="9395"/>
    <cellStyle name="Notas 2 4 3 12" xfId="9396"/>
    <cellStyle name="Notas 2 4 3 12 2" xfId="9397"/>
    <cellStyle name="Notas 2 4 3 13" xfId="9398"/>
    <cellStyle name="Notas 2 4 3 2" xfId="9399"/>
    <cellStyle name="Notas 2 4 3 2 2" xfId="9400"/>
    <cellStyle name="Notas 2 4 3 3" xfId="9401"/>
    <cellStyle name="Notas 2 4 3 3 2" xfId="9402"/>
    <cellStyle name="Notas 2 4 3 4" xfId="9403"/>
    <cellStyle name="Notas 2 4 3 4 2" xfId="9404"/>
    <cellStyle name="Notas 2 4 3 5" xfId="9405"/>
    <cellStyle name="Notas 2 4 3 5 2" xfId="9406"/>
    <cellStyle name="Notas 2 4 3 6" xfId="9407"/>
    <cellStyle name="Notas 2 4 3 6 2" xfId="9408"/>
    <cellStyle name="Notas 2 4 3 7" xfId="9409"/>
    <cellStyle name="Notas 2 4 3 7 2" xfId="9410"/>
    <cellStyle name="Notas 2 4 3 8" xfId="9411"/>
    <cellStyle name="Notas 2 4 3 8 2" xfId="9412"/>
    <cellStyle name="Notas 2 4 3 9" xfId="9413"/>
    <cellStyle name="Notas 2 4 3 9 2" xfId="9414"/>
    <cellStyle name="Notas 2 4 4" xfId="9415"/>
    <cellStyle name="Notas 2 4 4 2" xfId="9416"/>
    <cellStyle name="Notas 2 4 5" xfId="9417"/>
    <cellStyle name="Notas 2 4 5 2" xfId="9418"/>
    <cellStyle name="Notas 2 4 6" xfId="9419"/>
    <cellStyle name="Notas 2 4 6 2" xfId="9420"/>
    <cellStyle name="Notas 2 4 7" xfId="9421"/>
    <cellStyle name="Notas 2 4 7 2" xfId="9422"/>
    <cellStyle name="Notas 2 4 8" xfId="9423"/>
    <cellStyle name="Notas 2 4 8 2" xfId="9424"/>
    <cellStyle name="Notas 2 4 9" xfId="9425"/>
    <cellStyle name="Notas 2 4 9 2" xfId="9426"/>
    <cellStyle name="Notas 2 5" xfId="9427"/>
    <cellStyle name="Notas 2 5 10" xfId="9428"/>
    <cellStyle name="Notas 2 5 10 2" xfId="9429"/>
    <cellStyle name="Notas 2 5 11" xfId="9430"/>
    <cellStyle name="Notas 2 5 11 2" xfId="9431"/>
    <cellStyle name="Notas 2 5 12" xfId="9432"/>
    <cellStyle name="Notas 2 5 12 2" xfId="9433"/>
    <cellStyle name="Notas 2 5 13" xfId="9434"/>
    <cellStyle name="Notas 2 5 13 2" xfId="9435"/>
    <cellStyle name="Notas 2 5 14" xfId="9436"/>
    <cellStyle name="Notas 2 5 14 2" xfId="9437"/>
    <cellStyle name="Notas 2 5 15" xfId="9438"/>
    <cellStyle name="Notas 2 5 2" xfId="9439"/>
    <cellStyle name="Notas 2 5 2 10" xfId="9440"/>
    <cellStyle name="Notas 2 5 2 10 2" xfId="9441"/>
    <cellStyle name="Notas 2 5 2 11" xfId="9442"/>
    <cellStyle name="Notas 2 5 2 11 2" xfId="9443"/>
    <cellStyle name="Notas 2 5 2 12" xfId="9444"/>
    <cellStyle name="Notas 2 5 2 12 2" xfId="9445"/>
    <cellStyle name="Notas 2 5 2 13" xfId="9446"/>
    <cellStyle name="Notas 2 5 2 2" xfId="9447"/>
    <cellStyle name="Notas 2 5 2 2 2" xfId="9448"/>
    <cellStyle name="Notas 2 5 2 3" xfId="9449"/>
    <cellStyle name="Notas 2 5 2 3 2" xfId="9450"/>
    <cellStyle name="Notas 2 5 2 4" xfId="9451"/>
    <cellStyle name="Notas 2 5 2 4 2" xfId="9452"/>
    <cellStyle name="Notas 2 5 2 5" xfId="9453"/>
    <cellStyle name="Notas 2 5 2 5 2" xfId="9454"/>
    <cellStyle name="Notas 2 5 2 6" xfId="9455"/>
    <cellStyle name="Notas 2 5 2 6 2" xfId="9456"/>
    <cellStyle name="Notas 2 5 2 7" xfId="9457"/>
    <cellStyle name="Notas 2 5 2 7 2" xfId="9458"/>
    <cellStyle name="Notas 2 5 2 8" xfId="9459"/>
    <cellStyle name="Notas 2 5 2 8 2" xfId="9460"/>
    <cellStyle name="Notas 2 5 2 9" xfId="9461"/>
    <cellStyle name="Notas 2 5 2 9 2" xfId="9462"/>
    <cellStyle name="Notas 2 5 3" xfId="9463"/>
    <cellStyle name="Notas 2 5 3 10" xfId="9464"/>
    <cellStyle name="Notas 2 5 3 10 2" xfId="9465"/>
    <cellStyle name="Notas 2 5 3 11" xfId="9466"/>
    <cellStyle name="Notas 2 5 3 11 2" xfId="9467"/>
    <cellStyle name="Notas 2 5 3 12" xfId="9468"/>
    <cellStyle name="Notas 2 5 3 12 2" xfId="9469"/>
    <cellStyle name="Notas 2 5 3 13" xfId="9470"/>
    <cellStyle name="Notas 2 5 3 2" xfId="9471"/>
    <cellStyle name="Notas 2 5 3 2 2" xfId="9472"/>
    <cellStyle name="Notas 2 5 3 3" xfId="9473"/>
    <cellStyle name="Notas 2 5 3 3 2" xfId="9474"/>
    <cellStyle name="Notas 2 5 3 4" xfId="9475"/>
    <cellStyle name="Notas 2 5 3 4 2" xfId="9476"/>
    <cellStyle name="Notas 2 5 3 5" xfId="9477"/>
    <cellStyle name="Notas 2 5 3 5 2" xfId="9478"/>
    <cellStyle name="Notas 2 5 3 6" xfId="9479"/>
    <cellStyle name="Notas 2 5 3 6 2" xfId="9480"/>
    <cellStyle name="Notas 2 5 3 7" xfId="9481"/>
    <cellStyle name="Notas 2 5 3 7 2" xfId="9482"/>
    <cellStyle name="Notas 2 5 3 8" xfId="9483"/>
    <cellStyle name="Notas 2 5 3 8 2" xfId="9484"/>
    <cellStyle name="Notas 2 5 3 9" xfId="9485"/>
    <cellStyle name="Notas 2 5 3 9 2" xfId="9486"/>
    <cellStyle name="Notas 2 5 4" xfId="9487"/>
    <cellStyle name="Notas 2 5 4 2" xfId="9488"/>
    <cellStyle name="Notas 2 5 5" xfId="9489"/>
    <cellStyle name="Notas 2 5 5 2" xfId="9490"/>
    <cellStyle name="Notas 2 5 6" xfId="9491"/>
    <cellStyle name="Notas 2 5 6 2" xfId="9492"/>
    <cellStyle name="Notas 2 5 7" xfId="9493"/>
    <cellStyle name="Notas 2 5 7 2" xfId="9494"/>
    <cellStyle name="Notas 2 5 8" xfId="9495"/>
    <cellStyle name="Notas 2 5 8 2" xfId="9496"/>
    <cellStyle name="Notas 2 5 9" xfId="9497"/>
    <cellStyle name="Notas 2 5 9 2" xfId="9498"/>
    <cellStyle name="Notas 2 6" xfId="9499"/>
    <cellStyle name="Notas 2 6 10" xfId="9500"/>
    <cellStyle name="Notas 2 6 10 2" xfId="9501"/>
    <cellStyle name="Notas 2 6 11" xfId="9502"/>
    <cellStyle name="Notas 2 6 11 2" xfId="9503"/>
    <cellStyle name="Notas 2 6 12" xfId="9504"/>
    <cellStyle name="Notas 2 6 12 2" xfId="9505"/>
    <cellStyle name="Notas 2 6 13" xfId="9506"/>
    <cellStyle name="Notas 2 6 13 2" xfId="9507"/>
    <cellStyle name="Notas 2 6 14" xfId="9508"/>
    <cellStyle name="Notas 2 6 14 2" xfId="9509"/>
    <cellStyle name="Notas 2 6 15" xfId="9510"/>
    <cellStyle name="Notas 2 6 2" xfId="9511"/>
    <cellStyle name="Notas 2 6 2 10" xfId="9512"/>
    <cellStyle name="Notas 2 6 2 10 2" xfId="9513"/>
    <cellStyle name="Notas 2 6 2 11" xfId="9514"/>
    <cellStyle name="Notas 2 6 2 11 2" xfId="9515"/>
    <cellStyle name="Notas 2 6 2 12" xfId="9516"/>
    <cellStyle name="Notas 2 6 2 12 2" xfId="9517"/>
    <cellStyle name="Notas 2 6 2 13" xfId="9518"/>
    <cellStyle name="Notas 2 6 2 2" xfId="9519"/>
    <cellStyle name="Notas 2 6 2 2 2" xfId="9520"/>
    <cellStyle name="Notas 2 6 2 3" xfId="9521"/>
    <cellStyle name="Notas 2 6 2 3 2" xfId="9522"/>
    <cellStyle name="Notas 2 6 2 4" xfId="9523"/>
    <cellStyle name="Notas 2 6 2 4 2" xfId="9524"/>
    <cellStyle name="Notas 2 6 2 5" xfId="9525"/>
    <cellStyle name="Notas 2 6 2 5 2" xfId="9526"/>
    <cellStyle name="Notas 2 6 2 6" xfId="9527"/>
    <cellStyle name="Notas 2 6 2 6 2" xfId="9528"/>
    <cellStyle name="Notas 2 6 2 7" xfId="9529"/>
    <cellStyle name="Notas 2 6 2 7 2" xfId="9530"/>
    <cellStyle name="Notas 2 6 2 8" xfId="9531"/>
    <cellStyle name="Notas 2 6 2 8 2" xfId="9532"/>
    <cellStyle name="Notas 2 6 2 9" xfId="9533"/>
    <cellStyle name="Notas 2 6 2 9 2" xfId="9534"/>
    <cellStyle name="Notas 2 6 3" xfId="9535"/>
    <cellStyle name="Notas 2 6 3 10" xfId="9536"/>
    <cellStyle name="Notas 2 6 3 10 2" xfId="9537"/>
    <cellStyle name="Notas 2 6 3 11" xfId="9538"/>
    <cellStyle name="Notas 2 6 3 11 2" xfId="9539"/>
    <cellStyle name="Notas 2 6 3 12" xfId="9540"/>
    <cellStyle name="Notas 2 6 3 12 2" xfId="9541"/>
    <cellStyle name="Notas 2 6 3 13" xfId="9542"/>
    <cellStyle name="Notas 2 6 3 2" xfId="9543"/>
    <cellStyle name="Notas 2 6 3 2 2" xfId="9544"/>
    <cellStyle name="Notas 2 6 3 3" xfId="9545"/>
    <cellStyle name="Notas 2 6 3 3 2" xfId="9546"/>
    <cellStyle name="Notas 2 6 3 4" xfId="9547"/>
    <cellStyle name="Notas 2 6 3 4 2" xfId="9548"/>
    <cellStyle name="Notas 2 6 3 5" xfId="9549"/>
    <cellStyle name="Notas 2 6 3 5 2" xfId="9550"/>
    <cellStyle name="Notas 2 6 3 6" xfId="9551"/>
    <cellStyle name="Notas 2 6 3 6 2" xfId="9552"/>
    <cellStyle name="Notas 2 6 3 7" xfId="9553"/>
    <cellStyle name="Notas 2 6 3 7 2" xfId="9554"/>
    <cellStyle name="Notas 2 6 3 8" xfId="9555"/>
    <cellStyle name="Notas 2 6 3 8 2" xfId="9556"/>
    <cellStyle name="Notas 2 6 3 9" xfId="9557"/>
    <cellStyle name="Notas 2 6 3 9 2" xfId="9558"/>
    <cellStyle name="Notas 2 6 4" xfId="9559"/>
    <cellStyle name="Notas 2 6 4 2" xfId="9560"/>
    <cellStyle name="Notas 2 6 5" xfId="9561"/>
    <cellStyle name="Notas 2 6 5 2" xfId="9562"/>
    <cellStyle name="Notas 2 6 6" xfId="9563"/>
    <cellStyle name="Notas 2 6 6 2" xfId="9564"/>
    <cellStyle name="Notas 2 6 7" xfId="9565"/>
    <cellStyle name="Notas 2 6 7 2" xfId="9566"/>
    <cellStyle name="Notas 2 6 8" xfId="9567"/>
    <cellStyle name="Notas 2 6 8 2" xfId="9568"/>
    <cellStyle name="Notas 2 6 9" xfId="9569"/>
    <cellStyle name="Notas 2 6 9 2" xfId="9570"/>
    <cellStyle name="Notas 2 7" xfId="9571"/>
    <cellStyle name="Notas 2 7 10" xfId="9572"/>
    <cellStyle name="Notas 2 7 10 2" xfId="9573"/>
    <cellStyle name="Notas 2 7 11" xfId="9574"/>
    <cellStyle name="Notas 2 7 11 2" xfId="9575"/>
    <cellStyle name="Notas 2 7 12" xfId="9576"/>
    <cellStyle name="Notas 2 7 12 2" xfId="9577"/>
    <cellStyle name="Notas 2 7 13" xfId="9578"/>
    <cellStyle name="Notas 2 7 13 2" xfId="9579"/>
    <cellStyle name="Notas 2 7 14" xfId="9580"/>
    <cellStyle name="Notas 2 7 14 2" xfId="9581"/>
    <cellStyle name="Notas 2 7 15" xfId="9582"/>
    <cellStyle name="Notas 2 7 2" xfId="9583"/>
    <cellStyle name="Notas 2 7 2 10" xfId="9584"/>
    <cellStyle name="Notas 2 7 2 10 2" xfId="9585"/>
    <cellStyle name="Notas 2 7 2 11" xfId="9586"/>
    <cellStyle name="Notas 2 7 2 11 2" xfId="9587"/>
    <cellStyle name="Notas 2 7 2 12" xfId="9588"/>
    <cellStyle name="Notas 2 7 2 12 2" xfId="9589"/>
    <cellStyle name="Notas 2 7 2 13" xfId="9590"/>
    <cellStyle name="Notas 2 7 2 2" xfId="9591"/>
    <cellStyle name="Notas 2 7 2 2 2" xfId="9592"/>
    <cellStyle name="Notas 2 7 2 3" xfId="9593"/>
    <cellStyle name="Notas 2 7 2 3 2" xfId="9594"/>
    <cellStyle name="Notas 2 7 2 4" xfId="9595"/>
    <cellStyle name="Notas 2 7 2 4 2" xfId="9596"/>
    <cellStyle name="Notas 2 7 2 5" xfId="9597"/>
    <cellStyle name="Notas 2 7 2 5 2" xfId="9598"/>
    <cellStyle name="Notas 2 7 2 6" xfId="9599"/>
    <cellStyle name="Notas 2 7 2 6 2" xfId="9600"/>
    <cellStyle name="Notas 2 7 2 7" xfId="9601"/>
    <cellStyle name="Notas 2 7 2 7 2" xfId="9602"/>
    <cellStyle name="Notas 2 7 2 8" xfId="9603"/>
    <cellStyle name="Notas 2 7 2 8 2" xfId="9604"/>
    <cellStyle name="Notas 2 7 2 9" xfId="9605"/>
    <cellStyle name="Notas 2 7 2 9 2" xfId="9606"/>
    <cellStyle name="Notas 2 7 3" xfId="9607"/>
    <cellStyle name="Notas 2 7 3 10" xfId="9608"/>
    <cellStyle name="Notas 2 7 3 10 2" xfId="9609"/>
    <cellStyle name="Notas 2 7 3 11" xfId="9610"/>
    <cellStyle name="Notas 2 7 3 11 2" xfId="9611"/>
    <cellStyle name="Notas 2 7 3 12" xfId="9612"/>
    <cellStyle name="Notas 2 7 3 12 2" xfId="9613"/>
    <cellStyle name="Notas 2 7 3 13" xfId="9614"/>
    <cellStyle name="Notas 2 7 3 2" xfId="9615"/>
    <cellStyle name="Notas 2 7 3 2 2" xfId="9616"/>
    <cellStyle name="Notas 2 7 3 3" xfId="9617"/>
    <cellStyle name="Notas 2 7 3 3 2" xfId="9618"/>
    <cellStyle name="Notas 2 7 3 4" xfId="9619"/>
    <cellStyle name="Notas 2 7 3 4 2" xfId="9620"/>
    <cellStyle name="Notas 2 7 3 5" xfId="9621"/>
    <cellStyle name="Notas 2 7 3 5 2" xfId="9622"/>
    <cellStyle name="Notas 2 7 3 6" xfId="9623"/>
    <cellStyle name="Notas 2 7 3 6 2" xfId="9624"/>
    <cellStyle name="Notas 2 7 3 7" xfId="9625"/>
    <cellStyle name="Notas 2 7 3 7 2" xfId="9626"/>
    <cellStyle name="Notas 2 7 3 8" xfId="9627"/>
    <cellStyle name="Notas 2 7 3 8 2" xfId="9628"/>
    <cellStyle name="Notas 2 7 3 9" xfId="9629"/>
    <cellStyle name="Notas 2 7 3 9 2" xfId="9630"/>
    <cellStyle name="Notas 2 7 4" xfId="9631"/>
    <cellStyle name="Notas 2 7 4 2" xfId="9632"/>
    <cellStyle name="Notas 2 7 5" xfId="9633"/>
    <cellStyle name="Notas 2 7 5 2" xfId="9634"/>
    <cellStyle name="Notas 2 7 6" xfId="9635"/>
    <cellStyle name="Notas 2 7 6 2" xfId="9636"/>
    <cellStyle name="Notas 2 7 7" xfId="9637"/>
    <cellStyle name="Notas 2 7 7 2" xfId="9638"/>
    <cellStyle name="Notas 2 7 8" xfId="9639"/>
    <cellStyle name="Notas 2 7 8 2" xfId="9640"/>
    <cellStyle name="Notas 2 7 9" xfId="9641"/>
    <cellStyle name="Notas 2 7 9 2" xfId="9642"/>
    <cellStyle name="Notas 2 8" xfId="9643"/>
    <cellStyle name="Notas 2 8 10" xfId="9644"/>
    <cellStyle name="Notas 2 8 10 2" xfId="9645"/>
    <cellStyle name="Notas 2 8 11" xfId="9646"/>
    <cellStyle name="Notas 2 8 11 2" xfId="9647"/>
    <cellStyle name="Notas 2 8 12" xfId="9648"/>
    <cellStyle name="Notas 2 8 12 2" xfId="9649"/>
    <cellStyle name="Notas 2 8 13" xfId="9650"/>
    <cellStyle name="Notas 2 8 13 2" xfId="9651"/>
    <cellStyle name="Notas 2 8 14" xfId="9652"/>
    <cellStyle name="Notas 2 8 14 2" xfId="9653"/>
    <cellStyle name="Notas 2 8 15" xfId="9654"/>
    <cellStyle name="Notas 2 8 2" xfId="9655"/>
    <cellStyle name="Notas 2 8 2 10" xfId="9656"/>
    <cellStyle name="Notas 2 8 2 10 2" xfId="9657"/>
    <cellStyle name="Notas 2 8 2 11" xfId="9658"/>
    <cellStyle name="Notas 2 8 2 11 2" xfId="9659"/>
    <cellStyle name="Notas 2 8 2 12" xfId="9660"/>
    <cellStyle name="Notas 2 8 2 12 2" xfId="9661"/>
    <cellStyle name="Notas 2 8 2 13" xfId="9662"/>
    <cellStyle name="Notas 2 8 2 2" xfId="9663"/>
    <cellStyle name="Notas 2 8 2 2 2" xfId="9664"/>
    <cellStyle name="Notas 2 8 2 3" xfId="9665"/>
    <cellStyle name="Notas 2 8 2 3 2" xfId="9666"/>
    <cellStyle name="Notas 2 8 2 4" xfId="9667"/>
    <cellStyle name="Notas 2 8 2 4 2" xfId="9668"/>
    <cellStyle name="Notas 2 8 2 5" xfId="9669"/>
    <cellStyle name="Notas 2 8 2 5 2" xfId="9670"/>
    <cellStyle name="Notas 2 8 2 6" xfId="9671"/>
    <cellStyle name="Notas 2 8 2 6 2" xfId="9672"/>
    <cellStyle name="Notas 2 8 2 7" xfId="9673"/>
    <cellStyle name="Notas 2 8 2 7 2" xfId="9674"/>
    <cellStyle name="Notas 2 8 2 8" xfId="9675"/>
    <cellStyle name="Notas 2 8 2 8 2" xfId="9676"/>
    <cellStyle name="Notas 2 8 2 9" xfId="9677"/>
    <cellStyle name="Notas 2 8 2 9 2" xfId="9678"/>
    <cellStyle name="Notas 2 8 3" xfId="9679"/>
    <cellStyle name="Notas 2 8 3 10" xfId="9680"/>
    <cellStyle name="Notas 2 8 3 10 2" xfId="9681"/>
    <cellStyle name="Notas 2 8 3 11" xfId="9682"/>
    <cellStyle name="Notas 2 8 3 11 2" xfId="9683"/>
    <cellStyle name="Notas 2 8 3 12" xfId="9684"/>
    <cellStyle name="Notas 2 8 3 12 2" xfId="9685"/>
    <cellStyle name="Notas 2 8 3 13" xfId="9686"/>
    <cellStyle name="Notas 2 8 3 2" xfId="9687"/>
    <cellStyle name="Notas 2 8 3 2 2" xfId="9688"/>
    <cellStyle name="Notas 2 8 3 3" xfId="9689"/>
    <cellStyle name="Notas 2 8 3 3 2" xfId="9690"/>
    <cellStyle name="Notas 2 8 3 4" xfId="9691"/>
    <cellStyle name="Notas 2 8 3 4 2" xfId="9692"/>
    <cellStyle name="Notas 2 8 3 5" xfId="9693"/>
    <cellStyle name="Notas 2 8 3 5 2" xfId="9694"/>
    <cellStyle name="Notas 2 8 3 6" xfId="9695"/>
    <cellStyle name="Notas 2 8 3 6 2" xfId="9696"/>
    <cellStyle name="Notas 2 8 3 7" xfId="9697"/>
    <cellStyle name="Notas 2 8 3 7 2" xfId="9698"/>
    <cellStyle name="Notas 2 8 3 8" xfId="9699"/>
    <cellStyle name="Notas 2 8 3 8 2" xfId="9700"/>
    <cellStyle name="Notas 2 8 3 9" xfId="9701"/>
    <cellStyle name="Notas 2 8 3 9 2" xfId="9702"/>
    <cellStyle name="Notas 2 8 4" xfId="9703"/>
    <cellStyle name="Notas 2 8 4 2" xfId="9704"/>
    <cellStyle name="Notas 2 8 5" xfId="9705"/>
    <cellStyle name="Notas 2 8 5 2" xfId="9706"/>
    <cellStyle name="Notas 2 8 6" xfId="9707"/>
    <cellStyle name="Notas 2 8 6 2" xfId="9708"/>
    <cellStyle name="Notas 2 8 7" xfId="9709"/>
    <cellStyle name="Notas 2 8 7 2" xfId="9710"/>
    <cellStyle name="Notas 2 8 8" xfId="9711"/>
    <cellStyle name="Notas 2 8 8 2" xfId="9712"/>
    <cellStyle name="Notas 2 8 9" xfId="9713"/>
    <cellStyle name="Notas 2 8 9 2" xfId="9714"/>
    <cellStyle name="Notas 2 9" xfId="9715"/>
    <cellStyle name="Notas 2 9 10" xfId="9716"/>
    <cellStyle name="Notas 2 9 10 2" xfId="9717"/>
    <cellStyle name="Notas 2 9 11" xfId="9718"/>
    <cellStyle name="Notas 2 9 11 2" xfId="9719"/>
    <cellStyle name="Notas 2 9 12" xfId="9720"/>
    <cellStyle name="Notas 2 9 12 2" xfId="9721"/>
    <cellStyle name="Notas 2 9 13" xfId="9722"/>
    <cellStyle name="Notas 2 9 13 2" xfId="9723"/>
    <cellStyle name="Notas 2 9 14" xfId="9724"/>
    <cellStyle name="Notas 2 9 14 2" xfId="9725"/>
    <cellStyle name="Notas 2 9 15" xfId="9726"/>
    <cellStyle name="Notas 2 9 2" xfId="9727"/>
    <cellStyle name="Notas 2 9 2 10" xfId="9728"/>
    <cellStyle name="Notas 2 9 2 10 2" xfId="9729"/>
    <cellStyle name="Notas 2 9 2 11" xfId="9730"/>
    <cellStyle name="Notas 2 9 2 11 2" xfId="9731"/>
    <cellStyle name="Notas 2 9 2 12" xfId="9732"/>
    <cellStyle name="Notas 2 9 2 12 2" xfId="9733"/>
    <cellStyle name="Notas 2 9 2 13" xfId="9734"/>
    <cellStyle name="Notas 2 9 2 2" xfId="9735"/>
    <cellStyle name="Notas 2 9 2 2 2" xfId="9736"/>
    <cellStyle name="Notas 2 9 2 3" xfId="9737"/>
    <cellStyle name="Notas 2 9 2 3 2" xfId="9738"/>
    <cellStyle name="Notas 2 9 2 4" xfId="9739"/>
    <cellStyle name="Notas 2 9 2 4 2" xfId="9740"/>
    <cellStyle name="Notas 2 9 2 5" xfId="9741"/>
    <cellStyle name="Notas 2 9 2 5 2" xfId="9742"/>
    <cellStyle name="Notas 2 9 2 6" xfId="9743"/>
    <cellStyle name="Notas 2 9 2 6 2" xfId="9744"/>
    <cellStyle name="Notas 2 9 2 7" xfId="9745"/>
    <cellStyle name="Notas 2 9 2 7 2" xfId="9746"/>
    <cellStyle name="Notas 2 9 2 8" xfId="9747"/>
    <cellStyle name="Notas 2 9 2 8 2" xfId="9748"/>
    <cellStyle name="Notas 2 9 2 9" xfId="9749"/>
    <cellStyle name="Notas 2 9 2 9 2" xfId="9750"/>
    <cellStyle name="Notas 2 9 3" xfId="9751"/>
    <cellStyle name="Notas 2 9 3 10" xfId="9752"/>
    <cellStyle name="Notas 2 9 3 10 2" xfId="9753"/>
    <cellStyle name="Notas 2 9 3 11" xfId="9754"/>
    <cellStyle name="Notas 2 9 3 11 2" xfId="9755"/>
    <cellStyle name="Notas 2 9 3 12" xfId="9756"/>
    <cellStyle name="Notas 2 9 3 12 2" xfId="9757"/>
    <cellStyle name="Notas 2 9 3 13" xfId="9758"/>
    <cellStyle name="Notas 2 9 3 2" xfId="9759"/>
    <cellStyle name="Notas 2 9 3 2 2" xfId="9760"/>
    <cellStyle name="Notas 2 9 3 3" xfId="9761"/>
    <cellStyle name="Notas 2 9 3 3 2" xfId="9762"/>
    <cellStyle name="Notas 2 9 3 4" xfId="9763"/>
    <cellStyle name="Notas 2 9 3 4 2" xfId="9764"/>
    <cellStyle name="Notas 2 9 3 5" xfId="9765"/>
    <cellStyle name="Notas 2 9 3 5 2" xfId="9766"/>
    <cellStyle name="Notas 2 9 3 6" xfId="9767"/>
    <cellStyle name="Notas 2 9 3 6 2" xfId="9768"/>
    <cellStyle name="Notas 2 9 3 7" xfId="9769"/>
    <cellStyle name="Notas 2 9 3 7 2" xfId="9770"/>
    <cellStyle name="Notas 2 9 3 8" xfId="9771"/>
    <cellStyle name="Notas 2 9 3 8 2" xfId="9772"/>
    <cellStyle name="Notas 2 9 3 9" xfId="9773"/>
    <cellStyle name="Notas 2 9 3 9 2" xfId="9774"/>
    <cellStyle name="Notas 2 9 4" xfId="9775"/>
    <cellStyle name="Notas 2 9 4 2" xfId="9776"/>
    <cellStyle name="Notas 2 9 5" xfId="9777"/>
    <cellStyle name="Notas 2 9 5 2" xfId="9778"/>
    <cellStyle name="Notas 2 9 6" xfId="9779"/>
    <cellStyle name="Notas 2 9 6 2" xfId="9780"/>
    <cellStyle name="Notas 2 9 7" xfId="9781"/>
    <cellStyle name="Notas 2 9 7 2" xfId="9782"/>
    <cellStyle name="Notas 2 9 8" xfId="9783"/>
    <cellStyle name="Notas 2 9 8 2" xfId="9784"/>
    <cellStyle name="Notas 2 9 9" xfId="9785"/>
    <cellStyle name="Notas 2 9 9 2" xfId="9786"/>
    <cellStyle name="Notas 3" xfId="9787"/>
    <cellStyle name="Notas 3 10" xfId="9788"/>
    <cellStyle name="Notas 3 10 10" xfId="9789"/>
    <cellStyle name="Notas 3 10 10 2" xfId="9790"/>
    <cellStyle name="Notas 3 10 11" xfId="9791"/>
    <cellStyle name="Notas 3 10 11 2" xfId="9792"/>
    <cellStyle name="Notas 3 10 12" xfId="9793"/>
    <cellStyle name="Notas 3 10 12 2" xfId="9794"/>
    <cellStyle name="Notas 3 10 13" xfId="9795"/>
    <cellStyle name="Notas 3 10 2" xfId="9796"/>
    <cellStyle name="Notas 3 10 2 2" xfId="9797"/>
    <cellStyle name="Notas 3 10 3" xfId="9798"/>
    <cellStyle name="Notas 3 10 3 2" xfId="9799"/>
    <cellStyle name="Notas 3 10 4" xfId="9800"/>
    <cellStyle name="Notas 3 10 4 2" xfId="9801"/>
    <cellStyle name="Notas 3 10 5" xfId="9802"/>
    <cellStyle name="Notas 3 10 5 2" xfId="9803"/>
    <cellStyle name="Notas 3 10 6" xfId="9804"/>
    <cellStyle name="Notas 3 10 6 2" xfId="9805"/>
    <cellStyle name="Notas 3 10 7" xfId="9806"/>
    <cellStyle name="Notas 3 10 7 2" xfId="9807"/>
    <cellStyle name="Notas 3 10 8" xfId="9808"/>
    <cellStyle name="Notas 3 10 8 2" xfId="9809"/>
    <cellStyle name="Notas 3 10 9" xfId="9810"/>
    <cellStyle name="Notas 3 10 9 2" xfId="9811"/>
    <cellStyle name="Notas 3 11" xfId="9812"/>
    <cellStyle name="Notas 3 11 10" xfId="9813"/>
    <cellStyle name="Notas 3 11 10 2" xfId="9814"/>
    <cellStyle name="Notas 3 11 11" xfId="9815"/>
    <cellStyle name="Notas 3 11 11 2" xfId="9816"/>
    <cellStyle name="Notas 3 11 12" xfId="9817"/>
    <cellStyle name="Notas 3 11 12 2" xfId="9818"/>
    <cellStyle name="Notas 3 11 13" xfId="9819"/>
    <cellStyle name="Notas 3 11 2" xfId="9820"/>
    <cellStyle name="Notas 3 11 2 2" xfId="9821"/>
    <cellStyle name="Notas 3 11 3" xfId="9822"/>
    <cellStyle name="Notas 3 11 3 2" xfId="9823"/>
    <cellStyle name="Notas 3 11 4" xfId="9824"/>
    <cellStyle name="Notas 3 11 4 2" xfId="9825"/>
    <cellStyle name="Notas 3 11 5" xfId="9826"/>
    <cellStyle name="Notas 3 11 5 2" xfId="9827"/>
    <cellStyle name="Notas 3 11 6" xfId="9828"/>
    <cellStyle name="Notas 3 11 6 2" xfId="9829"/>
    <cellStyle name="Notas 3 11 7" xfId="9830"/>
    <cellStyle name="Notas 3 11 7 2" xfId="9831"/>
    <cellStyle name="Notas 3 11 8" xfId="9832"/>
    <cellStyle name="Notas 3 11 8 2" xfId="9833"/>
    <cellStyle name="Notas 3 11 9" xfId="9834"/>
    <cellStyle name="Notas 3 11 9 2" xfId="9835"/>
    <cellStyle name="Notas 3 12" xfId="9836"/>
    <cellStyle name="Notas 3 12 2" xfId="9837"/>
    <cellStyle name="Notas 3 13" xfId="9838"/>
    <cellStyle name="Notas 3 13 2" xfId="9839"/>
    <cellStyle name="Notas 3 14" xfId="9840"/>
    <cellStyle name="Notas 3 14 2" xfId="9841"/>
    <cellStyle name="Notas 3 15" xfId="9842"/>
    <cellStyle name="Notas 3 15 2" xfId="9843"/>
    <cellStyle name="Notas 3 16" xfId="9844"/>
    <cellStyle name="Notas 3 16 2" xfId="9845"/>
    <cellStyle name="Notas 3 17" xfId="9846"/>
    <cellStyle name="Notas 3 17 2" xfId="9847"/>
    <cellStyle name="Notas 3 18" xfId="9848"/>
    <cellStyle name="Notas 3 18 2" xfId="9849"/>
    <cellStyle name="Notas 3 19" xfId="9850"/>
    <cellStyle name="Notas 3 19 2" xfId="9851"/>
    <cellStyle name="Notas 3 2" xfId="9852"/>
    <cellStyle name="Notas 3 2 10" xfId="9853"/>
    <cellStyle name="Notas 3 2 10 2" xfId="9854"/>
    <cellStyle name="Notas 3 2 11" xfId="9855"/>
    <cellStyle name="Notas 3 2 11 2" xfId="9856"/>
    <cellStyle name="Notas 3 2 12" xfId="9857"/>
    <cellStyle name="Notas 3 2 12 2" xfId="9858"/>
    <cellStyle name="Notas 3 2 13" xfId="9859"/>
    <cellStyle name="Notas 3 2 13 2" xfId="9860"/>
    <cellStyle name="Notas 3 2 14" xfId="9861"/>
    <cellStyle name="Notas 3 2 14 2" xfId="9862"/>
    <cellStyle name="Notas 3 2 15" xfId="9863"/>
    <cellStyle name="Notas 3 2 2" xfId="9864"/>
    <cellStyle name="Notas 3 2 2 10" xfId="9865"/>
    <cellStyle name="Notas 3 2 2 10 2" xfId="9866"/>
    <cellStyle name="Notas 3 2 2 11" xfId="9867"/>
    <cellStyle name="Notas 3 2 2 11 2" xfId="9868"/>
    <cellStyle name="Notas 3 2 2 12" xfId="9869"/>
    <cellStyle name="Notas 3 2 2 12 2" xfId="9870"/>
    <cellStyle name="Notas 3 2 2 13" xfId="9871"/>
    <cellStyle name="Notas 3 2 2 2" xfId="9872"/>
    <cellStyle name="Notas 3 2 2 2 2" xfId="9873"/>
    <cellStyle name="Notas 3 2 2 3" xfId="9874"/>
    <cellStyle name="Notas 3 2 2 3 2" xfId="9875"/>
    <cellStyle name="Notas 3 2 2 4" xfId="9876"/>
    <cellStyle name="Notas 3 2 2 4 2" xfId="9877"/>
    <cellStyle name="Notas 3 2 2 5" xfId="9878"/>
    <cellStyle name="Notas 3 2 2 5 2" xfId="9879"/>
    <cellStyle name="Notas 3 2 2 6" xfId="9880"/>
    <cellStyle name="Notas 3 2 2 6 2" xfId="9881"/>
    <cellStyle name="Notas 3 2 2 7" xfId="9882"/>
    <cellStyle name="Notas 3 2 2 7 2" xfId="9883"/>
    <cellStyle name="Notas 3 2 2 8" xfId="9884"/>
    <cellStyle name="Notas 3 2 2 8 2" xfId="9885"/>
    <cellStyle name="Notas 3 2 2 9" xfId="9886"/>
    <cellStyle name="Notas 3 2 2 9 2" xfId="9887"/>
    <cellStyle name="Notas 3 2 3" xfId="9888"/>
    <cellStyle name="Notas 3 2 3 10" xfId="9889"/>
    <cellStyle name="Notas 3 2 3 10 2" xfId="9890"/>
    <cellStyle name="Notas 3 2 3 11" xfId="9891"/>
    <cellStyle name="Notas 3 2 3 11 2" xfId="9892"/>
    <cellStyle name="Notas 3 2 3 12" xfId="9893"/>
    <cellStyle name="Notas 3 2 3 12 2" xfId="9894"/>
    <cellStyle name="Notas 3 2 3 13" xfId="9895"/>
    <cellStyle name="Notas 3 2 3 2" xfId="9896"/>
    <cellStyle name="Notas 3 2 3 2 2" xfId="9897"/>
    <cellStyle name="Notas 3 2 3 3" xfId="9898"/>
    <cellStyle name="Notas 3 2 3 3 2" xfId="9899"/>
    <cellStyle name="Notas 3 2 3 4" xfId="9900"/>
    <cellStyle name="Notas 3 2 3 4 2" xfId="9901"/>
    <cellStyle name="Notas 3 2 3 5" xfId="9902"/>
    <cellStyle name="Notas 3 2 3 5 2" xfId="9903"/>
    <cellStyle name="Notas 3 2 3 6" xfId="9904"/>
    <cellStyle name="Notas 3 2 3 6 2" xfId="9905"/>
    <cellStyle name="Notas 3 2 3 7" xfId="9906"/>
    <cellStyle name="Notas 3 2 3 7 2" xfId="9907"/>
    <cellStyle name="Notas 3 2 3 8" xfId="9908"/>
    <cellStyle name="Notas 3 2 3 8 2" xfId="9909"/>
    <cellStyle name="Notas 3 2 3 9" xfId="9910"/>
    <cellStyle name="Notas 3 2 3 9 2" xfId="9911"/>
    <cellStyle name="Notas 3 2 4" xfId="9912"/>
    <cellStyle name="Notas 3 2 4 2" xfId="9913"/>
    <cellStyle name="Notas 3 2 5" xfId="9914"/>
    <cellStyle name="Notas 3 2 5 2" xfId="9915"/>
    <cellStyle name="Notas 3 2 6" xfId="9916"/>
    <cellStyle name="Notas 3 2 6 2" xfId="9917"/>
    <cellStyle name="Notas 3 2 7" xfId="9918"/>
    <cellStyle name="Notas 3 2 7 2" xfId="9919"/>
    <cellStyle name="Notas 3 2 8" xfId="9920"/>
    <cellStyle name="Notas 3 2 8 2" xfId="9921"/>
    <cellStyle name="Notas 3 2 9" xfId="9922"/>
    <cellStyle name="Notas 3 2 9 2" xfId="9923"/>
    <cellStyle name="Notas 3 20" xfId="9924"/>
    <cellStyle name="Notas 3 20 2" xfId="9925"/>
    <cellStyle name="Notas 3 21" xfId="9926"/>
    <cellStyle name="Notas 3 21 2" xfId="9927"/>
    <cellStyle name="Notas 3 22" xfId="9928"/>
    <cellStyle name="Notas 3 22 2" xfId="9929"/>
    <cellStyle name="Notas 3 23" xfId="9930"/>
    <cellStyle name="Notas 3 3" xfId="9931"/>
    <cellStyle name="Notas 3 3 10" xfId="9932"/>
    <cellStyle name="Notas 3 3 10 2" xfId="9933"/>
    <cellStyle name="Notas 3 3 11" xfId="9934"/>
    <cellStyle name="Notas 3 3 11 2" xfId="9935"/>
    <cellStyle name="Notas 3 3 12" xfId="9936"/>
    <cellStyle name="Notas 3 3 12 2" xfId="9937"/>
    <cellStyle name="Notas 3 3 13" xfId="9938"/>
    <cellStyle name="Notas 3 3 13 2" xfId="9939"/>
    <cellStyle name="Notas 3 3 14" xfId="9940"/>
    <cellStyle name="Notas 3 3 14 2" xfId="9941"/>
    <cellStyle name="Notas 3 3 15" xfId="9942"/>
    <cellStyle name="Notas 3 3 2" xfId="9943"/>
    <cellStyle name="Notas 3 3 2 10" xfId="9944"/>
    <cellStyle name="Notas 3 3 2 10 2" xfId="9945"/>
    <cellStyle name="Notas 3 3 2 11" xfId="9946"/>
    <cellStyle name="Notas 3 3 2 11 2" xfId="9947"/>
    <cellStyle name="Notas 3 3 2 12" xfId="9948"/>
    <cellStyle name="Notas 3 3 2 12 2" xfId="9949"/>
    <cellStyle name="Notas 3 3 2 13" xfId="9950"/>
    <cellStyle name="Notas 3 3 2 2" xfId="9951"/>
    <cellStyle name="Notas 3 3 2 2 2" xfId="9952"/>
    <cellStyle name="Notas 3 3 2 3" xfId="9953"/>
    <cellStyle name="Notas 3 3 2 3 2" xfId="9954"/>
    <cellStyle name="Notas 3 3 2 4" xfId="9955"/>
    <cellStyle name="Notas 3 3 2 4 2" xfId="9956"/>
    <cellStyle name="Notas 3 3 2 5" xfId="9957"/>
    <cellStyle name="Notas 3 3 2 5 2" xfId="9958"/>
    <cellStyle name="Notas 3 3 2 6" xfId="9959"/>
    <cellStyle name="Notas 3 3 2 6 2" xfId="9960"/>
    <cellStyle name="Notas 3 3 2 7" xfId="9961"/>
    <cellStyle name="Notas 3 3 2 7 2" xfId="9962"/>
    <cellStyle name="Notas 3 3 2 8" xfId="9963"/>
    <cellStyle name="Notas 3 3 2 8 2" xfId="9964"/>
    <cellStyle name="Notas 3 3 2 9" xfId="9965"/>
    <cellStyle name="Notas 3 3 2 9 2" xfId="9966"/>
    <cellStyle name="Notas 3 3 3" xfId="9967"/>
    <cellStyle name="Notas 3 3 3 10" xfId="9968"/>
    <cellStyle name="Notas 3 3 3 10 2" xfId="9969"/>
    <cellStyle name="Notas 3 3 3 11" xfId="9970"/>
    <cellStyle name="Notas 3 3 3 11 2" xfId="9971"/>
    <cellStyle name="Notas 3 3 3 12" xfId="9972"/>
    <cellStyle name="Notas 3 3 3 12 2" xfId="9973"/>
    <cellStyle name="Notas 3 3 3 13" xfId="9974"/>
    <cellStyle name="Notas 3 3 3 2" xfId="9975"/>
    <cellStyle name="Notas 3 3 3 2 2" xfId="9976"/>
    <cellStyle name="Notas 3 3 3 3" xfId="9977"/>
    <cellStyle name="Notas 3 3 3 3 2" xfId="9978"/>
    <cellStyle name="Notas 3 3 3 4" xfId="9979"/>
    <cellStyle name="Notas 3 3 3 4 2" xfId="9980"/>
    <cellStyle name="Notas 3 3 3 5" xfId="9981"/>
    <cellStyle name="Notas 3 3 3 5 2" xfId="9982"/>
    <cellStyle name="Notas 3 3 3 6" xfId="9983"/>
    <cellStyle name="Notas 3 3 3 6 2" xfId="9984"/>
    <cellStyle name="Notas 3 3 3 7" xfId="9985"/>
    <cellStyle name="Notas 3 3 3 7 2" xfId="9986"/>
    <cellStyle name="Notas 3 3 3 8" xfId="9987"/>
    <cellStyle name="Notas 3 3 3 8 2" xfId="9988"/>
    <cellStyle name="Notas 3 3 3 9" xfId="9989"/>
    <cellStyle name="Notas 3 3 3 9 2" xfId="9990"/>
    <cellStyle name="Notas 3 3 4" xfId="9991"/>
    <cellStyle name="Notas 3 3 4 2" xfId="9992"/>
    <cellStyle name="Notas 3 3 5" xfId="9993"/>
    <cellStyle name="Notas 3 3 5 2" xfId="9994"/>
    <cellStyle name="Notas 3 3 6" xfId="9995"/>
    <cellStyle name="Notas 3 3 6 2" xfId="9996"/>
    <cellStyle name="Notas 3 3 7" xfId="9997"/>
    <cellStyle name="Notas 3 3 7 2" xfId="9998"/>
    <cellStyle name="Notas 3 3 8" xfId="9999"/>
    <cellStyle name="Notas 3 3 8 2" xfId="10000"/>
    <cellStyle name="Notas 3 3 9" xfId="10001"/>
    <cellStyle name="Notas 3 3 9 2" xfId="10002"/>
    <cellStyle name="Notas 3 4" xfId="10003"/>
    <cellStyle name="Notas 3 4 10" xfId="10004"/>
    <cellStyle name="Notas 3 4 10 2" xfId="10005"/>
    <cellStyle name="Notas 3 4 11" xfId="10006"/>
    <cellStyle name="Notas 3 4 11 2" xfId="10007"/>
    <cellStyle name="Notas 3 4 12" xfId="10008"/>
    <cellStyle name="Notas 3 4 12 2" xfId="10009"/>
    <cellStyle name="Notas 3 4 13" xfId="10010"/>
    <cellStyle name="Notas 3 4 13 2" xfId="10011"/>
    <cellStyle name="Notas 3 4 14" xfId="10012"/>
    <cellStyle name="Notas 3 4 14 2" xfId="10013"/>
    <cellStyle name="Notas 3 4 15" xfId="10014"/>
    <cellStyle name="Notas 3 4 2" xfId="10015"/>
    <cellStyle name="Notas 3 4 2 10" xfId="10016"/>
    <cellStyle name="Notas 3 4 2 10 2" xfId="10017"/>
    <cellStyle name="Notas 3 4 2 11" xfId="10018"/>
    <cellStyle name="Notas 3 4 2 11 2" xfId="10019"/>
    <cellStyle name="Notas 3 4 2 12" xfId="10020"/>
    <cellStyle name="Notas 3 4 2 12 2" xfId="10021"/>
    <cellStyle name="Notas 3 4 2 13" xfId="10022"/>
    <cellStyle name="Notas 3 4 2 2" xfId="10023"/>
    <cellStyle name="Notas 3 4 2 2 2" xfId="10024"/>
    <cellStyle name="Notas 3 4 2 3" xfId="10025"/>
    <cellStyle name="Notas 3 4 2 3 2" xfId="10026"/>
    <cellStyle name="Notas 3 4 2 4" xfId="10027"/>
    <cellStyle name="Notas 3 4 2 4 2" xfId="10028"/>
    <cellStyle name="Notas 3 4 2 5" xfId="10029"/>
    <cellStyle name="Notas 3 4 2 5 2" xfId="10030"/>
    <cellStyle name="Notas 3 4 2 6" xfId="10031"/>
    <cellStyle name="Notas 3 4 2 6 2" xfId="10032"/>
    <cellStyle name="Notas 3 4 2 7" xfId="10033"/>
    <cellStyle name="Notas 3 4 2 7 2" xfId="10034"/>
    <cellStyle name="Notas 3 4 2 8" xfId="10035"/>
    <cellStyle name="Notas 3 4 2 8 2" xfId="10036"/>
    <cellStyle name="Notas 3 4 2 9" xfId="10037"/>
    <cellStyle name="Notas 3 4 2 9 2" xfId="10038"/>
    <cellStyle name="Notas 3 4 3" xfId="10039"/>
    <cellStyle name="Notas 3 4 3 10" xfId="10040"/>
    <cellStyle name="Notas 3 4 3 10 2" xfId="10041"/>
    <cellStyle name="Notas 3 4 3 11" xfId="10042"/>
    <cellStyle name="Notas 3 4 3 11 2" xfId="10043"/>
    <cellStyle name="Notas 3 4 3 12" xfId="10044"/>
    <cellStyle name="Notas 3 4 3 12 2" xfId="10045"/>
    <cellStyle name="Notas 3 4 3 13" xfId="10046"/>
    <cellStyle name="Notas 3 4 3 2" xfId="10047"/>
    <cellStyle name="Notas 3 4 3 2 2" xfId="10048"/>
    <cellStyle name="Notas 3 4 3 3" xfId="10049"/>
    <cellStyle name="Notas 3 4 3 3 2" xfId="10050"/>
    <cellStyle name="Notas 3 4 3 4" xfId="10051"/>
    <cellStyle name="Notas 3 4 3 4 2" xfId="10052"/>
    <cellStyle name="Notas 3 4 3 5" xfId="10053"/>
    <cellStyle name="Notas 3 4 3 5 2" xfId="10054"/>
    <cellStyle name="Notas 3 4 3 6" xfId="10055"/>
    <cellStyle name="Notas 3 4 3 6 2" xfId="10056"/>
    <cellStyle name="Notas 3 4 3 7" xfId="10057"/>
    <cellStyle name="Notas 3 4 3 7 2" xfId="10058"/>
    <cellStyle name="Notas 3 4 3 8" xfId="10059"/>
    <cellStyle name="Notas 3 4 3 8 2" xfId="10060"/>
    <cellStyle name="Notas 3 4 3 9" xfId="10061"/>
    <cellStyle name="Notas 3 4 3 9 2" xfId="10062"/>
    <cellStyle name="Notas 3 4 4" xfId="10063"/>
    <cellStyle name="Notas 3 4 4 2" xfId="10064"/>
    <cellStyle name="Notas 3 4 5" xfId="10065"/>
    <cellStyle name="Notas 3 4 5 2" xfId="10066"/>
    <cellStyle name="Notas 3 4 6" xfId="10067"/>
    <cellStyle name="Notas 3 4 6 2" xfId="10068"/>
    <cellStyle name="Notas 3 4 7" xfId="10069"/>
    <cellStyle name="Notas 3 4 7 2" xfId="10070"/>
    <cellStyle name="Notas 3 4 8" xfId="10071"/>
    <cellStyle name="Notas 3 4 8 2" xfId="10072"/>
    <cellStyle name="Notas 3 4 9" xfId="10073"/>
    <cellStyle name="Notas 3 4 9 2" xfId="10074"/>
    <cellStyle name="Notas 3 5" xfId="10075"/>
    <cellStyle name="Notas 3 5 10" xfId="10076"/>
    <cellStyle name="Notas 3 5 10 2" xfId="10077"/>
    <cellStyle name="Notas 3 5 11" xfId="10078"/>
    <cellStyle name="Notas 3 5 11 2" xfId="10079"/>
    <cellStyle name="Notas 3 5 12" xfId="10080"/>
    <cellStyle name="Notas 3 5 12 2" xfId="10081"/>
    <cellStyle name="Notas 3 5 13" xfId="10082"/>
    <cellStyle name="Notas 3 5 13 2" xfId="10083"/>
    <cellStyle name="Notas 3 5 14" xfId="10084"/>
    <cellStyle name="Notas 3 5 14 2" xfId="10085"/>
    <cellStyle name="Notas 3 5 15" xfId="10086"/>
    <cellStyle name="Notas 3 5 2" xfId="10087"/>
    <cellStyle name="Notas 3 5 2 10" xfId="10088"/>
    <cellStyle name="Notas 3 5 2 10 2" xfId="10089"/>
    <cellStyle name="Notas 3 5 2 11" xfId="10090"/>
    <cellStyle name="Notas 3 5 2 11 2" xfId="10091"/>
    <cellStyle name="Notas 3 5 2 12" xfId="10092"/>
    <cellStyle name="Notas 3 5 2 12 2" xfId="10093"/>
    <cellStyle name="Notas 3 5 2 13" xfId="10094"/>
    <cellStyle name="Notas 3 5 2 2" xfId="10095"/>
    <cellStyle name="Notas 3 5 2 2 2" xfId="10096"/>
    <cellStyle name="Notas 3 5 2 3" xfId="10097"/>
    <cellStyle name="Notas 3 5 2 3 2" xfId="10098"/>
    <cellStyle name="Notas 3 5 2 4" xfId="10099"/>
    <cellStyle name="Notas 3 5 2 4 2" xfId="10100"/>
    <cellStyle name="Notas 3 5 2 5" xfId="10101"/>
    <cellStyle name="Notas 3 5 2 5 2" xfId="10102"/>
    <cellStyle name="Notas 3 5 2 6" xfId="10103"/>
    <cellStyle name="Notas 3 5 2 6 2" xfId="10104"/>
    <cellStyle name="Notas 3 5 2 7" xfId="10105"/>
    <cellStyle name="Notas 3 5 2 7 2" xfId="10106"/>
    <cellStyle name="Notas 3 5 2 8" xfId="10107"/>
    <cellStyle name="Notas 3 5 2 8 2" xfId="10108"/>
    <cellStyle name="Notas 3 5 2 9" xfId="10109"/>
    <cellStyle name="Notas 3 5 2 9 2" xfId="10110"/>
    <cellStyle name="Notas 3 5 3" xfId="10111"/>
    <cellStyle name="Notas 3 5 3 10" xfId="10112"/>
    <cellStyle name="Notas 3 5 3 10 2" xfId="10113"/>
    <cellStyle name="Notas 3 5 3 11" xfId="10114"/>
    <cellStyle name="Notas 3 5 3 11 2" xfId="10115"/>
    <cellStyle name="Notas 3 5 3 12" xfId="10116"/>
    <cellStyle name="Notas 3 5 3 12 2" xfId="10117"/>
    <cellStyle name="Notas 3 5 3 13" xfId="10118"/>
    <cellStyle name="Notas 3 5 3 2" xfId="10119"/>
    <cellStyle name="Notas 3 5 3 2 2" xfId="10120"/>
    <cellStyle name="Notas 3 5 3 3" xfId="10121"/>
    <cellStyle name="Notas 3 5 3 3 2" xfId="10122"/>
    <cellStyle name="Notas 3 5 3 4" xfId="10123"/>
    <cellStyle name="Notas 3 5 3 4 2" xfId="10124"/>
    <cellStyle name="Notas 3 5 3 5" xfId="10125"/>
    <cellStyle name="Notas 3 5 3 5 2" xfId="10126"/>
    <cellStyle name="Notas 3 5 3 6" xfId="10127"/>
    <cellStyle name="Notas 3 5 3 6 2" xfId="10128"/>
    <cellStyle name="Notas 3 5 3 7" xfId="10129"/>
    <cellStyle name="Notas 3 5 3 7 2" xfId="10130"/>
    <cellStyle name="Notas 3 5 3 8" xfId="10131"/>
    <cellStyle name="Notas 3 5 3 8 2" xfId="10132"/>
    <cellStyle name="Notas 3 5 3 9" xfId="10133"/>
    <cellStyle name="Notas 3 5 3 9 2" xfId="10134"/>
    <cellStyle name="Notas 3 5 4" xfId="10135"/>
    <cellStyle name="Notas 3 5 4 2" xfId="10136"/>
    <cellStyle name="Notas 3 5 5" xfId="10137"/>
    <cellStyle name="Notas 3 5 5 2" xfId="10138"/>
    <cellStyle name="Notas 3 5 6" xfId="10139"/>
    <cellStyle name="Notas 3 5 6 2" xfId="10140"/>
    <cellStyle name="Notas 3 5 7" xfId="10141"/>
    <cellStyle name="Notas 3 5 7 2" xfId="10142"/>
    <cellStyle name="Notas 3 5 8" xfId="10143"/>
    <cellStyle name="Notas 3 5 8 2" xfId="10144"/>
    <cellStyle name="Notas 3 5 9" xfId="10145"/>
    <cellStyle name="Notas 3 5 9 2" xfId="10146"/>
    <cellStyle name="Notas 3 6" xfId="10147"/>
    <cellStyle name="Notas 3 6 10" xfId="10148"/>
    <cellStyle name="Notas 3 6 10 2" xfId="10149"/>
    <cellStyle name="Notas 3 6 11" xfId="10150"/>
    <cellStyle name="Notas 3 6 11 2" xfId="10151"/>
    <cellStyle name="Notas 3 6 12" xfId="10152"/>
    <cellStyle name="Notas 3 6 12 2" xfId="10153"/>
    <cellStyle name="Notas 3 6 13" xfId="10154"/>
    <cellStyle name="Notas 3 6 13 2" xfId="10155"/>
    <cellStyle name="Notas 3 6 14" xfId="10156"/>
    <cellStyle name="Notas 3 6 14 2" xfId="10157"/>
    <cellStyle name="Notas 3 6 15" xfId="10158"/>
    <cellStyle name="Notas 3 6 2" xfId="10159"/>
    <cellStyle name="Notas 3 6 2 10" xfId="10160"/>
    <cellStyle name="Notas 3 6 2 10 2" xfId="10161"/>
    <cellStyle name="Notas 3 6 2 11" xfId="10162"/>
    <cellStyle name="Notas 3 6 2 11 2" xfId="10163"/>
    <cellStyle name="Notas 3 6 2 12" xfId="10164"/>
    <cellStyle name="Notas 3 6 2 12 2" xfId="10165"/>
    <cellStyle name="Notas 3 6 2 13" xfId="10166"/>
    <cellStyle name="Notas 3 6 2 2" xfId="10167"/>
    <cellStyle name="Notas 3 6 2 2 2" xfId="10168"/>
    <cellStyle name="Notas 3 6 2 3" xfId="10169"/>
    <cellStyle name="Notas 3 6 2 3 2" xfId="10170"/>
    <cellStyle name="Notas 3 6 2 4" xfId="10171"/>
    <cellStyle name="Notas 3 6 2 4 2" xfId="10172"/>
    <cellStyle name="Notas 3 6 2 5" xfId="10173"/>
    <cellStyle name="Notas 3 6 2 5 2" xfId="10174"/>
    <cellStyle name="Notas 3 6 2 6" xfId="10175"/>
    <cellStyle name="Notas 3 6 2 6 2" xfId="10176"/>
    <cellStyle name="Notas 3 6 2 7" xfId="10177"/>
    <cellStyle name="Notas 3 6 2 7 2" xfId="10178"/>
    <cellStyle name="Notas 3 6 2 8" xfId="10179"/>
    <cellStyle name="Notas 3 6 2 8 2" xfId="10180"/>
    <cellStyle name="Notas 3 6 2 9" xfId="10181"/>
    <cellStyle name="Notas 3 6 2 9 2" xfId="10182"/>
    <cellStyle name="Notas 3 6 3" xfId="10183"/>
    <cellStyle name="Notas 3 6 3 10" xfId="10184"/>
    <cellStyle name="Notas 3 6 3 10 2" xfId="10185"/>
    <cellStyle name="Notas 3 6 3 11" xfId="10186"/>
    <cellStyle name="Notas 3 6 3 11 2" xfId="10187"/>
    <cellStyle name="Notas 3 6 3 12" xfId="10188"/>
    <cellStyle name="Notas 3 6 3 12 2" xfId="10189"/>
    <cellStyle name="Notas 3 6 3 13" xfId="10190"/>
    <cellStyle name="Notas 3 6 3 2" xfId="10191"/>
    <cellStyle name="Notas 3 6 3 2 2" xfId="10192"/>
    <cellStyle name="Notas 3 6 3 3" xfId="10193"/>
    <cellStyle name="Notas 3 6 3 3 2" xfId="10194"/>
    <cellStyle name="Notas 3 6 3 4" xfId="10195"/>
    <cellStyle name="Notas 3 6 3 4 2" xfId="10196"/>
    <cellStyle name="Notas 3 6 3 5" xfId="10197"/>
    <cellStyle name="Notas 3 6 3 5 2" xfId="10198"/>
    <cellStyle name="Notas 3 6 3 6" xfId="10199"/>
    <cellStyle name="Notas 3 6 3 6 2" xfId="10200"/>
    <cellStyle name="Notas 3 6 3 7" xfId="10201"/>
    <cellStyle name="Notas 3 6 3 7 2" xfId="10202"/>
    <cellStyle name="Notas 3 6 3 8" xfId="10203"/>
    <cellStyle name="Notas 3 6 3 8 2" xfId="10204"/>
    <cellStyle name="Notas 3 6 3 9" xfId="10205"/>
    <cellStyle name="Notas 3 6 3 9 2" xfId="10206"/>
    <cellStyle name="Notas 3 6 4" xfId="10207"/>
    <cellStyle name="Notas 3 6 4 2" xfId="10208"/>
    <cellStyle name="Notas 3 6 5" xfId="10209"/>
    <cellStyle name="Notas 3 6 5 2" xfId="10210"/>
    <cellStyle name="Notas 3 6 6" xfId="10211"/>
    <cellStyle name="Notas 3 6 6 2" xfId="10212"/>
    <cellStyle name="Notas 3 6 7" xfId="10213"/>
    <cellStyle name="Notas 3 6 7 2" xfId="10214"/>
    <cellStyle name="Notas 3 6 8" xfId="10215"/>
    <cellStyle name="Notas 3 6 8 2" xfId="10216"/>
    <cellStyle name="Notas 3 6 9" xfId="10217"/>
    <cellStyle name="Notas 3 6 9 2" xfId="10218"/>
    <cellStyle name="Notas 3 7" xfId="10219"/>
    <cellStyle name="Notas 3 7 10" xfId="10220"/>
    <cellStyle name="Notas 3 7 10 2" xfId="10221"/>
    <cellStyle name="Notas 3 7 11" xfId="10222"/>
    <cellStyle name="Notas 3 7 11 2" xfId="10223"/>
    <cellStyle name="Notas 3 7 12" xfId="10224"/>
    <cellStyle name="Notas 3 7 12 2" xfId="10225"/>
    <cellStyle name="Notas 3 7 13" xfId="10226"/>
    <cellStyle name="Notas 3 7 13 2" xfId="10227"/>
    <cellStyle name="Notas 3 7 14" xfId="10228"/>
    <cellStyle name="Notas 3 7 14 2" xfId="10229"/>
    <cellStyle name="Notas 3 7 15" xfId="10230"/>
    <cellStyle name="Notas 3 7 2" xfId="10231"/>
    <cellStyle name="Notas 3 7 2 10" xfId="10232"/>
    <cellStyle name="Notas 3 7 2 10 2" xfId="10233"/>
    <cellStyle name="Notas 3 7 2 11" xfId="10234"/>
    <cellStyle name="Notas 3 7 2 11 2" xfId="10235"/>
    <cellStyle name="Notas 3 7 2 12" xfId="10236"/>
    <cellStyle name="Notas 3 7 2 12 2" xfId="10237"/>
    <cellStyle name="Notas 3 7 2 13" xfId="10238"/>
    <cellStyle name="Notas 3 7 2 2" xfId="10239"/>
    <cellStyle name="Notas 3 7 2 2 2" xfId="10240"/>
    <cellStyle name="Notas 3 7 2 3" xfId="10241"/>
    <cellStyle name="Notas 3 7 2 3 2" xfId="10242"/>
    <cellStyle name="Notas 3 7 2 4" xfId="10243"/>
    <cellStyle name="Notas 3 7 2 4 2" xfId="10244"/>
    <cellStyle name="Notas 3 7 2 5" xfId="10245"/>
    <cellStyle name="Notas 3 7 2 5 2" xfId="10246"/>
    <cellStyle name="Notas 3 7 2 6" xfId="10247"/>
    <cellStyle name="Notas 3 7 2 6 2" xfId="10248"/>
    <cellStyle name="Notas 3 7 2 7" xfId="10249"/>
    <cellStyle name="Notas 3 7 2 7 2" xfId="10250"/>
    <cellStyle name="Notas 3 7 2 8" xfId="10251"/>
    <cellStyle name="Notas 3 7 2 8 2" xfId="10252"/>
    <cellStyle name="Notas 3 7 2 9" xfId="10253"/>
    <cellStyle name="Notas 3 7 2 9 2" xfId="10254"/>
    <cellStyle name="Notas 3 7 3" xfId="10255"/>
    <cellStyle name="Notas 3 7 3 10" xfId="10256"/>
    <cellStyle name="Notas 3 7 3 10 2" xfId="10257"/>
    <cellStyle name="Notas 3 7 3 11" xfId="10258"/>
    <cellStyle name="Notas 3 7 3 11 2" xfId="10259"/>
    <cellStyle name="Notas 3 7 3 12" xfId="10260"/>
    <cellStyle name="Notas 3 7 3 12 2" xfId="10261"/>
    <cellStyle name="Notas 3 7 3 13" xfId="10262"/>
    <cellStyle name="Notas 3 7 3 2" xfId="10263"/>
    <cellStyle name="Notas 3 7 3 2 2" xfId="10264"/>
    <cellStyle name="Notas 3 7 3 3" xfId="10265"/>
    <cellStyle name="Notas 3 7 3 3 2" xfId="10266"/>
    <cellStyle name="Notas 3 7 3 4" xfId="10267"/>
    <cellStyle name="Notas 3 7 3 4 2" xfId="10268"/>
    <cellStyle name="Notas 3 7 3 5" xfId="10269"/>
    <cellStyle name="Notas 3 7 3 5 2" xfId="10270"/>
    <cellStyle name="Notas 3 7 3 6" xfId="10271"/>
    <cellStyle name="Notas 3 7 3 6 2" xfId="10272"/>
    <cellStyle name="Notas 3 7 3 7" xfId="10273"/>
    <cellStyle name="Notas 3 7 3 7 2" xfId="10274"/>
    <cellStyle name="Notas 3 7 3 8" xfId="10275"/>
    <cellStyle name="Notas 3 7 3 8 2" xfId="10276"/>
    <cellStyle name="Notas 3 7 3 9" xfId="10277"/>
    <cellStyle name="Notas 3 7 3 9 2" xfId="10278"/>
    <cellStyle name="Notas 3 7 4" xfId="10279"/>
    <cellStyle name="Notas 3 7 4 2" xfId="10280"/>
    <cellStyle name="Notas 3 7 5" xfId="10281"/>
    <cellStyle name="Notas 3 7 5 2" xfId="10282"/>
    <cellStyle name="Notas 3 7 6" xfId="10283"/>
    <cellStyle name="Notas 3 7 6 2" xfId="10284"/>
    <cellStyle name="Notas 3 7 7" xfId="10285"/>
    <cellStyle name="Notas 3 7 7 2" xfId="10286"/>
    <cellStyle name="Notas 3 7 8" xfId="10287"/>
    <cellStyle name="Notas 3 7 8 2" xfId="10288"/>
    <cellStyle name="Notas 3 7 9" xfId="10289"/>
    <cellStyle name="Notas 3 7 9 2" xfId="10290"/>
    <cellStyle name="Notas 3 8" xfId="10291"/>
    <cellStyle name="Notas 3 8 10" xfId="10292"/>
    <cellStyle name="Notas 3 8 10 2" xfId="10293"/>
    <cellStyle name="Notas 3 8 11" xfId="10294"/>
    <cellStyle name="Notas 3 8 11 2" xfId="10295"/>
    <cellStyle name="Notas 3 8 12" xfId="10296"/>
    <cellStyle name="Notas 3 8 12 2" xfId="10297"/>
    <cellStyle name="Notas 3 8 13" xfId="10298"/>
    <cellStyle name="Notas 3 8 13 2" xfId="10299"/>
    <cellStyle name="Notas 3 8 14" xfId="10300"/>
    <cellStyle name="Notas 3 8 14 2" xfId="10301"/>
    <cellStyle name="Notas 3 8 15" xfId="10302"/>
    <cellStyle name="Notas 3 8 2" xfId="10303"/>
    <cellStyle name="Notas 3 8 2 10" xfId="10304"/>
    <cellStyle name="Notas 3 8 2 10 2" xfId="10305"/>
    <cellStyle name="Notas 3 8 2 11" xfId="10306"/>
    <cellStyle name="Notas 3 8 2 11 2" xfId="10307"/>
    <cellStyle name="Notas 3 8 2 12" xfId="10308"/>
    <cellStyle name="Notas 3 8 2 12 2" xfId="10309"/>
    <cellStyle name="Notas 3 8 2 13" xfId="10310"/>
    <cellStyle name="Notas 3 8 2 2" xfId="10311"/>
    <cellStyle name="Notas 3 8 2 2 2" xfId="10312"/>
    <cellStyle name="Notas 3 8 2 3" xfId="10313"/>
    <cellStyle name="Notas 3 8 2 3 2" xfId="10314"/>
    <cellStyle name="Notas 3 8 2 4" xfId="10315"/>
    <cellStyle name="Notas 3 8 2 4 2" xfId="10316"/>
    <cellStyle name="Notas 3 8 2 5" xfId="10317"/>
    <cellStyle name="Notas 3 8 2 5 2" xfId="10318"/>
    <cellStyle name="Notas 3 8 2 6" xfId="10319"/>
    <cellStyle name="Notas 3 8 2 6 2" xfId="10320"/>
    <cellStyle name="Notas 3 8 2 7" xfId="10321"/>
    <cellStyle name="Notas 3 8 2 7 2" xfId="10322"/>
    <cellStyle name="Notas 3 8 2 8" xfId="10323"/>
    <cellStyle name="Notas 3 8 2 8 2" xfId="10324"/>
    <cellStyle name="Notas 3 8 2 9" xfId="10325"/>
    <cellStyle name="Notas 3 8 2 9 2" xfId="10326"/>
    <cellStyle name="Notas 3 8 3" xfId="10327"/>
    <cellStyle name="Notas 3 8 3 10" xfId="10328"/>
    <cellStyle name="Notas 3 8 3 10 2" xfId="10329"/>
    <cellStyle name="Notas 3 8 3 11" xfId="10330"/>
    <cellStyle name="Notas 3 8 3 11 2" xfId="10331"/>
    <cellStyle name="Notas 3 8 3 12" xfId="10332"/>
    <cellStyle name="Notas 3 8 3 12 2" xfId="10333"/>
    <cellStyle name="Notas 3 8 3 13" xfId="10334"/>
    <cellStyle name="Notas 3 8 3 2" xfId="10335"/>
    <cellStyle name="Notas 3 8 3 2 2" xfId="10336"/>
    <cellStyle name="Notas 3 8 3 3" xfId="10337"/>
    <cellStyle name="Notas 3 8 3 3 2" xfId="10338"/>
    <cellStyle name="Notas 3 8 3 4" xfId="10339"/>
    <cellStyle name="Notas 3 8 3 4 2" xfId="10340"/>
    <cellStyle name="Notas 3 8 3 5" xfId="10341"/>
    <cellStyle name="Notas 3 8 3 5 2" xfId="10342"/>
    <cellStyle name="Notas 3 8 3 6" xfId="10343"/>
    <cellStyle name="Notas 3 8 3 6 2" xfId="10344"/>
    <cellStyle name="Notas 3 8 3 7" xfId="10345"/>
    <cellStyle name="Notas 3 8 3 7 2" xfId="10346"/>
    <cellStyle name="Notas 3 8 3 8" xfId="10347"/>
    <cellStyle name="Notas 3 8 3 8 2" xfId="10348"/>
    <cellStyle name="Notas 3 8 3 9" xfId="10349"/>
    <cellStyle name="Notas 3 8 3 9 2" xfId="10350"/>
    <cellStyle name="Notas 3 8 4" xfId="10351"/>
    <cellStyle name="Notas 3 8 4 2" xfId="10352"/>
    <cellStyle name="Notas 3 8 5" xfId="10353"/>
    <cellStyle name="Notas 3 8 5 2" xfId="10354"/>
    <cellStyle name="Notas 3 8 6" xfId="10355"/>
    <cellStyle name="Notas 3 8 6 2" xfId="10356"/>
    <cellStyle name="Notas 3 8 7" xfId="10357"/>
    <cellStyle name="Notas 3 8 7 2" xfId="10358"/>
    <cellStyle name="Notas 3 8 8" xfId="10359"/>
    <cellStyle name="Notas 3 8 8 2" xfId="10360"/>
    <cellStyle name="Notas 3 8 9" xfId="10361"/>
    <cellStyle name="Notas 3 8 9 2" xfId="10362"/>
    <cellStyle name="Notas 3 9" xfId="10363"/>
    <cellStyle name="Notas 3 9 10" xfId="10364"/>
    <cellStyle name="Notas 3 9 10 2" xfId="10365"/>
    <cellStyle name="Notas 3 9 11" xfId="10366"/>
    <cellStyle name="Notas 3 9 11 2" xfId="10367"/>
    <cellStyle name="Notas 3 9 12" xfId="10368"/>
    <cellStyle name="Notas 3 9 12 2" xfId="10369"/>
    <cellStyle name="Notas 3 9 13" xfId="10370"/>
    <cellStyle name="Notas 3 9 13 2" xfId="10371"/>
    <cellStyle name="Notas 3 9 14" xfId="10372"/>
    <cellStyle name="Notas 3 9 14 2" xfId="10373"/>
    <cellStyle name="Notas 3 9 15" xfId="10374"/>
    <cellStyle name="Notas 3 9 2" xfId="10375"/>
    <cellStyle name="Notas 3 9 2 10" xfId="10376"/>
    <cellStyle name="Notas 3 9 2 10 2" xfId="10377"/>
    <cellStyle name="Notas 3 9 2 11" xfId="10378"/>
    <cellStyle name="Notas 3 9 2 11 2" xfId="10379"/>
    <cellStyle name="Notas 3 9 2 12" xfId="10380"/>
    <cellStyle name="Notas 3 9 2 12 2" xfId="10381"/>
    <cellStyle name="Notas 3 9 2 13" xfId="10382"/>
    <cellStyle name="Notas 3 9 2 2" xfId="10383"/>
    <cellStyle name="Notas 3 9 2 2 2" xfId="10384"/>
    <cellStyle name="Notas 3 9 2 3" xfId="10385"/>
    <cellStyle name="Notas 3 9 2 3 2" xfId="10386"/>
    <cellStyle name="Notas 3 9 2 4" xfId="10387"/>
    <cellStyle name="Notas 3 9 2 4 2" xfId="10388"/>
    <cellStyle name="Notas 3 9 2 5" xfId="10389"/>
    <cellStyle name="Notas 3 9 2 5 2" xfId="10390"/>
    <cellStyle name="Notas 3 9 2 6" xfId="10391"/>
    <cellStyle name="Notas 3 9 2 6 2" xfId="10392"/>
    <cellStyle name="Notas 3 9 2 7" xfId="10393"/>
    <cellStyle name="Notas 3 9 2 7 2" xfId="10394"/>
    <cellStyle name="Notas 3 9 2 8" xfId="10395"/>
    <cellStyle name="Notas 3 9 2 8 2" xfId="10396"/>
    <cellStyle name="Notas 3 9 2 9" xfId="10397"/>
    <cellStyle name="Notas 3 9 2 9 2" xfId="10398"/>
    <cellStyle name="Notas 3 9 3" xfId="10399"/>
    <cellStyle name="Notas 3 9 3 10" xfId="10400"/>
    <cellStyle name="Notas 3 9 3 10 2" xfId="10401"/>
    <cellStyle name="Notas 3 9 3 11" xfId="10402"/>
    <cellStyle name="Notas 3 9 3 11 2" xfId="10403"/>
    <cellStyle name="Notas 3 9 3 12" xfId="10404"/>
    <cellStyle name="Notas 3 9 3 12 2" xfId="10405"/>
    <cellStyle name="Notas 3 9 3 13" xfId="10406"/>
    <cellStyle name="Notas 3 9 3 2" xfId="10407"/>
    <cellStyle name="Notas 3 9 3 2 2" xfId="10408"/>
    <cellStyle name="Notas 3 9 3 3" xfId="10409"/>
    <cellStyle name="Notas 3 9 3 3 2" xfId="10410"/>
    <cellStyle name="Notas 3 9 3 4" xfId="10411"/>
    <cellStyle name="Notas 3 9 3 4 2" xfId="10412"/>
    <cellStyle name="Notas 3 9 3 5" xfId="10413"/>
    <cellStyle name="Notas 3 9 3 5 2" xfId="10414"/>
    <cellStyle name="Notas 3 9 3 6" xfId="10415"/>
    <cellStyle name="Notas 3 9 3 6 2" xfId="10416"/>
    <cellStyle name="Notas 3 9 3 7" xfId="10417"/>
    <cellStyle name="Notas 3 9 3 7 2" xfId="10418"/>
    <cellStyle name="Notas 3 9 3 8" xfId="10419"/>
    <cellStyle name="Notas 3 9 3 8 2" xfId="10420"/>
    <cellStyle name="Notas 3 9 3 9" xfId="10421"/>
    <cellStyle name="Notas 3 9 3 9 2" xfId="10422"/>
    <cellStyle name="Notas 3 9 4" xfId="10423"/>
    <cellStyle name="Notas 3 9 4 2" xfId="10424"/>
    <cellStyle name="Notas 3 9 5" xfId="10425"/>
    <cellStyle name="Notas 3 9 5 2" xfId="10426"/>
    <cellStyle name="Notas 3 9 6" xfId="10427"/>
    <cellStyle name="Notas 3 9 6 2" xfId="10428"/>
    <cellStyle name="Notas 3 9 7" xfId="10429"/>
    <cellStyle name="Notas 3 9 7 2" xfId="10430"/>
    <cellStyle name="Notas 3 9 8" xfId="10431"/>
    <cellStyle name="Notas 3 9 8 2" xfId="10432"/>
    <cellStyle name="Notas 3 9 9" xfId="10433"/>
    <cellStyle name="Notas 3 9 9 2" xfId="10434"/>
    <cellStyle name="Notas 4" xfId="10435"/>
    <cellStyle name="Notas 4 10" xfId="10436"/>
    <cellStyle name="Notas 4 10 2" xfId="10437"/>
    <cellStyle name="Notas 4 11" xfId="10438"/>
    <cellStyle name="Notas 4 11 2" xfId="10439"/>
    <cellStyle name="Notas 4 12" xfId="10440"/>
    <cellStyle name="Notas 4 12 2" xfId="10441"/>
    <cellStyle name="Notas 4 13" xfId="10442"/>
    <cellStyle name="Notas 4 13 2" xfId="10443"/>
    <cellStyle name="Notas 4 14" xfId="10444"/>
    <cellStyle name="Notas 4 14 2" xfId="10445"/>
    <cellStyle name="Notas 4 15" xfId="10446"/>
    <cellStyle name="Notas 4 15 2" xfId="10447"/>
    <cellStyle name="Notas 4 16" xfId="10448"/>
    <cellStyle name="Notas 4 16 2" xfId="10449"/>
    <cellStyle name="Notas 4 17" xfId="10450"/>
    <cellStyle name="Notas 4 17 2" xfId="10451"/>
    <cellStyle name="Notas 4 18" xfId="10452"/>
    <cellStyle name="Notas 4 2" xfId="10453"/>
    <cellStyle name="Notas 4 2 10" xfId="10454"/>
    <cellStyle name="Notas 4 2 10 2" xfId="10455"/>
    <cellStyle name="Notas 4 2 11" xfId="10456"/>
    <cellStyle name="Notas 4 2 11 2" xfId="10457"/>
    <cellStyle name="Notas 4 2 12" xfId="10458"/>
    <cellStyle name="Notas 4 2 12 2" xfId="10459"/>
    <cellStyle name="Notas 4 2 13" xfId="10460"/>
    <cellStyle name="Notas 4 2 13 2" xfId="10461"/>
    <cellStyle name="Notas 4 2 14" xfId="10462"/>
    <cellStyle name="Notas 4 2 14 2" xfId="10463"/>
    <cellStyle name="Notas 4 2 15" xfId="10464"/>
    <cellStyle name="Notas 4 2 2" xfId="10465"/>
    <cellStyle name="Notas 4 2 2 10" xfId="10466"/>
    <cellStyle name="Notas 4 2 2 10 2" xfId="10467"/>
    <cellStyle name="Notas 4 2 2 11" xfId="10468"/>
    <cellStyle name="Notas 4 2 2 11 2" xfId="10469"/>
    <cellStyle name="Notas 4 2 2 12" xfId="10470"/>
    <cellStyle name="Notas 4 2 2 12 2" xfId="10471"/>
    <cellStyle name="Notas 4 2 2 13" xfId="10472"/>
    <cellStyle name="Notas 4 2 2 2" xfId="10473"/>
    <cellStyle name="Notas 4 2 2 2 2" xfId="10474"/>
    <cellStyle name="Notas 4 2 2 3" xfId="10475"/>
    <cellStyle name="Notas 4 2 2 3 2" xfId="10476"/>
    <cellStyle name="Notas 4 2 2 4" xfId="10477"/>
    <cellStyle name="Notas 4 2 2 4 2" xfId="10478"/>
    <cellStyle name="Notas 4 2 2 5" xfId="10479"/>
    <cellStyle name="Notas 4 2 2 5 2" xfId="10480"/>
    <cellStyle name="Notas 4 2 2 6" xfId="10481"/>
    <cellStyle name="Notas 4 2 2 6 2" xfId="10482"/>
    <cellStyle name="Notas 4 2 2 7" xfId="10483"/>
    <cellStyle name="Notas 4 2 2 7 2" xfId="10484"/>
    <cellStyle name="Notas 4 2 2 8" xfId="10485"/>
    <cellStyle name="Notas 4 2 2 8 2" xfId="10486"/>
    <cellStyle name="Notas 4 2 2 9" xfId="10487"/>
    <cellStyle name="Notas 4 2 2 9 2" xfId="10488"/>
    <cellStyle name="Notas 4 2 3" xfId="10489"/>
    <cellStyle name="Notas 4 2 3 10" xfId="10490"/>
    <cellStyle name="Notas 4 2 3 10 2" xfId="10491"/>
    <cellStyle name="Notas 4 2 3 11" xfId="10492"/>
    <cellStyle name="Notas 4 2 3 11 2" xfId="10493"/>
    <cellStyle name="Notas 4 2 3 12" xfId="10494"/>
    <cellStyle name="Notas 4 2 3 12 2" xfId="10495"/>
    <cellStyle name="Notas 4 2 3 13" xfId="10496"/>
    <cellStyle name="Notas 4 2 3 2" xfId="10497"/>
    <cellStyle name="Notas 4 2 3 2 2" xfId="10498"/>
    <cellStyle name="Notas 4 2 3 3" xfId="10499"/>
    <cellStyle name="Notas 4 2 3 3 2" xfId="10500"/>
    <cellStyle name="Notas 4 2 3 4" xfId="10501"/>
    <cellStyle name="Notas 4 2 3 4 2" xfId="10502"/>
    <cellStyle name="Notas 4 2 3 5" xfId="10503"/>
    <cellStyle name="Notas 4 2 3 5 2" xfId="10504"/>
    <cellStyle name="Notas 4 2 3 6" xfId="10505"/>
    <cellStyle name="Notas 4 2 3 6 2" xfId="10506"/>
    <cellStyle name="Notas 4 2 3 7" xfId="10507"/>
    <cellStyle name="Notas 4 2 3 7 2" xfId="10508"/>
    <cellStyle name="Notas 4 2 3 8" xfId="10509"/>
    <cellStyle name="Notas 4 2 3 8 2" xfId="10510"/>
    <cellStyle name="Notas 4 2 3 9" xfId="10511"/>
    <cellStyle name="Notas 4 2 3 9 2" xfId="10512"/>
    <cellStyle name="Notas 4 2 4" xfId="10513"/>
    <cellStyle name="Notas 4 2 4 2" xfId="10514"/>
    <cellStyle name="Notas 4 2 5" xfId="10515"/>
    <cellStyle name="Notas 4 2 5 2" xfId="10516"/>
    <cellStyle name="Notas 4 2 6" xfId="10517"/>
    <cellStyle name="Notas 4 2 6 2" xfId="10518"/>
    <cellStyle name="Notas 4 2 7" xfId="10519"/>
    <cellStyle name="Notas 4 2 7 2" xfId="10520"/>
    <cellStyle name="Notas 4 2 8" xfId="10521"/>
    <cellStyle name="Notas 4 2 8 2" xfId="10522"/>
    <cellStyle name="Notas 4 2 9" xfId="10523"/>
    <cellStyle name="Notas 4 2 9 2" xfId="10524"/>
    <cellStyle name="Notas 4 3" xfId="10525"/>
    <cellStyle name="Notas 4 3 10" xfId="10526"/>
    <cellStyle name="Notas 4 3 10 2" xfId="10527"/>
    <cellStyle name="Notas 4 3 11" xfId="10528"/>
    <cellStyle name="Notas 4 3 11 2" xfId="10529"/>
    <cellStyle name="Notas 4 3 12" xfId="10530"/>
    <cellStyle name="Notas 4 3 12 2" xfId="10531"/>
    <cellStyle name="Notas 4 3 13" xfId="10532"/>
    <cellStyle name="Notas 4 3 13 2" xfId="10533"/>
    <cellStyle name="Notas 4 3 14" xfId="10534"/>
    <cellStyle name="Notas 4 3 14 2" xfId="10535"/>
    <cellStyle name="Notas 4 3 15" xfId="10536"/>
    <cellStyle name="Notas 4 3 2" xfId="10537"/>
    <cellStyle name="Notas 4 3 2 10" xfId="10538"/>
    <cellStyle name="Notas 4 3 2 10 2" xfId="10539"/>
    <cellStyle name="Notas 4 3 2 11" xfId="10540"/>
    <cellStyle name="Notas 4 3 2 11 2" xfId="10541"/>
    <cellStyle name="Notas 4 3 2 12" xfId="10542"/>
    <cellStyle name="Notas 4 3 2 12 2" xfId="10543"/>
    <cellStyle name="Notas 4 3 2 13" xfId="10544"/>
    <cellStyle name="Notas 4 3 2 2" xfId="10545"/>
    <cellStyle name="Notas 4 3 2 2 2" xfId="10546"/>
    <cellStyle name="Notas 4 3 2 3" xfId="10547"/>
    <cellStyle name="Notas 4 3 2 3 2" xfId="10548"/>
    <cellStyle name="Notas 4 3 2 4" xfId="10549"/>
    <cellStyle name="Notas 4 3 2 4 2" xfId="10550"/>
    <cellStyle name="Notas 4 3 2 5" xfId="10551"/>
    <cellStyle name="Notas 4 3 2 5 2" xfId="10552"/>
    <cellStyle name="Notas 4 3 2 6" xfId="10553"/>
    <cellStyle name="Notas 4 3 2 6 2" xfId="10554"/>
    <cellStyle name="Notas 4 3 2 7" xfId="10555"/>
    <cellStyle name="Notas 4 3 2 7 2" xfId="10556"/>
    <cellStyle name="Notas 4 3 2 8" xfId="10557"/>
    <cellStyle name="Notas 4 3 2 8 2" xfId="10558"/>
    <cellStyle name="Notas 4 3 2 9" xfId="10559"/>
    <cellStyle name="Notas 4 3 2 9 2" xfId="10560"/>
    <cellStyle name="Notas 4 3 3" xfId="10561"/>
    <cellStyle name="Notas 4 3 3 10" xfId="10562"/>
    <cellStyle name="Notas 4 3 3 10 2" xfId="10563"/>
    <cellStyle name="Notas 4 3 3 11" xfId="10564"/>
    <cellStyle name="Notas 4 3 3 11 2" xfId="10565"/>
    <cellStyle name="Notas 4 3 3 12" xfId="10566"/>
    <cellStyle name="Notas 4 3 3 12 2" xfId="10567"/>
    <cellStyle name="Notas 4 3 3 13" xfId="10568"/>
    <cellStyle name="Notas 4 3 3 2" xfId="10569"/>
    <cellStyle name="Notas 4 3 3 2 2" xfId="10570"/>
    <cellStyle name="Notas 4 3 3 3" xfId="10571"/>
    <cellStyle name="Notas 4 3 3 3 2" xfId="10572"/>
    <cellStyle name="Notas 4 3 3 4" xfId="10573"/>
    <cellStyle name="Notas 4 3 3 4 2" xfId="10574"/>
    <cellStyle name="Notas 4 3 3 5" xfId="10575"/>
    <cellStyle name="Notas 4 3 3 5 2" xfId="10576"/>
    <cellStyle name="Notas 4 3 3 6" xfId="10577"/>
    <cellStyle name="Notas 4 3 3 6 2" xfId="10578"/>
    <cellStyle name="Notas 4 3 3 7" xfId="10579"/>
    <cellStyle name="Notas 4 3 3 7 2" xfId="10580"/>
    <cellStyle name="Notas 4 3 3 8" xfId="10581"/>
    <cellStyle name="Notas 4 3 3 8 2" xfId="10582"/>
    <cellStyle name="Notas 4 3 3 9" xfId="10583"/>
    <cellStyle name="Notas 4 3 3 9 2" xfId="10584"/>
    <cellStyle name="Notas 4 3 4" xfId="10585"/>
    <cellStyle name="Notas 4 3 4 2" xfId="10586"/>
    <cellStyle name="Notas 4 3 5" xfId="10587"/>
    <cellStyle name="Notas 4 3 5 2" xfId="10588"/>
    <cellStyle name="Notas 4 3 6" xfId="10589"/>
    <cellStyle name="Notas 4 3 6 2" xfId="10590"/>
    <cellStyle name="Notas 4 3 7" xfId="10591"/>
    <cellStyle name="Notas 4 3 7 2" xfId="10592"/>
    <cellStyle name="Notas 4 3 8" xfId="10593"/>
    <cellStyle name="Notas 4 3 8 2" xfId="10594"/>
    <cellStyle name="Notas 4 3 9" xfId="10595"/>
    <cellStyle name="Notas 4 3 9 2" xfId="10596"/>
    <cellStyle name="Notas 4 4" xfId="10597"/>
    <cellStyle name="Notas 4 4 10" xfId="10598"/>
    <cellStyle name="Notas 4 4 10 2" xfId="10599"/>
    <cellStyle name="Notas 4 4 11" xfId="10600"/>
    <cellStyle name="Notas 4 4 11 2" xfId="10601"/>
    <cellStyle name="Notas 4 4 12" xfId="10602"/>
    <cellStyle name="Notas 4 4 12 2" xfId="10603"/>
    <cellStyle name="Notas 4 4 13" xfId="10604"/>
    <cellStyle name="Notas 4 4 13 2" xfId="10605"/>
    <cellStyle name="Notas 4 4 14" xfId="10606"/>
    <cellStyle name="Notas 4 4 14 2" xfId="10607"/>
    <cellStyle name="Notas 4 4 15" xfId="10608"/>
    <cellStyle name="Notas 4 4 2" xfId="10609"/>
    <cellStyle name="Notas 4 4 2 10" xfId="10610"/>
    <cellStyle name="Notas 4 4 2 10 2" xfId="10611"/>
    <cellStyle name="Notas 4 4 2 11" xfId="10612"/>
    <cellStyle name="Notas 4 4 2 11 2" xfId="10613"/>
    <cellStyle name="Notas 4 4 2 12" xfId="10614"/>
    <cellStyle name="Notas 4 4 2 12 2" xfId="10615"/>
    <cellStyle name="Notas 4 4 2 13" xfId="10616"/>
    <cellStyle name="Notas 4 4 2 2" xfId="10617"/>
    <cellStyle name="Notas 4 4 2 2 2" xfId="10618"/>
    <cellStyle name="Notas 4 4 2 3" xfId="10619"/>
    <cellStyle name="Notas 4 4 2 3 2" xfId="10620"/>
    <cellStyle name="Notas 4 4 2 4" xfId="10621"/>
    <cellStyle name="Notas 4 4 2 4 2" xfId="10622"/>
    <cellStyle name="Notas 4 4 2 5" xfId="10623"/>
    <cellStyle name="Notas 4 4 2 5 2" xfId="10624"/>
    <cellStyle name="Notas 4 4 2 6" xfId="10625"/>
    <cellStyle name="Notas 4 4 2 6 2" xfId="10626"/>
    <cellStyle name="Notas 4 4 2 7" xfId="10627"/>
    <cellStyle name="Notas 4 4 2 7 2" xfId="10628"/>
    <cellStyle name="Notas 4 4 2 8" xfId="10629"/>
    <cellStyle name="Notas 4 4 2 8 2" xfId="10630"/>
    <cellStyle name="Notas 4 4 2 9" xfId="10631"/>
    <cellStyle name="Notas 4 4 2 9 2" xfId="10632"/>
    <cellStyle name="Notas 4 4 3" xfId="10633"/>
    <cellStyle name="Notas 4 4 3 10" xfId="10634"/>
    <cellStyle name="Notas 4 4 3 10 2" xfId="10635"/>
    <cellStyle name="Notas 4 4 3 11" xfId="10636"/>
    <cellStyle name="Notas 4 4 3 11 2" xfId="10637"/>
    <cellStyle name="Notas 4 4 3 12" xfId="10638"/>
    <cellStyle name="Notas 4 4 3 12 2" xfId="10639"/>
    <cellStyle name="Notas 4 4 3 13" xfId="10640"/>
    <cellStyle name="Notas 4 4 3 2" xfId="10641"/>
    <cellStyle name="Notas 4 4 3 2 2" xfId="10642"/>
    <cellStyle name="Notas 4 4 3 3" xfId="10643"/>
    <cellStyle name="Notas 4 4 3 3 2" xfId="10644"/>
    <cellStyle name="Notas 4 4 3 4" xfId="10645"/>
    <cellStyle name="Notas 4 4 3 4 2" xfId="10646"/>
    <cellStyle name="Notas 4 4 3 5" xfId="10647"/>
    <cellStyle name="Notas 4 4 3 5 2" xfId="10648"/>
    <cellStyle name="Notas 4 4 3 6" xfId="10649"/>
    <cellStyle name="Notas 4 4 3 6 2" xfId="10650"/>
    <cellStyle name="Notas 4 4 3 7" xfId="10651"/>
    <cellStyle name="Notas 4 4 3 7 2" xfId="10652"/>
    <cellStyle name="Notas 4 4 3 8" xfId="10653"/>
    <cellStyle name="Notas 4 4 3 8 2" xfId="10654"/>
    <cellStyle name="Notas 4 4 3 9" xfId="10655"/>
    <cellStyle name="Notas 4 4 3 9 2" xfId="10656"/>
    <cellStyle name="Notas 4 4 4" xfId="10657"/>
    <cellStyle name="Notas 4 4 4 2" xfId="10658"/>
    <cellStyle name="Notas 4 4 5" xfId="10659"/>
    <cellStyle name="Notas 4 4 5 2" xfId="10660"/>
    <cellStyle name="Notas 4 4 6" xfId="10661"/>
    <cellStyle name="Notas 4 4 6 2" xfId="10662"/>
    <cellStyle name="Notas 4 4 7" xfId="10663"/>
    <cellStyle name="Notas 4 4 7 2" xfId="10664"/>
    <cellStyle name="Notas 4 4 8" xfId="10665"/>
    <cellStyle name="Notas 4 4 8 2" xfId="10666"/>
    <cellStyle name="Notas 4 4 9" xfId="10667"/>
    <cellStyle name="Notas 4 4 9 2" xfId="10668"/>
    <cellStyle name="Notas 4 5" xfId="10669"/>
    <cellStyle name="Notas 4 5 10" xfId="10670"/>
    <cellStyle name="Notas 4 5 10 2" xfId="10671"/>
    <cellStyle name="Notas 4 5 11" xfId="10672"/>
    <cellStyle name="Notas 4 5 11 2" xfId="10673"/>
    <cellStyle name="Notas 4 5 12" xfId="10674"/>
    <cellStyle name="Notas 4 5 12 2" xfId="10675"/>
    <cellStyle name="Notas 4 5 13" xfId="10676"/>
    <cellStyle name="Notas 4 5 2" xfId="10677"/>
    <cellStyle name="Notas 4 5 2 2" xfId="10678"/>
    <cellStyle name="Notas 4 5 3" xfId="10679"/>
    <cellStyle name="Notas 4 5 3 2" xfId="10680"/>
    <cellStyle name="Notas 4 5 4" xfId="10681"/>
    <cellStyle name="Notas 4 5 4 2" xfId="10682"/>
    <cellStyle name="Notas 4 5 5" xfId="10683"/>
    <cellStyle name="Notas 4 5 5 2" xfId="10684"/>
    <cellStyle name="Notas 4 5 6" xfId="10685"/>
    <cellStyle name="Notas 4 5 6 2" xfId="10686"/>
    <cellStyle name="Notas 4 5 7" xfId="10687"/>
    <cellStyle name="Notas 4 5 7 2" xfId="10688"/>
    <cellStyle name="Notas 4 5 8" xfId="10689"/>
    <cellStyle name="Notas 4 5 8 2" xfId="10690"/>
    <cellStyle name="Notas 4 5 9" xfId="10691"/>
    <cellStyle name="Notas 4 5 9 2" xfId="10692"/>
    <cellStyle name="Notas 4 6" xfId="10693"/>
    <cellStyle name="Notas 4 6 10" xfId="10694"/>
    <cellStyle name="Notas 4 6 10 2" xfId="10695"/>
    <cellStyle name="Notas 4 6 11" xfId="10696"/>
    <cellStyle name="Notas 4 6 11 2" xfId="10697"/>
    <cellStyle name="Notas 4 6 12" xfId="10698"/>
    <cellStyle name="Notas 4 6 12 2" xfId="10699"/>
    <cellStyle name="Notas 4 6 13" xfId="10700"/>
    <cellStyle name="Notas 4 6 2" xfId="10701"/>
    <cellStyle name="Notas 4 6 2 2" xfId="10702"/>
    <cellStyle name="Notas 4 6 3" xfId="10703"/>
    <cellStyle name="Notas 4 6 3 2" xfId="10704"/>
    <cellStyle name="Notas 4 6 4" xfId="10705"/>
    <cellStyle name="Notas 4 6 4 2" xfId="10706"/>
    <cellStyle name="Notas 4 6 5" xfId="10707"/>
    <cellStyle name="Notas 4 6 5 2" xfId="10708"/>
    <cellStyle name="Notas 4 6 6" xfId="10709"/>
    <cellStyle name="Notas 4 6 6 2" xfId="10710"/>
    <cellStyle name="Notas 4 6 7" xfId="10711"/>
    <cellStyle name="Notas 4 6 7 2" xfId="10712"/>
    <cellStyle name="Notas 4 6 8" xfId="10713"/>
    <cellStyle name="Notas 4 6 8 2" xfId="10714"/>
    <cellStyle name="Notas 4 6 9" xfId="10715"/>
    <cellStyle name="Notas 4 6 9 2" xfId="10716"/>
    <cellStyle name="Notas 4 7" xfId="10717"/>
    <cellStyle name="Notas 4 7 2" xfId="10718"/>
    <cellStyle name="Notas 4 8" xfId="10719"/>
    <cellStyle name="Notas 4 8 2" xfId="10720"/>
    <cellStyle name="Notas 4 9" xfId="10721"/>
    <cellStyle name="Notas 4 9 2" xfId="10722"/>
    <cellStyle name="Notas 5" xfId="10723"/>
    <cellStyle name="Notas 5 10" xfId="10724"/>
    <cellStyle name="Notas 5 10 2" xfId="10725"/>
    <cellStyle name="Notas 5 11" xfId="10726"/>
    <cellStyle name="Notas 5 11 2" xfId="10727"/>
    <cellStyle name="Notas 5 12" xfId="10728"/>
    <cellStyle name="Notas 5 12 2" xfId="10729"/>
    <cellStyle name="Notas 5 13" xfId="10730"/>
    <cellStyle name="Notas 5 13 2" xfId="10731"/>
    <cellStyle name="Notas 5 14" xfId="10732"/>
    <cellStyle name="Notas 5 14 2" xfId="10733"/>
    <cellStyle name="Notas 5 15" xfId="10734"/>
    <cellStyle name="Notas 5 15 2" xfId="10735"/>
    <cellStyle name="Notas 5 16" xfId="10736"/>
    <cellStyle name="Notas 5 16 2" xfId="10737"/>
    <cellStyle name="Notas 5 17" xfId="10738"/>
    <cellStyle name="Notas 5 17 2" xfId="10739"/>
    <cellStyle name="Notas 5 18" xfId="10740"/>
    <cellStyle name="Notas 5 2" xfId="10741"/>
    <cellStyle name="Notas 5 2 10" xfId="10742"/>
    <cellStyle name="Notas 5 2 10 2" xfId="10743"/>
    <cellStyle name="Notas 5 2 11" xfId="10744"/>
    <cellStyle name="Notas 5 2 11 2" xfId="10745"/>
    <cellStyle name="Notas 5 2 12" xfId="10746"/>
    <cellStyle name="Notas 5 2 12 2" xfId="10747"/>
    <cellStyle name="Notas 5 2 13" xfId="10748"/>
    <cellStyle name="Notas 5 2 13 2" xfId="10749"/>
    <cellStyle name="Notas 5 2 14" xfId="10750"/>
    <cellStyle name="Notas 5 2 14 2" xfId="10751"/>
    <cellStyle name="Notas 5 2 15" xfId="10752"/>
    <cellStyle name="Notas 5 2 2" xfId="10753"/>
    <cellStyle name="Notas 5 2 2 10" xfId="10754"/>
    <cellStyle name="Notas 5 2 2 10 2" xfId="10755"/>
    <cellStyle name="Notas 5 2 2 11" xfId="10756"/>
    <cellStyle name="Notas 5 2 2 11 2" xfId="10757"/>
    <cellStyle name="Notas 5 2 2 12" xfId="10758"/>
    <cellStyle name="Notas 5 2 2 12 2" xfId="10759"/>
    <cellStyle name="Notas 5 2 2 13" xfId="10760"/>
    <cellStyle name="Notas 5 2 2 2" xfId="10761"/>
    <cellStyle name="Notas 5 2 2 2 2" xfId="10762"/>
    <cellStyle name="Notas 5 2 2 3" xfId="10763"/>
    <cellStyle name="Notas 5 2 2 3 2" xfId="10764"/>
    <cellStyle name="Notas 5 2 2 4" xfId="10765"/>
    <cellStyle name="Notas 5 2 2 4 2" xfId="10766"/>
    <cellStyle name="Notas 5 2 2 5" xfId="10767"/>
    <cellStyle name="Notas 5 2 2 5 2" xfId="10768"/>
    <cellStyle name="Notas 5 2 2 6" xfId="10769"/>
    <cellStyle name="Notas 5 2 2 6 2" xfId="10770"/>
    <cellStyle name="Notas 5 2 2 7" xfId="10771"/>
    <cellStyle name="Notas 5 2 2 7 2" xfId="10772"/>
    <cellStyle name="Notas 5 2 2 8" xfId="10773"/>
    <cellStyle name="Notas 5 2 2 8 2" xfId="10774"/>
    <cellStyle name="Notas 5 2 2 9" xfId="10775"/>
    <cellStyle name="Notas 5 2 2 9 2" xfId="10776"/>
    <cellStyle name="Notas 5 2 3" xfId="10777"/>
    <cellStyle name="Notas 5 2 3 10" xfId="10778"/>
    <cellStyle name="Notas 5 2 3 10 2" xfId="10779"/>
    <cellStyle name="Notas 5 2 3 11" xfId="10780"/>
    <cellStyle name="Notas 5 2 3 11 2" xfId="10781"/>
    <cellStyle name="Notas 5 2 3 12" xfId="10782"/>
    <cellStyle name="Notas 5 2 3 12 2" xfId="10783"/>
    <cellStyle name="Notas 5 2 3 13" xfId="10784"/>
    <cellStyle name="Notas 5 2 3 2" xfId="10785"/>
    <cellStyle name="Notas 5 2 3 2 2" xfId="10786"/>
    <cellStyle name="Notas 5 2 3 3" xfId="10787"/>
    <cellStyle name="Notas 5 2 3 3 2" xfId="10788"/>
    <cellStyle name="Notas 5 2 3 4" xfId="10789"/>
    <cellStyle name="Notas 5 2 3 4 2" xfId="10790"/>
    <cellStyle name="Notas 5 2 3 5" xfId="10791"/>
    <cellStyle name="Notas 5 2 3 5 2" xfId="10792"/>
    <cellStyle name="Notas 5 2 3 6" xfId="10793"/>
    <cellStyle name="Notas 5 2 3 6 2" xfId="10794"/>
    <cellStyle name="Notas 5 2 3 7" xfId="10795"/>
    <cellStyle name="Notas 5 2 3 7 2" xfId="10796"/>
    <cellStyle name="Notas 5 2 3 8" xfId="10797"/>
    <cellStyle name="Notas 5 2 3 8 2" xfId="10798"/>
    <cellStyle name="Notas 5 2 3 9" xfId="10799"/>
    <cellStyle name="Notas 5 2 3 9 2" xfId="10800"/>
    <cellStyle name="Notas 5 2 4" xfId="10801"/>
    <cellStyle name="Notas 5 2 4 2" xfId="10802"/>
    <cellStyle name="Notas 5 2 5" xfId="10803"/>
    <cellStyle name="Notas 5 2 5 2" xfId="10804"/>
    <cellStyle name="Notas 5 2 6" xfId="10805"/>
    <cellStyle name="Notas 5 2 6 2" xfId="10806"/>
    <cellStyle name="Notas 5 2 7" xfId="10807"/>
    <cellStyle name="Notas 5 2 7 2" xfId="10808"/>
    <cellStyle name="Notas 5 2 8" xfId="10809"/>
    <cellStyle name="Notas 5 2 8 2" xfId="10810"/>
    <cellStyle name="Notas 5 2 9" xfId="10811"/>
    <cellStyle name="Notas 5 2 9 2" xfId="10812"/>
    <cellStyle name="Notas 5 3" xfId="10813"/>
    <cellStyle name="Notas 5 3 10" xfId="10814"/>
    <cellStyle name="Notas 5 3 10 2" xfId="10815"/>
    <cellStyle name="Notas 5 3 11" xfId="10816"/>
    <cellStyle name="Notas 5 3 11 2" xfId="10817"/>
    <cellStyle name="Notas 5 3 12" xfId="10818"/>
    <cellStyle name="Notas 5 3 12 2" xfId="10819"/>
    <cellStyle name="Notas 5 3 13" xfId="10820"/>
    <cellStyle name="Notas 5 3 13 2" xfId="10821"/>
    <cellStyle name="Notas 5 3 14" xfId="10822"/>
    <cellStyle name="Notas 5 3 14 2" xfId="10823"/>
    <cellStyle name="Notas 5 3 15" xfId="10824"/>
    <cellStyle name="Notas 5 3 2" xfId="10825"/>
    <cellStyle name="Notas 5 3 2 10" xfId="10826"/>
    <cellStyle name="Notas 5 3 2 10 2" xfId="10827"/>
    <cellStyle name="Notas 5 3 2 11" xfId="10828"/>
    <cellStyle name="Notas 5 3 2 11 2" xfId="10829"/>
    <cellStyle name="Notas 5 3 2 12" xfId="10830"/>
    <cellStyle name="Notas 5 3 2 12 2" xfId="10831"/>
    <cellStyle name="Notas 5 3 2 13" xfId="10832"/>
    <cellStyle name="Notas 5 3 2 2" xfId="10833"/>
    <cellStyle name="Notas 5 3 2 2 2" xfId="10834"/>
    <cellStyle name="Notas 5 3 2 3" xfId="10835"/>
    <cellStyle name="Notas 5 3 2 3 2" xfId="10836"/>
    <cellStyle name="Notas 5 3 2 4" xfId="10837"/>
    <cellStyle name="Notas 5 3 2 4 2" xfId="10838"/>
    <cellStyle name="Notas 5 3 2 5" xfId="10839"/>
    <cellStyle name="Notas 5 3 2 5 2" xfId="10840"/>
    <cellStyle name="Notas 5 3 2 6" xfId="10841"/>
    <cellStyle name="Notas 5 3 2 6 2" xfId="10842"/>
    <cellStyle name="Notas 5 3 2 7" xfId="10843"/>
    <cellStyle name="Notas 5 3 2 7 2" xfId="10844"/>
    <cellStyle name="Notas 5 3 2 8" xfId="10845"/>
    <cellStyle name="Notas 5 3 2 8 2" xfId="10846"/>
    <cellStyle name="Notas 5 3 2 9" xfId="10847"/>
    <cellStyle name="Notas 5 3 2 9 2" xfId="10848"/>
    <cellStyle name="Notas 5 3 3" xfId="10849"/>
    <cellStyle name="Notas 5 3 3 10" xfId="10850"/>
    <cellStyle name="Notas 5 3 3 10 2" xfId="10851"/>
    <cellStyle name="Notas 5 3 3 11" xfId="10852"/>
    <cellStyle name="Notas 5 3 3 11 2" xfId="10853"/>
    <cellStyle name="Notas 5 3 3 12" xfId="10854"/>
    <cellStyle name="Notas 5 3 3 12 2" xfId="10855"/>
    <cellStyle name="Notas 5 3 3 13" xfId="10856"/>
    <cellStyle name="Notas 5 3 3 2" xfId="10857"/>
    <cellStyle name="Notas 5 3 3 2 2" xfId="10858"/>
    <cellStyle name="Notas 5 3 3 3" xfId="10859"/>
    <cellStyle name="Notas 5 3 3 3 2" xfId="10860"/>
    <cellStyle name="Notas 5 3 3 4" xfId="10861"/>
    <cellStyle name="Notas 5 3 3 4 2" xfId="10862"/>
    <cellStyle name="Notas 5 3 3 5" xfId="10863"/>
    <cellStyle name="Notas 5 3 3 5 2" xfId="10864"/>
    <cellStyle name="Notas 5 3 3 6" xfId="10865"/>
    <cellStyle name="Notas 5 3 3 6 2" xfId="10866"/>
    <cellStyle name="Notas 5 3 3 7" xfId="10867"/>
    <cellStyle name="Notas 5 3 3 7 2" xfId="10868"/>
    <cellStyle name="Notas 5 3 3 8" xfId="10869"/>
    <cellStyle name="Notas 5 3 3 8 2" xfId="10870"/>
    <cellStyle name="Notas 5 3 3 9" xfId="10871"/>
    <cellStyle name="Notas 5 3 3 9 2" xfId="10872"/>
    <cellStyle name="Notas 5 3 4" xfId="10873"/>
    <cellStyle name="Notas 5 3 4 2" xfId="10874"/>
    <cellStyle name="Notas 5 3 5" xfId="10875"/>
    <cellStyle name="Notas 5 3 5 2" xfId="10876"/>
    <cellStyle name="Notas 5 3 6" xfId="10877"/>
    <cellStyle name="Notas 5 3 6 2" xfId="10878"/>
    <cellStyle name="Notas 5 3 7" xfId="10879"/>
    <cellStyle name="Notas 5 3 7 2" xfId="10880"/>
    <cellStyle name="Notas 5 3 8" xfId="10881"/>
    <cellStyle name="Notas 5 3 8 2" xfId="10882"/>
    <cellStyle name="Notas 5 3 9" xfId="10883"/>
    <cellStyle name="Notas 5 3 9 2" xfId="10884"/>
    <cellStyle name="Notas 5 4" xfId="10885"/>
    <cellStyle name="Notas 5 4 10" xfId="10886"/>
    <cellStyle name="Notas 5 4 10 2" xfId="10887"/>
    <cellStyle name="Notas 5 4 11" xfId="10888"/>
    <cellStyle name="Notas 5 4 11 2" xfId="10889"/>
    <cellStyle name="Notas 5 4 12" xfId="10890"/>
    <cellStyle name="Notas 5 4 12 2" xfId="10891"/>
    <cellStyle name="Notas 5 4 13" xfId="10892"/>
    <cellStyle name="Notas 5 4 13 2" xfId="10893"/>
    <cellStyle name="Notas 5 4 14" xfId="10894"/>
    <cellStyle name="Notas 5 4 14 2" xfId="10895"/>
    <cellStyle name="Notas 5 4 15" xfId="10896"/>
    <cellStyle name="Notas 5 4 2" xfId="10897"/>
    <cellStyle name="Notas 5 4 2 10" xfId="10898"/>
    <cellStyle name="Notas 5 4 2 10 2" xfId="10899"/>
    <cellStyle name="Notas 5 4 2 11" xfId="10900"/>
    <cellStyle name="Notas 5 4 2 11 2" xfId="10901"/>
    <cellStyle name="Notas 5 4 2 12" xfId="10902"/>
    <cellStyle name="Notas 5 4 2 12 2" xfId="10903"/>
    <cellStyle name="Notas 5 4 2 13" xfId="10904"/>
    <cellStyle name="Notas 5 4 2 2" xfId="10905"/>
    <cellStyle name="Notas 5 4 2 2 2" xfId="10906"/>
    <cellStyle name="Notas 5 4 2 3" xfId="10907"/>
    <cellStyle name="Notas 5 4 2 3 2" xfId="10908"/>
    <cellStyle name="Notas 5 4 2 4" xfId="10909"/>
    <cellStyle name="Notas 5 4 2 4 2" xfId="10910"/>
    <cellStyle name="Notas 5 4 2 5" xfId="10911"/>
    <cellStyle name="Notas 5 4 2 5 2" xfId="10912"/>
    <cellStyle name="Notas 5 4 2 6" xfId="10913"/>
    <cellStyle name="Notas 5 4 2 6 2" xfId="10914"/>
    <cellStyle name="Notas 5 4 2 7" xfId="10915"/>
    <cellStyle name="Notas 5 4 2 7 2" xfId="10916"/>
    <cellStyle name="Notas 5 4 2 8" xfId="10917"/>
    <cellStyle name="Notas 5 4 2 8 2" xfId="10918"/>
    <cellStyle name="Notas 5 4 2 9" xfId="10919"/>
    <cellStyle name="Notas 5 4 2 9 2" xfId="10920"/>
    <cellStyle name="Notas 5 4 3" xfId="10921"/>
    <cellStyle name="Notas 5 4 3 10" xfId="10922"/>
    <cellStyle name="Notas 5 4 3 10 2" xfId="10923"/>
    <cellStyle name="Notas 5 4 3 11" xfId="10924"/>
    <cellStyle name="Notas 5 4 3 11 2" xfId="10925"/>
    <cellStyle name="Notas 5 4 3 12" xfId="10926"/>
    <cellStyle name="Notas 5 4 3 12 2" xfId="10927"/>
    <cellStyle name="Notas 5 4 3 13" xfId="10928"/>
    <cellStyle name="Notas 5 4 3 2" xfId="10929"/>
    <cellStyle name="Notas 5 4 3 2 2" xfId="10930"/>
    <cellStyle name="Notas 5 4 3 3" xfId="10931"/>
    <cellStyle name="Notas 5 4 3 3 2" xfId="10932"/>
    <cellStyle name="Notas 5 4 3 4" xfId="10933"/>
    <cellStyle name="Notas 5 4 3 4 2" xfId="10934"/>
    <cellStyle name="Notas 5 4 3 5" xfId="10935"/>
    <cellStyle name="Notas 5 4 3 5 2" xfId="10936"/>
    <cellStyle name="Notas 5 4 3 6" xfId="10937"/>
    <cellStyle name="Notas 5 4 3 6 2" xfId="10938"/>
    <cellStyle name="Notas 5 4 3 7" xfId="10939"/>
    <cellStyle name="Notas 5 4 3 7 2" xfId="10940"/>
    <cellStyle name="Notas 5 4 3 8" xfId="10941"/>
    <cellStyle name="Notas 5 4 3 8 2" xfId="10942"/>
    <cellStyle name="Notas 5 4 3 9" xfId="10943"/>
    <cellStyle name="Notas 5 4 3 9 2" xfId="10944"/>
    <cellStyle name="Notas 5 4 4" xfId="10945"/>
    <cellStyle name="Notas 5 4 4 2" xfId="10946"/>
    <cellStyle name="Notas 5 4 5" xfId="10947"/>
    <cellStyle name="Notas 5 4 5 2" xfId="10948"/>
    <cellStyle name="Notas 5 4 6" xfId="10949"/>
    <cellStyle name="Notas 5 4 6 2" xfId="10950"/>
    <cellStyle name="Notas 5 4 7" xfId="10951"/>
    <cellStyle name="Notas 5 4 7 2" xfId="10952"/>
    <cellStyle name="Notas 5 4 8" xfId="10953"/>
    <cellStyle name="Notas 5 4 8 2" xfId="10954"/>
    <cellStyle name="Notas 5 4 9" xfId="10955"/>
    <cellStyle name="Notas 5 4 9 2" xfId="10956"/>
    <cellStyle name="Notas 5 5" xfId="10957"/>
    <cellStyle name="Notas 5 5 10" xfId="10958"/>
    <cellStyle name="Notas 5 5 10 2" xfId="10959"/>
    <cellStyle name="Notas 5 5 11" xfId="10960"/>
    <cellStyle name="Notas 5 5 11 2" xfId="10961"/>
    <cellStyle name="Notas 5 5 12" xfId="10962"/>
    <cellStyle name="Notas 5 5 12 2" xfId="10963"/>
    <cellStyle name="Notas 5 5 13" xfId="10964"/>
    <cellStyle name="Notas 5 5 2" xfId="10965"/>
    <cellStyle name="Notas 5 5 2 2" xfId="10966"/>
    <cellStyle name="Notas 5 5 3" xfId="10967"/>
    <cellStyle name="Notas 5 5 3 2" xfId="10968"/>
    <cellStyle name="Notas 5 5 4" xfId="10969"/>
    <cellStyle name="Notas 5 5 4 2" xfId="10970"/>
    <cellStyle name="Notas 5 5 5" xfId="10971"/>
    <cellStyle name="Notas 5 5 5 2" xfId="10972"/>
    <cellStyle name="Notas 5 5 6" xfId="10973"/>
    <cellStyle name="Notas 5 5 6 2" xfId="10974"/>
    <cellStyle name="Notas 5 5 7" xfId="10975"/>
    <cellStyle name="Notas 5 5 7 2" xfId="10976"/>
    <cellStyle name="Notas 5 5 8" xfId="10977"/>
    <cellStyle name="Notas 5 5 8 2" xfId="10978"/>
    <cellStyle name="Notas 5 5 9" xfId="10979"/>
    <cellStyle name="Notas 5 5 9 2" xfId="10980"/>
    <cellStyle name="Notas 5 6" xfId="10981"/>
    <cellStyle name="Notas 5 6 10" xfId="10982"/>
    <cellStyle name="Notas 5 6 10 2" xfId="10983"/>
    <cellStyle name="Notas 5 6 11" xfId="10984"/>
    <cellStyle name="Notas 5 6 11 2" xfId="10985"/>
    <cellStyle name="Notas 5 6 12" xfId="10986"/>
    <cellStyle name="Notas 5 6 12 2" xfId="10987"/>
    <cellStyle name="Notas 5 6 13" xfId="10988"/>
    <cellStyle name="Notas 5 6 2" xfId="10989"/>
    <cellStyle name="Notas 5 6 2 2" xfId="10990"/>
    <cellStyle name="Notas 5 6 3" xfId="10991"/>
    <cellStyle name="Notas 5 6 3 2" xfId="10992"/>
    <cellStyle name="Notas 5 6 4" xfId="10993"/>
    <cellStyle name="Notas 5 6 4 2" xfId="10994"/>
    <cellStyle name="Notas 5 6 5" xfId="10995"/>
    <cellStyle name="Notas 5 6 5 2" xfId="10996"/>
    <cellStyle name="Notas 5 6 6" xfId="10997"/>
    <cellStyle name="Notas 5 6 6 2" xfId="10998"/>
    <cellStyle name="Notas 5 6 7" xfId="10999"/>
    <cellStyle name="Notas 5 6 7 2" xfId="11000"/>
    <cellStyle name="Notas 5 6 8" xfId="11001"/>
    <cellStyle name="Notas 5 6 8 2" xfId="11002"/>
    <cellStyle name="Notas 5 6 9" xfId="11003"/>
    <cellStyle name="Notas 5 6 9 2" xfId="11004"/>
    <cellStyle name="Notas 5 7" xfId="11005"/>
    <cellStyle name="Notas 5 7 2" xfId="11006"/>
    <cellStyle name="Notas 5 8" xfId="11007"/>
    <cellStyle name="Notas 5 8 2" xfId="11008"/>
    <cellStyle name="Notas 5 9" xfId="11009"/>
    <cellStyle name="Notas 5 9 2" xfId="11010"/>
    <cellStyle name="Porcentaje" xfId="1" builtinId="5"/>
    <cellStyle name="Porcentaje 2" xfId="1101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E6E0EC"/>
      <rgbColor rgb="FF993366"/>
      <rgbColor rgb="FFFFFFCC"/>
      <rgbColor rgb="FFDBEEF4"/>
      <rgbColor rgb="FF660066"/>
      <rgbColor rgb="FFF2DCDB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EBF1DE"/>
      <rgbColor rgb="FFFDEADA"/>
      <rgbColor rgb="FFB7DEE8"/>
      <rgbColor rgb="FFE6B9B8"/>
      <rgbColor rgb="FFD9D9D9"/>
      <rgbColor rgb="FFFCD5B5"/>
      <rgbColor rgb="FF3366FF"/>
      <rgbColor rgb="FF33CCCC"/>
      <rgbColor rgb="FF99CC00"/>
      <rgbColor rgb="FFD7E4BD"/>
      <rgbColor rgb="FFFF9900"/>
      <rgbColor rgb="FFFF6600"/>
      <rgbColor rgb="FF666699"/>
      <rgbColor rgb="FFB2B2B2"/>
      <rgbColor rgb="FF003366"/>
      <rgbColor rgb="FF00B050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50760</xdr:colOff>
      <xdr:row>2</xdr:row>
      <xdr:rowOff>50760</xdr:rowOff>
    </xdr:from>
    <xdr:to>
      <xdr:col>2</xdr:col>
      <xdr:colOff>3809520</xdr:colOff>
      <xdr:row>7</xdr:row>
      <xdr:rowOff>101160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/>
        <a:srcRect l="22455" t="15779" r="23634" b="16369"/>
        <a:stretch/>
      </xdr:blipFill>
      <xdr:spPr>
        <a:xfrm>
          <a:off x="856440" y="561240"/>
          <a:ext cx="4192560" cy="1202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2"/>
  <sheetViews>
    <sheetView showGridLines="0" tabSelected="1" view="pageBreakPreview" topLeftCell="A28" zoomScale="78" zoomScaleNormal="80" zoomScalePageLayoutView="78" workbookViewId="0">
      <selection activeCell="BY69" sqref="BY69"/>
    </sheetView>
  </sheetViews>
  <sheetFormatPr baseColWidth="10" defaultColWidth="11.42578125" defaultRowHeight="15" x14ac:dyDescent="0.25"/>
  <cols>
    <col min="1" max="1" width="11.42578125" style="15"/>
    <col min="2" max="2" width="6.140625" style="16" customWidth="1"/>
    <col min="3" max="3" width="64" style="17" customWidth="1"/>
    <col min="4" max="6" width="11.140625" style="18" hidden="1" customWidth="1"/>
    <col min="7" max="12" width="11.7109375" style="18" hidden="1" customWidth="1"/>
    <col min="13" max="15" width="11" style="18" hidden="1" customWidth="1"/>
    <col min="16" max="16" width="12.28515625" style="18" hidden="1" customWidth="1"/>
    <col min="17" max="28" width="11" style="18" hidden="1" customWidth="1"/>
    <col min="29" max="29" width="13" style="18" hidden="1" customWidth="1"/>
    <col min="30" max="41" width="11" style="18" hidden="1" customWidth="1"/>
    <col min="42" max="42" width="12.28515625" style="18" hidden="1" customWidth="1"/>
    <col min="43" max="48" width="11" style="18" hidden="1" customWidth="1"/>
    <col min="49" max="54" width="11.28515625" style="18" hidden="1" customWidth="1"/>
    <col min="55" max="55" width="12.42578125" style="18" hidden="1" customWidth="1"/>
    <col min="56" max="67" width="11.28515625" style="18" hidden="1" customWidth="1"/>
    <col min="68" max="68" width="12.42578125" style="18" hidden="1" customWidth="1"/>
    <col min="69" max="74" width="11.28515625" style="18" hidden="1" customWidth="1"/>
    <col min="75" max="76" width="11.7109375" style="18" customWidth="1"/>
    <col min="77" max="80" width="11.7109375" style="19" customWidth="1"/>
    <col min="81" max="81" width="13" style="18" customWidth="1"/>
    <col min="82" max="87" width="11.7109375" style="19" customWidth="1"/>
    <col min="88" max="88" width="12.7109375" style="20" customWidth="1"/>
    <col min="89" max="89" width="13.28515625" style="19" customWidth="1"/>
    <col min="90" max="90" width="14.140625" style="18" customWidth="1"/>
    <col min="91" max="91" width="13.28515625" style="18" customWidth="1"/>
    <col min="92" max="92" width="14" style="18" customWidth="1"/>
    <col min="93" max="93" width="11.28515625" style="18" customWidth="1"/>
    <col min="94" max="94" width="11.42578125" style="21"/>
    <col min="95" max="95" width="14.85546875" style="21" customWidth="1"/>
    <col min="96" max="1024" width="11.42578125" style="18"/>
  </cols>
  <sheetData>
    <row r="1" spans="1:96" ht="20.100000000000001" customHeight="1" x14ac:dyDescent="0.25">
      <c r="A1" s="22"/>
      <c r="B1" s="23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L1" s="25"/>
      <c r="CM1" s="25"/>
      <c r="CN1" s="25"/>
      <c r="CO1" s="25"/>
      <c r="CP1" s="27"/>
      <c r="CQ1" s="27"/>
    </row>
    <row r="2" spans="1:96" ht="20.100000000000001" customHeight="1" x14ac:dyDescent="0.25">
      <c r="A2" s="22"/>
      <c r="B2" s="23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Y2" s="26"/>
      <c r="BZ2" s="26"/>
      <c r="CA2" s="26"/>
      <c r="CB2" s="26"/>
      <c r="CC2" s="25"/>
      <c r="CD2" s="26"/>
      <c r="CE2" s="26"/>
      <c r="CF2" s="26"/>
      <c r="CG2" s="26"/>
      <c r="CH2" s="26"/>
      <c r="CI2" s="26"/>
      <c r="CL2" s="25"/>
      <c r="CM2" s="25"/>
      <c r="CN2" s="25"/>
      <c r="CO2" s="25"/>
      <c r="CP2" s="27"/>
      <c r="CQ2" s="27"/>
    </row>
    <row r="3" spans="1:96" ht="15.75" customHeight="1" x14ac:dyDescent="0.25">
      <c r="A3" s="28"/>
      <c r="B3" s="29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Y3" s="32"/>
      <c r="BZ3" s="32"/>
      <c r="CA3" s="32"/>
      <c r="CB3" s="32"/>
      <c r="CC3" s="31"/>
      <c r="CD3" s="32"/>
      <c r="CE3" s="32"/>
      <c r="CF3" s="32"/>
      <c r="CG3" s="32"/>
      <c r="CH3" s="32"/>
      <c r="CI3" s="32"/>
      <c r="CJ3" s="19"/>
      <c r="CL3" s="31"/>
      <c r="CM3" s="31"/>
      <c r="CN3" s="31"/>
      <c r="CO3" s="31"/>
      <c r="CP3" s="27"/>
      <c r="CQ3" s="27"/>
    </row>
    <row r="4" spans="1:96" ht="18.75" x14ac:dyDescent="0.3">
      <c r="A4" s="28"/>
      <c r="B4" s="33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6"/>
      <c r="BL4" s="35"/>
      <c r="BM4" s="35"/>
      <c r="BN4" s="35"/>
      <c r="BO4" s="35"/>
      <c r="BP4" s="35"/>
      <c r="BQ4" s="35"/>
      <c r="BR4" s="35"/>
      <c r="BT4" s="14" t="s">
        <v>0</v>
      </c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37"/>
      <c r="CM4" s="35"/>
      <c r="CN4" s="35"/>
      <c r="CO4" s="31"/>
      <c r="CP4" s="27"/>
      <c r="CQ4" s="27"/>
    </row>
    <row r="5" spans="1:96" ht="18.75" x14ac:dyDescent="0.3">
      <c r="A5" s="28"/>
      <c r="B5" s="33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6"/>
      <c r="BL5" s="35"/>
      <c r="BM5" s="35"/>
      <c r="BN5" s="35"/>
      <c r="BO5" s="35"/>
      <c r="BP5" s="35"/>
      <c r="BQ5" s="35"/>
      <c r="BR5" s="35"/>
      <c r="BT5" s="13" t="s">
        <v>1</v>
      </c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37"/>
      <c r="CM5" s="35"/>
      <c r="CN5" s="35"/>
      <c r="CO5" s="31"/>
      <c r="CP5" s="27"/>
      <c r="CQ5" s="27"/>
    </row>
    <row r="6" spans="1:96" ht="18.75" x14ac:dyDescent="0.3">
      <c r="A6" s="28"/>
      <c r="B6" s="33"/>
      <c r="C6" s="39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6"/>
      <c r="BL6" s="35"/>
      <c r="BM6" s="35"/>
      <c r="BN6" s="35"/>
      <c r="BO6" s="35"/>
      <c r="BP6" s="35"/>
      <c r="BQ6" s="35"/>
      <c r="BR6" s="35"/>
      <c r="BT6" s="13" t="s">
        <v>2</v>
      </c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37"/>
      <c r="CM6" s="35"/>
      <c r="CN6" s="35"/>
      <c r="CO6" s="31"/>
      <c r="CP6" s="27"/>
      <c r="CQ6" s="27"/>
    </row>
    <row r="7" spans="1:96" ht="18.75" x14ac:dyDescent="0.3">
      <c r="A7" s="28"/>
      <c r="B7" s="33"/>
      <c r="C7" s="39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6"/>
      <c r="BL7" s="35"/>
      <c r="BM7" s="35"/>
      <c r="BN7" s="35"/>
      <c r="BO7" s="35"/>
      <c r="BP7" s="35"/>
      <c r="BQ7" s="35"/>
      <c r="BR7" s="35"/>
      <c r="BT7" s="38"/>
      <c r="BU7" s="38"/>
      <c r="BV7" s="38"/>
      <c r="BW7" s="38"/>
      <c r="BX7" s="40"/>
      <c r="BY7" s="38"/>
      <c r="BZ7" s="38"/>
      <c r="CA7" s="41"/>
      <c r="CB7" s="41"/>
      <c r="CC7" s="35"/>
      <c r="CD7" s="41"/>
      <c r="CE7" s="41"/>
      <c r="CF7" s="41"/>
      <c r="CG7" s="41"/>
      <c r="CH7" s="41"/>
      <c r="CI7" s="41"/>
      <c r="CJ7" s="42"/>
      <c r="CK7" s="42"/>
      <c r="CL7" s="37"/>
      <c r="CM7" s="35"/>
      <c r="CN7" s="35"/>
      <c r="CO7" s="31"/>
      <c r="CP7" s="27"/>
      <c r="CQ7" s="27"/>
    </row>
    <row r="8" spans="1:96" ht="20.100000000000001" customHeight="1" x14ac:dyDescent="0.3">
      <c r="A8" s="28"/>
      <c r="B8" s="33"/>
      <c r="C8" s="39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35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4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4"/>
      <c r="BY8" s="32"/>
      <c r="BZ8" s="32"/>
      <c r="CA8" s="32"/>
      <c r="CB8" s="32"/>
      <c r="CC8" s="43"/>
      <c r="CD8" s="32"/>
      <c r="CE8" s="32"/>
      <c r="CF8" s="32"/>
      <c r="CG8" s="32"/>
      <c r="CH8" s="32"/>
      <c r="CI8" s="32"/>
      <c r="CJ8" s="19"/>
      <c r="CL8" s="43"/>
      <c r="CM8" s="43"/>
      <c r="CN8" s="43"/>
      <c r="CO8" s="31"/>
      <c r="CP8" s="27"/>
      <c r="CQ8" s="27"/>
    </row>
    <row r="9" spans="1:96" ht="30.75" customHeight="1" x14ac:dyDescent="0.35">
      <c r="A9" s="28"/>
      <c r="B9" s="45" t="s">
        <v>3</v>
      </c>
      <c r="C9" s="4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Y9" s="32"/>
      <c r="BZ9" s="32"/>
      <c r="CA9" s="32"/>
      <c r="CB9" s="32"/>
      <c r="CC9" s="31"/>
      <c r="CD9" s="32"/>
      <c r="CE9" s="32"/>
      <c r="CF9" s="32"/>
      <c r="CG9" s="32"/>
      <c r="CH9" s="32"/>
      <c r="CI9" s="32"/>
      <c r="CJ9" s="19"/>
      <c r="CL9" s="31"/>
      <c r="CM9" s="31"/>
      <c r="CN9" s="31"/>
      <c r="CO9" s="31"/>
      <c r="CP9" s="27"/>
      <c r="CQ9" s="27"/>
    </row>
    <row r="10" spans="1:96" ht="29.25" customHeight="1" x14ac:dyDescent="0.2">
      <c r="A10" s="28"/>
      <c r="B10" s="12" t="s">
        <v>4</v>
      </c>
      <c r="C10" s="12"/>
      <c r="D10" s="11">
        <v>2015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v>2016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46"/>
      <c r="AD10" s="11">
        <v>2017</v>
      </c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47"/>
      <c r="AQ10" s="11">
        <v>2018</v>
      </c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46"/>
      <c r="BD10" s="11">
        <v>2019</v>
      </c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47"/>
      <c r="BQ10" s="11">
        <v>2020</v>
      </c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46"/>
      <c r="CD10" s="11">
        <v>2021</v>
      </c>
      <c r="CE10" s="11"/>
      <c r="CF10" s="11"/>
      <c r="CG10" s="11"/>
      <c r="CH10" s="11"/>
      <c r="CI10" s="11"/>
      <c r="CJ10" s="11"/>
      <c r="CK10" s="11"/>
      <c r="CL10" s="9" t="s">
        <v>5</v>
      </c>
      <c r="CM10" s="9"/>
      <c r="CN10" s="9"/>
      <c r="CO10" s="48" t="s">
        <v>6</v>
      </c>
      <c r="CP10" s="27"/>
      <c r="CQ10" s="27"/>
    </row>
    <row r="11" spans="1:96" ht="25.5" customHeight="1" x14ac:dyDescent="0.2">
      <c r="A11" s="28"/>
      <c r="B11" s="12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49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50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49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50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49"/>
      <c r="CD11" s="11"/>
      <c r="CE11" s="11"/>
      <c r="CF11" s="11"/>
      <c r="CG11" s="11"/>
      <c r="CH11" s="11"/>
      <c r="CI11" s="11"/>
      <c r="CJ11" s="11"/>
      <c r="CK11" s="11"/>
      <c r="CL11" s="8" t="s">
        <v>7</v>
      </c>
      <c r="CM11" s="8"/>
      <c r="CN11" s="8"/>
      <c r="CO11" s="7" t="s">
        <v>8</v>
      </c>
      <c r="CP11" s="27"/>
      <c r="CQ11" s="27"/>
    </row>
    <row r="12" spans="1:96" s="62" customFormat="1" ht="21" customHeight="1" x14ac:dyDescent="0.25">
      <c r="A12" s="28"/>
      <c r="B12" s="12"/>
      <c r="C12" s="12"/>
      <c r="D12" s="51" t="s">
        <v>9</v>
      </c>
      <c r="E12" s="52" t="s">
        <v>10</v>
      </c>
      <c r="F12" s="52" t="s">
        <v>11</v>
      </c>
      <c r="G12" s="52" t="s">
        <v>12</v>
      </c>
      <c r="H12" s="52" t="s">
        <v>13</v>
      </c>
      <c r="I12" s="52" t="s">
        <v>14</v>
      </c>
      <c r="J12" s="52" t="s">
        <v>15</v>
      </c>
      <c r="K12" s="52" t="s">
        <v>16</v>
      </c>
      <c r="L12" s="52" t="s">
        <v>17</v>
      </c>
      <c r="M12" s="52" t="s">
        <v>18</v>
      </c>
      <c r="N12" s="52" t="s">
        <v>19</v>
      </c>
      <c r="O12" s="53" t="s">
        <v>20</v>
      </c>
      <c r="P12" s="52" t="s">
        <v>21</v>
      </c>
      <c r="Q12" s="51" t="s">
        <v>9</v>
      </c>
      <c r="R12" s="52" t="s">
        <v>10</v>
      </c>
      <c r="S12" s="52" t="s">
        <v>11</v>
      </c>
      <c r="T12" s="52" t="s">
        <v>12</v>
      </c>
      <c r="U12" s="52" t="s">
        <v>13</v>
      </c>
      <c r="V12" s="52" t="s">
        <v>14</v>
      </c>
      <c r="W12" s="52" t="s">
        <v>15</v>
      </c>
      <c r="X12" s="52" t="s">
        <v>16</v>
      </c>
      <c r="Y12" s="52" t="s">
        <v>17</v>
      </c>
      <c r="Z12" s="52" t="s">
        <v>18</v>
      </c>
      <c r="AA12" s="52" t="s">
        <v>19</v>
      </c>
      <c r="AB12" s="52" t="s">
        <v>20</v>
      </c>
      <c r="AC12" s="54" t="s">
        <v>22</v>
      </c>
      <c r="AD12" s="51" t="s">
        <v>9</v>
      </c>
      <c r="AE12" s="52" t="s">
        <v>10</v>
      </c>
      <c r="AF12" s="52" t="s">
        <v>11</v>
      </c>
      <c r="AG12" s="52" t="s">
        <v>12</v>
      </c>
      <c r="AH12" s="52" t="s">
        <v>13</v>
      </c>
      <c r="AI12" s="52" t="s">
        <v>14</v>
      </c>
      <c r="AJ12" s="52" t="s">
        <v>15</v>
      </c>
      <c r="AK12" s="52" t="s">
        <v>16</v>
      </c>
      <c r="AL12" s="52" t="s">
        <v>17</v>
      </c>
      <c r="AM12" s="52" t="s">
        <v>18</v>
      </c>
      <c r="AN12" s="52" t="s">
        <v>19</v>
      </c>
      <c r="AO12" s="53" t="s">
        <v>20</v>
      </c>
      <c r="AP12" s="52" t="s">
        <v>23</v>
      </c>
      <c r="AQ12" s="51" t="s">
        <v>9</v>
      </c>
      <c r="AR12" s="52" t="s">
        <v>10</v>
      </c>
      <c r="AS12" s="52" t="s">
        <v>11</v>
      </c>
      <c r="AT12" s="52" t="s">
        <v>12</v>
      </c>
      <c r="AU12" s="52" t="s">
        <v>13</v>
      </c>
      <c r="AV12" s="52" t="s">
        <v>14</v>
      </c>
      <c r="AW12" s="52" t="s">
        <v>15</v>
      </c>
      <c r="AX12" s="52" t="s">
        <v>16</v>
      </c>
      <c r="AY12" s="52" t="s">
        <v>17</v>
      </c>
      <c r="AZ12" s="52" t="s">
        <v>18</v>
      </c>
      <c r="BA12" s="52" t="s">
        <v>19</v>
      </c>
      <c r="BB12" s="53" t="s">
        <v>20</v>
      </c>
      <c r="BC12" s="54" t="s">
        <v>24</v>
      </c>
      <c r="BD12" s="52" t="s">
        <v>9</v>
      </c>
      <c r="BE12" s="52" t="s">
        <v>10</v>
      </c>
      <c r="BF12" s="52" t="s">
        <v>11</v>
      </c>
      <c r="BG12" s="52" t="s">
        <v>12</v>
      </c>
      <c r="BH12" s="52" t="s">
        <v>13</v>
      </c>
      <c r="BI12" s="52" t="s">
        <v>14</v>
      </c>
      <c r="BJ12" s="52" t="s">
        <v>15</v>
      </c>
      <c r="BK12" s="55" t="s">
        <v>16</v>
      </c>
      <c r="BL12" s="52" t="s">
        <v>17</v>
      </c>
      <c r="BM12" s="52" t="s">
        <v>18</v>
      </c>
      <c r="BN12" s="52" t="s">
        <v>19</v>
      </c>
      <c r="BO12" s="53" t="s">
        <v>20</v>
      </c>
      <c r="BP12" s="51" t="s">
        <v>25</v>
      </c>
      <c r="BQ12" s="51" t="s">
        <v>9</v>
      </c>
      <c r="BR12" s="52" t="s">
        <v>10</v>
      </c>
      <c r="BS12" s="52" t="s">
        <v>11</v>
      </c>
      <c r="BT12" s="56" t="s">
        <v>12</v>
      </c>
      <c r="BU12" s="56" t="s">
        <v>13</v>
      </c>
      <c r="BV12" s="56" t="s">
        <v>14</v>
      </c>
      <c r="BW12" s="56" t="s">
        <v>15</v>
      </c>
      <c r="BX12" s="57" t="s">
        <v>16</v>
      </c>
      <c r="BY12" s="58" t="s">
        <v>17</v>
      </c>
      <c r="BZ12" s="58" t="s">
        <v>18</v>
      </c>
      <c r="CA12" s="58" t="s">
        <v>19</v>
      </c>
      <c r="CB12" s="58" t="s">
        <v>20</v>
      </c>
      <c r="CC12" s="54" t="s">
        <v>26</v>
      </c>
      <c r="CD12" s="51" t="s">
        <v>9</v>
      </c>
      <c r="CE12" s="52" t="s">
        <v>10</v>
      </c>
      <c r="CF12" s="52" t="s">
        <v>11</v>
      </c>
      <c r="CG12" s="52" t="s">
        <v>12</v>
      </c>
      <c r="CH12" s="52" t="s">
        <v>13</v>
      </c>
      <c r="CI12" s="52" t="s">
        <v>14</v>
      </c>
      <c r="CJ12" s="55" t="s">
        <v>15</v>
      </c>
      <c r="CK12" s="55" t="s">
        <v>16</v>
      </c>
      <c r="CL12" s="59">
        <v>2019</v>
      </c>
      <c r="CM12" s="60">
        <v>2020</v>
      </c>
      <c r="CN12" s="60">
        <v>2021</v>
      </c>
      <c r="CO12" s="7"/>
      <c r="CP12" s="61"/>
      <c r="CQ12" s="61"/>
    </row>
    <row r="13" spans="1:96" s="62" customFormat="1" ht="21" customHeight="1" x14ac:dyDescent="0.25">
      <c r="A13" s="28"/>
      <c r="B13" s="6" t="s">
        <v>27</v>
      </c>
      <c r="C13" s="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4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4"/>
      <c r="BY13" s="65"/>
      <c r="BZ13" s="65"/>
      <c r="CA13" s="65"/>
      <c r="CB13" s="65"/>
      <c r="CC13" s="63"/>
      <c r="CD13" s="65"/>
      <c r="CE13" s="65"/>
      <c r="CF13" s="65"/>
      <c r="CG13" s="65"/>
      <c r="CH13" s="65"/>
      <c r="CI13" s="65"/>
      <c r="CJ13" s="66"/>
      <c r="CK13" s="66"/>
      <c r="CL13" s="67"/>
      <c r="CM13" s="67"/>
      <c r="CN13" s="67"/>
      <c r="CO13" s="67"/>
      <c r="CP13" s="61"/>
      <c r="CQ13" s="61"/>
    </row>
    <row r="14" spans="1:96" s="76" customFormat="1" ht="20.100000000000001" customHeight="1" x14ac:dyDescent="0.25">
      <c r="A14" s="68"/>
      <c r="B14" s="69" t="s">
        <v>28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2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2"/>
      <c r="BY14" s="73"/>
      <c r="BZ14" s="73"/>
      <c r="CA14" s="73"/>
      <c r="CB14" s="73"/>
      <c r="CC14" s="71"/>
      <c r="CD14" s="73"/>
      <c r="CE14" s="73"/>
      <c r="CF14" s="73"/>
      <c r="CG14" s="73"/>
      <c r="CH14" s="73"/>
      <c r="CI14" s="73"/>
      <c r="CJ14" s="74"/>
      <c r="CK14" s="74"/>
      <c r="CL14" s="71"/>
      <c r="CM14" s="71"/>
      <c r="CN14" s="71"/>
      <c r="CO14" s="70"/>
      <c r="CP14" s="75"/>
      <c r="CQ14" s="75"/>
    </row>
    <row r="15" spans="1:96" s="76" customFormat="1" ht="20.100000000000001" customHeight="1" x14ac:dyDescent="0.25">
      <c r="A15" s="68"/>
      <c r="B15" s="77"/>
      <c r="C15" s="78" t="s">
        <v>29</v>
      </c>
      <c r="D15" s="79" t="e">
        <f t="shared" ref="D15:O15" si="0">+D17+D32</f>
        <v>#REF!</v>
      </c>
      <c r="E15" s="80" t="e">
        <f t="shared" si="0"/>
        <v>#REF!</v>
      </c>
      <c r="F15" s="80" t="e">
        <f t="shared" si="0"/>
        <v>#REF!</v>
      </c>
      <c r="G15" s="80" t="e">
        <f t="shared" si="0"/>
        <v>#REF!</v>
      </c>
      <c r="H15" s="80" t="e">
        <f t="shared" si="0"/>
        <v>#REF!</v>
      </c>
      <c r="I15" s="80" t="e">
        <f t="shared" si="0"/>
        <v>#REF!</v>
      </c>
      <c r="J15" s="80" t="e">
        <f t="shared" si="0"/>
        <v>#REF!</v>
      </c>
      <c r="K15" s="80" t="e">
        <f t="shared" si="0"/>
        <v>#REF!</v>
      </c>
      <c r="L15" s="80" t="e">
        <f t="shared" si="0"/>
        <v>#REF!</v>
      </c>
      <c r="M15" s="80" t="e">
        <f t="shared" si="0"/>
        <v>#REF!</v>
      </c>
      <c r="N15" s="80" t="e">
        <f t="shared" si="0"/>
        <v>#REF!</v>
      </c>
      <c r="O15" s="81" t="e">
        <f t="shared" si="0"/>
        <v>#REF!</v>
      </c>
      <c r="P15" s="82" t="e">
        <f>SUM(D15:O15)</f>
        <v>#REF!</v>
      </c>
      <c r="Q15" s="80" t="e">
        <f t="shared" ref="Q15:AB15" si="1">+Q17+Q32</f>
        <v>#REF!</v>
      </c>
      <c r="R15" s="80" t="e">
        <f t="shared" si="1"/>
        <v>#REF!</v>
      </c>
      <c r="S15" s="80" t="e">
        <f t="shared" si="1"/>
        <v>#REF!</v>
      </c>
      <c r="T15" s="80" t="e">
        <f t="shared" si="1"/>
        <v>#REF!</v>
      </c>
      <c r="U15" s="80" t="e">
        <f t="shared" si="1"/>
        <v>#REF!</v>
      </c>
      <c r="V15" s="80" t="e">
        <f t="shared" si="1"/>
        <v>#REF!</v>
      </c>
      <c r="W15" s="80" t="e">
        <f t="shared" si="1"/>
        <v>#REF!</v>
      </c>
      <c r="X15" s="80" t="e">
        <f t="shared" si="1"/>
        <v>#REF!</v>
      </c>
      <c r="Y15" s="80" t="e">
        <f t="shared" si="1"/>
        <v>#REF!</v>
      </c>
      <c r="Z15" s="80" t="e">
        <f t="shared" si="1"/>
        <v>#REF!</v>
      </c>
      <c r="AA15" s="80" t="e">
        <f t="shared" si="1"/>
        <v>#REF!</v>
      </c>
      <c r="AB15" s="80" t="e">
        <f t="shared" si="1"/>
        <v>#REF!</v>
      </c>
      <c r="AC15" s="82" t="e">
        <f>SUM(Q15:AB15)</f>
        <v>#REF!</v>
      </c>
      <c r="AD15" s="79" t="e">
        <f t="shared" ref="AD15:AO15" si="2">+AD17+AD32</f>
        <v>#REF!</v>
      </c>
      <c r="AE15" s="80" t="e">
        <f t="shared" si="2"/>
        <v>#REF!</v>
      </c>
      <c r="AF15" s="80" t="e">
        <f t="shared" si="2"/>
        <v>#REF!</v>
      </c>
      <c r="AG15" s="80" t="e">
        <f t="shared" si="2"/>
        <v>#REF!</v>
      </c>
      <c r="AH15" s="80" t="e">
        <f t="shared" si="2"/>
        <v>#REF!</v>
      </c>
      <c r="AI15" s="80" t="e">
        <f t="shared" si="2"/>
        <v>#REF!</v>
      </c>
      <c r="AJ15" s="80" t="e">
        <f t="shared" si="2"/>
        <v>#REF!</v>
      </c>
      <c r="AK15" s="80" t="e">
        <f t="shared" si="2"/>
        <v>#REF!</v>
      </c>
      <c r="AL15" s="80" t="e">
        <f t="shared" si="2"/>
        <v>#REF!</v>
      </c>
      <c r="AM15" s="80" t="e">
        <f t="shared" si="2"/>
        <v>#REF!</v>
      </c>
      <c r="AN15" s="80" t="e">
        <f t="shared" si="2"/>
        <v>#REF!</v>
      </c>
      <c r="AO15" s="80" t="e">
        <f t="shared" si="2"/>
        <v>#REF!</v>
      </c>
      <c r="AP15" s="82" t="e">
        <f>SUM(AD15:AO15)</f>
        <v>#REF!</v>
      </c>
      <c r="AQ15" s="80">
        <v>50423.429560936202</v>
      </c>
      <c r="AR15" s="80">
        <v>39738.834091426397</v>
      </c>
      <c r="AS15" s="80">
        <v>51961.211661101603</v>
      </c>
      <c r="AT15" s="80">
        <v>64833.126459393199</v>
      </c>
      <c r="AU15" s="80">
        <v>56075.627524850803</v>
      </c>
      <c r="AV15" s="80">
        <v>51464.159690112603</v>
      </c>
      <c r="AW15" s="80">
        <v>55490.061359212603</v>
      </c>
      <c r="AX15" s="80">
        <v>52146.5218441412</v>
      </c>
      <c r="AY15" s="80">
        <v>47902.791112043997</v>
      </c>
      <c r="AZ15" s="80">
        <v>61401.8619702219</v>
      </c>
      <c r="BA15" s="80">
        <v>51599.4972653406</v>
      </c>
      <c r="BB15" s="80">
        <v>51693.443199533598</v>
      </c>
      <c r="BC15" s="82">
        <v>634730.565738315</v>
      </c>
      <c r="BD15" s="79">
        <v>53053.452872118803</v>
      </c>
      <c r="BE15" s="80">
        <v>37334.236854270799</v>
      </c>
      <c r="BF15" s="80">
        <v>47612.102082280602</v>
      </c>
      <c r="BG15" s="80">
        <v>59606.207915200597</v>
      </c>
      <c r="BH15" s="80">
        <v>52725.336708598101</v>
      </c>
      <c r="BI15" s="80">
        <v>44162.139285498197</v>
      </c>
      <c r="BJ15" s="80">
        <v>57749.490502061402</v>
      </c>
      <c r="BK15" s="80">
        <v>48585.890900192797</v>
      </c>
      <c r="BL15" s="80">
        <v>47169.404303978001</v>
      </c>
      <c r="BM15" s="80">
        <v>52435.593812661398</v>
      </c>
      <c r="BN15" s="80">
        <v>51636.604487251003</v>
      </c>
      <c r="BO15" s="80">
        <v>53915.681824924803</v>
      </c>
      <c r="BP15" s="82">
        <v>605986.14154903695</v>
      </c>
      <c r="BQ15" s="80">
        <v>50580.732709320597</v>
      </c>
      <c r="BR15" s="80">
        <v>42027.212279550396</v>
      </c>
      <c r="BS15" s="80">
        <v>66169.640211592196</v>
      </c>
      <c r="BT15" s="80">
        <v>36407.580354723199</v>
      </c>
      <c r="BU15" s="80">
        <v>41326.586628523401</v>
      </c>
      <c r="BV15" s="80">
        <v>42897.7201912128</v>
      </c>
      <c r="BW15" s="80">
        <v>49130.510836657202</v>
      </c>
      <c r="BX15" s="80">
        <v>44351.8699343154</v>
      </c>
      <c r="BY15" s="83">
        <v>44809.703416156197</v>
      </c>
      <c r="BZ15" s="83">
        <v>53789.520120490801</v>
      </c>
      <c r="CA15" s="83">
        <v>46224.953677930404</v>
      </c>
      <c r="CB15" s="83">
        <v>56927.601026363998</v>
      </c>
      <c r="CC15" s="82">
        <v>574643.63138683699</v>
      </c>
      <c r="CD15" s="83">
        <v>44803.7616837151</v>
      </c>
      <c r="CE15" s="83">
        <v>41744.546094132304</v>
      </c>
      <c r="CF15" s="83">
        <v>47186.746066113999</v>
      </c>
      <c r="CG15" s="83">
        <v>54209.013919969402</v>
      </c>
      <c r="CH15" s="83">
        <v>47056.080675369398</v>
      </c>
      <c r="CI15" s="83">
        <v>46679.564677982897</v>
      </c>
      <c r="CJ15" s="83">
        <v>44126.092721030102</v>
      </c>
      <c r="CK15" s="83">
        <v>46630.815891760903</v>
      </c>
      <c r="CL15" s="79">
        <v>400828.85712022102</v>
      </c>
      <c r="CM15" s="80">
        <v>372891.853145895</v>
      </c>
      <c r="CN15" s="81">
        <v>372436.621730074</v>
      </c>
      <c r="CO15" s="84">
        <v>-0.122081352000736</v>
      </c>
      <c r="CP15" s="75"/>
      <c r="CQ15" s="85"/>
      <c r="CR15" s="85"/>
    </row>
    <row r="16" spans="1:96" s="76" customFormat="1" ht="20.100000000000001" customHeight="1" x14ac:dyDescent="0.3">
      <c r="A16" s="68"/>
      <c r="B16" s="86" t="s">
        <v>30</v>
      </c>
      <c r="C16" s="87"/>
      <c r="D16" s="88"/>
      <c r="E16" s="70"/>
      <c r="F16" s="70"/>
      <c r="G16" s="70"/>
      <c r="H16" s="70"/>
      <c r="I16" s="89"/>
      <c r="J16" s="89"/>
      <c r="K16" s="89"/>
      <c r="L16" s="89"/>
      <c r="M16" s="89"/>
      <c r="N16" s="89"/>
      <c r="O16" s="90"/>
      <c r="P16" s="91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91"/>
      <c r="AD16" s="88"/>
      <c r="AE16" s="89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92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92"/>
      <c r="BD16" s="93"/>
      <c r="BE16" s="70"/>
      <c r="BF16" s="70"/>
      <c r="BG16" s="70"/>
      <c r="BH16" s="70"/>
      <c r="BI16" s="70"/>
      <c r="BJ16" s="70"/>
      <c r="BK16" s="94"/>
      <c r="BL16" s="70"/>
      <c r="BM16" s="70"/>
      <c r="BN16" s="70"/>
      <c r="BO16" s="70"/>
      <c r="BP16" s="92"/>
      <c r="BQ16" s="70"/>
      <c r="BR16" s="70"/>
      <c r="BS16" s="70"/>
      <c r="BT16" s="70"/>
      <c r="BU16" s="70"/>
      <c r="BV16" s="70"/>
      <c r="BW16" s="95"/>
      <c r="BX16" s="96"/>
      <c r="BY16" s="97"/>
      <c r="BZ16" s="97"/>
      <c r="CA16" s="97"/>
      <c r="CB16" s="97"/>
      <c r="CC16" s="98"/>
      <c r="CD16" s="97"/>
      <c r="CE16" s="97"/>
      <c r="CF16" s="97"/>
      <c r="CG16" s="97"/>
      <c r="CH16" s="97"/>
      <c r="CI16" s="97"/>
      <c r="CJ16" s="99"/>
      <c r="CK16" s="99"/>
      <c r="CL16" s="100"/>
      <c r="CM16" s="96"/>
      <c r="CN16" s="101"/>
      <c r="CO16" s="102"/>
      <c r="CP16" s="75"/>
      <c r="CQ16" s="75"/>
    </row>
    <row r="17" spans="1:95" ht="20.100000000000001" customHeight="1" x14ac:dyDescent="0.25">
      <c r="A17" s="28"/>
      <c r="B17" s="5" t="s">
        <v>31</v>
      </c>
      <c r="C17" s="5"/>
      <c r="D17" s="103" t="e">
        <f t="shared" ref="D17:AP17" si="3">SUM(D18:D30)</f>
        <v>#REF!</v>
      </c>
      <c r="E17" s="103" t="e">
        <f t="shared" si="3"/>
        <v>#REF!</v>
      </c>
      <c r="F17" s="103" t="e">
        <f t="shared" si="3"/>
        <v>#REF!</v>
      </c>
      <c r="G17" s="103" t="e">
        <f t="shared" si="3"/>
        <v>#REF!</v>
      </c>
      <c r="H17" s="103" t="e">
        <f t="shared" si="3"/>
        <v>#REF!</v>
      </c>
      <c r="I17" s="103" t="e">
        <f t="shared" si="3"/>
        <v>#REF!</v>
      </c>
      <c r="J17" s="103" t="e">
        <f t="shared" si="3"/>
        <v>#REF!</v>
      </c>
      <c r="K17" s="103" t="e">
        <f t="shared" si="3"/>
        <v>#REF!</v>
      </c>
      <c r="L17" s="103" t="e">
        <f t="shared" si="3"/>
        <v>#REF!</v>
      </c>
      <c r="M17" s="103" t="e">
        <f t="shared" si="3"/>
        <v>#REF!</v>
      </c>
      <c r="N17" s="103" t="e">
        <f t="shared" si="3"/>
        <v>#REF!</v>
      </c>
      <c r="O17" s="103" t="e">
        <f t="shared" si="3"/>
        <v>#REF!</v>
      </c>
      <c r="P17" s="104" t="e">
        <f t="shared" si="3"/>
        <v>#REF!</v>
      </c>
      <c r="Q17" s="103" t="e">
        <f t="shared" si="3"/>
        <v>#REF!</v>
      </c>
      <c r="R17" s="103" t="e">
        <f t="shared" si="3"/>
        <v>#REF!</v>
      </c>
      <c r="S17" s="103" t="e">
        <f t="shared" si="3"/>
        <v>#REF!</v>
      </c>
      <c r="T17" s="103" t="e">
        <f t="shared" si="3"/>
        <v>#REF!</v>
      </c>
      <c r="U17" s="103" t="e">
        <f t="shared" si="3"/>
        <v>#REF!</v>
      </c>
      <c r="V17" s="103" t="e">
        <f t="shared" si="3"/>
        <v>#REF!</v>
      </c>
      <c r="W17" s="103" t="e">
        <f t="shared" si="3"/>
        <v>#REF!</v>
      </c>
      <c r="X17" s="103" t="e">
        <f t="shared" si="3"/>
        <v>#REF!</v>
      </c>
      <c r="Y17" s="103" t="e">
        <f t="shared" si="3"/>
        <v>#REF!</v>
      </c>
      <c r="Z17" s="103" t="e">
        <f t="shared" si="3"/>
        <v>#REF!</v>
      </c>
      <c r="AA17" s="103" t="e">
        <f t="shared" si="3"/>
        <v>#REF!</v>
      </c>
      <c r="AB17" s="103" t="e">
        <f t="shared" si="3"/>
        <v>#REF!</v>
      </c>
      <c r="AC17" s="105" t="e">
        <f t="shared" si="3"/>
        <v>#REF!</v>
      </c>
      <c r="AD17" s="103" t="e">
        <f t="shared" si="3"/>
        <v>#REF!</v>
      </c>
      <c r="AE17" s="103" t="e">
        <f t="shared" si="3"/>
        <v>#REF!</v>
      </c>
      <c r="AF17" s="103" t="e">
        <f t="shared" si="3"/>
        <v>#REF!</v>
      </c>
      <c r="AG17" s="103" t="e">
        <f t="shared" si="3"/>
        <v>#REF!</v>
      </c>
      <c r="AH17" s="103" t="e">
        <f t="shared" si="3"/>
        <v>#REF!</v>
      </c>
      <c r="AI17" s="103" t="e">
        <f t="shared" si="3"/>
        <v>#REF!</v>
      </c>
      <c r="AJ17" s="103" t="e">
        <f t="shared" si="3"/>
        <v>#REF!</v>
      </c>
      <c r="AK17" s="103" t="e">
        <f t="shared" si="3"/>
        <v>#REF!</v>
      </c>
      <c r="AL17" s="103" t="e">
        <f t="shared" si="3"/>
        <v>#REF!</v>
      </c>
      <c r="AM17" s="103" t="e">
        <f t="shared" si="3"/>
        <v>#REF!</v>
      </c>
      <c r="AN17" s="103" t="e">
        <f t="shared" si="3"/>
        <v>#REF!</v>
      </c>
      <c r="AO17" s="103" t="e">
        <f t="shared" si="3"/>
        <v>#REF!</v>
      </c>
      <c r="AP17" s="105" t="e">
        <f t="shared" si="3"/>
        <v>#REF!</v>
      </c>
      <c r="AQ17" s="103">
        <v>43574.96740406</v>
      </c>
      <c r="AR17" s="103">
        <v>34610.418829210001</v>
      </c>
      <c r="AS17" s="103">
        <v>47626.631727649998</v>
      </c>
      <c r="AT17" s="103">
        <v>58997.224014450003</v>
      </c>
      <c r="AU17" s="103">
        <v>49519.98239207</v>
      </c>
      <c r="AV17" s="103">
        <v>45925.215005190003</v>
      </c>
      <c r="AW17" s="103">
        <v>50864.210961500001</v>
      </c>
      <c r="AX17" s="103">
        <v>46428.063554109998</v>
      </c>
      <c r="AY17" s="103">
        <v>42894.351232304201</v>
      </c>
      <c r="AZ17" s="103">
        <v>56392.3957228699</v>
      </c>
      <c r="BA17" s="103">
        <v>46498.967275640003</v>
      </c>
      <c r="BB17" s="103">
        <v>46992.394683349899</v>
      </c>
      <c r="BC17" s="105">
        <v>570324.82280240406</v>
      </c>
      <c r="BD17" s="103">
        <v>48553.276908350002</v>
      </c>
      <c r="BE17" s="103">
        <v>32296.28053245</v>
      </c>
      <c r="BF17" s="103">
        <v>42768.610207760001</v>
      </c>
      <c r="BG17" s="103">
        <v>55177.517396880001</v>
      </c>
      <c r="BH17" s="103">
        <v>47295.3433377205</v>
      </c>
      <c r="BI17" s="103">
        <v>40216.125304970003</v>
      </c>
      <c r="BJ17" s="103">
        <v>52822.826109410002</v>
      </c>
      <c r="BK17" s="106">
        <v>41216.09715188</v>
      </c>
      <c r="BL17" s="103">
        <v>40366.66575778</v>
      </c>
      <c r="BM17" s="103">
        <v>46455.29169228</v>
      </c>
      <c r="BN17" s="103">
        <v>45609.625473510001</v>
      </c>
      <c r="BO17" s="103">
        <v>48032.114789309999</v>
      </c>
      <c r="BP17" s="105">
        <v>540809.77466230094</v>
      </c>
      <c r="BQ17" s="103">
        <v>44375.652507190003</v>
      </c>
      <c r="BR17" s="103">
        <v>36026.131842399998</v>
      </c>
      <c r="BS17" s="103">
        <v>60204.320096667398</v>
      </c>
      <c r="BT17" s="103">
        <v>31901.020037080601</v>
      </c>
      <c r="BU17" s="103">
        <v>38712.712588360002</v>
      </c>
      <c r="BV17" s="103">
        <v>40526.28434233</v>
      </c>
      <c r="BW17" s="103">
        <v>45273.178620159997</v>
      </c>
      <c r="BX17" s="106">
        <v>40237.165085508401</v>
      </c>
      <c r="BY17" s="103">
        <v>39315.786853639998</v>
      </c>
      <c r="BZ17" s="103">
        <v>45979.63096255</v>
      </c>
      <c r="CA17" s="103">
        <v>41424.13396272</v>
      </c>
      <c r="CB17" s="103">
        <v>51096.910780060003</v>
      </c>
      <c r="CC17" s="105">
        <v>515072.92767866602</v>
      </c>
      <c r="CD17" s="103">
        <v>40780.550845992097</v>
      </c>
      <c r="CE17" s="103">
        <v>36674.016314741697</v>
      </c>
      <c r="CF17" s="103">
        <v>42209.438420370003</v>
      </c>
      <c r="CG17" s="103">
        <v>49252.50375756</v>
      </c>
      <c r="CH17" s="103">
        <v>41096.93773587</v>
      </c>
      <c r="CI17" s="103">
        <v>41873.111540127298</v>
      </c>
      <c r="CJ17" s="106">
        <v>40495.136915106501</v>
      </c>
      <c r="CK17" s="106">
        <v>42227.945028886497</v>
      </c>
      <c r="CL17" s="107">
        <v>360346.07694941998</v>
      </c>
      <c r="CM17" s="108">
        <v>337256.46511969599</v>
      </c>
      <c r="CN17" s="104">
        <v>334609.64055865398</v>
      </c>
      <c r="CO17" s="109">
        <v>-0.78481062182248496</v>
      </c>
      <c r="CP17" s="27"/>
      <c r="CQ17" s="110"/>
    </row>
    <row r="18" spans="1:95" ht="20.100000000000001" customHeight="1" x14ac:dyDescent="0.25">
      <c r="A18" s="28"/>
      <c r="B18" s="111"/>
      <c r="C18" s="112" t="s">
        <v>32</v>
      </c>
      <c r="D18" s="113" t="e">
        <f>+#REF!</f>
        <v>#REF!</v>
      </c>
      <c r="E18" s="114" t="e">
        <f>+#REF!</f>
        <v>#REF!</v>
      </c>
      <c r="F18" s="114" t="e">
        <f>+#REF!</f>
        <v>#REF!</v>
      </c>
      <c r="G18" s="114" t="e">
        <f>+#REF!</f>
        <v>#REF!</v>
      </c>
      <c r="H18" s="114" t="e">
        <f>+#REF!</f>
        <v>#REF!</v>
      </c>
      <c r="I18" s="114" t="e">
        <f>+#REF!</f>
        <v>#REF!</v>
      </c>
      <c r="J18" s="114" t="e">
        <f>+#REF!</f>
        <v>#REF!</v>
      </c>
      <c r="K18" s="114" t="e">
        <f>+#REF!</f>
        <v>#REF!</v>
      </c>
      <c r="L18" s="114" t="e">
        <f>+#REF!</f>
        <v>#REF!</v>
      </c>
      <c r="M18" s="114" t="e">
        <f>+#REF!</f>
        <v>#REF!</v>
      </c>
      <c r="N18" s="114" t="e">
        <f>+#REF!</f>
        <v>#REF!</v>
      </c>
      <c r="O18" s="114" t="e">
        <f>+#REF!</f>
        <v>#REF!</v>
      </c>
      <c r="P18" s="115" t="e">
        <f t="shared" ref="P18:P25" si="4">SUM(D18:O18)</f>
        <v>#REF!</v>
      </c>
      <c r="Q18" s="116" t="e">
        <f>+#REF!</f>
        <v>#REF!</v>
      </c>
      <c r="R18" s="116" t="e">
        <f>+#REF!</f>
        <v>#REF!</v>
      </c>
      <c r="S18" s="116" t="e">
        <f>+#REF!</f>
        <v>#REF!</v>
      </c>
      <c r="T18" s="116" t="e">
        <f>+#REF!</f>
        <v>#REF!</v>
      </c>
      <c r="U18" s="116" t="e">
        <f>+#REF!</f>
        <v>#REF!</v>
      </c>
      <c r="V18" s="116" t="e">
        <f>+#REF!</f>
        <v>#REF!</v>
      </c>
      <c r="W18" s="116" t="e">
        <f>+#REF!</f>
        <v>#REF!</v>
      </c>
      <c r="X18" s="116" t="e">
        <f>+#REF!</f>
        <v>#REF!</v>
      </c>
      <c r="Y18" s="116" t="e">
        <f>+#REF!</f>
        <v>#REF!</v>
      </c>
      <c r="Z18" s="116" t="e">
        <f>+#REF!</f>
        <v>#REF!</v>
      </c>
      <c r="AA18" s="116" t="e">
        <f>+#REF!</f>
        <v>#REF!</v>
      </c>
      <c r="AB18" s="116" t="e">
        <f>+#REF!</f>
        <v>#REF!</v>
      </c>
      <c r="AC18" s="117" t="e">
        <f t="shared" ref="AC18:AC25" si="5">SUM(Q18:AB18)</f>
        <v>#REF!</v>
      </c>
      <c r="AD18" s="118" t="e">
        <f>+#REF!</f>
        <v>#REF!</v>
      </c>
      <c r="AE18" s="114" t="e">
        <f>+#REF!</f>
        <v>#REF!</v>
      </c>
      <c r="AF18" s="114" t="e">
        <f>+#REF!</f>
        <v>#REF!</v>
      </c>
      <c r="AG18" s="114" t="e">
        <f>+#REF!</f>
        <v>#REF!</v>
      </c>
      <c r="AH18" s="114" t="e">
        <f>+#REF!</f>
        <v>#REF!</v>
      </c>
      <c r="AI18" s="114" t="e">
        <f>+#REF!</f>
        <v>#REF!</v>
      </c>
      <c r="AJ18" s="114" t="e">
        <f>+#REF!</f>
        <v>#REF!</v>
      </c>
      <c r="AK18" s="114" t="e">
        <f>+#REF!</f>
        <v>#REF!</v>
      </c>
      <c r="AL18" s="114" t="e">
        <f>+#REF!</f>
        <v>#REF!</v>
      </c>
      <c r="AM18" s="114" t="e">
        <f>+#REF!</f>
        <v>#REF!</v>
      </c>
      <c r="AN18" s="114" t="e">
        <f>+#REF!</f>
        <v>#REF!</v>
      </c>
      <c r="AO18" s="114" t="e">
        <f>+#REF!</f>
        <v>#REF!</v>
      </c>
      <c r="AP18" s="117" t="e">
        <f t="shared" ref="AP18:AP25" si="6">SUM(AD18:AO18)</f>
        <v>#REF!</v>
      </c>
      <c r="AQ18" s="114">
        <v>18.405191469999998</v>
      </c>
      <c r="AR18" s="116">
        <v>29.749735439999998</v>
      </c>
      <c r="AS18" s="116">
        <v>12.10262035</v>
      </c>
      <c r="AT18" s="116">
        <v>298.53286118</v>
      </c>
      <c r="AU18" s="116">
        <v>20.573968529999998</v>
      </c>
      <c r="AV18" s="116">
        <v>615.36930618999997</v>
      </c>
      <c r="AW18" s="116">
        <v>507.38250059000001</v>
      </c>
      <c r="AX18" s="116">
        <v>206.13182015999999</v>
      </c>
      <c r="AY18" s="116">
        <v>226.75872806000001</v>
      </c>
      <c r="AZ18" s="116">
        <v>116.81791427</v>
      </c>
      <c r="BA18" s="116">
        <v>115.01233621999999</v>
      </c>
      <c r="BB18" s="116">
        <v>71.142505900000003</v>
      </c>
      <c r="BC18" s="117">
        <v>2237.9794883599998</v>
      </c>
      <c r="BD18" s="113">
        <v>306.50977465</v>
      </c>
      <c r="BE18" s="116">
        <v>341.79344916999997</v>
      </c>
      <c r="BF18" s="116">
        <v>135.61495242000001</v>
      </c>
      <c r="BG18" s="116">
        <v>524.66011648999995</v>
      </c>
      <c r="BH18" s="116">
        <v>39.305385829999999</v>
      </c>
      <c r="BI18" s="116">
        <v>98.000152180000001</v>
      </c>
      <c r="BJ18" s="116">
        <v>201.95937319999999</v>
      </c>
      <c r="BK18" s="116">
        <v>58.445949910000003</v>
      </c>
      <c r="BL18" s="116">
        <v>136.45631273999999</v>
      </c>
      <c r="BM18" s="116">
        <v>456.64472919999997</v>
      </c>
      <c r="BN18" s="116">
        <v>63.73834737</v>
      </c>
      <c r="BO18" s="116">
        <v>155.03345336999999</v>
      </c>
      <c r="BP18" s="117">
        <v>2518.1619965300001</v>
      </c>
      <c r="BQ18" s="116">
        <v>87.092019219999997</v>
      </c>
      <c r="BR18" s="116">
        <v>21.067374820000001</v>
      </c>
      <c r="BS18" s="116">
        <v>47.20465849</v>
      </c>
      <c r="BT18" s="116">
        <v>1.07480171</v>
      </c>
      <c r="BU18" s="116">
        <v>10.295179920000001</v>
      </c>
      <c r="BV18" s="116">
        <v>7.7791516200000004</v>
      </c>
      <c r="BW18" s="116">
        <v>22.565802219999998</v>
      </c>
      <c r="BX18" s="116">
        <v>27.768998029999999</v>
      </c>
      <c r="BY18" s="119">
        <v>812.31090399000004</v>
      </c>
      <c r="BZ18" s="119">
        <v>152.53062833000001</v>
      </c>
      <c r="CA18" s="119">
        <v>187.63020381999999</v>
      </c>
      <c r="CB18" s="119">
        <v>58.654096780000003</v>
      </c>
      <c r="CC18" s="117">
        <v>1435.9738189499999</v>
      </c>
      <c r="CD18" s="119">
        <v>385.18221840211999</v>
      </c>
      <c r="CE18" s="119">
        <v>535.04416620170798</v>
      </c>
      <c r="CF18" s="119">
        <v>33.105874030000003</v>
      </c>
      <c r="CG18" s="119">
        <v>41.158982129999998</v>
      </c>
      <c r="CH18" s="119">
        <v>320.52438531000001</v>
      </c>
      <c r="CI18" s="119">
        <v>283.08981565644399</v>
      </c>
      <c r="CJ18" s="119">
        <v>35.777195496444001</v>
      </c>
      <c r="CK18" s="119">
        <v>133.53170329644399</v>
      </c>
      <c r="CL18" s="113">
        <v>1706.28915385</v>
      </c>
      <c r="CM18" s="116">
        <v>224.84798602999999</v>
      </c>
      <c r="CN18" s="120">
        <v>1767.41434052316</v>
      </c>
      <c r="CO18" s="121">
        <v>686.04855294872198</v>
      </c>
      <c r="CP18" s="27"/>
      <c r="CQ18" s="27"/>
    </row>
    <row r="19" spans="1:95" ht="20.100000000000001" customHeight="1" x14ac:dyDescent="0.25">
      <c r="A19" s="28"/>
      <c r="B19" s="122"/>
      <c r="C19" s="123" t="s">
        <v>33</v>
      </c>
      <c r="D19" s="113" t="e">
        <f>+#REF!</f>
        <v>#REF!</v>
      </c>
      <c r="E19" s="116" t="e">
        <f>+#REF!</f>
        <v>#REF!</v>
      </c>
      <c r="F19" s="116" t="e">
        <f>+#REF!</f>
        <v>#REF!</v>
      </c>
      <c r="G19" s="116" t="e">
        <f>+#REF!</f>
        <v>#REF!</v>
      </c>
      <c r="H19" s="116" t="e">
        <f>+#REF!</f>
        <v>#REF!</v>
      </c>
      <c r="I19" s="116" t="e">
        <f>+#REF!</f>
        <v>#REF!</v>
      </c>
      <c r="J19" s="116" t="e">
        <f>+#REF!</f>
        <v>#REF!</v>
      </c>
      <c r="K19" s="116" t="e">
        <f>+#REF!</f>
        <v>#REF!</v>
      </c>
      <c r="L19" s="116" t="e">
        <f>+#REF!</f>
        <v>#REF!</v>
      </c>
      <c r="M19" s="116" t="e">
        <f>+#REF!</f>
        <v>#REF!</v>
      </c>
      <c r="N19" s="116" t="e">
        <f>+#REF!</f>
        <v>#REF!</v>
      </c>
      <c r="O19" s="116" t="e">
        <f>+#REF!</f>
        <v>#REF!</v>
      </c>
      <c r="P19" s="117" t="e">
        <f t="shared" si="4"/>
        <v>#REF!</v>
      </c>
      <c r="Q19" s="116" t="e">
        <f>+#REF!</f>
        <v>#REF!</v>
      </c>
      <c r="R19" s="116" t="e">
        <f>+#REF!</f>
        <v>#REF!</v>
      </c>
      <c r="S19" s="116" t="e">
        <f>+#REF!</f>
        <v>#REF!</v>
      </c>
      <c r="T19" s="116" t="e">
        <f>+#REF!</f>
        <v>#REF!</v>
      </c>
      <c r="U19" s="116" t="e">
        <f>+#REF!</f>
        <v>#REF!</v>
      </c>
      <c r="V19" s="116" t="e">
        <f>+#REF!</f>
        <v>#REF!</v>
      </c>
      <c r="W19" s="116" t="e">
        <f>+#REF!</f>
        <v>#REF!</v>
      </c>
      <c r="X19" s="116" t="e">
        <f>+#REF!</f>
        <v>#REF!</v>
      </c>
      <c r="Y19" s="116" t="e">
        <f>+#REF!</f>
        <v>#REF!</v>
      </c>
      <c r="Z19" s="116" t="e">
        <f>+#REF!</f>
        <v>#REF!</v>
      </c>
      <c r="AA19" s="116" t="e">
        <f>+#REF!</f>
        <v>#REF!</v>
      </c>
      <c r="AB19" s="116" t="e">
        <f>+#REF!</f>
        <v>#REF!</v>
      </c>
      <c r="AC19" s="117" t="e">
        <f t="shared" si="5"/>
        <v>#REF!</v>
      </c>
      <c r="AD19" s="113" t="e">
        <f>+#REF!</f>
        <v>#REF!</v>
      </c>
      <c r="AE19" s="116" t="e">
        <f>+#REF!</f>
        <v>#REF!</v>
      </c>
      <c r="AF19" s="116" t="e">
        <f>+#REF!</f>
        <v>#REF!</v>
      </c>
      <c r="AG19" s="116" t="e">
        <f>+#REF!</f>
        <v>#REF!</v>
      </c>
      <c r="AH19" s="116" t="e">
        <f>+#REF!</f>
        <v>#REF!</v>
      </c>
      <c r="AI19" s="116" t="e">
        <f>+#REF!</f>
        <v>#REF!</v>
      </c>
      <c r="AJ19" s="116" t="e">
        <f>+#REF!</f>
        <v>#REF!</v>
      </c>
      <c r="AK19" s="116" t="e">
        <f>+#REF!</f>
        <v>#REF!</v>
      </c>
      <c r="AL19" s="116" t="e">
        <f>+#REF!</f>
        <v>#REF!</v>
      </c>
      <c r="AM19" s="116" t="e">
        <f>+#REF!</f>
        <v>#REF!</v>
      </c>
      <c r="AN19" s="116" t="e">
        <f>+#REF!</f>
        <v>#REF!</v>
      </c>
      <c r="AO19" s="116" t="e">
        <f>+#REF!</f>
        <v>#REF!</v>
      </c>
      <c r="AP19" s="117" t="e">
        <f t="shared" si="6"/>
        <v>#REF!</v>
      </c>
      <c r="AQ19" s="116">
        <v>326.19235559999998</v>
      </c>
      <c r="AR19" s="116">
        <v>159.73769110999999</v>
      </c>
      <c r="AS19" s="116">
        <v>423.55427778000001</v>
      </c>
      <c r="AT19" s="116">
        <v>981.94494429999997</v>
      </c>
      <c r="AU19" s="116">
        <v>691.15138779999995</v>
      </c>
      <c r="AV19" s="116">
        <v>68.015111110000007</v>
      </c>
      <c r="AW19" s="116">
        <v>0</v>
      </c>
      <c r="AX19" s="116">
        <v>0</v>
      </c>
      <c r="AY19" s="116">
        <v>75.8</v>
      </c>
      <c r="AZ19" s="116">
        <v>75.825622229999993</v>
      </c>
      <c r="BA19" s="116">
        <v>68.243077420000006</v>
      </c>
      <c r="BB19" s="116">
        <v>237.25573867</v>
      </c>
      <c r="BC19" s="117">
        <v>3107.7202060200002</v>
      </c>
      <c r="BD19" s="113">
        <v>244.00777778</v>
      </c>
      <c r="BE19" s="116">
        <v>169.70845833000001</v>
      </c>
      <c r="BF19" s="116">
        <v>542.89092546999996</v>
      </c>
      <c r="BG19" s="116">
        <v>567.62214938</v>
      </c>
      <c r="BH19" s="116">
        <v>386.00683213999997</v>
      </c>
      <c r="BI19" s="116">
        <v>162.28751188000001</v>
      </c>
      <c r="BJ19" s="116">
        <v>169.08397006999999</v>
      </c>
      <c r="BK19" s="116">
        <v>174.53682334000001</v>
      </c>
      <c r="BL19" s="116">
        <v>223.79381067</v>
      </c>
      <c r="BM19" s="116">
        <v>1444.32912455</v>
      </c>
      <c r="BN19" s="116">
        <v>4034.5765771000001</v>
      </c>
      <c r="BO19" s="116">
        <v>1567.10407192</v>
      </c>
      <c r="BP19" s="117">
        <v>9685.9480326299999</v>
      </c>
      <c r="BQ19" s="116">
        <v>1345.0972483800001</v>
      </c>
      <c r="BR19" s="116">
        <v>1242.2017786700001</v>
      </c>
      <c r="BS19" s="116">
        <v>896.36930414999995</v>
      </c>
      <c r="BT19" s="116">
        <v>458.67594768999999</v>
      </c>
      <c r="BU19" s="116">
        <v>375.02059021999997</v>
      </c>
      <c r="BV19" s="116">
        <v>1347.0694736099999</v>
      </c>
      <c r="BW19" s="116">
        <v>365.27570366999998</v>
      </c>
      <c r="BX19" s="116">
        <v>178.44129095</v>
      </c>
      <c r="BY19" s="119">
        <v>321.70657835999998</v>
      </c>
      <c r="BZ19" s="119">
        <v>869.63532109000005</v>
      </c>
      <c r="CA19" s="119">
        <v>1506.9417260800001</v>
      </c>
      <c r="CB19" s="119">
        <v>1721.2726709599999</v>
      </c>
      <c r="CC19" s="117">
        <v>10627.707633829999</v>
      </c>
      <c r="CD19" s="119">
        <v>1799.84153072</v>
      </c>
      <c r="CE19" s="119">
        <v>1234.7158236800001</v>
      </c>
      <c r="CF19" s="119">
        <v>709.38311665000003</v>
      </c>
      <c r="CG19" s="119">
        <v>362.93414582999998</v>
      </c>
      <c r="CH19" s="119">
        <v>371.36940206000003</v>
      </c>
      <c r="CI19" s="119">
        <v>361.67143056999998</v>
      </c>
      <c r="CJ19" s="119">
        <v>348.33812871999999</v>
      </c>
      <c r="CK19" s="119">
        <v>355.52428702999998</v>
      </c>
      <c r="CL19" s="113">
        <v>2416.14444839</v>
      </c>
      <c r="CM19" s="116">
        <v>6208.1513373400003</v>
      </c>
      <c r="CN19" s="120">
        <v>5543.77786526</v>
      </c>
      <c r="CO19" s="121">
        <v>-10.7016313871734</v>
      </c>
      <c r="CP19" s="27"/>
      <c r="CQ19" s="27"/>
    </row>
    <row r="20" spans="1:95" ht="20.100000000000001" customHeight="1" x14ac:dyDescent="0.25">
      <c r="A20" s="28"/>
      <c r="B20" s="122"/>
      <c r="C20" s="123" t="s">
        <v>34</v>
      </c>
      <c r="D20" s="113" t="e">
        <f>+#REF!</f>
        <v>#REF!</v>
      </c>
      <c r="E20" s="116" t="e">
        <f>+#REF!</f>
        <v>#REF!</v>
      </c>
      <c r="F20" s="116" t="e">
        <f>+#REF!</f>
        <v>#REF!</v>
      </c>
      <c r="G20" s="116" t="e">
        <f>+#REF!</f>
        <v>#REF!</v>
      </c>
      <c r="H20" s="116" t="e">
        <f>+#REF!</f>
        <v>#REF!</v>
      </c>
      <c r="I20" s="116" t="e">
        <f>+#REF!</f>
        <v>#REF!</v>
      </c>
      <c r="J20" s="116" t="e">
        <f>+#REF!</f>
        <v>#REF!</v>
      </c>
      <c r="K20" s="116" t="e">
        <f>+#REF!</f>
        <v>#REF!</v>
      </c>
      <c r="L20" s="116" t="e">
        <f>+#REF!</f>
        <v>#REF!</v>
      </c>
      <c r="M20" s="116" t="e">
        <f>+#REF!</f>
        <v>#REF!</v>
      </c>
      <c r="N20" s="116" t="e">
        <f>+#REF!</f>
        <v>#REF!</v>
      </c>
      <c r="O20" s="116" t="e">
        <f>+#REF!</f>
        <v>#REF!</v>
      </c>
      <c r="P20" s="117" t="e">
        <f t="shared" si="4"/>
        <v>#REF!</v>
      </c>
      <c r="Q20" s="116" t="e">
        <f>+#REF!</f>
        <v>#REF!</v>
      </c>
      <c r="R20" s="116" t="e">
        <f>+#REF!</f>
        <v>#REF!</v>
      </c>
      <c r="S20" s="116" t="e">
        <f>+#REF!</f>
        <v>#REF!</v>
      </c>
      <c r="T20" s="116" t="e">
        <f>+#REF!</f>
        <v>#REF!</v>
      </c>
      <c r="U20" s="116" t="e">
        <f>+#REF!</f>
        <v>#REF!</v>
      </c>
      <c r="V20" s="116" t="e">
        <f>+#REF!</f>
        <v>#REF!</v>
      </c>
      <c r="W20" s="116" t="e">
        <f>+#REF!</f>
        <v>#REF!</v>
      </c>
      <c r="X20" s="116" t="e">
        <f>+#REF!</f>
        <v>#REF!</v>
      </c>
      <c r="Y20" s="116" t="e">
        <f>+#REF!</f>
        <v>#REF!</v>
      </c>
      <c r="Z20" s="116" t="e">
        <f>+#REF!</f>
        <v>#REF!</v>
      </c>
      <c r="AA20" s="116" t="e">
        <f>+#REF!</f>
        <v>#REF!</v>
      </c>
      <c r="AB20" s="116" t="e">
        <f>+#REF!</f>
        <v>#REF!</v>
      </c>
      <c r="AC20" s="117" t="e">
        <f t="shared" si="5"/>
        <v>#REF!</v>
      </c>
      <c r="AD20" s="113" t="e">
        <f>+#REF!</f>
        <v>#REF!</v>
      </c>
      <c r="AE20" s="116" t="e">
        <f>+#REF!</f>
        <v>#REF!</v>
      </c>
      <c r="AF20" s="116" t="e">
        <f>+#REF!</f>
        <v>#REF!</v>
      </c>
      <c r="AG20" s="116" t="e">
        <f>+#REF!</f>
        <v>#REF!</v>
      </c>
      <c r="AH20" s="116" t="e">
        <f>+#REF!</f>
        <v>#REF!</v>
      </c>
      <c r="AI20" s="116" t="e">
        <f>+#REF!</f>
        <v>#REF!</v>
      </c>
      <c r="AJ20" s="116" t="e">
        <f>+#REF!</f>
        <v>#REF!</v>
      </c>
      <c r="AK20" s="116" t="e">
        <f>+#REF!</f>
        <v>#REF!</v>
      </c>
      <c r="AL20" s="116" t="e">
        <f>+#REF!</f>
        <v>#REF!</v>
      </c>
      <c r="AM20" s="116" t="e">
        <f>+#REF!</f>
        <v>#REF!</v>
      </c>
      <c r="AN20" s="116" t="e">
        <f>+#REF!</f>
        <v>#REF!</v>
      </c>
      <c r="AO20" s="116" t="e">
        <f>+#REF!</f>
        <v>#REF!</v>
      </c>
      <c r="AP20" s="117" t="e">
        <f t="shared" si="6"/>
        <v>#REF!</v>
      </c>
      <c r="AQ20" s="116">
        <v>1.0745376</v>
      </c>
      <c r="AR20" s="116">
        <v>1.36894799998474</v>
      </c>
      <c r="AS20" s="116">
        <v>0.15738170000000001</v>
      </c>
      <c r="AT20" s="116">
        <v>1.7372988000076299</v>
      </c>
      <c r="AU20" s="116">
        <v>0.65575190000000005</v>
      </c>
      <c r="AV20" s="116">
        <v>2.0404830000076299</v>
      </c>
      <c r="AW20" s="116">
        <v>0</v>
      </c>
      <c r="AX20" s="116">
        <v>1.40734812</v>
      </c>
      <c r="AY20" s="116">
        <v>0.20985845420135499</v>
      </c>
      <c r="AZ20" s="116">
        <v>10.547723899999999</v>
      </c>
      <c r="BA20" s="116">
        <v>1.07489529999542</v>
      </c>
      <c r="BB20" s="116">
        <v>1.14457299995422</v>
      </c>
      <c r="BC20" s="117">
        <v>21.418799774151001</v>
      </c>
      <c r="BD20" s="113">
        <v>0.45860199997711198</v>
      </c>
      <c r="BE20" s="116">
        <v>5.7408750000000001E-2</v>
      </c>
      <c r="BF20" s="116">
        <v>6.0000000000000001E-3</v>
      </c>
      <c r="BG20" s="116">
        <v>0.91990300000000003</v>
      </c>
      <c r="BH20" s="116">
        <v>10.2302729904779</v>
      </c>
      <c r="BI20" s="116">
        <v>1.4611099999999999</v>
      </c>
      <c r="BJ20" s="116">
        <v>0</v>
      </c>
      <c r="BK20" s="116">
        <v>0</v>
      </c>
      <c r="BL20" s="116">
        <v>0</v>
      </c>
      <c r="BM20" s="116">
        <v>0</v>
      </c>
      <c r="BN20" s="116">
        <v>1.6266860000000001</v>
      </c>
      <c r="BO20" s="116">
        <v>0</v>
      </c>
      <c r="BP20" s="117">
        <v>14.759982740454999</v>
      </c>
      <c r="BQ20" s="116">
        <v>0.1167435</v>
      </c>
      <c r="BR20" s="116">
        <v>0</v>
      </c>
      <c r="BS20" s="116">
        <v>0.16476339742240001</v>
      </c>
      <c r="BT20" s="116">
        <v>9.8105498000000006E-6</v>
      </c>
      <c r="BU20" s="116">
        <v>0</v>
      </c>
      <c r="BV20" s="116">
        <v>1.15E-5</v>
      </c>
      <c r="BW20" s="116">
        <v>0</v>
      </c>
      <c r="BX20" s="116">
        <v>1.6054451083689001</v>
      </c>
      <c r="BY20" s="119">
        <v>0.70650900000000005</v>
      </c>
      <c r="BZ20" s="119">
        <v>0</v>
      </c>
      <c r="CA20" s="119">
        <v>3</v>
      </c>
      <c r="CB20" s="119">
        <v>0</v>
      </c>
      <c r="CC20" s="117">
        <v>5.5934823163410998</v>
      </c>
      <c r="CD20" s="119">
        <v>0</v>
      </c>
      <c r="CE20" s="119">
        <v>0</v>
      </c>
      <c r="CF20" s="119">
        <v>0</v>
      </c>
      <c r="CG20" s="119">
        <v>1.6559200000000001</v>
      </c>
      <c r="CH20" s="119">
        <v>0.23665</v>
      </c>
      <c r="CI20" s="119">
        <v>7.0000000108249996</v>
      </c>
      <c r="CJ20" s="119">
        <v>0</v>
      </c>
      <c r="CK20" s="119">
        <v>0</v>
      </c>
      <c r="CL20" s="113">
        <v>13.133296740455</v>
      </c>
      <c r="CM20" s="116">
        <v>1.8869733163411</v>
      </c>
      <c r="CN20" s="120">
        <v>8.8925700108250005</v>
      </c>
      <c r="CO20" s="121">
        <v>371.26103659313901</v>
      </c>
      <c r="CP20" s="27"/>
      <c r="CQ20" s="27"/>
    </row>
    <row r="21" spans="1:95" ht="20.100000000000001" customHeight="1" x14ac:dyDescent="0.25">
      <c r="A21" s="28"/>
      <c r="B21" s="122"/>
      <c r="C21" s="123" t="s">
        <v>35</v>
      </c>
      <c r="D21" s="113" t="e">
        <f>+#REF!</f>
        <v>#REF!</v>
      </c>
      <c r="E21" s="116" t="e">
        <f>+#REF!</f>
        <v>#REF!</v>
      </c>
      <c r="F21" s="116" t="e">
        <f>+#REF!</f>
        <v>#REF!</v>
      </c>
      <c r="G21" s="116" t="e">
        <f>+#REF!</f>
        <v>#REF!</v>
      </c>
      <c r="H21" s="116" t="e">
        <f>+#REF!</f>
        <v>#REF!</v>
      </c>
      <c r="I21" s="116" t="e">
        <f>+#REF!</f>
        <v>#REF!</v>
      </c>
      <c r="J21" s="116" t="e">
        <f>+#REF!</f>
        <v>#REF!</v>
      </c>
      <c r="K21" s="116" t="e">
        <f>+#REF!</f>
        <v>#REF!</v>
      </c>
      <c r="L21" s="116" t="e">
        <f>+#REF!</f>
        <v>#REF!</v>
      </c>
      <c r="M21" s="116" t="e">
        <f>+#REF!</f>
        <v>#REF!</v>
      </c>
      <c r="N21" s="116" t="e">
        <f>+#REF!</f>
        <v>#REF!</v>
      </c>
      <c r="O21" s="116" t="e">
        <f>+#REF!</f>
        <v>#REF!</v>
      </c>
      <c r="P21" s="117" t="e">
        <f t="shared" si="4"/>
        <v>#REF!</v>
      </c>
      <c r="Q21" s="116" t="e">
        <f>+#REF!</f>
        <v>#REF!</v>
      </c>
      <c r="R21" s="116" t="e">
        <f>+#REF!</f>
        <v>#REF!</v>
      </c>
      <c r="S21" s="116" t="e">
        <f>+#REF!</f>
        <v>#REF!</v>
      </c>
      <c r="T21" s="116" t="e">
        <f>+#REF!</f>
        <v>#REF!</v>
      </c>
      <c r="U21" s="116" t="e">
        <f>+#REF!</f>
        <v>#REF!</v>
      </c>
      <c r="V21" s="116" t="e">
        <f>+#REF!</f>
        <v>#REF!</v>
      </c>
      <c r="W21" s="116" t="e">
        <f>+#REF!</f>
        <v>#REF!</v>
      </c>
      <c r="X21" s="116" t="e">
        <f>+#REF!</f>
        <v>#REF!</v>
      </c>
      <c r="Y21" s="116" t="e">
        <f>+#REF!</f>
        <v>#REF!</v>
      </c>
      <c r="Z21" s="116" t="e">
        <f>+#REF!</f>
        <v>#REF!</v>
      </c>
      <c r="AA21" s="116" t="e">
        <f>+#REF!</f>
        <v>#REF!</v>
      </c>
      <c r="AB21" s="116" t="e">
        <f>+#REF!</f>
        <v>#REF!</v>
      </c>
      <c r="AC21" s="117" t="e">
        <f t="shared" si="5"/>
        <v>#REF!</v>
      </c>
      <c r="AD21" s="113" t="e">
        <f>+#REF!</f>
        <v>#REF!</v>
      </c>
      <c r="AE21" s="116" t="e">
        <f>+#REF!</f>
        <v>#REF!</v>
      </c>
      <c r="AF21" s="116" t="e">
        <f>+#REF!</f>
        <v>#REF!</v>
      </c>
      <c r="AG21" s="116" t="e">
        <f>+#REF!</f>
        <v>#REF!</v>
      </c>
      <c r="AH21" s="116" t="e">
        <f>+#REF!</f>
        <v>#REF!</v>
      </c>
      <c r="AI21" s="116" t="e">
        <f>+#REF!</f>
        <v>#REF!</v>
      </c>
      <c r="AJ21" s="116" t="e">
        <f>+#REF!</f>
        <v>#REF!</v>
      </c>
      <c r="AK21" s="116" t="e">
        <f>+#REF!</f>
        <v>#REF!</v>
      </c>
      <c r="AL21" s="116" t="e">
        <f>+#REF!</f>
        <v>#REF!</v>
      </c>
      <c r="AM21" s="116" t="e">
        <f>+#REF!</f>
        <v>#REF!</v>
      </c>
      <c r="AN21" s="116" t="e">
        <f>+#REF!</f>
        <v>#REF!</v>
      </c>
      <c r="AO21" s="116" t="e">
        <f>+#REF!</f>
        <v>#REF!</v>
      </c>
      <c r="AP21" s="117" t="e">
        <f t="shared" si="6"/>
        <v>#REF!</v>
      </c>
      <c r="AQ21" s="116">
        <v>4543.8333467499997</v>
      </c>
      <c r="AR21" s="116">
        <v>2972.6739183</v>
      </c>
      <c r="AS21" s="116">
        <v>3427.3901943400001</v>
      </c>
      <c r="AT21" s="116">
        <v>7319.1573385299998</v>
      </c>
      <c r="AU21" s="116">
        <v>3225.8655137699998</v>
      </c>
      <c r="AV21" s="116">
        <v>3244.2595529099999</v>
      </c>
      <c r="AW21" s="116">
        <v>4708.4689791500005</v>
      </c>
      <c r="AX21" s="116">
        <v>3305.00681024</v>
      </c>
      <c r="AY21" s="116">
        <v>2947.0298759900002</v>
      </c>
      <c r="AZ21" s="116">
        <v>3436.3889385000002</v>
      </c>
      <c r="BA21" s="116">
        <v>3689.10034245</v>
      </c>
      <c r="BB21" s="116">
        <v>3494.6084523300001</v>
      </c>
      <c r="BC21" s="117">
        <v>46313.783263259997</v>
      </c>
      <c r="BD21" s="113">
        <v>4978.2779044299996</v>
      </c>
      <c r="BE21" s="116">
        <v>3174.4195921</v>
      </c>
      <c r="BF21" s="116">
        <v>3308.4485708699999</v>
      </c>
      <c r="BG21" s="116">
        <v>6297.2013586800003</v>
      </c>
      <c r="BH21" s="116">
        <v>4418.2473511199996</v>
      </c>
      <c r="BI21" s="116">
        <v>3041.58341096</v>
      </c>
      <c r="BJ21" s="116">
        <v>4416.69945869</v>
      </c>
      <c r="BK21" s="116">
        <v>3334.5439864499999</v>
      </c>
      <c r="BL21" s="116">
        <v>2914.2606920899998</v>
      </c>
      <c r="BM21" s="116">
        <v>3138.3895096199999</v>
      </c>
      <c r="BN21" s="116">
        <v>2149.9498317799998</v>
      </c>
      <c r="BO21" s="116">
        <v>3223.6120298400001</v>
      </c>
      <c r="BP21" s="117">
        <v>44395.63369663</v>
      </c>
      <c r="BQ21" s="116">
        <v>3627.6943395799999</v>
      </c>
      <c r="BR21" s="116">
        <v>2660.4686917499998</v>
      </c>
      <c r="BS21" s="116">
        <v>2746.6646454900001</v>
      </c>
      <c r="BT21" s="116">
        <v>850.72314463999999</v>
      </c>
      <c r="BU21" s="116">
        <v>2522.67456533</v>
      </c>
      <c r="BV21" s="116">
        <v>2750.6782016100001</v>
      </c>
      <c r="BW21" s="116">
        <v>4358.93184303</v>
      </c>
      <c r="BX21" s="116">
        <v>2335.2352355500002</v>
      </c>
      <c r="BY21" s="119">
        <v>2563.7114025999999</v>
      </c>
      <c r="BZ21" s="119">
        <v>2800.3280762300001</v>
      </c>
      <c r="CA21" s="119">
        <v>3143.9167820100001</v>
      </c>
      <c r="CB21" s="119">
        <v>3446.3161949199998</v>
      </c>
      <c r="CC21" s="117">
        <v>33807.34312274</v>
      </c>
      <c r="CD21" s="119">
        <v>2942.4481916599998</v>
      </c>
      <c r="CE21" s="119">
        <v>2652.3667559</v>
      </c>
      <c r="CF21" s="119">
        <v>3074.5769924299998</v>
      </c>
      <c r="CG21" s="119">
        <v>5669.4091752800005</v>
      </c>
      <c r="CH21" s="119">
        <v>3696.0974627800001</v>
      </c>
      <c r="CI21" s="119">
        <v>2830.5396448000001</v>
      </c>
      <c r="CJ21" s="119">
        <v>3343.1824156799998</v>
      </c>
      <c r="CK21" s="119">
        <v>2918.3500443500002</v>
      </c>
      <c r="CL21" s="113">
        <v>32969.4216333</v>
      </c>
      <c r="CM21" s="116">
        <v>21853.070666979998</v>
      </c>
      <c r="CN21" s="120">
        <v>27126.970682880001</v>
      </c>
      <c r="CO21" s="121">
        <v>24.133450608700301</v>
      </c>
      <c r="CP21" s="27"/>
      <c r="CQ21" s="27"/>
    </row>
    <row r="22" spans="1:95" ht="20.100000000000001" customHeight="1" x14ac:dyDescent="0.25">
      <c r="A22" s="28"/>
      <c r="B22" s="122"/>
      <c r="C22" s="123" t="s">
        <v>36</v>
      </c>
      <c r="D22" s="113" t="e">
        <f>+#REF!</f>
        <v>#REF!</v>
      </c>
      <c r="E22" s="116" t="e">
        <f>+#REF!</f>
        <v>#REF!</v>
      </c>
      <c r="F22" s="116" t="e">
        <f>+#REF!</f>
        <v>#REF!</v>
      </c>
      <c r="G22" s="116" t="e">
        <f>+#REF!</f>
        <v>#REF!</v>
      </c>
      <c r="H22" s="116" t="e">
        <f>+#REF!</f>
        <v>#REF!</v>
      </c>
      <c r="I22" s="116" t="e">
        <f>+#REF!</f>
        <v>#REF!</v>
      </c>
      <c r="J22" s="116" t="e">
        <f>+#REF!</f>
        <v>#REF!</v>
      </c>
      <c r="K22" s="116" t="e">
        <f>+#REF!</f>
        <v>#REF!</v>
      </c>
      <c r="L22" s="116" t="e">
        <f>+#REF!</f>
        <v>#REF!</v>
      </c>
      <c r="M22" s="116" t="e">
        <f>+#REF!</f>
        <v>#REF!</v>
      </c>
      <c r="N22" s="116" t="e">
        <f>+#REF!</f>
        <v>#REF!</v>
      </c>
      <c r="O22" s="116" t="e">
        <f>+#REF!</f>
        <v>#REF!</v>
      </c>
      <c r="P22" s="117" t="e">
        <f t="shared" si="4"/>
        <v>#REF!</v>
      </c>
      <c r="Q22" s="116" t="e">
        <f>+#REF!</f>
        <v>#REF!</v>
      </c>
      <c r="R22" s="116" t="e">
        <f>+#REF!</f>
        <v>#REF!</v>
      </c>
      <c r="S22" s="116" t="e">
        <f>+#REF!</f>
        <v>#REF!</v>
      </c>
      <c r="T22" s="116" t="e">
        <f>+#REF!</f>
        <v>#REF!</v>
      </c>
      <c r="U22" s="116" t="e">
        <f>+#REF!</f>
        <v>#REF!</v>
      </c>
      <c r="V22" s="116" t="e">
        <f>+#REF!</f>
        <v>#REF!</v>
      </c>
      <c r="W22" s="116" t="e">
        <f>+#REF!</f>
        <v>#REF!</v>
      </c>
      <c r="X22" s="116" t="e">
        <f>+#REF!</f>
        <v>#REF!</v>
      </c>
      <c r="Y22" s="116" t="e">
        <f>+#REF!</f>
        <v>#REF!</v>
      </c>
      <c r="Z22" s="116" t="e">
        <f>+#REF!</f>
        <v>#REF!</v>
      </c>
      <c r="AA22" s="116" t="e">
        <f>+#REF!</f>
        <v>#REF!</v>
      </c>
      <c r="AB22" s="116" t="e">
        <f>+#REF!</f>
        <v>#REF!</v>
      </c>
      <c r="AC22" s="117" t="e">
        <f t="shared" si="5"/>
        <v>#REF!</v>
      </c>
      <c r="AD22" s="113" t="e">
        <f>+#REF!</f>
        <v>#REF!</v>
      </c>
      <c r="AE22" s="116" t="e">
        <f>+#REF!</f>
        <v>#REF!</v>
      </c>
      <c r="AF22" s="116" t="e">
        <f>+#REF!</f>
        <v>#REF!</v>
      </c>
      <c r="AG22" s="116" t="e">
        <f>+#REF!</f>
        <v>#REF!</v>
      </c>
      <c r="AH22" s="116" t="e">
        <f>+#REF!</f>
        <v>#REF!</v>
      </c>
      <c r="AI22" s="116" t="e">
        <f>+#REF!</f>
        <v>#REF!</v>
      </c>
      <c r="AJ22" s="116" t="e">
        <f>+#REF!</f>
        <v>#REF!</v>
      </c>
      <c r="AK22" s="116" t="e">
        <f>+#REF!</f>
        <v>#REF!</v>
      </c>
      <c r="AL22" s="116" t="e">
        <f>+#REF!</f>
        <v>#REF!</v>
      </c>
      <c r="AM22" s="116" t="e">
        <f>+#REF!</f>
        <v>#REF!</v>
      </c>
      <c r="AN22" s="116" t="e">
        <f>+#REF!</f>
        <v>#REF!</v>
      </c>
      <c r="AO22" s="116" t="e">
        <f>+#REF!</f>
        <v>#REF!</v>
      </c>
      <c r="AP22" s="117" t="e">
        <f t="shared" si="6"/>
        <v>#REF!</v>
      </c>
      <c r="AQ22" s="116">
        <v>3469.86</v>
      </c>
      <c r="AR22" s="116">
        <v>2437.0700000000002</v>
      </c>
      <c r="AS22" s="116">
        <v>2753.38</v>
      </c>
      <c r="AT22" s="116">
        <v>2448.2199999999998</v>
      </c>
      <c r="AU22" s="116">
        <v>2666.91</v>
      </c>
      <c r="AV22" s="116">
        <v>2782.17</v>
      </c>
      <c r="AW22" s="116">
        <v>2750.87</v>
      </c>
      <c r="AX22" s="116">
        <v>2677.05</v>
      </c>
      <c r="AY22" s="116">
        <v>2542.8200000000002</v>
      </c>
      <c r="AZ22" s="116">
        <v>2824.42</v>
      </c>
      <c r="BA22" s="116">
        <v>2987.41</v>
      </c>
      <c r="BB22" s="116">
        <v>3479.35</v>
      </c>
      <c r="BC22" s="117">
        <v>33819.53</v>
      </c>
      <c r="BD22" s="113">
        <v>3654.64</v>
      </c>
      <c r="BE22" s="116">
        <v>2845.34</v>
      </c>
      <c r="BF22" s="116">
        <v>2652.99</v>
      </c>
      <c r="BG22" s="116">
        <v>2550.42</v>
      </c>
      <c r="BH22" s="116">
        <v>2907.24</v>
      </c>
      <c r="BI22" s="116">
        <v>2627.36</v>
      </c>
      <c r="BJ22" s="116">
        <v>2951.76</v>
      </c>
      <c r="BK22" s="116">
        <v>2816.44</v>
      </c>
      <c r="BL22" s="116">
        <v>2627.59</v>
      </c>
      <c r="BM22" s="116">
        <v>2688.15</v>
      </c>
      <c r="BN22" s="116">
        <v>2861.58</v>
      </c>
      <c r="BO22" s="116">
        <v>3575.68</v>
      </c>
      <c r="BP22" s="117">
        <v>34759.19</v>
      </c>
      <c r="BQ22" s="116">
        <v>3772.63</v>
      </c>
      <c r="BR22" s="116">
        <v>2641.83</v>
      </c>
      <c r="BS22" s="116">
        <v>2613.34</v>
      </c>
      <c r="BT22" s="116">
        <v>1848.91</v>
      </c>
      <c r="BU22" s="116">
        <v>1422.99</v>
      </c>
      <c r="BV22" s="116">
        <v>1492.5</v>
      </c>
      <c r="BW22" s="116">
        <v>2570.21</v>
      </c>
      <c r="BX22" s="116">
        <v>2838.92</v>
      </c>
      <c r="BY22" s="119">
        <v>3086.34</v>
      </c>
      <c r="BZ22" s="119">
        <v>3988.07</v>
      </c>
      <c r="CA22" s="119">
        <v>3148.31</v>
      </c>
      <c r="CB22" s="119">
        <v>4036.09</v>
      </c>
      <c r="CC22" s="117">
        <v>33460.14</v>
      </c>
      <c r="CD22" s="119">
        <v>2883.02</v>
      </c>
      <c r="CE22" s="119">
        <v>2900.47</v>
      </c>
      <c r="CF22" s="119">
        <v>3478.04</v>
      </c>
      <c r="CG22" s="119">
        <v>2571.15</v>
      </c>
      <c r="CH22" s="119">
        <v>2315.04</v>
      </c>
      <c r="CI22" s="119">
        <v>2106.64</v>
      </c>
      <c r="CJ22" s="119">
        <v>2242.41</v>
      </c>
      <c r="CK22" s="119">
        <v>2344.8000000000002</v>
      </c>
      <c r="CL22" s="113">
        <v>23006.19</v>
      </c>
      <c r="CM22" s="116">
        <v>19201.330000000002</v>
      </c>
      <c r="CN22" s="120">
        <v>20841.57</v>
      </c>
      <c r="CO22" s="121">
        <v>8.5423249326999695</v>
      </c>
      <c r="CP22" s="27"/>
      <c r="CQ22" s="27"/>
    </row>
    <row r="23" spans="1:95" ht="20.100000000000001" customHeight="1" x14ac:dyDescent="0.25">
      <c r="A23" s="28"/>
      <c r="B23" s="122"/>
      <c r="C23" s="123" t="s">
        <v>37</v>
      </c>
      <c r="D23" s="113" t="e">
        <f>+#REF!</f>
        <v>#REF!</v>
      </c>
      <c r="E23" s="116" t="e">
        <f>+#REF!</f>
        <v>#REF!</v>
      </c>
      <c r="F23" s="116" t="e">
        <f>+#REF!</f>
        <v>#REF!</v>
      </c>
      <c r="G23" s="116" t="e">
        <f>+#REF!</f>
        <v>#REF!</v>
      </c>
      <c r="H23" s="116" t="e">
        <f>+#REF!</f>
        <v>#REF!</v>
      </c>
      <c r="I23" s="116" t="e">
        <f>+#REF!</f>
        <v>#REF!</v>
      </c>
      <c r="J23" s="116" t="e">
        <f>+#REF!</f>
        <v>#REF!</v>
      </c>
      <c r="K23" s="116" t="e">
        <f>+#REF!</f>
        <v>#REF!</v>
      </c>
      <c r="L23" s="116" t="e">
        <f>+#REF!</f>
        <v>#REF!</v>
      </c>
      <c r="M23" s="116" t="e">
        <f>+#REF!</f>
        <v>#REF!</v>
      </c>
      <c r="N23" s="116" t="e">
        <f>+#REF!</f>
        <v>#REF!</v>
      </c>
      <c r="O23" s="116" t="e">
        <f>+#REF!</f>
        <v>#REF!</v>
      </c>
      <c r="P23" s="117" t="e">
        <f t="shared" si="4"/>
        <v>#REF!</v>
      </c>
      <c r="Q23" s="116" t="e">
        <f>+#REF!</f>
        <v>#REF!</v>
      </c>
      <c r="R23" s="116" t="e">
        <f>+#REF!</f>
        <v>#REF!</v>
      </c>
      <c r="S23" s="116" t="e">
        <f>+#REF!</f>
        <v>#REF!</v>
      </c>
      <c r="T23" s="116" t="e">
        <f>+#REF!</f>
        <v>#REF!</v>
      </c>
      <c r="U23" s="116" t="e">
        <f>+#REF!</f>
        <v>#REF!</v>
      </c>
      <c r="V23" s="116" t="e">
        <f>+#REF!</f>
        <v>#REF!</v>
      </c>
      <c r="W23" s="116" t="e">
        <f>+#REF!</f>
        <v>#REF!</v>
      </c>
      <c r="X23" s="116" t="e">
        <f>+#REF!</f>
        <v>#REF!</v>
      </c>
      <c r="Y23" s="116" t="e">
        <f>+#REF!</f>
        <v>#REF!</v>
      </c>
      <c r="Z23" s="116" t="e">
        <f>+#REF!</f>
        <v>#REF!</v>
      </c>
      <c r="AA23" s="116" t="e">
        <f>+#REF!</f>
        <v>#REF!</v>
      </c>
      <c r="AB23" s="116" t="e">
        <f>+#REF!</f>
        <v>#REF!</v>
      </c>
      <c r="AC23" s="117" t="e">
        <f t="shared" si="5"/>
        <v>#REF!</v>
      </c>
      <c r="AD23" s="113" t="e">
        <f>+#REF!</f>
        <v>#REF!</v>
      </c>
      <c r="AE23" s="116" t="e">
        <f>+#REF!</f>
        <v>#REF!</v>
      </c>
      <c r="AF23" s="116" t="e">
        <f>+#REF!</f>
        <v>#REF!</v>
      </c>
      <c r="AG23" s="116" t="e">
        <f>+#REF!</f>
        <v>#REF!</v>
      </c>
      <c r="AH23" s="116" t="e">
        <f>+#REF!</f>
        <v>#REF!</v>
      </c>
      <c r="AI23" s="116" t="e">
        <f>+#REF!</f>
        <v>#REF!</v>
      </c>
      <c r="AJ23" s="116" t="e">
        <f>+#REF!</f>
        <v>#REF!</v>
      </c>
      <c r="AK23" s="116" t="e">
        <f>+#REF!</f>
        <v>#REF!</v>
      </c>
      <c r="AL23" s="116" t="e">
        <f>+#REF!</f>
        <v>#REF!</v>
      </c>
      <c r="AM23" s="116" t="e">
        <f>+#REF!</f>
        <v>#REF!</v>
      </c>
      <c r="AN23" s="116" t="e">
        <f>+#REF!</f>
        <v>#REF!</v>
      </c>
      <c r="AO23" s="116" t="e">
        <f>+#REF!</f>
        <v>#REF!</v>
      </c>
      <c r="AP23" s="117" t="e">
        <f t="shared" si="6"/>
        <v>#REF!</v>
      </c>
      <c r="AQ23" s="116">
        <v>18532.630875530002</v>
      </c>
      <c r="AR23" s="116">
        <v>15335.89545921</v>
      </c>
      <c r="AS23" s="116">
        <v>21040.08177334</v>
      </c>
      <c r="AT23" s="116">
        <v>26974.52818107</v>
      </c>
      <c r="AU23" s="116">
        <v>23219.987986839998</v>
      </c>
      <c r="AV23" s="116">
        <v>20971.063512209999</v>
      </c>
      <c r="AW23" s="116">
        <v>22974.987586859999</v>
      </c>
      <c r="AX23" s="116">
        <v>20214.618738829999</v>
      </c>
      <c r="AY23" s="116">
        <v>19747.108273490001</v>
      </c>
      <c r="AZ23" s="116">
        <v>30289.5229878299</v>
      </c>
      <c r="BA23" s="116">
        <v>18831.415708969998</v>
      </c>
      <c r="BB23" s="116">
        <v>18284.872022029998</v>
      </c>
      <c r="BC23" s="117">
        <v>256416.71310620999</v>
      </c>
      <c r="BD23" s="113">
        <v>17387.410164730001</v>
      </c>
      <c r="BE23" s="116">
        <v>11317.898967450001</v>
      </c>
      <c r="BF23" s="116">
        <v>18482.85200879</v>
      </c>
      <c r="BG23" s="116">
        <v>22179.140899630002</v>
      </c>
      <c r="BH23" s="116">
        <v>20512.836660389999</v>
      </c>
      <c r="BI23" s="116">
        <v>15345.248275100001</v>
      </c>
      <c r="BJ23" s="116">
        <v>21075.95895651</v>
      </c>
      <c r="BK23" s="116">
        <v>16264.79369819</v>
      </c>
      <c r="BL23" s="116">
        <v>16188.69105702</v>
      </c>
      <c r="BM23" s="116">
        <v>16535.245470909998</v>
      </c>
      <c r="BN23" s="116">
        <v>18873.95417474</v>
      </c>
      <c r="BO23" s="116">
        <v>19052.19752586</v>
      </c>
      <c r="BP23" s="117">
        <v>213216.22785932</v>
      </c>
      <c r="BQ23" s="116">
        <v>18157.262790510002</v>
      </c>
      <c r="BR23" s="116">
        <v>15205.272604530001</v>
      </c>
      <c r="BS23" s="116">
        <v>29594.683872509999</v>
      </c>
      <c r="BT23" s="116">
        <v>14792.161234609999</v>
      </c>
      <c r="BU23" s="116">
        <v>18497.539152180001</v>
      </c>
      <c r="BV23" s="116">
        <v>17791.03367669</v>
      </c>
      <c r="BW23" s="116">
        <v>18199.366543380002</v>
      </c>
      <c r="BX23" s="116">
        <v>16279.429313279999</v>
      </c>
      <c r="BY23" s="119">
        <v>14615.33033655</v>
      </c>
      <c r="BZ23" s="119">
        <v>17880.550001</v>
      </c>
      <c r="CA23" s="119">
        <v>15709.315251419999</v>
      </c>
      <c r="CB23" s="119">
        <v>19277.674687570001</v>
      </c>
      <c r="CC23" s="117">
        <v>215999.61946423</v>
      </c>
      <c r="CD23" s="119">
        <v>14955.08486051</v>
      </c>
      <c r="CE23" s="119">
        <v>13766.489071739999</v>
      </c>
      <c r="CF23" s="119">
        <v>17105.655560840001</v>
      </c>
      <c r="CG23" s="119">
        <v>19782.693632300001</v>
      </c>
      <c r="CH23" s="119">
        <v>16749.350972150001</v>
      </c>
      <c r="CI23" s="119">
        <v>17376.25193382</v>
      </c>
      <c r="CJ23" s="119">
        <v>16503.634278140002</v>
      </c>
      <c r="CK23" s="119">
        <v>17889.741425380002</v>
      </c>
      <c r="CL23" s="113">
        <v>142566.13963079001</v>
      </c>
      <c r="CM23" s="116">
        <v>148516.74918769</v>
      </c>
      <c r="CN23" s="120">
        <v>134128.90173488</v>
      </c>
      <c r="CO23" s="121">
        <v>-9.6876934968642203</v>
      </c>
      <c r="CP23" s="27"/>
      <c r="CQ23" s="27"/>
    </row>
    <row r="24" spans="1:95" ht="20.100000000000001" customHeight="1" x14ac:dyDescent="0.25">
      <c r="A24" s="28"/>
      <c r="B24" s="122"/>
      <c r="C24" s="123" t="s">
        <v>38</v>
      </c>
      <c r="D24" s="113" t="e">
        <f>+#REF!</f>
        <v>#REF!</v>
      </c>
      <c r="E24" s="116" t="e">
        <f>+#REF!</f>
        <v>#REF!</v>
      </c>
      <c r="F24" s="116" t="e">
        <f>+#REF!</f>
        <v>#REF!</v>
      </c>
      <c r="G24" s="116" t="e">
        <f>+#REF!</f>
        <v>#REF!</v>
      </c>
      <c r="H24" s="116" t="e">
        <f>+#REF!</f>
        <v>#REF!</v>
      </c>
      <c r="I24" s="116" t="e">
        <f>+#REF!</f>
        <v>#REF!</v>
      </c>
      <c r="J24" s="116" t="e">
        <f>+#REF!</f>
        <v>#REF!</v>
      </c>
      <c r="K24" s="116" t="e">
        <f>+#REF!</f>
        <v>#REF!</v>
      </c>
      <c r="L24" s="116" t="e">
        <f>+#REF!</f>
        <v>#REF!</v>
      </c>
      <c r="M24" s="116" t="e">
        <f>+#REF!</f>
        <v>#REF!</v>
      </c>
      <c r="N24" s="116" t="e">
        <f>+#REF!</f>
        <v>#REF!</v>
      </c>
      <c r="O24" s="116" t="e">
        <f>+#REF!</f>
        <v>#REF!</v>
      </c>
      <c r="P24" s="117" t="e">
        <f t="shared" si="4"/>
        <v>#REF!</v>
      </c>
      <c r="Q24" s="116" t="e">
        <f>+#REF!</f>
        <v>#REF!</v>
      </c>
      <c r="R24" s="116" t="e">
        <f>+#REF!</f>
        <v>#REF!</v>
      </c>
      <c r="S24" s="116" t="e">
        <f>+#REF!</f>
        <v>#REF!</v>
      </c>
      <c r="T24" s="116" t="e">
        <f>+#REF!</f>
        <v>#REF!</v>
      </c>
      <c r="U24" s="116" t="e">
        <f>+#REF!</f>
        <v>#REF!</v>
      </c>
      <c r="V24" s="116" t="e">
        <f>+#REF!</f>
        <v>#REF!</v>
      </c>
      <c r="W24" s="116" t="e">
        <f>+#REF!</f>
        <v>#REF!</v>
      </c>
      <c r="X24" s="116" t="e">
        <f>+#REF!</f>
        <v>#REF!</v>
      </c>
      <c r="Y24" s="116" t="e">
        <f>+#REF!</f>
        <v>#REF!</v>
      </c>
      <c r="Z24" s="116" t="e">
        <f>+#REF!</f>
        <v>#REF!</v>
      </c>
      <c r="AA24" s="116" t="e">
        <f>+#REF!</f>
        <v>#REF!</v>
      </c>
      <c r="AB24" s="116" t="e">
        <f>+#REF!</f>
        <v>#REF!</v>
      </c>
      <c r="AC24" s="117" t="e">
        <f t="shared" si="5"/>
        <v>#REF!</v>
      </c>
      <c r="AD24" s="113" t="e">
        <f>+#REF!</f>
        <v>#REF!</v>
      </c>
      <c r="AE24" s="116" t="e">
        <f>+#REF!</f>
        <v>#REF!</v>
      </c>
      <c r="AF24" s="116" t="e">
        <f>+#REF!</f>
        <v>#REF!</v>
      </c>
      <c r="AG24" s="116" t="e">
        <f>+#REF!</f>
        <v>#REF!</v>
      </c>
      <c r="AH24" s="116" t="e">
        <f>+#REF!</f>
        <v>#REF!</v>
      </c>
      <c r="AI24" s="116" t="e">
        <f>+#REF!</f>
        <v>#REF!</v>
      </c>
      <c r="AJ24" s="116" t="e">
        <f>+#REF!</f>
        <v>#REF!</v>
      </c>
      <c r="AK24" s="116" t="e">
        <f>+#REF!</f>
        <v>#REF!</v>
      </c>
      <c r="AL24" s="116" t="e">
        <f>+#REF!</f>
        <v>#REF!</v>
      </c>
      <c r="AM24" s="116" t="e">
        <f>+#REF!</f>
        <v>#REF!</v>
      </c>
      <c r="AN24" s="116" t="e">
        <f>+#REF!</f>
        <v>#REF!</v>
      </c>
      <c r="AO24" s="116" t="e">
        <f>+#REF!</f>
        <v>#REF!</v>
      </c>
      <c r="AP24" s="117" t="e">
        <f t="shared" si="6"/>
        <v>#REF!</v>
      </c>
      <c r="AQ24" s="116">
        <v>12546.54215838</v>
      </c>
      <c r="AR24" s="116">
        <v>9253.1966906399903</v>
      </c>
      <c r="AS24" s="116">
        <v>11639.996667199999</v>
      </c>
      <c r="AT24" s="116">
        <v>13797.669137659999</v>
      </c>
      <c r="AU24" s="116">
        <v>12129.230542040001</v>
      </c>
      <c r="AV24" s="116">
        <v>12651.97925416</v>
      </c>
      <c r="AW24" s="116">
        <v>13129.82435022</v>
      </c>
      <c r="AX24" s="116">
        <v>12764.17062442</v>
      </c>
      <c r="AY24" s="116">
        <v>11101.131379799999</v>
      </c>
      <c r="AZ24" s="116">
        <v>13065.797808539999</v>
      </c>
      <c r="BA24" s="116">
        <v>14353.049232900001</v>
      </c>
      <c r="BB24" s="116">
        <v>16139.92650302</v>
      </c>
      <c r="BC24" s="117">
        <v>152572.51434898001</v>
      </c>
      <c r="BD24" s="113">
        <v>17238.50248503</v>
      </c>
      <c r="BE24" s="116">
        <v>11464.58498901</v>
      </c>
      <c r="BF24" s="116">
        <v>12092.998457739999</v>
      </c>
      <c r="BG24" s="116">
        <v>16696.52991044</v>
      </c>
      <c r="BH24" s="116">
        <v>13182.88862498</v>
      </c>
      <c r="BI24" s="116">
        <v>14845.964631749999</v>
      </c>
      <c r="BJ24" s="116">
        <v>17502.22864736</v>
      </c>
      <c r="BK24" s="116">
        <v>13661.095599849999</v>
      </c>
      <c r="BL24" s="116">
        <v>13045.647869799999</v>
      </c>
      <c r="BM24" s="116">
        <v>14415.02658285</v>
      </c>
      <c r="BN24" s="116">
        <v>12180.430561609999</v>
      </c>
      <c r="BO24" s="116">
        <v>14764.52044935</v>
      </c>
      <c r="BP24" s="117">
        <v>171090.41880977</v>
      </c>
      <c r="BQ24" s="116">
        <v>12335.806292879999</v>
      </c>
      <c r="BR24" s="116">
        <v>9917.4392374599993</v>
      </c>
      <c r="BS24" s="116">
        <v>12656.83346313</v>
      </c>
      <c r="BT24" s="116">
        <v>9349.36080993</v>
      </c>
      <c r="BU24" s="116">
        <v>9924.1179714799891</v>
      </c>
      <c r="BV24" s="116">
        <v>11307.07947518</v>
      </c>
      <c r="BW24" s="116">
        <v>12574.673675280001</v>
      </c>
      <c r="BX24" s="116">
        <v>12558.06675201</v>
      </c>
      <c r="BY24" s="119">
        <v>12561.59205666</v>
      </c>
      <c r="BZ24" s="119">
        <v>14041.325322680001</v>
      </c>
      <c r="CA24" s="119">
        <v>12420.884595019999</v>
      </c>
      <c r="CB24" s="119">
        <v>16129.37274413</v>
      </c>
      <c r="CC24" s="117">
        <v>145776.55239584</v>
      </c>
      <c r="CD24" s="119">
        <v>11771.261758160001</v>
      </c>
      <c r="CE24" s="119">
        <v>10834.604849220001</v>
      </c>
      <c r="CF24" s="119">
        <v>13060.76435152</v>
      </c>
      <c r="CG24" s="119">
        <v>14669.663410360001</v>
      </c>
      <c r="CH24" s="119">
        <v>12386.01445585</v>
      </c>
      <c r="CI24" s="119">
        <v>12907.17722849</v>
      </c>
      <c r="CJ24" s="119">
        <v>12730.364606409999</v>
      </c>
      <c r="CK24" s="119">
        <v>12583.79775127</v>
      </c>
      <c r="CL24" s="113">
        <v>116684.79334616</v>
      </c>
      <c r="CM24" s="116">
        <v>90623.377677349999</v>
      </c>
      <c r="CN24" s="120">
        <v>100943.64841128</v>
      </c>
      <c r="CO24" s="121">
        <v>11.3880888115578</v>
      </c>
      <c r="CP24" s="27"/>
      <c r="CQ24" s="27"/>
    </row>
    <row r="25" spans="1:95" ht="20.100000000000001" customHeight="1" x14ac:dyDescent="0.25">
      <c r="A25" s="28"/>
      <c r="B25" s="122"/>
      <c r="C25" s="123" t="s">
        <v>39</v>
      </c>
      <c r="D25" s="113" t="e">
        <f>+#REF!</f>
        <v>#REF!</v>
      </c>
      <c r="E25" s="116" t="e">
        <f>+#REF!</f>
        <v>#REF!</v>
      </c>
      <c r="F25" s="116" t="e">
        <f>+#REF!</f>
        <v>#REF!</v>
      </c>
      <c r="G25" s="116" t="e">
        <f>+#REF!</f>
        <v>#REF!</v>
      </c>
      <c r="H25" s="116" t="e">
        <f>+#REF!</f>
        <v>#REF!</v>
      </c>
      <c r="I25" s="116" t="e">
        <f>+#REF!</f>
        <v>#REF!</v>
      </c>
      <c r="J25" s="116" t="e">
        <f>+#REF!</f>
        <v>#REF!</v>
      </c>
      <c r="K25" s="116" t="e">
        <f>+#REF!</f>
        <v>#REF!</v>
      </c>
      <c r="L25" s="116" t="e">
        <f>+#REF!</f>
        <v>#REF!</v>
      </c>
      <c r="M25" s="116" t="e">
        <f>+#REF!</f>
        <v>#REF!</v>
      </c>
      <c r="N25" s="116" t="e">
        <f>+#REF!</f>
        <v>#REF!</v>
      </c>
      <c r="O25" s="116" t="e">
        <f>+#REF!</f>
        <v>#REF!</v>
      </c>
      <c r="P25" s="117" t="e">
        <f t="shared" si="4"/>
        <v>#REF!</v>
      </c>
      <c r="Q25" s="116" t="e">
        <f>+#REF!</f>
        <v>#REF!</v>
      </c>
      <c r="R25" s="116" t="e">
        <f>+#REF!</f>
        <v>#REF!</v>
      </c>
      <c r="S25" s="116" t="e">
        <f>+#REF!</f>
        <v>#REF!</v>
      </c>
      <c r="T25" s="116" t="e">
        <f>+#REF!</f>
        <v>#REF!</v>
      </c>
      <c r="U25" s="116" t="e">
        <f>+#REF!</f>
        <v>#REF!</v>
      </c>
      <c r="V25" s="116" t="e">
        <f>+#REF!</f>
        <v>#REF!</v>
      </c>
      <c r="W25" s="116" t="e">
        <f>+#REF!</f>
        <v>#REF!</v>
      </c>
      <c r="X25" s="116" t="e">
        <f>+#REF!</f>
        <v>#REF!</v>
      </c>
      <c r="Y25" s="116" t="e">
        <f>+#REF!</f>
        <v>#REF!</v>
      </c>
      <c r="Z25" s="116" t="e">
        <f>+#REF!</f>
        <v>#REF!</v>
      </c>
      <c r="AA25" s="116" t="e">
        <f>+#REF!</f>
        <v>#REF!</v>
      </c>
      <c r="AB25" s="116" t="e">
        <f>+#REF!</f>
        <v>#REF!</v>
      </c>
      <c r="AC25" s="117" t="e">
        <f t="shared" si="5"/>
        <v>#REF!</v>
      </c>
      <c r="AD25" s="113" t="e">
        <f>+#REF!</f>
        <v>#REF!</v>
      </c>
      <c r="AE25" s="116" t="e">
        <f>+#REF!</f>
        <v>#REF!</v>
      </c>
      <c r="AF25" s="116" t="e">
        <f>+#REF!</f>
        <v>#REF!</v>
      </c>
      <c r="AG25" s="116" t="e">
        <f>+#REF!</f>
        <v>#REF!</v>
      </c>
      <c r="AH25" s="116" t="e">
        <f>+#REF!</f>
        <v>#REF!</v>
      </c>
      <c r="AI25" s="116" t="e">
        <f>+#REF!</f>
        <v>#REF!</v>
      </c>
      <c r="AJ25" s="116" t="e">
        <f>+#REF!</f>
        <v>#REF!</v>
      </c>
      <c r="AK25" s="116" t="e">
        <f>+#REF!</f>
        <v>#REF!</v>
      </c>
      <c r="AL25" s="116" t="e">
        <f>+#REF!</f>
        <v>#REF!</v>
      </c>
      <c r="AM25" s="116" t="e">
        <f>+#REF!</f>
        <v>#REF!</v>
      </c>
      <c r="AN25" s="116" t="e">
        <f>+#REF!</f>
        <v>#REF!</v>
      </c>
      <c r="AO25" s="116" t="e">
        <f>+#REF!</f>
        <v>#REF!</v>
      </c>
      <c r="AP25" s="117" t="e">
        <f t="shared" si="6"/>
        <v>#REF!</v>
      </c>
      <c r="AQ25" s="116">
        <v>0</v>
      </c>
      <c r="AR25" s="116">
        <v>0</v>
      </c>
      <c r="AS25" s="116"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v>0</v>
      </c>
      <c r="AZ25" s="116">
        <v>0</v>
      </c>
      <c r="BA25" s="116">
        <v>0</v>
      </c>
      <c r="BB25" s="116">
        <v>0</v>
      </c>
      <c r="BC25" s="117">
        <v>0</v>
      </c>
      <c r="BD25" s="113">
        <v>3.9235533</v>
      </c>
      <c r="BE25" s="116">
        <v>6.8128541800000004</v>
      </c>
      <c r="BF25" s="116">
        <v>12.685699140000001</v>
      </c>
      <c r="BG25" s="116">
        <v>19.03817604</v>
      </c>
      <c r="BH25" s="116">
        <v>16.04865556</v>
      </c>
      <c r="BI25" s="116">
        <v>14.070718080000001</v>
      </c>
      <c r="BJ25" s="116">
        <v>36.744566759999998</v>
      </c>
      <c r="BK25" s="116">
        <v>32.411224019999999</v>
      </c>
      <c r="BL25" s="116">
        <v>32.39608028</v>
      </c>
      <c r="BM25" s="116">
        <v>43.897832979999997</v>
      </c>
      <c r="BN25" s="116">
        <v>27.327730160000002</v>
      </c>
      <c r="BO25" s="116">
        <v>38.222986220000003</v>
      </c>
      <c r="BP25" s="117">
        <v>283.58007672000002</v>
      </c>
      <c r="BQ25" s="116">
        <v>31.727332000000001</v>
      </c>
      <c r="BR25" s="116">
        <v>18.833799460000002</v>
      </c>
      <c r="BS25" s="116">
        <v>34.353403780000001</v>
      </c>
      <c r="BT25" s="116">
        <v>12.310286919999999</v>
      </c>
      <c r="BU25" s="116">
        <v>25.13619916</v>
      </c>
      <c r="BV25" s="116">
        <v>29.315278459999998</v>
      </c>
      <c r="BW25" s="116">
        <v>29.886223260000001</v>
      </c>
      <c r="BX25" s="116">
        <v>36.650635919999999</v>
      </c>
      <c r="BY25" s="119">
        <v>65.310688040000002</v>
      </c>
      <c r="BZ25" s="119">
        <v>62.97966942</v>
      </c>
      <c r="CA25" s="119">
        <v>68.035694919999997</v>
      </c>
      <c r="CB25" s="119">
        <v>65.171539460000005</v>
      </c>
      <c r="CC25" s="117">
        <v>479.71075080000003</v>
      </c>
      <c r="CD25" s="119">
        <v>53.91992836</v>
      </c>
      <c r="CE25" s="119">
        <v>66.823504779999993</v>
      </c>
      <c r="CF25" s="119">
        <v>57.46982466</v>
      </c>
      <c r="CG25" s="119">
        <v>57.439822800000002</v>
      </c>
      <c r="CH25" s="119">
        <v>58.202313820000001</v>
      </c>
      <c r="CI25" s="119">
        <v>61.928970280000001</v>
      </c>
      <c r="CJ25" s="119">
        <v>67.068388260000006</v>
      </c>
      <c r="CK25" s="119">
        <v>71.718227540000001</v>
      </c>
      <c r="CL25" s="113">
        <v>141.73544708</v>
      </c>
      <c r="CM25" s="116">
        <v>218.21315895999999</v>
      </c>
      <c r="CN25" s="120">
        <v>494.57098050000002</v>
      </c>
      <c r="CO25" s="121">
        <v>126.645809472314</v>
      </c>
      <c r="CP25" s="27"/>
      <c r="CQ25" s="27"/>
    </row>
    <row r="26" spans="1:95" ht="20.100000000000001" customHeight="1" x14ac:dyDescent="0.25">
      <c r="A26" s="28"/>
      <c r="B26" s="122"/>
      <c r="C26" s="123" t="s">
        <v>40</v>
      </c>
      <c r="D26" s="113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7"/>
      <c r="AD26" s="113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7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3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>
        <v>0</v>
      </c>
      <c r="BP26" s="117"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v>0</v>
      </c>
      <c r="BV26" s="116">
        <v>0</v>
      </c>
      <c r="BW26" s="116">
        <v>0</v>
      </c>
      <c r="BX26" s="116">
        <v>0</v>
      </c>
      <c r="BY26" s="119">
        <v>0</v>
      </c>
      <c r="BZ26" s="119">
        <v>0</v>
      </c>
      <c r="CA26" s="119">
        <v>1.8E-5</v>
      </c>
      <c r="CB26" s="119">
        <v>3.0000000000000001E-6</v>
      </c>
      <c r="CC26" s="117">
        <v>2.0999999999999999E-5</v>
      </c>
      <c r="CD26" s="119">
        <v>12.59329071</v>
      </c>
      <c r="CE26" s="119">
        <v>11.79505355</v>
      </c>
      <c r="CF26" s="119">
        <v>0.183169</v>
      </c>
      <c r="CG26" s="119">
        <v>7.8609999999999999E-2</v>
      </c>
      <c r="CH26" s="119">
        <v>5.0856999999999999E-2</v>
      </c>
      <c r="CI26" s="119">
        <v>0.15637100000000001</v>
      </c>
      <c r="CJ26" s="119">
        <v>0.92877838000000001</v>
      </c>
      <c r="CK26" s="119">
        <v>0.18604699999999999</v>
      </c>
      <c r="CL26" s="113">
        <v>0</v>
      </c>
      <c r="CM26" s="116">
        <v>0</v>
      </c>
      <c r="CN26" s="120">
        <v>25.972176640000001</v>
      </c>
      <c r="CO26" s="121"/>
      <c r="CP26" s="27"/>
      <c r="CQ26" s="27"/>
    </row>
    <row r="27" spans="1:95" ht="20.100000000000001" customHeight="1" x14ac:dyDescent="0.25">
      <c r="A27" s="28"/>
      <c r="B27" s="122"/>
      <c r="C27" s="123" t="s">
        <v>41</v>
      </c>
      <c r="D27" s="113" t="e">
        <f>+#REF!</f>
        <v>#REF!</v>
      </c>
      <c r="E27" s="116" t="e">
        <f>+#REF!</f>
        <v>#REF!</v>
      </c>
      <c r="F27" s="116" t="e">
        <f>+#REF!</f>
        <v>#REF!</v>
      </c>
      <c r="G27" s="116" t="e">
        <f>+#REF!</f>
        <v>#REF!</v>
      </c>
      <c r="H27" s="116" t="e">
        <f>+#REF!</f>
        <v>#REF!</v>
      </c>
      <c r="I27" s="116" t="e">
        <f>+#REF!</f>
        <v>#REF!</v>
      </c>
      <c r="J27" s="116" t="e">
        <f>+#REF!</f>
        <v>#REF!</v>
      </c>
      <c r="K27" s="116" t="e">
        <f>+#REF!</f>
        <v>#REF!</v>
      </c>
      <c r="L27" s="116" t="e">
        <f>+#REF!</f>
        <v>#REF!</v>
      </c>
      <c r="M27" s="116" t="e">
        <f>+#REF!</f>
        <v>#REF!</v>
      </c>
      <c r="N27" s="116" t="e">
        <f>+#REF!</f>
        <v>#REF!</v>
      </c>
      <c r="O27" s="116" t="e">
        <f>+#REF!</f>
        <v>#REF!</v>
      </c>
      <c r="P27" s="117" t="e">
        <f>SUM(D27:O27)</f>
        <v>#REF!</v>
      </c>
      <c r="Q27" s="116" t="e">
        <f>+#REF!</f>
        <v>#REF!</v>
      </c>
      <c r="R27" s="116" t="e">
        <f>+#REF!</f>
        <v>#REF!</v>
      </c>
      <c r="S27" s="116" t="e">
        <f>+#REF!</f>
        <v>#REF!</v>
      </c>
      <c r="T27" s="116" t="e">
        <f>+#REF!</f>
        <v>#REF!</v>
      </c>
      <c r="U27" s="116" t="e">
        <f>+#REF!</f>
        <v>#REF!</v>
      </c>
      <c r="V27" s="116" t="e">
        <f>+#REF!</f>
        <v>#REF!</v>
      </c>
      <c r="W27" s="116" t="e">
        <f>+#REF!</f>
        <v>#REF!</v>
      </c>
      <c r="X27" s="116" t="e">
        <f>+#REF!</f>
        <v>#REF!</v>
      </c>
      <c r="Y27" s="116" t="e">
        <f>+#REF!</f>
        <v>#REF!</v>
      </c>
      <c r="Z27" s="116" t="e">
        <f>+#REF!</f>
        <v>#REF!</v>
      </c>
      <c r="AA27" s="116" t="e">
        <f>+#REF!</f>
        <v>#REF!</v>
      </c>
      <c r="AB27" s="116" t="e">
        <f>+#REF!</f>
        <v>#REF!</v>
      </c>
      <c r="AC27" s="117" t="e">
        <f>SUM(Q27:AB27)</f>
        <v>#REF!</v>
      </c>
      <c r="AD27" s="113" t="e">
        <f>+#REF!</f>
        <v>#REF!</v>
      </c>
      <c r="AE27" s="116" t="e">
        <f>+#REF!</f>
        <v>#REF!</v>
      </c>
      <c r="AF27" s="116" t="e">
        <f>+#REF!</f>
        <v>#REF!</v>
      </c>
      <c r="AG27" s="116" t="e">
        <f>+#REF!</f>
        <v>#REF!</v>
      </c>
      <c r="AH27" s="116" t="e">
        <f>+#REF!</f>
        <v>#REF!</v>
      </c>
      <c r="AI27" s="116" t="e">
        <f>+#REF!</f>
        <v>#REF!</v>
      </c>
      <c r="AJ27" s="116" t="e">
        <f>+#REF!</f>
        <v>#REF!</v>
      </c>
      <c r="AK27" s="116" t="e">
        <f>+#REF!</f>
        <v>#REF!</v>
      </c>
      <c r="AL27" s="116" t="e">
        <f>+#REF!</f>
        <v>#REF!</v>
      </c>
      <c r="AM27" s="116" t="e">
        <f>+#REF!</f>
        <v>#REF!</v>
      </c>
      <c r="AN27" s="116" t="e">
        <f>+#REF!</f>
        <v>#REF!</v>
      </c>
      <c r="AO27" s="116" t="e">
        <f>+#REF!</f>
        <v>#REF!</v>
      </c>
      <c r="AP27" s="117" t="e">
        <f>SUM(AD27:AO27)</f>
        <v>#REF!</v>
      </c>
      <c r="AQ27" s="116">
        <v>396.17301212000001</v>
      </c>
      <c r="AR27" s="116">
        <v>319.36508595999999</v>
      </c>
      <c r="AS27" s="116">
        <v>348.81709297999998</v>
      </c>
      <c r="AT27" s="116">
        <v>369.12294035999997</v>
      </c>
      <c r="AU27" s="116">
        <v>363.85607076000002</v>
      </c>
      <c r="AV27" s="116">
        <v>358.38220353999998</v>
      </c>
      <c r="AW27" s="116">
        <v>393.28269413999999</v>
      </c>
      <c r="AX27" s="116">
        <v>391.54921653999997</v>
      </c>
      <c r="AY27" s="116">
        <v>354.12330617999999</v>
      </c>
      <c r="AZ27" s="116">
        <v>410.8085342</v>
      </c>
      <c r="BA27" s="116">
        <v>390.03724707999999</v>
      </c>
      <c r="BB27" s="116">
        <v>530.58552636000002</v>
      </c>
      <c r="BC27" s="117">
        <v>4626.1029302200004</v>
      </c>
      <c r="BD27" s="113">
        <v>437.93476121999998</v>
      </c>
      <c r="BE27" s="116">
        <v>379.47793380000002</v>
      </c>
      <c r="BF27" s="116">
        <v>381.24496784000002</v>
      </c>
      <c r="BG27" s="116">
        <v>435.31570371999999</v>
      </c>
      <c r="BH27" s="116">
        <v>425.47438485999999</v>
      </c>
      <c r="BI27" s="116">
        <v>388.85342775999999</v>
      </c>
      <c r="BJ27" s="116">
        <v>465.87182356</v>
      </c>
      <c r="BK27" s="116">
        <v>438.63952033999999</v>
      </c>
      <c r="BL27" s="116">
        <v>441.48630151999998</v>
      </c>
      <c r="BM27" s="116">
        <v>411.84272801999998</v>
      </c>
      <c r="BN27" s="116">
        <v>547.89125134999995</v>
      </c>
      <c r="BO27" s="116">
        <v>1165.73734921</v>
      </c>
      <c r="BP27" s="117">
        <v>5919.7701532000001</v>
      </c>
      <c r="BQ27" s="116">
        <v>859.43749349999996</v>
      </c>
      <c r="BR27" s="116">
        <v>774.40658871999995</v>
      </c>
      <c r="BS27" s="116">
        <v>806.28042557000003</v>
      </c>
      <c r="BT27" s="116">
        <v>403.80976801000003</v>
      </c>
      <c r="BU27" s="116">
        <v>422.23933690000001</v>
      </c>
      <c r="BV27" s="116">
        <v>622.05810237000003</v>
      </c>
      <c r="BW27" s="116">
        <v>674.70182366999995</v>
      </c>
      <c r="BX27" s="116">
        <v>656.68623893999995</v>
      </c>
      <c r="BY27" s="119">
        <v>858.16133418000004</v>
      </c>
      <c r="BZ27" s="119">
        <v>898.51467547000004</v>
      </c>
      <c r="CA27" s="119">
        <v>953.30638445</v>
      </c>
      <c r="CB27" s="119">
        <v>1281.4421595700001</v>
      </c>
      <c r="CC27" s="117">
        <v>9211.04433135</v>
      </c>
      <c r="CD27" s="119">
        <v>2338.88834873</v>
      </c>
      <c r="CE27" s="119">
        <v>1889.7495410700001</v>
      </c>
      <c r="CF27" s="119">
        <v>1081.9488845200001</v>
      </c>
      <c r="CG27" s="119">
        <v>1002.31408884</v>
      </c>
      <c r="CH27" s="119">
        <v>1051.6365332299999</v>
      </c>
      <c r="CI27" s="119">
        <v>968.66485463000004</v>
      </c>
      <c r="CJ27" s="119">
        <v>1018.41737674</v>
      </c>
      <c r="CK27" s="119">
        <v>1138.98762631</v>
      </c>
      <c r="CL27" s="113">
        <v>3352.8125230999999</v>
      </c>
      <c r="CM27" s="116">
        <v>5219.61977768</v>
      </c>
      <c r="CN27" s="120">
        <v>10490.607254070001</v>
      </c>
      <c r="CO27" s="121">
        <v>100.984127214202</v>
      </c>
      <c r="CP27" s="27"/>
      <c r="CQ27" s="27"/>
    </row>
    <row r="28" spans="1:95" ht="20.100000000000001" customHeight="1" x14ac:dyDescent="0.25">
      <c r="A28" s="28"/>
      <c r="B28" s="122"/>
      <c r="C28" s="123" t="s">
        <v>42</v>
      </c>
      <c r="D28" s="113" t="e">
        <f>+#REF!</f>
        <v>#REF!</v>
      </c>
      <c r="E28" s="116" t="e">
        <f>+#REF!</f>
        <v>#REF!</v>
      </c>
      <c r="F28" s="116" t="e">
        <f>+#REF!</f>
        <v>#REF!</v>
      </c>
      <c r="G28" s="116" t="e">
        <f>+#REF!</f>
        <v>#REF!</v>
      </c>
      <c r="H28" s="116" t="e">
        <f>+#REF!</f>
        <v>#REF!</v>
      </c>
      <c r="I28" s="116" t="e">
        <f>+#REF!</f>
        <v>#REF!</v>
      </c>
      <c r="J28" s="116" t="e">
        <f>+#REF!</f>
        <v>#REF!</v>
      </c>
      <c r="K28" s="116" t="e">
        <f>+#REF!</f>
        <v>#REF!</v>
      </c>
      <c r="L28" s="116" t="e">
        <f>+#REF!</f>
        <v>#REF!</v>
      </c>
      <c r="M28" s="116" t="e">
        <f>+#REF!</f>
        <v>#REF!</v>
      </c>
      <c r="N28" s="116" t="e">
        <f>+#REF!</f>
        <v>#REF!</v>
      </c>
      <c r="O28" s="116" t="e">
        <f>+#REF!</f>
        <v>#REF!</v>
      </c>
      <c r="P28" s="117" t="e">
        <f>SUM(D28:O28)</f>
        <v>#REF!</v>
      </c>
      <c r="Q28" s="116" t="e">
        <f>+#REF!</f>
        <v>#REF!</v>
      </c>
      <c r="R28" s="116" t="e">
        <f>+#REF!</f>
        <v>#REF!</v>
      </c>
      <c r="S28" s="116" t="e">
        <f>+#REF!</f>
        <v>#REF!</v>
      </c>
      <c r="T28" s="116" t="e">
        <f>+#REF!</f>
        <v>#REF!</v>
      </c>
      <c r="U28" s="116" t="e">
        <f>+#REF!</f>
        <v>#REF!</v>
      </c>
      <c r="V28" s="116" t="e">
        <f>+#REF!</f>
        <v>#REF!</v>
      </c>
      <c r="W28" s="116" t="e">
        <f>+#REF!</f>
        <v>#REF!</v>
      </c>
      <c r="X28" s="116" t="e">
        <f>+#REF!</f>
        <v>#REF!</v>
      </c>
      <c r="Y28" s="116" t="e">
        <f>+#REF!</f>
        <v>#REF!</v>
      </c>
      <c r="Z28" s="116" t="e">
        <f>+#REF!</f>
        <v>#REF!</v>
      </c>
      <c r="AA28" s="116" t="e">
        <f>+#REF!</f>
        <v>#REF!</v>
      </c>
      <c r="AB28" s="116" t="e">
        <f>+#REF!</f>
        <v>#REF!</v>
      </c>
      <c r="AC28" s="117" t="e">
        <f>SUM(Q28:AB28)</f>
        <v>#REF!</v>
      </c>
      <c r="AD28" s="113" t="e">
        <f>+#REF!</f>
        <v>#REF!</v>
      </c>
      <c r="AE28" s="116" t="e">
        <f>+#REF!</f>
        <v>#REF!</v>
      </c>
      <c r="AF28" s="116" t="e">
        <f>+#REF!</f>
        <v>#REF!</v>
      </c>
      <c r="AG28" s="116" t="e">
        <f>+#REF!</f>
        <v>#REF!</v>
      </c>
      <c r="AH28" s="116" t="e">
        <f>+#REF!</f>
        <v>#REF!</v>
      </c>
      <c r="AI28" s="116" t="e">
        <f>+#REF!</f>
        <v>#REF!</v>
      </c>
      <c r="AJ28" s="116" t="e">
        <f>+#REF!</f>
        <v>#REF!</v>
      </c>
      <c r="AK28" s="116" t="e">
        <f>+#REF!</f>
        <v>#REF!</v>
      </c>
      <c r="AL28" s="116" t="e">
        <f>+#REF!</f>
        <v>#REF!</v>
      </c>
      <c r="AM28" s="116" t="e">
        <f>+#REF!</f>
        <v>#REF!</v>
      </c>
      <c r="AN28" s="116" t="e">
        <f>+#REF!</f>
        <v>#REF!</v>
      </c>
      <c r="AO28" s="116" t="e">
        <f>+#REF!</f>
        <v>#REF!</v>
      </c>
      <c r="AP28" s="117" t="e">
        <f>SUM(AD28:AO28)</f>
        <v>#REF!</v>
      </c>
      <c r="AQ28" s="116">
        <v>0.05</v>
      </c>
      <c r="AR28" s="116">
        <v>0</v>
      </c>
      <c r="AS28" s="116">
        <v>0</v>
      </c>
      <c r="AT28" s="116">
        <v>1.4999999999999999E-2</v>
      </c>
      <c r="AU28" s="116">
        <v>0</v>
      </c>
      <c r="AV28" s="116">
        <v>0</v>
      </c>
      <c r="AW28" s="116">
        <v>0</v>
      </c>
      <c r="AX28" s="116">
        <v>0</v>
      </c>
      <c r="AY28" s="116">
        <v>0</v>
      </c>
      <c r="AZ28" s="116">
        <v>0</v>
      </c>
      <c r="BA28" s="116">
        <v>0</v>
      </c>
      <c r="BB28" s="120">
        <v>0</v>
      </c>
      <c r="BC28" s="117">
        <v>6.5000000000000002E-2</v>
      </c>
      <c r="BD28" s="113">
        <v>4.3999999999999997E-2</v>
      </c>
      <c r="BE28" s="116">
        <v>0</v>
      </c>
      <c r="BF28" s="116">
        <v>0</v>
      </c>
      <c r="BG28" s="116">
        <v>0</v>
      </c>
      <c r="BH28" s="116"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v>0</v>
      </c>
      <c r="BP28" s="117">
        <v>4.3999999999999997E-2</v>
      </c>
      <c r="BQ28" s="116">
        <v>0</v>
      </c>
      <c r="BR28" s="116">
        <v>0</v>
      </c>
      <c r="BS28" s="116">
        <v>0</v>
      </c>
      <c r="BT28" s="116">
        <v>0</v>
      </c>
      <c r="BU28" s="116">
        <v>0</v>
      </c>
      <c r="BV28" s="116">
        <v>0</v>
      </c>
      <c r="BW28" s="116">
        <v>0</v>
      </c>
      <c r="BX28" s="116">
        <v>0</v>
      </c>
      <c r="BY28" s="119">
        <v>0</v>
      </c>
      <c r="BZ28" s="119">
        <v>0</v>
      </c>
      <c r="CA28" s="119">
        <v>0</v>
      </c>
      <c r="CB28" s="119">
        <v>0</v>
      </c>
      <c r="CC28" s="117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3">
        <v>4.3999999999999997E-2</v>
      </c>
      <c r="CM28" s="116">
        <v>0</v>
      </c>
      <c r="CN28" s="120">
        <v>0</v>
      </c>
      <c r="CO28" s="121"/>
      <c r="CP28" s="27"/>
      <c r="CQ28" s="27"/>
    </row>
    <row r="29" spans="1:95" ht="20.100000000000001" customHeight="1" x14ac:dyDescent="0.25">
      <c r="A29" s="28"/>
      <c r="B29" s="122"/>
      <c r="C29" s="123" t="s">
        <v>43</v>
      </c>
      <c r="D29" s="124" t="e">
        <f>+#REF!</f>
        <v>#REF!</v>
      </c>
      <c r="E29" s="124" t="e">
        <f>+#REF!</f>
        <v>#REF!</v>
      </c>
      <c r="F29" s="124" t="e">
        <f>+#REF!</f>
        <v>#REF!</v>
      </c>
      <c r="G29" s="124" t="e">
        <f>+#REF!</f>
        <v>#REF!</v>
      </c>
      <c r="H29" s="124" t="e">
        <f>+#REF!</f>
        <v>#REF!</v>
      </c>
      <c r="I29" s="124" t="e">
        <f>+#REF!</f>
        <v>#REF!</v>
      </c>
      <c r="J29" s="124" t="e">
        <f>+#REF!</f>
        <v>#REF!</v>
      </c>
      <c r="K29" s="124" t="e">
        <f>+#REF!</f>
        <v>#REF!</v>
      </c>
      <c r="L29" s="124" t="e">
        <f>+#REF!</f>
        <v>#REF!</v>
      </c>
      <c r="M29" s="124" t="e">
        <f>+#REF!</f>
        <v>#REF!</v>
      </c>
      <c r="N29" s="124" t="e">
        <f>+#REF!</f>
        <v>#REF!</v>
      </c>
      <c r="O29" s="124" t="e">
        <f>+#REF!</f>
        <v>#REF!</v>
      </c>
      <c r="P29" s="125" t="e">
        <f>SUM(D29:O29)</f>
        <v>#REF!</v>
      </c>
      <c r="Q29" s="124" t="e">
        <f>+#REF!</f>
        <v>#REF!</v>
      </c>
      <c r="R29" s="124" t="e">
        <f>+#REF!</f>
        <v>#REF!</v>
      </c>
      <c r="S29" s="124" t="e">
        <f>+#REF!</f>
        <v>#REF!</v>
      </c>
      <c r="T29" s="124" t="e">
        <f>+#REF!</f>
        <v>#REF!</v>
      </c>
      <c r="U29" s="124" t="e">
        <f>+#REF!</f>
        <v>#REF!</v>
      </c>
      <c r="V29" s="124" t="e">
        <f>+#REF!</f>
        <v>#REF!</v>
      </c>
      <c r="W29" s="124" t="e">
        <f>+#REF!</f>
        <v>#REF!</v>
      </c>
      <c r="X29" s="124" t="e">
        <f>+#REF!</f>
        <v>#REF!</v>
      </c>
      <c r="Y29" s="124" t="e">
        <f>+#REF!</f>
        <v>#REF!</v>
      </c>
      <c r="Z29" s="124" t="e">
        <f>+#REF!</f>
        <v>#REF!</v>
      </c>
      <c r="AA29" s="124" t="e">
        <f>+#REF!</f>
        <v>#REF!</v>
      </c>
      <c r="AB29" s="124" t="e">
        <f>+#REF!</f>
        <v>#REF!</v>
      </c>
      <c r="AC29" s="125" t="e">
        <f>SUM(Q29:AB29)</f>
        <v>#REF!</v>
      </c>
      <c r="AD29" s="124" t="e">
        <f>+#REF!</f>
        <v>#REF!</v>
      </c>
      <c r="AE29" s="124" t="e">
        <f>+#REF!</f>
        <v>#REF!</v>
      </c>
      <c r="AF29" s="124" t="e">
        <f>+#REF!</f>
        <v>#REF!</v>
      </c>
      <c r="AG29" s="124" t="e">
        <f>+#REF!</f>
        <v>#REF!</v>
      </c>
      <c r="AH29" s="124" t="e">
        <f>+#REF!</f>
        <v>#REF!</v>
      </c>
      <c r="AI29" s="124" t="e">
        <f>+#REF!</f>
        <v>#REF!</v>
      </c>
      <c r="AJ29" s="124" t="e">
        <f>+#REF!</f>
        <v>#REF!</v>
      </c>
      <c r="AK29" s="124" t="e">
        <f>+#REF!</f>
        <v>#REF!</v>
      </c>
      <c r="AL29" s="124" t="e">
        <f>+#REF!</f>
        <v>#REF!</v>
      </c>
      <c r="AM29" s="124" t="e">
        <f>+#REF!</f>
        <v>#REF!</v>
      </c>
      <c r="AN29" s="124" t="e">
        <f>+#REF!</f>
        <v>#REF!</v>
      </c>
      <c r="AO29" s="124" t="e">
        <f>+#REF!</f>
        <v>#REF!</v>
      </c>
      <c r="AP29" s="125" t="e">
        <f>SUM(AD29:AO29)</f>
        <v>#REF!</v>
      </c>
      <c r="AQ29" s="124">
        <v>3740.20592661</v>
      </c>
      <c r="AR29" s="124">
        <v>4101.3613005500001</v>
      </c>
      <c r="AS29" s="124">
        <v>7981.1517199600003</v>
      </c>
      <c r="AT29" s="124">
        <v>6806.29631255</v>
      </c>
      <c r="AU29" s="124">
        <v>7201.7511704299995</v>
      </c>
      <c r="AV29" s="124">
        <v>5231.9355820700002</v>
      </c>
      <c r="AW29" s="124">
        <v>6399.3948505400003</v>
      </c>
      <c r="AX29" s="124">
        <v>6868.1289957999998</v>
      </c>
      <c r="AY29" s="124">
        <v>5899.3698103300003</v>
      </c>
      <c r="AZ29" s="124">
        <v>6162.2661933999998</v>
      </c>
      <c r="BA29" s="124">
        <v>6063.6244353000002</v>
      </c>
      <c r="BB29" s="124">
        <v>4753.5093620400003</v>
      </c>
      <c r="BC29" s="125">
        <v>71208.995659580003</v>
      </c>
      <c r="BD29" s="124">
        <v>4301.5678848099997</v>
      </c>
      <c r="BE29" s="124">
        <v>2596.1868796600002</v>
      </c>
      <c r="BF29" s="124">
        <v>5158.8786100899997</v>
      </c>
      <c r="BG29" s="124">
        <v>5906.6691523999998</v>
      </c>
      <c r="BH29" s="124">
        <v>5397.0651514499996</v>
      </c>
      <c r="BI29" s="124">
        <v>3691.2960482600001</v>
      </c>
      <c r="BJ29" s="124">
        <v>5762.69511994</v>
      </c>
      <c r="BK29" s="119">
        <v>3784.40074749</v>
      </c>
      <c r="BL29" s="124">
        <v>4264.34346439</v>
      </c>
      <c r="BM29" s="124">
        <v>6811.3211180500002</v>
      </c>
      <c r="BN29" s="124">
        <v>4558.5689818199999</v>
      </c>
      <c r="BO29" s="124">
        <v>4193.21556323</v>
      </c>
      <c r="BP29" s="125">
        <v>56426.208721590003</v>
      </c>
      <c r="BQ29" s="124">
        <v>3807.4014629799999</v>
      </c>
      <c r="BR29" s="124">
        <v>3111.9849739199999</v>
      </c>
      <c r="BS29" s="124">
        <v>10431.4619609</v>
      </c>
      <c r="BT29" s="124">
        <v>3726.9442228799999</v>
      </c>
      <c r="BU29" s="124">
        <v>5127.1421919200002</v>
      </c>
      <c r="BV29" s="124">
        <v>4685.9402764799997</v>
      </c>
      <c r="BW29" s="124">
        <v>5887.1074906000003</v>
      </c>
      <c r="BX29" s="119">
        <v>4904.6955909899998</v>
      </c>
      <c r="BY29" s="124">
        <v>3898.2350156000002</v>
      </c>
      <c r="BZ29" s="124">
        <v>4894.2653698800004</v>
      </c>
      <c r="CA29" s="124">
        <v>3802.60851684</v>
      </c>
      <c r="CB29" s="124">
        <v>4755.5309971699999</v>
      </c>
      <c r="CC29" s="125">
        <v>59033.318070159999</v>
      </c>
      <c r="CD29" s="124">
        <v>3284.4677847299999</v>
      </c>
      <c r="CE29" s="124">
        <v>2460.5579011300001</v>
      </c>
      <c r="CF29" s="124">
        <v>3129.06762364</v>
      </c>
      <c r="CG29" s="124">
        <v>4515.4639855900004</v>
      </c>
      <c r="CH29" s="124">
        <v>3471.14442078</v>
      </c>
      <c r="CI29" s="124">
        <v>4464.7319134899999</v>
      </c>
      <c r="CJ29" s="119">
        <v>3832.5368896800001</v>
      </c>
      <c r="CK29" s="119">
        <v>4153.4371142700002</v>
      </c>
      <c r="CL29" s="113">
        <v>36598.759594100004</v>
      </c>
      <c r="CM29" s="116">
        <v>41682.678170669999</v>
      </c>
      <c r="CN29" s="120">
        <v>29311.407633309998</v>
      </c>
      <c r="CO29" s="121">
        <v>-29.679644111891601</v>
      </c>
      <c r="CP29" s="27"/>
      <c r="CQ29" s="27"/>
    </row>
    <row r="30" spans="1:95" ht="20.100000000000001" customHeight="1" x14ac:dyDescent="0.25">
      <c r="A30" s="28"/>
      <c r="B30" s="126"/>
      <c r="C30" s="127" t="s">
        <v>44</v>
      </c>
      <c r="D30" s="113" t="e">
        <f>+#REF!</f>
        <v>#REF!</v>
      </c>
      <c r="E30" s="116" t="e">
        <f>+#REF!</f>
        <v>#REF!</v>
      </c>
      <c r="F30" s="116" t="e">
        <f>+#REF!</f>
        <v>#REF!</v>
      </c>
      <c r="G30" s="116" t="e">
        <f>+#REF!</f>
        <v>#REF!</v>
      </c>
      <c r="H30" s="116" t="e">
        <f>+#REF!</f>
        <v>#REF!</v>
      </c>
      <c r="I30" s="116" t="e">
        <f>+#REF!</f>
        <v>#REF!</v>
      </c>
      <c r="J30" s="116" t="e">
        <f>+#REF!</f>
        <v>#REF!</v>
      </c>
      <c r="K30" s="116" t="e">
        <f>+#REF!</f>
        <v>#REF!</v>
      </c>
      <c r="L30" s="116" t="e">
        <f>+#REF!</f>
        <v>#REF!</v>
      </c>
      <c r="M30" s="116" t="e">
        <f>+#REF!</f>
        <v>#REF!</v>
      </c>
      <c r="N30" s="116" t="e">
        <f>+#REF!</f>
        <v>#REF!</v>
      </c>
      <c r="O30" s="116" t="e">
        <f>+#REF!</f>
        <v>#REF!</v>
      </c>
      <c r="P30" s="117" t="e">
        <f>SUM(D30:O30)</f>
        <v>#REF!</v>
      </c>
      <c r="Q30" s="116" t="e">
        <f>+#REF!</f>
        <v>#REF!</v>
      </c>
      <c r="R30" s="116" t="e">
        <f>+#REF!</f>
        <v>#REF!</v>
      </c>
      <c r="S30" s="116" t="e">
        <f>+#REF!</f>
        <v>#REF!</v>
      </c>
      <c r="T30" s="116" t="e">
        <f>+#REF!</f>
        <v>#REF!</v>
      </c>
      <c r="U30" s="116" t="e">
        <f>+#REF!</f>
        <v>#REF!</v>
      </c>
      <c r="V30" s="116" t="e">
        <f>+#REF!</f>
        <v>#REF!</v>
      </c>
      <c r="W30" s="116" t="e">
        <f>+#REF!</f>
        <v>#REF!</v>
      </c>
      <c r="X30" s="116" t="e">
        <f>+#REF!</f>
        <v>#REF!</v>
      </c>
      <c r="Y30" s="116" t="e">
        <f>+#REF!</f>
        <v>#REF!</v>
      </c>
      <c r="Z30" s="116" t="e">
        <f>+#REF!</f>
        <v>#REF!</v>
      </c>
      <c r="AA30" s="116" t="e">
        <f>+#REF!</f>
        <v>#REF!</v>
      </c>
      <c r="AB30" s="116" t="e">
        <f>+#REF!</f>
        <v>#REF!</v>
      </c>
      <c r="AC30" s="117" t="e">
        <f>SUM(Q30:AB30)</f>
        <v>#REF!</v>
      </c>
      <c r="AD30" s="113" t="e">
        <f>+#REF!</f>
        <v>#REF!</v>
      </c>
      <c r="AE30" s="116" t="e">
        <f>+#REF!</f>
        <v>#REF!</v>
      </c>
      <c r="AF30" s="116" t="e">
        <f>+#REF!</f>
        <v>#REF!</v>
      </c>
      <c r="AG30" s="116" t="e">
        <f>+#REF!</f>
        <v>#REF!</v>
      </c>
      <c r="AH30" s="116" t="e">
        <f>+#REF!</f>
        <v>#REF!</v>
      </c>
      <c r="AI30" s="116" t="e">
        <f>+#REF!</f>
        <v>#REF!</v>
      </c>
      <c r="AJ30" s="116" t="e">
        <f>+#REF!</f>
        <v>#REF!</v>
      </c>
      <c r="AK30" s="116" t="e">
        <f>+#REF!</f>
        <v>#REF!</v>
      </c>
      <c r="AL30" s="116" t="e">
        <f>+#REF!</f>
        <v>#REF!</v>
      </c>
      <c r="AM30" s="116" t="e">
        <f>+#REF!</f>
        <v>#REF!</v>
      </c>
      <c r="AN30" s="116" t="e">
        <f>+#REF!</f>
        <v>#REF!</v>
      </c>
      <c r="AO30" s="116" t="e">
        <f>+#REF!</f>
        <v>#REF!</v>
      </c>
      <c r="AP30" s="117" t="e">
        <f>SUM(AD30:AO30)</f>
        <v>#REF!</v>
      </c>
      <c r="AQ30" s="116">
        <v>0</v>
      </c>
      <c r="AR30" s="116">
        <v>0</v>
      </c>
      <c r="AS30" s="116"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v>0</v>
      </c>
      <c r="AZ30" s="116">
        <v>0</v>
      </c>
      <c r="BA30" s="116">
        <v>0</v>
      </c>
      <c r="BB30" s="116">
        <v>0</v>
      </c>
      <c r="BC30" s="117">
        <v>0</v>
      </c>
      <c r="BD30" s="113">
        <v>3.9999999999999998E-7</v>
      </c>
      <c r="BE30" s="116">
        <v>0</v>
      </c>
      <c r="BF30" s="116">
        <v>1.5400000000000002E-5</v>
      </c>
      <c r="BG30" s="116">
        <v>2.7100000000000001E-5</v>
      </c>
      <c r="BH30" s="116">
        <v>1.84E-5</v>
      </c>
      <c r="BI30" s="116">
        <v>1.9000000000000001E-5</v>
      </c>
      <c r="BJ30" s="116">
        <v>239.82419332000001</v>
      </c>
      <c r="BK30" s="116">
        <v>650.78960228999995</v>
      </c>
      <c r="BL30" s="116">
        <v>492.00016927000001</v>
      </c>
      <c r="BM30" s="116">
        <v>510.44459610000001</v>
      </c>
      <c r="BN30" s="116">
        <v>309.98133158000002</v>
      </c>
      <c r="BO30" s="116">
        <v>296.79136031000002</v>
      </c>
      <c r="BP30" s="117">
        <v>2499.8313331700001</v>
      </c>
      <c r="BQ30" s="116">
        <v>351.38678463999997</v>
      </c>
      <c r="BR30" s="116">
        <v>432.62679307000002</v>
      </c>
      <c r="BS30" s="116">
        <v>376.96359925000002</v>
      </c>
      <c r="BT30" s="116">
        <v>457.04981088</v>
      </c>
      <c r="BU30" s="116">
        <v>385.55740125</v>
      </c>
      <c r="BV30" s="116">
        <v>492.83069481000001</v>
      </c>
      <c r="BW30" s="116">
        <v>590.45951505000005</v>
      </c>
      <c r="BX30" s="116">
        <v>419.66558472999998</v>
      </c>
      <c r="BY30" s="119">
        <v>532.38202865999995</v>
      </c>
      <c r="BZ30" s="119">
        <v>391.43189845000001</v>
      </c>
      <c r="CA30" s="119">
        <v>480.18479015999998</v>
      </c>
      <c r="CB30" s="119">
        <v>325.38568650000002</v>
      </c>
      <c r="CC30" s="117">
        <v>5235.9245874500002</v>
      </c>
      <c r="CD30" s="119">
        <v>353.84293401000002</v>
      </c>
      <c r="CE30" s="119">
        <v>321.39964746999999</v>
      </c>
      <c r="CF30" s="119">
        <v>479.24302308</v>
      </c>
      <c r="CG30" s="119">
        <v>578.54198442999996</v>
      </c>
      <c r="CH30" s="119">
        <v>677.27028288999998</v>
      </c>
      <c r="CI30" s="119">
        <v>505.25937737999999</v>
      </c>
      <c r="CJ30" s="119">
        <v>372.47885760000003</v>
      </c>
      <c r="CK30" s="119">
        <v>637.87080244000003</v>
      </c>
      <c r="CL30" s="113">
        <v>890.61387591000005</v>
      </c>
      <c r="CM30" s="116">
        <v>3506.5401836800002</v>
      </c>
      <c r="CN30" s="120">
        <v>3925.9069092999998</v>
      </c>
      <c r="CO30" s="121">
        <v>11.959558529282001</v>
      </c>
      <c r="CP30" s="27"/>
      <c r="CQ30" s="27"/>
    </row>
    <row r="31" spans="1:95" ht="20.100000000000001" customHeight="1" x14ac:dyDescent="0.3">
      <c r="A31" s="28"/>
      <c r="B31" s="128" t="s">
        <v>45</v>
      </c>
      <c r="C31" s="129"/>
      <c r="D31" s="130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2"/>
      <c r="P31" s="133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15"/>
      <c r="AD31" s="130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3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3"/>
      <c r="BD31" s="130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3"/>
      <c r="BQ31" s="131"/>
      <c r="BR31" s="131"/>
      <c r="BS31" s="131"/>
      <c r="BT31" s="131"/>
      <c r="BU31" s="131"/>
      <c r="BV31" s="131"/>
      <c r="BW31" s="131"/>
      <c r="BX31" s="131"/>
      <c r="BY31" s="134"/>
      <c r="BZ31" s="134"/>
      <c r="CA31" s="134"/>
      <c r="CB31" s="134"/>
      <c r="CC31" s="133"/>
      <c r="CD31" s="134"/>
      <c r="CE31" s="134"/>
      <c r="CF31" s="134"/>
      <c r="CG31" s="134"/>
      <c r="CH31" s="134"/>
      <c r="CI31" s="134"/>
      <c r="CJ31" s="134"/>
      <c r="CK31" s="134"/>
      <c r="CL31" s="130"/>
      <c r="CM31" s="131"/>
      <c r="CN31" s="132"/>
      <c r="CO31" s="135"/>
      <c r="CP31" s="27"/>
      <c r="CQ31" s="27"/>
    </row>
    <row r="32" spans="1:95" ht="20.100000000000001" customHeight="1" x14ac:dyDescent="0.25">
      <c r="A32" s="28"/>
      <c r="B32" s="4" t="s">
        <v>31</v>
      </c>
      <c r="C32" s="4"/>
      <c r="D32" s="108" t="e">
        <f t="shared" ref="D32:AP32" si="7">SUM(D33:D44)</f>
        <v>#REF!</v>
      </c>
      <c r="E32" s="108" t="e">
        <f t="shared" si="7"/>
        <v>#REF!</v>
      </c>
      <c r="F32" s="108" t="e">
        <f t="shared" si="7"/>
        <v>#REF!</v>
      </c>
      <c r="G32" s="108" t="e">
        <f t="shared" si="7"/>
        <v>#REF!</v>
      </c>
      <c r="H32" s="108" t="e">
        <f t="shared" si="7"/>
        <v>#REF!</v>
      </c>
      <c r="I32" s="108" t="e">
        <f t="shared" si="7"/>
        <v>#REF!</v>
      </c>
      <c r="J32" s="108" t="e">
        <f t="shared" si="7"/>
        <v>#REF!</v>
      </c>
      <c r="K32" s="108" t="e">
        <f t="shared" si="7"/>
        <v>#REF!</v>
      </c>
      <c r="L32" s="108" t="e">
        <f t="shared" si="7"/>
        <v>#REF!</v>
      </c>
      <c r="M32" s="108" t="e">
        <f t="shared" si="7"/>
        <v>#REF!</v>
      </c>
      <c r="N32" s="108" t="e">
        <f t="shared" si="7"/>
        <v>#REF!</v>
      </c>
      <c r="O32" s="104" t="e">
        <f t="shared" si="7"/>
        <v>#REF!</v>
      </c>
      <c r="P32" s="104" t="e">
        <f t="shared" si="7"/>
        <v>#REF!</v>
      </c>
      <c r="Q32" s="108" t="e">
        <f t="shared" si="7"/>
        <v>#REF!</v>
      </c>
      <c r="R32" s="108" t="e">
        <f t="shared" si="7"/>
        <v>#REF!</v>
      </c>
      <c r="S32" s="108" t="e">
        <f t="shared" si="7"/>
        <v>#REF!</v>
      </c>
      <c r="T32" s="108" t="e">
        <f t="shared" si="7"/>
        <v>#REF!</v>
      </c>
      <c r="U32" s="108" t="e">
        <f t="shared" si="7"/>
        <v>#REF!</v>
      </c>
      <c r="V32" s="108" t="e">
        <f t="shared" si="7"/>
        <v>#REF!</v>
      </c>
      <c r="W32" s="108" t="e">
        <f t="shared" si="7"/>
        <v>#REF!</v>
      </c>
      <c r="X32" s="108" t="e">
        <f t="shared" si="7"/>
        <v>#REF!</v>
      </c>
      <c r="Y32" s="108" t="e">
        <f t="shared" si="7"/>
        <v>#REF!</v>
      </c>
      <c r="Z32" s="108" t="e">
        <f t="shared" si="7"/>
        <v>#REF!</v>
      </c>
      <c r="AA32" s="108" t="e">
        <f t="shared" si="7"/>
        <v>#REF!</v>
      </c>
      <c r="AB32" s="108" t="e">
        <f t="shared" si="7"/>
        <v>#REF!</v>
      </c>
      <c r="AC32" s="105" t="e">
        <f t="shared" si="7"/>
        <v>#REF!</v>
      </c>
      <c r="AD32" s="108" t="e">
        <f t="shared" si="7"/>
        <v>#REF!</v>
      </c>
      <c r="AE32" s="108" t="e">
        <f t="shared" si="7"/>
        <v>#REF!</v>
      </c>
      <c r="AF32" s="108" t="e">
        <f t="shared" si="7"/>
        <v>#REF!</v>
      </c>
      <c r="AG32" s="108" t="e">
        <f t="shared" si="7"/>
        <v>#REF!</v>
      </c>
      <c r="AH32" s="108" t="e">
        <f t="shared" si="7"/>
        <v>#REF!</v>
      </c>
      <c r="AI32" s="108" t="e">
        <f t="shared" si="7"/>
        <v>#REF!</v>
      </c>
      <c r="AJ32" s="108" t="e">
        <f t="shared" si="7"/>
        <v>#REF!</v>
      </c>
      <c r="AK32" s="108" t="e">
        <f t="shared" si="7"/>
        <v>#REF!</v>
      </c>
      <c r="AL32" s="108" t="e">
        <f t="shared" si="7"/>
        <v>#REF!</v>
      </c>
      <c r="AM32" s="108" t="e">
        <f t="shared" si="7"/>
        <v>#REF!</v>
      </c>
      <c r="AN32" s="108" t="e">
        <f t="shared" si="7"/>
        <v>#REF!</v>
      </c>
      <c r="AO32" s="104" t="e">
        <f t="shared" si="7"/>
        <v>#REF!</v>
      </c>
      <c r="AP32" s="105" t="e">
        <f t="shared" si="7"/>
        <v>#REF!</v>
      </c>
      <c r="AQ32" s="108">
        <v>6848.4621568762004</v>
      </c>
      <c r="AR32" s="108">
        <v>5128.4152622164002</v>
      </c>
      <c r="AS32" s="108">
        <v>4334.5799334515996</v>
      </c>
      <c r="AT32" s="108">
        <v>5835.9024449432</v>
      </c>
      <c r="AU32" s="108">
        <v>6555.6451327807999</v>
      </c>
      <c r="AV32" s="108">
        <v>5538.9446849225997</v>
      </c>
      <c r="AW32" s="108">
        <v>4625.8503977126002</v>
      </c>
      <c r="AX32" s="108">
        <v>5718.4582900311998</v>
      </c>
      <c r="AY32" s="108">
        <v>5008.4398797397998</v>
      </c>
      <c r="AZ32" s="108">
        <v>5009.4662473520002</v>
      </c>
      <c r="BA32" s="108">
        <v>5100.5299897005998</v>
      </c>
      <c r="BB32" s="108">
        <v>4701.0485161836004</v>
      </c>
      <c r="BC32" s="105">
        <v>64405.742935910603</v>
      </c>
      <c r="BD32" s="136">
        <v>4500.1759637688001</v>
      </c>
      <c r="BE32" s="137">
        <v>5037.9563218208004</v>
      </c>
      <c r="BF32" s="137">
        <v>4843.4918745205996</v>
      </c>
      <c r="BG32" s="137">
        <v>4428.6905183205999</v>
      </c>
      <c r="BH32" s="137">
        <v>5429.9933708775998</v>
      </c>
      <c r="BI32" s="137">
        <v>3946.0139805282001</v>
      </c>
      <c r="BJ32" s="137">
        <v>4926.6643926513998</v>
      </c>
      <c r="BK32" s="138">
        <v>7369.7937483127998</v>
      </c>
      <c r="BL32" s="137">
        <v>6802.7385461980002</v>
      </c>
      <c r="BM32" s="137">
        <v>5980.3021203813996</v>
      </c>
      <c r="BN32" s="137">
        <v>6026.979013741</v>
      </c>
      <c r="BO32" s="139">
        <v>5883.5670356148003</v>
      </c>
      <c r="BP32" s="105">
        <v>65176.366886736003</v>
      </c>
      <c r="BQ32" s="103">
        <v>6205.0802021305999</v>
      </c>
      <c r="BR32" s="103">
        <v>6001.0804371504</v>
      </c>
      <c r="BS32" s="103">
        <v>5965.3201149247998</v>
      </c>
      <c r="BT32" s="103">
        <v>4506.5603176426002</v>
      </c>
      <c r="BU32" s="103">
        <v>2613.8740401634</v>
      </c>
      <c r="BV32" s="103">
        <v>2371.4358488828002</v>
      </c>
      <c r="BW32" s="103">
        <v>3857.3322164972001</v>
      </c>
      <c r="BX32" s="106">
        <v>4114.7048488070004</v>
      </c>
      <c r="BY32" s="103">
        <v>5493.9165625162004</v>
      </c>
      <c r="BZ32" s="103">
        <v>7809.8891579408</v>
      </c>
      <c r="CA32" s="103">
        <v>4800.8197152104003</v>
      </c>
      <c r="CB32" s="103">
        <v>5830.6902463039996</v>
      </c>
      <c r="CC32" s="105">
        <v>59570.7037081702</v>
      </c>
      <c r="CD32" s="103">
        <v>4023.2108377230002</v>
      </c>
      <c r="CE32" s="103">
        <v>5070.5297793906002</v>
      </c>
      <c r="CF32" s="103">
        <v>4977.3076457440002</v>
      </c>
      <c r="CG32" s="103">
        <v>4956.5101624094004</v>
      </c>
      <c r="CH32" s="103">
        <v>5959.1429394994002</v>
      </c>
      <c r="CI32" s="103">
        <v>4806.4531378556003</v>
      </c>
      <c r="CJ32" s="106">
        <v>3630.9558059236001</v>
      </c>
      <c r="CK32" s="106">
        <v>4402.8708628743998</v>
      </c>
      <c r="CL32" s="107">
        <v>40482.780170800797</v>
      </c>
      <c r="CM32" s="140">
        <v>35635.388026198802</v>
      </c>
      <c r="CN32" s="141">
        <v>37826.981171419997</v>
      </c>
      <c r="CO32" s="142">
        <v>6.1500470925417003</v>
      </c>
      <c r="CP32" s="27"/>
      <c r="CQ32" s="27"/>
    </row>
    <row r="33" spans="1:95" ht="20.100000000000001" customHeight="1" x14ac:dyDescent="0.25">
      <c r="A33" s="28"/>
      <c r="B33" s="143"/>
      <c r="C33" s="144" t="s">
        <v>32</v>
      </c>
      <c r="D33" s="113" t="e">
        <f>+#REF!</f>
        <v>#REF!</v>
      </c>
      <c r="E33" s="116" t="e">
        <f>+#REF!</f>
        <v>#REF!</v>
      </c>
      <c r="F33" s="116" t="e">
        <f>+#REF!</f>
        <v>#REF!</v>
      </c>
      <c r="G33" s="116" t="e">
        <f>+#REF!</f>
        <v>#REF!</v>
      </c>
      <c r="H33" s="116" t="e">
        <f>+#REF!</f>
        <v>#REF!</v>
      </c>
      <c r="I33" s="116" t="e">
        <f>+#REF!</f>
        <v>#REF!</v>
      </c>
      <c r="J33" s="116" t="e">
        <f>+#REF!</f>
        <v>#REF!</v>
      </c>
      <c r="K33" s="116" t="e">
        <f>+#REF!</f>
        <v>#REF!</v>
      </c>
      <c r="L33" s="116" t="e">
        <f>+#REF!</f>
        <v>#REF!</v>
      </c>
      <c r="M33" s="116" t="e">
        <f>+#REF!</f>
        <v>#REF!</v>
      </c>
      <c r="N33" s="116" t="e">
        <f>+#REF!</f>
        <v>#REF!</v>
      </c>
      <c r="O33" s="116" t="e">
        <f>+#REF!</f>
        <v>#REF!</v>
      </c>
      <c r="P33" s="117" t="e">
        <f t="shared" ref="P33:P40" si="8">SUM(D33:O33)</f>
        <v>#REF!</v>
      </c>
      <c r="Q33" s="116" t="e">
        <f>+#REF!</f>
        <v>#REF!</v>
      </c>
      <c r="R33" s="116" t="e">
        <f>+#REF!</f>
        <v>#REF!</v>
      </c>
      <c r="S33" s="116" t="e">
        <f>+#REF!</f>
        <v>#REF!</v>
      </c>
      <c r="T33" s="116" t="e">
        <f>+#REF!</f>
        <v>#REF!</v>
      </c>
      <c r="U33" s="116" t="e">
        <f>+#REF!</f>
        <v>#REF!</v>
      </c>
      <c r="V33" s="116" t="e">
        <f>+#REF!</f>
        <v>#REF!</v>
      </c>
      <c r="W33" s="116" t="e">
        <f>+#REF!</f>
        <v>#REF!</v>
      </c>
      <c r="X33" s="116" t="e">
        <f>+#REF!</f>
        <v>#REF!</v>
      </c>
      <c r="Y33" s="116" t="e">
        <f>+#REF!</f>
        <v>#REF!</v>
      </c>
      <c r="Z33" s="116" t="e">
        <f>+#REF!</f>
        <v>#REF!</v>
      </c>
      <c r="AA33" s="116" t="e">
        <f>+#REF!</f>
        <v>#REF!</v>
      </c>
      <c r="AB33" s="116" t="e">
        <f>+#REF!</f>
        <v>#REF!</v>
      </c>
      <c r="AC33" s="117" t="e">
        <f t="shared" ref="AC33:AC40" si="9">SUM(Q33:AB33)</f>
        <v>#REF!</v>
      </c>
      <c r="AD33" s="118" t="e">
        <f>+#REF!</f>
        <v>#REF!</v>
      </c>
      <c r="AE33" s="114" t="e">
        <f>+#REF!</f>
        <v>#REF!</v>
      </c>
      <c r="AF33" s="114" t="e">
        <f>+#REF!</f>
        <v>#REF!</v>
      </c>
      <c r="AG33" s="114" t="e">
        <f>+#REF!</f>
        <v>#REF!</v>
      </c>
      <c r="AH33" s="114" t="e">
        <f>+#REF!</f>
        <v>#REF!</v>
      </c>
      <c r="AI33" s="114" t="e">
        <f>+#REF!</f>
        <v>#REF!</v>
      </c>
      <c r="AJ33" s="114" t="e">
        <f>+#REF!</f>
        <v>#REF!</v>
      </c>
      <c r="AK33" s="114" t="e">
        <f>+#REF!</f>
        <v>#REF!</v>
      </c>
      <c r="AL33" s="114" t="e">
        <f>+#REF!</f>
        <v>#REF!</v>
      </c>
      <c r="AM33" s="114" t="e">
        <f>+#REF!</f>
        <v>#REF!</v>
      </c>
      <c r="AN33" s="114" t="e">
        <f>+#REF!</f>
        <v>#REF!</v>
      </c>
      <c r="AO33" s="114" t="e">
        <f>+#REF!</f>
        <v>#REF!</v>
      </c>
      <c r="AP33" s="117" t="e">
        <f t="shared" ref="AP33:AP40" si="10">SUM(AD33:AO33)</f>
        <v>#REF!</v>
      </c>
      <c r="AQ33" s="114">
        <v>1.4668775730000001</v>
      </c>
      <c r="AR33" s="116">
        <v>31.3601059772</v>
      </c>
      <c r="AS33" s="116">
        <v>1.1679929981999999</v>
      </c>
      <c r="AT33" s="116">
        <v>0.9481509212</v>
      </c>
      <c r="AU33" s="116">
        <v>1.1683174761999999</v>
      </c>
      <c r="AV33" s="116">
        <v>3.7390705772000001</v>
      </c>
      <c r="AW33" s="116">
        <v>1.4339613722</v>
      </c>
      <c r="AX33" s="116">
        <v>1.3627973099999999</v>
      </c>
      <c r="AY33" s="116">
        <v>0.82696469940000095</v>
      </c>
      <c r="AZ33" s="116">
        <v>1.3090184772</v>
      </c>
      <c r="BA33" s="116">
        <v>0.9576754824</v>
      </c>
      <c r="BB33" s="116">
        <v>1.3969046126</v>
      </c>
      <c r="BC33" s="117">
        <v>47.137837476800001</v>
      </c>
      <c r="BD33" s="113">
        <v>5.4994452239999996</v>
      </c>
      <c r="BE33" s="116">
        <v>4.338640271</v>
      </c>
      <c r="BF33" s="116">
        <v>0.74026472659999998</v>
      </c>
      <c r="BG33" s="116">
        <v>1.8037401367999999</v>
      </c>
      <c r="BH33" s="116">
        <v>1.6193108890000001</v>
      </c>
      <c r="BI33" s="116">
        <v>1.3426142982</v>
      </c>
      <c r="BJ33" s="116">
        <v>1.1165849814</v>
      </c>
      <c r="BK33" s="116">
        <v>0.94523480380000002</v>
      </c>
      <c r="BL33" s="116">
        <v>33.180705455800002</v>
      </c>
      <c r="BM33" s="116">
        <v>1.9381143655999999</v>
      </c>
      <c r="BN33" s="116">
        <v>1.1896445302</v>
      </c>
      <c r="BO33" s="116">
        <v>0.99292202519999995</v>
      </c>
      <c r="BP33" s="117">
        <v>54.707221707599999</v>
      </c>
      <c r="BQ33" s="116">
        <v>1.1975622050000001</v>
      </c>
      <c r="BR33" s="116">
        <v>1.929865833</v>
      </c>
      <c r="BS33" s="116">
        <v>0.45595250679999999</v>
      </c>
      <c r="BT33" s="116">
        <v>57.526353319400002</v>
      </c>
      <c r="BU33" s="116">
        <v>0.57633521679999999</v>
      </c>
      <c r="BV33" s="116">
        <v>0.54058576739999997</v>
      </c>
      <c r="BW33" s="116">
        <v>0.93132279240000004</v>
      </c>
      <c r="BX33" s="116">
        <v>1.232074865</v>
      </c>
      <c r="BY33" s="119">
        <v>1.5719520558</v>
      </c>
      <c r="BZ33" s="119">
        <v>0.63232235219999999</v>
      </c>
      <c r="CA33" s="119">
        <v>0.95880708979999996</v>
      </c>
      <c r="CB33" s="119">
        <v>1.2631746064</v>
      </c>
      <c r="CC33" s="117">
        <v>68.816308609999993</v>
      </c>
      <c r="CD33" s="119">
        <v>1.5844841096</v>
      </c>
      <c r="CE33" s="119">
        <v>1.1150839448000001</v>
      </c>
      <c r="CF33" s="119">
        <v>1.1893620354000001</v>
      </c>
      <c r="CG33" s="119">
        <v>0.87348270240000003</v>
      </c>
      <c r="CH33" s="119">
        <v>1.0975056750000001</v>
      </c>
      <c r="CI33" s="119">
        <v>0.67638186840000003</v>
      </c>
      <c r="CJ33" s="119">
        <v>27.0299466556</v>
      </c>
      <c r="CK33" s="119">
        <v>77.508876748800006</v>
      </c>
      <c r="CL33" s="113">
        <v>17.405835330799999</v>
      </c>
      <c r="CM33" s="116">
        <v>64.3900525058</v>
      </c>
      <c r="CN33" s="120">
        <v>111.07512374</v>
      </c>
      <c r="CO33" s="121">
        <v>72.503545838846506</v>
      </c>
      <c r="CP33" s="27"/>
      <c r="CQ33" s="27"/>
    </row>
    <row r="34" spans="1:95" ht="20.100000000000001" customHeight="1" x14ac:dyDescent="0.25">
      <c r="A34" s="28"/>
      <c r="B34" s="126"/>
      <c r="C34" s="123" t="s">
        <v>33</v>
      </c>
      <c r="D34" s="113" t="e">
        <f>+#REF!</f>
        <v>#REF!</v>
      </c>
      <c r="E34" s="116" t="e">
        <f>+#REF!</f>
        <v>#REF!</v>
      </c>
      <c r="F34" s="116" t="e">
        <f>+#REF!</f>
        <v>#REF!</v>
      </c>
      <c r="G34" s="116" t="e">
        <f>+#REF!</f>
        <v>#REF!</v>
      </c>
      <c r="H34" s="116" t="e">
        <f>+#REF!</f>
        <v>#REF!</v>
      </c>
      <c r="I34" s="116" t="e">
        <f>+#REF!</f>
        <v>#REF!</v>
      </c>
      <c r="J34" s="116" t="e">
        <f>+#REF!</f>
        <v>#REF!</v>
      </c>
      <c r="K34" s="116" t="e">
        <f>+#REF!</f>
        <v>#REF!</v>
      </c>
      <c r="L34" s="116" t="e">
        <f>+#REF!</f>
        <v>#REF!</v>
      </c>
      <c r="M34" s="116" t="e">
        <f>+#REF!</f>
        <v>#REF!</v>
      </c>
      <c r="N34" s="116" t="e">
        <f>+#REF!</f>
        <v>#REF!</v>
      </c>
      <c r="O34" s="116" t="e">
        <f>+#REF!</f>
        <v>#REF!</v>
      </c>
      <c r="P34" s="117" t="e">
        <f t="shared" si="8"/>
        <v>#REF!</v>
      </c>
      <c r="Q34" s="116" t="e">
        <f>+#REF!</f>
        <v>#REF!</v>
      </c>
      <c r="R34" s="116" t="e">
        <f>+#REF!</f>
        <v>#REF!</v>
      </c>
      <c r="S34" s="116" t="e">
        <f>+#REF!</f>
        <v>#REF!</v>
      </c>
      <c r="T34" s="116" t="e">
        <f>+#REF!</f>
        <v>#REF!</v>
      </c>
      <c r="U34" s="116" t="e">
        <f>+#REF!</f>
        <v>#REF!</v>
      </c>
      <c r="V34" s="116" t="e">
        <f>+#REF!</f>
        <v>#REF!</v>
      </c>
      <c r="W34" s="116" t="e">
        <f>+#REF!</f>
        <v>#REF!</v>
      </c>
      <c r="X34" s="116" t="e">
        <f>+#REF!</f>
        <v>#REF!</v>
      </c>
      <c r="Y34" s="116" t="e">
        <f>+#REF!</f>
        <v>#REF!</v>
      </c>
      <c r="Z34" s="116" t="e">
        <f>+#REF!</f>
        <v>#REF!</v>
      </c>
      <c r="AA34" s="116" t="e">
        <f>+#REF!</f>
        <v>#REF!</v>
      </c>
      <c r="AB34" s="116" t="e">
        <f>+#REF!</f>
        <v>#REF!</v>
      </c>
      <c r="AC34" s="117" t="e">
        <f t="shared" si="9"/>
        <v>#REF!</v>
      </c>
      <c r="AD34" s="113" t="e">
        <f>+#REF!</f>
        <v>#REF!</v>
      </c>
      <c r="AE34" s="116" t="e">
        <f>+#REF!</f>
        <v>#REF!</v>
      </c>
      <c r="AF34" s="116" t="e">
        <f>+#REF!</f>
        <v>#REF!</v>
      </c>
      <c r="AG34" s="116" t="e">
        <f>+#REF!</f>
        <v>#REF!</v>
      </c>
      <c r="AH34" s="116" t="e">
        <f>+#REF!</f>
        <v>#REF!</v>
      </c>
      <c r="AI34" s="116" t="e">
        <f>+#REF!</f>
        <v>#REF!</v>
      </c>
      <c r="AJ34" s="116" t="e">
        <f>+#REF!</f>
        <v>#REF!</v>
      </c>
      <c r="AK34" s="116" t="e">
        <f>+#REF!</f>
        <v>#REF!</v>
      </c>
      <c r="AL34" s="116" t="e">
        <f>+#REF!</f>
        <v>#REF!</v>
      </c>
      <c r="AM34" s="116" t="e">
        <f>+#REF!</f>
        <v>#REF!</v>
      </c>
      <c r="AN34" s="116" t="e">
        <f>+#REF!</f>
        <v>#REF!</v>
      </c>
      <c r="AO34" s="116" t="e">
        <f>+#REF!</f>
        <v>#REF!</v>
      </c>
      <c r="AP34" s="117" t="e">
        <f t="shared" si="10"/>
        <v>#REF!</v>
      </c>
      <c r="AQ34" s="116">
        <v>370.55319006859997</v>
      </c>
      <c r="AR34" s="116">
        <v>0</v>
      </c>
      <c r="AS34" s="116">
        <v>96.04</v>
      </c>
      <c r="AT34" s="116">
        <v>580.24899943499997</v>
      </c>
      <c r="AU34" s="116">
        <v>446.65870433800001</v>
      </c>
      <c r="AV34" s="116">
        <v>123.5114416438</v>
      </c>
      <c r="AW34" s="116">
        <v>116.70070042259999</v>
      </c>
      <c r="AX34" s="116">
        <v>0</v>
      </c>
      <c r="AY34" s="116">
        <v>34.299999999999997</v>
      </c>
      <c r="AZ34" s="116">
        <v>130.37144171240001</v>
      </c>
      <c r="BA34" s="116">
        <v>233.3217482876</v>
      </c>
      <c r="BB34" s="116">
        <v>0</v>
      </c>
      <c r="BC34" s="117">
        <v>2131.7062259079999</v>
      </c>
      <c r="BD34" s="113">
        <v>198.98401842480001</v>
      </c>
      <c r="BE34" s="116">
        <v>287.00766670939998</v>
      </c>
      <c r="BF34" s="116">
        <v>343.06812364159998</v>
      </c>
      <c r="BG34" s="116">
        <v>144.11240278540001</v>
      </c>
      <c r="BH34" s="116">
        <v>233.29449892700001</v>
      </c>
      <c r="BI34" s="116">
        <v>248.2136256236</v>
      </c>
      <c r="BJ34" s="116">
        <v>290.66952428219997</v>
      </c>
      <c r="BK34" s="116">
        <v>415.81086522499999</v>
      </c>
      <c r="BL34" s="116">
        <v>170.94655049779999</v>
      </c>
      <c r="BM34" s="116">
        <v>370.77200554659998</v>
      </c>
      <c r="BN34" s="116">
        <v>1008.8252945624</v>
      </c>
      <c r="BO34" s="116">
        <v>518.7559953128</v>
      </c>
      <c r="BP34" s="117">
        <v>4230.4605715385997</v>
      </c>
      <c r="BQ34" s="116">
        <v>584.15009607779996</v>
      </c>
      <c r="BR34" s="116">
        <v>660.15877232339994</v>
      </c>
      <c r="BS34" s="116">
        <v>716.49704683899995</v>
      </c>
      <c r="BT34" s="116">
        <v>591.69349064979997</v>
      </c>
      <c r="BU34" s="116">
        <v>6.8636682477999997</v>
      </c>
      <c r="BV34" s="116">
        <v>6.8636682477999997</v>
      </c>
      <c r="BW34" s="116">
        <v>19.492419373000001</v>
      </c>
      <c r="BX34" s="116">
        <v>129.01560839999999</v>
      </c>
      <c r="BY34" s="119">
        <v>265.28639567499999</v>
      </c>
      <c r="BZ34" s="119">
        <v>798.00467919059997</v>
      </c>
      <c r="CA34" s="119">
        <v>1092.0039107702</v>
      </c>
      <c r="CB34" s="119">
        <v>1470.0053336108001</v>
      </c>
      <c r="CC34" s="117">
        <v>6340.0350894051999</v>
      </c>
      <c r="CD34" s="119">
        <v>1129.1527157749999</v>
      </c>
      <c r="CE34" s="119">
        <v>999.88064709820003</v>
      </c>
      <c r="CF34" s="119">
        <v>640.8847498312</v>
      </c>
      <c r="CG34" s="119">
        <v>358.11979575959998</v>
      </c>
      <c r="CH34" s="119">
        <v>379.02875306520002</v>
      </c>
      <c r="CI34" s="119">
        <v>406.986499423</v>
      </c>
      <c r="CJ34" s="119">
        <v>399.31597773200002</v>
      </c>
      <c r="CK34" s="119">
        <v>379.843763803</v>
      </c>
      <c r="CL34" s="113">
        <v>2161.160725619</v>
      </c>
      <c r="CM34" s="116">
        <v>2714.7347701586</v>
      </c>
      <c r="CN34" s="120">
        <v>4693.2129024872002</v>
      </c>
      <c r="CO34" s="121">
        <v>72.879242350920904</v>
      </c>
      <c r="CP34" s="27"/>
      <c r="CQ34" s="27"/>
    </row>
    <row r="35" spans="1:95" ht="20.100000000000001" customHeight="1" x14ac:dyDescent="0.25">
      <c r="A35" s="28"/>
      <c r="B35" s="126"/>
      <c r="C35" s="127" t="s">
        <v>34</v>
      </c>
      <c r="D35" s="113" t="e">
        <f>+#REF!</f>
        <v>#REF!</v>
      </c>
      <c r="E35" s="116" t="e">
        <f>+#REF!</f>
        <v>#REF!</v>
      </c>
      <c r="F35" s="116" t="e">
        <f>+#REF!</f>
        <v>#REF!</v>
      </c>
      <c r="G35" s="116" t="e">
        <f>+#REF!</f>
        <v>#REF!</v>
      </c>
      <c r="H35" s="116" t="e">
        <f>+#REF!</f>
        <v>#REF!</v>
      </c>
      <c r="I35" s="116" t="e">
        <f>+#REF!</f>
        <v>#REF!</v>
      </c>
      <c r="J35" s="116" t="e">
        <f>+#REF!</f>
        <v>#REF!</v>
      </c>
      <c r="K35" s="116" t="e">
        <f>+#REF!</f>
        <v>#REF!</v>
      </c>
      <c r="L35" s="116" t="e">
        <f>+#REF!</f>
        <v>#REF!</v>
      </c>
      <c r="M35" s="116" t="e">
        <f>+#REF!</f>
        <v>#REF!</v>
      </c>
      <c r="N35" s="116" t="e">
        <f>+#REF!</f>
        <v>#REF!</v>
      </c>
      <c r="O35" s="116" t="e">
        <f>+#REF!</f>
        <v>#REF!</v>
      </c>
      <c r="P35" s="117" t="e">
        <f t="shared" si="8"/>
        <v>#REF!</v>
      </c>
      <c r="Q35" s="116" t="e">
        <f>+#REF!</f>
        <v>#REF!</v>
      </c>
      <c r="R35" s="116" t="e">
        <f>+#REF!</f>
        <v>#REF!</v>
      </c>
      <c r="S35" s="116" t="e">
        <f>+#REF!</f>
        <v>#REF!</v>
      </c>
      <c r="T35" s="116" t="e">
        <f>+#REF!</f>
        <v>#REF!</v>
      </c>
      <c r="U35" s="116" t="e">
        <f>+#REF!</f>
        <v>#REF!</v>
      </c>
      <c r="V35" s="116" t="e">
        <f>+#REF!</f>
        <v>#REF!</v>
      </c>
      <c r="W35" s="116" t="e">
        <f>+#REF!</f>
        <v>#REF!</v>
      </c>
      <c r="X35" s="116" t="e">
        <f>+#REF!</f>
        <v>#REF!</v>
      </c>
      <c r="Y35" s="116" t="e">
        <f>+#REF!</f>
        <v>#REF!</v>
      </c>
      <c r="Z35" s="116" t="e">
        <f>+#REF!</f>
        <v>#REF!</v>
      </c>
      <c r="AA35" s="116" t="e">
        <f>+#REF!</f>
        <v>#REF!</v>
      </c>
      <c r="AB35" s="116" t="e">
        <f>+#REF!</f>
        <v>#REF!</v>
      </c>
      <c r="AC35" s="117" t="e">
        <f t="shared" si="9"/>
        <v>#REF!</v>
      </c>
      <c r="AD35" s="113" t="e">
        <f>+#REF!</f>
        <v>#REF!</v>
      </c>
      <c r="AE35" s="116" t="e">
        <f>+#REF!</f>
        <v>#REF!</v>
      </c>
      <c r="AF35" s="116" t="e">
        <f>+#REF!</f>
        <v>#REF!</v>
      </c>
      <c r="AG35" s="116" t="e">
        <f>+#REF!</f>
        <v>#REF!</v>
      </c>
      <c r="AH35" s="116" t="e">
        <f>+#REF!</f>
        <v>#REF!</v>
      </c>
      <c r="AI35" s="116" t="e">
        <f>+#REF!</f>
        <v>#REF!</v>
      </c>
      <c r="AJ35" s="116" t="e">
        <f>+#REF!</f>
        <v>#REF!</v>
      </c>
      <c r="AK35" s="116" t="e">
        <f>+#REF!</f>
        <v>#REF!</v>
      </c>
      <c r="AL35" s="116" t="e">
        <f>+#REF!</f>
        <v>#REF!</v>
      </c>
      <c r="AM35" s="116" t="e">
        <f>+#REF!</f>
        <v>#REF!</v>
      </c>
      <c r="AN35" s="116" t="e">
        <f>+#REF!</f>
        <v>#REF!</v>
      </c>
      <c r="AO35" s="116" t="e">
        <f>+#REF!</f>
        <v>#REF!</v>
      </c>
      <c r="AP35" s="117" t="e">
        <f t="shared" si="10"/>
        <v>#REF!</v>
      </c>
      <c r="AQ35" s="116">
        <v>0</v>
      </c>
      <c r="AR35" s="116">
        <v>0</v>
      </c>
      <c r="AS35" s="116">
        <v>0</v>
      </c>
      <c r="AT35" s="116">
        <v>39.101999999999997</v>
      </c>
      <c r="AU35" s="116">
        <v>0</v>
      </c>
      <c r="AV35" s="116">
        <v>0</v>
      </c>
      <c r="AW35" s="116">
        <v>0</v>
      </c>
      <c r="AX35" s="116">
        <v>0</v>
      </c>
      <c r="AY35" s="116">
        <v>0</v>
      </c>
      <c r="AZ35" s="116">
        <v>0</v>
      </c>
      <c r="BA35" s="116">
        <v>0</v>
      </c>
      <c r="BB35" s="116">
        <v>0</v>
      </c>
      <c r="BC35" s="117">
        <v>39.101999999999997</v>
      </c>
      <c r="BD35" s="113">
        <v>0</v>
      </c>
      <c r="BE35" s="116">
        <v>0</v>
      </c>
      <c r="BF35" s="116">
        <v>0</v>
      </c>
      <c r="BG35" s="116">
        <v>0</v>
      </c>
      <c r="BH35" s="116"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v>1.1999999746000001</v>
      </c>
      <c r="BP35" s="117">
        <v>1.1999999746000001</v>
      </c>
      <c r="BQ35" s="116">
        <v>47.059600000000003</v>
      </c>
      <c r="BR35" s="116">
        <v>2.0000000033999998</v>
      </c>
      <c r="BS35" s="116">
        <v>61.74</v>
      </c>
      <c r="BT35" s="116">
        <v>0.49999796000000002</v>
      </c>
      <c r="BU35" s="116">
        <v>0</v>
      </c>
      <c r="BV35" s="116">
        <v>6.8599999999999998E-4</v>
      </c>
      <c r="BW35" s="116">
        <v>0</v>
      </c>
      <c r="BX35" s="116">
        <v>0</v>
      </c>
      <c r="BY35" s="119">
        <v>0</v>
      </c>
      <c r="BZ35" s="119">
        <v>68.599999999999994</v>
      </c>
      <c r="CA35" s="119">
        <v>0</v>
      </c>
      <c r="CB35" s="119">
        <v>0</v>
      </c>
      <c r="CC35" s="117">
        <v>179.9002839634</v>
      </c>
      <c r="CD35" s="119">
        <v>41.16</v>
      </c>
      <c r="CE35" s="119">
        <v>0</v>
      </c>
      <c r="CF35" s="119">
        <v>0</v>
      </c>
      <c r="CG35" s="119">
        <v>0</v>
      </c>
      <c r="CH35" s="119">
        <v>0</v>
      </c>
      <c r="CI35" s="119">
        <v>6.8599999999999998E-4</v>
      </c>
      <c r="CJ35" s="119">
        <v>27.44</v>
      </c>
      <c r="CK35" s="119">
        <v>78.89</v>
      </c>
      <c r="CL35" s="113">
        <v>0</v>
      </c>
      <c r="CM35" s="116">
        <v>111.30028396340001</v>
      </c>
      <c r="CN35" s="120">
        <v>147.49068600000001</v>
      </c>
      <c r="CO35" s="121">
        <v>32.516001530149602</v>
      </c>
      <c r="CP35" s="27"/>
      <c r="CQ35" s="27"/>
    </row>
    <row r="36" spans="1:95" ht="20.100000000000001" customHeight="1" x14ac:dyDescent="0.25">
      <c r="A36" s="28"/>
      <c r="B36" s="126"/>
      <c r="C36" s="127" t="s">
        <v>35</v>
      </c>
      <c r="D36" s="113" t="e">
        <f>+#REF!</f>
        <v>#REF!</v>
      </c>
      <c r="E36" s="116" t="e">
        <f>+#REF!</f>
        <v>#REF!</v>
      </c>
      <c r="F36" s="116" t="e">
        <f>+#REF!</f>
        <v>#REF!</v>
      </c>
      <c r="G36" s="116" t="e">
        <f>+#REF!</f>
        <v>#REF!</v>
      </c>
      <c r="H36" s="116" t="e">
        <f>+#REF!</f>
        <v>#REF!</v>
      </c>
      <c r="I36" s="116" t="e">
        <f>+#REF!</f>
        <v>#REF!</v>
      </c>
      <c r="J36" s="116" t="e">
        <f>+#REF!</f>
        <v>#REF!</v>
      </c>
      <c r="K36" s="116" t="e">
        <f>+#REF!</f>
        <v>#REF!</v>
      </c>
      <c r="L36" s="116" t="e">
        <f>+#REF!</f>
        <v>#REF!</v>
      </c>
      <c r="M36" s="116" t="e">
        <f>+#REF!</f>
        <v>#REF!</v>
      </c>
      <c r="N36" s="116" t="e">
        <f>+#REF!</f>
        <v>#REF!</v>
      </c>
      <c r="O36" s="116" t="e">
        <f>+#REF!</f>
        <v>#REF!</v>
      </c>
      <c r="P36" s="117" t="e">
        <f t="shared" si="8"/>
        <v>#REF!</v>
      </c>
      <c r="Q36" s="116" t="e">
        <f>+#REF!</f>
        <v>#REF!</v>
      </c>
      <c r="R36" s="116" t="e">
        <f>+#REF!</f>
        <v>#REF!</v>
      </c>
      <c r="S36" s="116" t="e">
        <f>+#REF!</f>
        <v>#REF!</v>
      </c>
      <c r="T36" s="116" t="e">
        <f>+#REF!</f>
        <v>#REF!</v>
      </c>
      <c r="U36" s="116" t="e">
        <f>+#REF!</f>
        <v>#REF!</v>
      </c>
      <c r="V36" s="116" t="e">
        <f>+#REF!</f>
        <v>#REF!</v>
      </c>
      <c r="W36" s="116" t="e">
        <f>+#REF!</f>
        <v>#REF!</v>
      </c>
      <c r="X36" s="116" t="e">
        <f>+#REF!</f>
        <v>#REF!</v>
      </c>
      <c r="Y36" s="116" t="e">
        <f>+#REF!</f>
        <v>#REF!</v>
      </c>
      <c r="Z36" s="116" t="e">
        <f>+#REF!</f>
        <v>#REF!</v>
      </c>
      <c r="AA36" s="116" t="e">
        <f>+#REF!</f>
        <v>#REF!</v>
      </c>
      <c r="AB36" s="116" t="e">
        <f>+#REF!</f>
        <v>#REF!</v>
      </c>
      <c r="AC36" s="117" t="e">
        <f t="shared" si="9"/>
        <v>#REF!</v>
      </c>
      <c r="AD36" s="113" t="e">
        <f>+#REF!</f>
        <v>#REF!</v>
      </c>
      <c r="AE36" s="116" t="e">
        <f>+#REF!</f>
        <v>#REF!</v>
      </c>
      <c r="AF36" s="116" t="e">
        <f>+#REF!</f>
        <v>#REF!</v>
      </c>
      <c r="AG36" s="116" t="e">
        <f>+#REF!</f>
        <v>#REF!</v>
      </c>
      <c r="AH36" s="116" t="e">
        <f>+#REF!</f>
        <v>#REF!</v>
      </c>
      <c r="AI36" s="116" t="e">
        <f>+#REF!</f>
        <v>#REF!</v>
      </c>
      <c r="AJ36" s="116" t="e">
        <f>+#REF!</f>
        <v>#REF!</v>
      </c>
      <c r="AK36" s="116" t="e">
        <f>+#REF!</f>
        <v>#REF!</v>
      </c>
      <c r="AL36" s="116" t="e">
        <f>+#REF!</f>
        <v>#REF!</v>
      </c>
      <c r="AM36" s="116" t="e">
        <f>+#REF!</f>
        <v>#REF!</v>
      </c>
      <c r="AN36" s="116" t="e">
        <f>+#REF!</f>
        <v>#REF!</v>
      </c>
      <c r="AO36" s="116" t="e">
        <f>+#REF!</f>
        <v>#REF!</v>
      </c>
      <c r="AP36" s="117" t="e">
        <f t="shared" si="10"/>
        <v>#REF!</v>
      </c>
      <c r="AQ36" s="116">
        <v>618.00044207999997</v>
      </c>
      <c r="AR36" s="116">
        <v>568.02132212000004</v>
      </c>
      <c r="AS36" s="116">
        <v>580.20483990000002</v>
      </c>
      <c r="AT36" s="116">
        <v>569.84685730000001</v>
      </c>
      <c r="AU36" s="116">
        <v>565.40535030000001</v>
      </c>
      <c r="AV36" s="116">
        <v>655.72480315999996</v>
      </c>
      <c r="AW36" s="116">
        <v>604.69776332000004</v>
      </c>
      <c r="AX36" s="116">
        <v>682.17017862</v>
      </c>
      <c r="AY36" s="116">
        <v>660.27766168000005</v>
      </c>
      <c r="AZ36" s="116">
        <v>726.78385934000005</v>
      </c>
      <c r="BA36" s="116">
        <v>726.06209130000002</v>
      </c>
      <c r="BB36" s="116">
        <v>678.66799084000002</v>
      </c>
      <c r="BC36" s="117">
        <v>7635.8631599600003</v>
      </c>
      <c r="BD36" s="113">
        <v>695.74660568000002</v>
      </c>
      <c r="BE36" s="116">
        <v>478.69506691999999</v>
      </c>
      <c r="BF36" s="116">
        <v>417.66843146000002</v>
      </c>
      <c r="BG36" s="116">
        <v>533.46953954000003</v>
      </c>
      <c r="BH36" s="116">
        <v>648.90181285999995</v>
      </c>
      <c r="BI36" s="116">
        <v>440.46824514000002</v>
      </c>
      <c r="BJ36" s="116">
        <v>414.68752136000001</v>
      </c>
      <c r="BK36" s="116">
        <v>531.93772211999999</v>
      </c>
      <c r="BL36" s="116">
        <v>555.50008653999998</v>
      </c>
      <c r="BM36" s="116">
        <v>595.19963370000005</v>
      </c>
      <c r="BN36" s="116">
        <v>585.12540813999999</v>
      </c>
      <c r="BO36" s="116">
        <v>550.00692781999999</v>
      </c>
      <c r="BP36" s="117">
        <v>6447.4070012800003</v>
      </c>
      <c r="BQ36" s="116">
        <v>671.84099430000003</v>
      </c>
      <c r="BR36" s="116">
        <v>695.67989904000001</v>
      </c>
      <c r="BS36" s="116">
        <v>527.15735856000003</v>
      </c>
      <c r="BT36" s="116">
        <v>626.05502190000004</v>
      </c>
      <c r="BU36" s="116">
        <v>465.75795756000002</v>
      </c>
      <c r="BV36" s="116">
        <v>476.61260415999999</v>
      </c>
      <c r="BW36" s="116">
        <v>289.52804243999998</v>
      </c>
      <c r="BX36" s="116">
        <v>371.04239031999998</v>
      </c>
      <c r="BY36" s="119">
        <v>431.05576262</v>
      </c>
      <c r="BZ36" s="119">
        <v>401.57371898000002</v>
      </c>
      <c r="CA36" s="119">
        <v>421.66942355999998</v>
      </c>
      <c r="CB36" s="119">
        <v>373.81753472000003</v>
      </c>
      <c r="CC36" s="117">
        <v>5751.7907081599997</v>
      </c>
      <c r="CD36" s="119">
        <v>401.82082989999998</v>
      </c>
      <c r="CE36" s="119">
        <v>419.27288256000003</v>
      </c>
      <c r="CF36" s="119">
        <v>400.1123126</v>
      </c>
      <c r="CG36" s="119">
        <v>452.32800522000002</v>
      </c>
      <c r="CH36" s="119">
        <v>368.98691480000002</v>
      </c>
      <c r="CI36" s="119">
        <v>449.85531822000002</v>
      </c>
      <c r="CJ36" s="119">
        <v>457.61797760000002</v>
      </c>
      <c r="CK36" s="119">
        <v>486.94638467999999</v>
      </c>
      <c r="CL36" s="113">
        <v>4161.5749450800004</v>
      </c>
      <c r="CM36" s="116">
        <v>4123.6742682800004</v>
      </c>
      <c r="CN36" s="120">
        <v>3436.94062558</v>
      </c>
      <c r="CO36" s="121">
        <v>-16.653440548941301</v>
      </c>
      <c r="CP36" s="27"/>
      <c r="CQ36" s="27"/>
    </row>
    <row r="37" spans="1:95" ht="20.100000000000001" customHeight="1" x14ac:dyDescent="0.25">
      <c r="A37" s="28"/>
      <c r="B37" s="126"/>
      <c r="C37" s="127" t="s">
        <v>36</v>
      </c>
      <c r="D37" s="113" t="e">
        <f>+#REF!</f>
        <v>#REF!</v>
      </c>
      <c r="E37" s="116" t="e">
        <f>+#REF!</f>
        <v>#REF!</v>
      </c>
      <c r="F37" s="116" t="e">
        <f>+#REF!</f>
        <v>#REF!</v>
      </c>
      <c r="G37" s="116" t="e">
        <f>+#REF!</f>
        <v>#REF!</v>
      </c>
      <c r="H37" s="116" t="e">
        <f>+#REF!</f>
        <v>#REF!</v>
      </c>
      <c r="I37" s="116" t="e">
        <f>+#REF!</f>
        <v>#REF!</v>
      </c>
      <c r="J37" s="116" t="e">
        <f>+#REF!</f>
        <v>#REF!</v>
      </c>
      <c r="K37" s="116" t="e">
        <f>+#REF!</f>
        <v>#REF!</v>
      </c>
      <c r="L37" s="116" t="e">
        <f>+#REF!</f>
        <v>#REF!</v>
      </c>
      <c r="M37" s="116" t="e">
        <f>+#REF!</f>
        <v>#REF!</v>
      </c>
      <c r="N37" s="116" t="e">
        <f>+#REF!</f>
        <v>#REF!</v>
      </c>
      <c r="O37" s="116" t="e">
        <f>+#REF!</f>
        <v>#REF!</v>
      </c>
      <c r="P37" s="117" t="e">
        <f t="shared" si="8"/>
        <v>#REF!</v>
      </c>
      <c r="Q37" s="116" t="e">
        <f>+#REF!</f>
        <v>#REF!</v>
      </c>
      <c r="R37" s="116" t="e">
        <f>+#REF!</f>
        <v>#REF!</v>
      </c>
      <c r="S37" s="116" t="e">
        <f>+#REF!</f>
        <v>#REF!</v>
      </c>
      <c r="T37" s="116" t="e">
        <f>+#REF!</f>
        <v>#REF!</v>
      </c>
      <c r="U37" s="116" t="e">
        <f>+#REF!</f>
        <v>#REF!</v>
      </c>
      <c r="V37" s="116" t="e">
        <f>+#REF!</f>
        <v>#REF!</v>
      </c>
      <c r="W37" s="116" t="e">
        <f>+#REF!</f>
        <v>#REF!</v>
      </c>
      <c r="X37" s="116" t="e">
        <f>+#REF!</f>
        <v>#REF!</v>
      </c>
      <c r="Y37" s="116" t="e">
        <f>+#REF!</f>
        <v>#REF!</v>
      </c>
      <c r="Z37" s="116" t="e">
        <f>+#REF!</f>
        <v>#REF!</v>
      </c>
      <c r="AA37" s="116" t="e">
        <f>+#REF!</f>
        <v>#REF!</v>
      </c>
      <c r="AB37" s="116" t="e">
        <f>+#REF!</f>
        <v>#REF!</v>
      </c>
      <c r="AC37" s="117" t="e">
        <f t="shared" si="9"/>
        <v>#REF!</v>
      </c>
      <c r="AD37" s="113" t="e">
        <f>+#REF!</f>
        <v>#REF!</v>
      </c>
      <c r="AE37" s="116" t="e">
        <f>+#REF!</f>
        <v>#REF!</v>
      </c>
      <c r="AF37" s="116" t="e">
        <f>+#REF!</f>
        <v>#REF!</v>
      </c>
      <c r="AG37" s="116" t="e">
        <f>+#REF!</f>
        <v>#REF!</v>
      </c>
      <c r="AH37" s="116" t="e">
        <f>+#REF!</f>
        <v>#REF!</v>
      </c>
      <c r="AI37" s="116" t="e">
        <f>+#REF!</f>
        <v>#REF!</v>
      </c>
      <c r="AJ37" s="116" t="e">
        <f>+#REF!</f>
        <v>#REF!</v>
      </c>
      <c r="AK37" s="116" t="e">
        <f>+#REF!</f>
        <v>#REF!</v>
      </c>
      <c r="AL37" s="116" t="e">
        <f>+#REF!</f>
        <v>#REF!</v>
      </c>
      <c r="AM37" s="116" t="e">
        <f>+#REF!</f>
        <v>#REF!</v>
      </c>
      <c r="AN37" s="116" t="e">
        <f>+#REF!</f>
        <v>#REF!</v>
      </c>
      <c r="AO37" s="116" t="e">
        <f>+#REF!</f>
        <v>#REF!</v>
      </c>
      <c r="AP37" s="117" t="e">
        <f t="shared" si="10"/>
        <v>#REF!</v>
      </c>
      <c r="AQ37" s="116">
        <v>0</v>
      </c>
      <c r="AR37" s="116">
        <v>0</v>
      </c>
      <c r="AS37" s="116"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v>0</v>
      </c>
      <c r="AZ37" s="116">
        <v>0</v>
      </c>
      <c r="BA37" s="116">
        <v>0</v>
      </c>
      <c r="BB37" s="116">
        <v>0</v>
      </c>
      <c r="BC37" s="117">
        <v>0</v>
      </c>
      <c r="BD37" s="113">
        <v>0</v>
      </c>
      <c r="BE37" s="116">
        <v>0</v>
      </c>
      <c r="BF37" s="116">
        <v>0</v>
      </c>
      <c r="BG37" s="116">
        <v>0</v>
      </c>
      <c r="BH37" s="116"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v>0</v>
      </c>
      <c r="BP37" s="117"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v>0</v>
      </c>
      <c r="BV37" s="116">
        <v>0</v>
      </c>
      <c r="BW37" s="116">
        <v>0</v>
      </c>
      <c r="BX37" s="116">
        <v>0</v>
      </c>
      <c r="BY37" s="119">
        <v>0</v>
      </c>
      <c r="BZ37" s="119">
        <v>0</v>
      </c>
      <c r="CA37" s="119">
        <v>0</v>
      </c>
      <c r="CB37" s="119">
        <v>0</v>
      </c>
      <c r="CC37" s="117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3">
        <v>0</v>
      </c>
      <c r="CM37" s="116">
        <v>0</v>
      </c>
      <c r="CN37" s="120">
        <v>0</v>
      </c>
      <c r="CO37" s="121"/>
      <c r="CP37" s="27"/>
      <c r="CQ37" s="27"/>
    </row>
    <row r="38" spans="1:95" ht="20.100000000000001" customHeight="1" x14ac:dyDescent="0.25">
      <c r="A38" s="28"/>
      <c r="B38" s="126"/>
      <c r="C38" s="127" t="s">
        <v>37</v>
      </c>
      <c r="D38" s="113" t="e">
        <f>+#REF!</f>
        <v>#REF!</v>
      </c>
      <c r="E38" s="116" t="e">
        <f>+#REF!</f>
        <v>#REF!</v>
      </c>
      <c r="F38" s="116" t="e">
        <f>+#REF!</f>
        <v>#REF!</v>
      </c>
      <c r="G38" s="116" t="e">
        <f>+#REF!</f>
        <v>#REF!</v>
      </c>
      <c r="H38" s="116" t="e">
        <f>+#REF!</f>
        <v>#REF!</v>
      </c>
      <c r="I38" s="116" t="e">
        <f>+#REF!</f>
        <v>#REF!</v>
      </c>
      <c r="J38" s="116" t="e">
        <f>+#REF!</f>
        <v>#REF!</v>
      </c>
      <c r="K38" s="116" t="e">
        <f>+#REF!</f>
        <v>#REF!</v>
      </c>
      <c r="L38" s="116" t="e">
        <f>+#REF!</f>
        <v>#REF!</v>
      </c>
      <c r="M38" s="116" t="e">
        <f>+#REF!</f>
        <v>#REF!</v>
      </c>
      <c r="N38" s="116" t="e">
        <f>+#REF!</f>
        <v>#REF!</v>
      </c>
      <c r="O38" s="116" t="e">
        <f>+#REF!</f>
        <v>#REF!</v>
      </c>
      <c r="P38" s="117" t="e">
        <f t="shared" si="8"/>
        <v>#REF!</v>
      </c>
      <c r="Q38" s="116" t="e">
        <f>+#REF!</f>
        <v>#REF!</v>
      </c>
      <c r="R38" s="116" t="e">
        <f>+#REF!</f>
        <v>#REF!</v>
      </c>
      <c r="S38" s="116" t="e">
        <f>+#REF!</f>
        <v>#REF!</v>
      </c>
      <c r="T38" s="116" t="e">
        <f>+#REF!</f>
        <v>#REF!</v>
      </c>
      <c r="U38" s="116" t="e">
        <f>+#REF!</f>
        <v>#REF!</v>
      </c>
      <c r="V38" s="116" t="e">
        <f>+#REF!</f>
        <v>#REF!</v>
      </c>
      <c r="W38" s="116" t="e">
        <f>+#REF!</f>
        <v>#REF!</v>
      </c>
      <c r="X38" s="116" t="e">
        <f>+#REF!</f>
        <v>#REF!</v>
      </c>
      <c r="Y38" s="116" t="e">
        <f>+#REF!</f>
        <v>#REF!</v>
      </c>
      <c r="Z38" s="116" t="e">
        <f>+#REF!</f>
        <v>#REF!</v>
      </c>
      <c r="AA38" s="116" t="e">
        <f>+#REF!</f>
        <v>#REF!</v>
      </c>
      <c r="AB38" s="116" t="e">
        <f>+#REF!</f>
        <v>#REF!</v>
      </c>
      <c r="AC38" s="117" t="e">
        <f t="shared" si="9"/>
        <v>#REF!</v>
      </c>
      <c r="AD38" s="113" t="e">
        <f>+#REF!</f>
        <v>#REF!</v>
      </c>
      <c r="AE38" s="116" t="e">
        <f>+#REF!</f>
        <v>#REF!</v>
      </c>
      <c r="AF38" s="116" t="e">
        <f>+#REF!</f>
        <v>#REF!</v>
      </c>
      <c r="AG38" s="116" t="e">
        <f>+#REF!</f>
        <v>#REF!</v>
      </c>
      <c r="AH38" s="116" t="e">
        <f>+#REF!</f>
        <v>#REF!</v>
      </c>
      <c r="AI38" s="116" t="e">
        <f>+#REF!</f>
        <v>#REF!</v>
      </c>
      <c r="AJ38" s="116" t="e">
        <f>+#REF!</f>
        <v>#REF!</v>
      </c>
      <c r="AK38" s="116" t="e">
        <f>+#REF!</f>
        <v>#REF!</v>
      </c>
      <c r="AL38" s="116" t="e">
        <f>+#REF!</f>
        <v>#REF!</v>
      </c>
      <c r="AM38" s="116" t="e">
        <f>+#REF!</f>
        <v>#REF!</v>
      </c>
      <c r="AN38" s="116" t="e">
        <f>+#REF!</f>
        <v>#REF!</v>
      </c>
      <c r="AO38" s="116" t="e">
        <f>+#REF!</f>
        <v>#REF!</v>
      </c>
      <c r="AP38" s="117" t="e">
        <f t="shared" si="10"/>
        <v>#REF!</v>
      </c>
      <c r="AQ38" s="116">
        <v>3094.3804788329999</v>
      </c>
      <c r="AR38" s="116">
        <v>2729.9910271648</v>
      </c>
      <c r="AS38" s="116">
        <v>1676.3536814682</v>
      </c>
      <c r="AT38" s="116">
        <v>2263.6378521694</v>
      </c>
      <c r="AU38" s="116">
        <v>2733.4029320626</v>
      </c>
      <c r="AV38" s="116">
        <v>2212.9367565172001</v>
      </c>
      <c r="AW38" s="116">
        <v>1746.9490489822001</v>
      </c>
      <c r="AX38" s="116">
        <v>2710.5350572356001</v>
      </c>
      <c r="AY38" s="116">
        <v>2216.3178802520001</v>
      </c>
      <c r="AZ38" s="116">
        <v>1641.5109160044001</v>
      </c>
      <c r="BA38" s="116">
        <v>2143.1832824346002</v>
      </c>
      <c r="BB38" s="116">
        <v>1711.0514069809999</v>
      </c>
      <c r="BC38" s="117">
        <v>26880.250320104999</v>
      </c>
      <c r="BD38" s="113">
        <v>1482.2749325916</v>
      </c>
      <c r="BE38" s="116">
        <v>2034.2260786679999</v>
      </c>
      <c r="BF38" s="116">
        <v>1586.7043794014</v>
      </c>
      <c r="BG38" s="116">
        <v>1580.1904033579999</v>
      </c>
      <c r="BH38" s="116">
        <v>1878.3368060744001</v>
      </c>
      <c r="BI38" s="116">
        <v>1512.3834173</v>
      </c>
      <c r="BJ38" s="116">
        <v>2148.9482162442</v>
      </c>
      <c r="BK38" s="116">
        <v>3634.9868147082002</v>
      </c>
      <c r="BL38" s="116">
        <v>3541.7737398288</v>
      </c>
      <c r="BM38" s="116">
        <v>2482.7401058838</v>
      </c>
      <c r="BN38" s="116">
        <v>1758.8724081907999</v>
      </c>
      <c r="BO38" s="116">
        <v>2234.5331066086001</v>
      </c>
      <c r="BP38" s="117">
        <v>25875.9704088578</v>
      </c>
      <c r="BQ38" s="116">
        <v>2817.0788572304</v>
      </c>
      <c r="BR38" s="116">
        <v>2477.9422324481998</v>
      </c>
      <c r="BS38" s="116">
        <v>2597.1909405442002</v>
      </c>
      <c r="BT38" s="116">
        <v>1617.6138130823999</v>
      </c>
      <c r="BU38" s="116">
        <v>798.88781315840004</v>
      </c>
      <c r="BV38" s="116">
        <v>695.96685853379995</v>
      </c>
      <c r="BW38" s="116">
        <v>1591.4346836892</v>
      </c>
      <c r="BX38" s="116">
        <v>2002.1659039284</v>
      </c>
      <c r="BY38" s="119">
        <v>2970.8481495868</v>
      </c>
      <c r="BZ38" s="119">
        <v>3650.2328801553999</v>
      </c>
      <c r="CA38" s="119">
        <v>1784.004390913</v>
      </c>
      <c r="CB38" s="119">
        <v>1912.0373650741999</v>
      </c>
      <c r="CC38" s="117">
        <v>24915.403888344401</v>
      </c>
      <c r="CD38" s="119">
        <v>885.35144757080002</v>
      </c>
      <c r="CE38" s="119">
        <v>1427.2689440268</v>
      </c>
      <c r="CF38" s="119">
        <v>1290.7232693487999</v>
      </c>
      <c r="CG38" s="119">
        <v>1995.9567937623999</v>
      </c>
      <c r="CH38" s="119">
        <v>2717.4482089272001</v>
      </c>
      <c r="CI38" s="119">
        <v>1853.2967461358</v>
      </c>
      <c r="CJ38" s="119">
        <v>943.76505421939999</v>
      </c>
      <c r="CK38" s="119">
        <v>1504.3067154206001</v>
      </c>
      <c r="CL38" s="113">
        <v>15858.0510483458</v>
      </c>
      <c r="CM38" s="116">
        <v>14598.281102614999</v>
      </c>
      <c r="CN38" s="120">
        <v>12618.1171794118</v>
      </c>
      <c r="CO38" s="121">
        <v>-13.5643635663961</v>
      </c>
      <c r="CP38" s="27"/>
      <c r="CQ38" s="27"/>
    </row>
    <row r="39" spans="1:95" ht="20.100000000000001" customHeight="1" x14ac:dyDescent="0.25">
      <c r="A39" s="28"/>
      <c r="B39" s="126"/>
      <c r="C39" s="123" t="s">
        <v>38</v>
      </c>
      <c r="D39" s="113" t="e">
        <f>+#REF!</f>
        <v>#REF!</v>
      </c>
      <c r="E39" s="116" t="e">
        <f>+#REF!</f>
        <v>#REF!</v>
      </c>
      <c r="F39" s="116" t="e">
        <f>+#REF!</f>
        <v>#REF!</v>
      </c>
      <c r="G39" s="116" t="e">
        <f>+#REF!</f>
        <v>#REF!</v>
      </c>
      <c r="H39" s="116" t="e">
        <f>+#REF!</f>
        <v>#REF!</v>
      </c>
      <c r="I39" s="116" t="e">
        <f>+#REF!</f>
        <v>#REF!</v>
      </c>
      <c r="J39" s="116" t="e">
        <f>+#REF!</f>
        <v>#REF!</v>
      </c>
      <c r="K39" s="116" t="e">
        <f>+#REF!</f>
        <v>#REF!</v>
      </c>
      <c r="L39" s="116" t="e">
        <f>+#REF!</f>
        <v>#REF!</v>
      </c>
      <c r="M39" s="116" t="e">
        <f>+#REF!</f>
        <v>#REF!</v>
      </c>
      <c r="N39" s="116" t="e">
        <f>+#REF!</f>
        <v>#REF!</v>
      </c>
      <c r="O39" s="116" t="e">
        <f>+#REF!</f>
        <v>#REF!</v>
      </c>
      <c r="P39" s="117" t="e">
        <f t="shared" si="8"/>
        <v>#REF!</v>
      </c>
      <c r="Q39" s="116" t="e">
        <f>+#REF!</f>
        <v>#REF!</v>
      </c>
      <c r="R39" s="116" t="e">
        <f>+#REF!</f>
        <v>#REF!</v>
      </c>
      <c r="S39" s="116" t="e">
        <f>+#REF!</f>
        <v>#REF!</v>
      </c>
      <c r="T39" s="116" t="e">
        <f>+#REF!</f>
        <v>#REF!</v>
      </c>
      <c r="U39" s="116" t="e">
        <f>+#REF!</f>
        <v>#REF!</v>
      </c>
      <c r="V39" s="116" t="e">
        <f>+#REF!</f>
        <v>#REF!</v>
      </c>
      <c r="W39" s="116" t="e">
        <f>+#REF!</f>
        <v>#REF!</v>
      </c>
      <c r="X39" s="116" t="e">
        <f>+#REF!</f>
        <v>#REF!</v>
      </c>
      <c r="Y39" s="116" t="e">
        <f>+#REF!</f>
        <v>#REF!</v>
      </c>
      <c r="Z39" s="116" t="e">
        <f>+#REF!</f>
        <v>#REF!</v>
      </c>
      <c r="AA39" s="116" t="e">
        <f>+#REF!</f>
        <v>#REF!</v>
      </c>
      <c r="AB39" s="116" t="e">
        <f>+#REF!</f>
        <v>#REF!</v>
      </c>
      <c r="AC39" s="117" t="e">
        <f t="shared" si="9"/>
        <v>#REF!</v>
      </c>
      <c r="AD39" s="113" t="e">
        <f>+#REF!</f>
        <v>#REF!</v>
      </c>
      <c r="AE39" s="116" t="e">
        <f>+#REF!</f>
        <v>#REF!</v>
      </c>
      <c r="AF39" s="116" t="e">
        <f>+#REF!</f>
        <v>#REF!</v>
      </c>
      <c r="AG39" s="116" t="e">
        <f>+#REF!</f>
        <v>#REF!</v>
      </c>
      <c r="AH39" s="116" t="e">
        <f>+#REF!</f>
        <v>#REF!</v>
      </c>
      <c r="AI39" s="116" t="e">
        <f>+#REF!</f>
        <v>#REF!</v>
      </c>
      <c r="AJ39" s="116" t="e">
        <f>+#REF!</f>
        <v>#REF!</v>
      </c>
      <c r="AK39" s="116" t="e">
        <f>+#REF!</f>
        <v>#REF!</v>
      </c>
      <c r="AL39" s="116" t="e">
        <f>+#REF!</f>
        <v>#REF!</v>
      </c>
      <c r="AM39" s="116" t="e">
        <f>+#REF!</f>
        <v>#REF!</v>
      </c>
      <c r="AN39" s="116" t="e">
        <f>+#REF!</f>
        <v>#REF!</v>
      </c>
      <c r="AO39" s="116" t="e">
        <f>+#REF!</f>
        <v>#REF!</v>
      </c>
      <c r="AP39" s="117" t="e">
        <f t="shared" si="10"/>
        <v>#REF!</v>
      </c>
      <c r="AQ39" s="116">
        <v>2424.7061397299999</v>
      </c>
      <c r="AR39" s="116">
        <v>1566.7792498875999</v>
      </c>
      <c r="AS39" s="116">
        <v>1811.2028900140001</v>
      </c>
      <c r="AT39" s="116">
        <v>2216.7603007227999</v>
      </c>
      <c r="AU39" s="116">
        <v>2526.6976939400001</v>
      </c>
      <c r="AV39" s="116">
        <v>2327.3288583272001</v>
      </c>
      <c r="AW39" s="116">
        <v>1862.5954762044</v>
      </c>
      <c r="AX39" s="116">
        <v>2022.6959617564</v>
      </c>
      <c r="AY39" s="116">
        <v>1871.9876115528</v>
      </c>
      <c r="AZ39" s="116">
        <v>2103.9498477843999</v>
      </c>
      <c r="BA39" s="116">
        <v>1819.9199313904001</v>
      </c>
      <c r="BB39" s="116">
        <v>2102.1369366508002</v>
      </c>
      <c r="BC39" s="117">
        <v>24656.760897960801</v>
      </c>
      <c r="BD39" s="113">
        <v>1910.2007764448001</v>
      </c>
      <c r="BE39" s="116">
        <v>1749.8703947311999</v>
      </c>
      <c r="BF39" s="116">
        <v>2279.4020862073999</v>
      </c>
      <c r="BG39" s="116">
        <v>1953.4331772312</v>
      </c>
      <c r="BH39" s="116">
        <v>2448.7317443092002</v>
      </c>
      <c r="BI39" s="116">
        <v>1583.4351674428001</v>
      </c>
      <c r="BJ39" s="116">
        <v>1864.0858792556</v>
      </c>
      <c r="BK39" s="116">
        <v>2053.5217585917999</v>
      </c>
      <c r="BL39" s="116">
        <v>1954.2516811496</v>
      </c>
      <c r="BM39" s="116">
        <v>2117.3999043834001</v>
      </c>
      <c r="BN39" s="116">
        <v>2089.2756545752</v>
      </c>
      <c r="BO39" s="116">
        <v>2047.7031003492</v>
      </c>
      <c r="BP39" s="117">
        <v>24051.311324671398</v>
      </c>
      <c r="BQ39" s="116">
        <v>1859.1800041066001</v>
      </c>
      <c r="BR39" s="116">
        <v>1694.1503694835999</v>
      </c>
      <c r="BS39" s="116">
        <v>1758.6084696221999</v>
      </c>
      <c r="BT39" s="116">
        <v>1123.2344381216001</v>
      </c>
      <c r="BU39" s="116">
        <v>1170.668839984</v>
      </c>
      <c r="BV39" s="116">
        <v>1094.2653758834001</v>
      </c>
      <c r="BW39" s="116">
        <v>1582.0040125651999</v>
      </c>
      <c r="BX39" s="116">
        <v>1350.1549375902</v>
      </c>
      <c r="BY39" s="119">
        <v>1507.0384011031999</v>
      </c>
      <c r="BZ39" s="119">
        <v>1690.140295361</v>
      </c>
      <c r="CA39" s="119">
        <v>1309.0702372448</v>
      </c>
      <c r="CB39" s="119">
        <v>1738.6651180962001</v>
      </c>
      <c r="CC39" s="117">
        <v>17877.180499162001</v>
      </c>
      <c r="CD39" s="119">
        <v>1186.2480593417999</v>
      </c>
      <c r="CE39" s="119">
        <v>1779.7696217938001</v>
      </c>
      <c r="CF39" s="119">
        <v>2040.1421887672</v>
      </c>
      <c r="CG39" s="119">
        <v>1782.275468799</v>
      </c>
      <c r="CH39" s="119">
        <v>1717.7183222654</v>
      </c>
      <c r="CI39" s="119">
        <v>1855.818240801</v>
      </c>
      <c r="CJ39" s="119">
        <v>1565.1000299325999</v>
      </c>
      <c r="CK39" s="119">
        <v>1583.8218009530001</v>
      </c>
      <c r="CL39" s="113">
        <v>15842.680984213999</v>
      </c>
      <c r="CM39" s="116">
        <v>11632.2664473568</v>
      </c>
      <c r="CN39" s="120">
        <v>13510.8937326538</v>
      </c>
      <c r="CO39" s="121">
        <v>16.150139732432599</v>
      </c>
      <c r="CP39" s="27"/>
      <c r="CQ39" s="27"/>
    </row>
    <row r="40" spans="1:95" ht="20.100000000000001" customHeight="1" x14ac:dyDescent="0.25">
      <c r="A40" s="28"/>
      <c r="B40" s="126"/>
      <c r="C40" s="123" t="s">
        <v>39</v>
      </c>
      <c r="D40" s="113" t="e">
        <f>+#REF!</f>
        <v>#REF!</v>
      </c>
      <c r="E40" s="116" t="e">
        <f>+#REF!</f>
        <v>#REF!</v>
      </c>
      <c r="F40" s="116" t="e">
        <f>+#REF!</f>
        <v>#REF!</v>
      </c>
      <c r="G40" s="116" t="e">
        <f>+#REF!</f>
        <v>#REF!</v>
      </c>
      <c r="H40" s="116" t="e">
        <f>+#REF!</f>
        <v>#REF!</v>
      </c>
      <c r="I40" s="116" t="e">
        <f>+#REF!</f>
        <v>#REF!</v>
      </c>
      <c r="J40" s="116" t="e">
        <f>+#REF!</f>
        <v>#REF!</v>
      </c>
      <c r="K40" s="116" t="e">
        <f>+#REF!</f>
        <v>#REF!</v>
      </c>
      <c r="L40" s="116" t="e">
        <f>+#REF!</f>
        <v>#REF!</v>
      </c>
      <c r="M40" s="116" t="e">
        <f>+#REF!</f>
        <v>#REF!</v>
      </c>
      <c r="N40" s="116" t="e">
        <f>+#REF!</f>
        <v>#REF!</v>
      </c>
      <c r="O40" s="116" t="e">
        <f>+#REF!</f>
        <v>#REF!</v>
      </c>
      <c r="P40" s="117" t="e">
        <f t="shared" si="8"/>
        <v>#REF!</v>
      </c>
      <c r="Q40" s="116" t="e">
        <f>+#REF!</f>
        <v>#REF!</v>
      </c>
      <c r="R40" s="116" t="e">
        <f>+#REF!</f>
        <v>#REF!</v>
      </c>
      <c r="S40" s="116" t="e">
        <f>+#REF!</f>
        <v>#REF!</v>
      </c>
      <c r="T40" s="116" t="e">
        <f>+#REF!</f>
        <v>#REF!</v>
      </c>
      <c r="U40" s="116" t="e">
        <f>+#REF!</f>
        <v>#REF!</v>
      </c>
      <c r="V40" s="116" t="e">
        <f>+#REF!</f>
        <v>#REF!</v>
      </c>
      <c r="W40" s="116" t="e">
        <f>+#REF!</f>
        <v>#REF!</v>
      </c>
      <c r="X40" s="116" t="e">
        <f>+#REF!</f>
        <v>#REF!</v>
      </c>
      <c r="Y40" s="116" t="e">
        <f>+#REF!</f>
        <v>#REF!</v>
      </c>
      <c r="Z40" s="116" t="e">
        <f>+#REF!</f>
        <v>#REF!</v>
      </c>
      <c r="AA40" s="116" t="e">
        <f>+#REF!</f>
        <v>#REF!</v>
      </c>
      <c r="AB40" s="116" t="e">
        <f>+#REF!</f>
        <v>#REF!</v>
      </c>
      <c r="AC40" s="117" t="e">
        <f t="shared" si="9"/>
        <v>#REF!</v>
      </c>
      <c r="AD40" s="113" t="e">
        <f>+#REF!</f>
        <v>#REF!</v>
      </c>
      <c r="AE40" s="116" t="e">
        <f>+#REF!</f>
        <v>#REF!</v>
      </c>
      <c r="AF40" s="116" t="e">
        <f>+#REF!</f>
        <v>#REF!</v>
      </c>
      <c r="AG40" s="116" t="e">
        <f>+#REF!</f>
        <v>#REF!</v>
      </c>
      <c r="AH40" s="116" t="e">
        <f>+#REF!</f>
        <v>#REF!</v>
      </c>
      <c r="AI40" s="116" t="e">
        <f>+#REF!</f>
        <v>#REF!</v>
      </c>
      <c r="AJ40" s="116" t="e">
        <f>+#REF!</f>
        <v>#REF!</v>
      </c>
      <c r="AK40" s="116" t="e">
        <f>+#REF!</f>
        <v>#REF!</v>
      </c>
      <c r="AL40" s="116" t="e">
        <f>+#REF!</f>
        <v>#REF!</v>
      </c>
      <c r="AM40" s="116" t="e">
        <f>+#REF!</f>
        <v>#REF!</v>
      </c>
      <c r="AN40" s="116" t="e">
        <f>+#REF!</f>
        <v>#REF!</v>
      </c>
      <c r="AO40" s="116" t="e">
        <f>+#REF!</f>
        <v>#REF!</v>
      </c>
      <c r="AP40" s="117" t="e">
        <f t="shared" si="10"/>
        <v>#REF!</v>
      </c>
      <c r="AQ40" s="116">
        <v>0</v>
      </c>
      <c r="AR40" s="116">
        <v>0</v>
      </c>
      <c r="AS40" s="116"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v>0</v>
      </c>
      <c r="AZ40" s="116">
        <v>0</v>
      </c>
      <c r="BA40" s="116">
        <v>0</v>
      </c>
      <c r="BB40" s="116">
        <v>0</v>
      </c>
      <c r="BC40" s="117">
        <v>0</v>
      </c>
      <c r="BD40" s="113">
        <v>1.6463999999999999E-3</v>
      </c>
      <c r="BE40" s="116">
        <v>0.55209280000000005</v>
      </c>
      <c r="BF40" s="116">
        <v>0.51095927959999998</v>
      </c>
      <c r="BG40" s="116">
        <v>2.7963132624</v>
      </c>
      <c r="BH40" s="116">
        <v>4.1706541687999996</v>
      </c>
      <c r="BI40" s="116">
        <v>0.79620823240000005</v>
      </c>
      <c r="BJ40" s="116">
        <v>4.5550811600000003</v>
      </c>
      <c r="BK40" s="116">
        <v>3.4543967668</v>
      </c>
      <c r="BL40" s="116">
        <v>2.9934707600000001</v>
      </c>
      <c r="BM40" s="116">
        <v>1.9849097184</v>
      </c>
      <c r="BN40" s="116">
        <v>4.2895305600000002</v>
      </c>
      <c r="BO40" s="116">
        <v>3.4266523200000001</v>
      </c>
      <c r="BP40" s="117">
        <v>29.531915428400001</v>
      </c>
      <c r="BQ40" s="116">
        <v>3.0772588000000001</v>
      </c>
      <c r="BR40" s="116">
        <v>1.6827607440000001</v>
      </c>
      <c r="BS40" s="116">
        <v>2.8180170676</v>
      </c>
      <c r="BT40" s="116">
        <v>0.22769712</v>
      </c>
      <c r="BU40" s="116">
        <v>1.0203761568</v>
      </c>
      <c r="BV40" s="116">
        <v>2.1312336556</v>
      </c>
      <c r="BW40" s="116">
        <v>2.7927844784000002</v>
      </c>
      <c r="BX40" s="116">
        <v>2.6294725743999998</v>
      </c>
      <c r="BY40" s="119">
        <v>3.1443581063999999</v>
      </c>
      <c r="BZ40" s="119">
        <v>6.6602230799999997</v>
      </c>
      <c r="CA40" s="119">
        <v>5.2313077976000004</v>
      </c>
      <c r="CB40" s="119">
        <v>2.3401758099999999</v>
      </c>
      <c r="CC40" s="117">
        <v>33.755665390799997</v>
      </c>
      <c r="CD40" s="119">
        <v>2.5905014631999999</v>
      </c>
      <c r="CE40" s="119">
        <v>3.4034961155999999</v>
      </c>
      <c r="CF40" s="119">
        <v>4.6447338140000003</v>
      </c>
      <c r="CG40" s="119">
        <v>4.2062682703999998</v>
      </c>
      <c r="CH40" s="119">
        <v>6.6192579040000004</v>
      </c>
      <c r="CI40" s="119">
        <v>4.6026492232000003</v>
      </c>
      <c r="CJ40" s="119">
        <v>4.4323054076000004</v>
      </c>
      <c r="CK40" s="119">
        <v>3.2647250383999999</v>
      </c>
      <c r="CL40" s="113">
        <v>16.837352070000001</v>
      </c>
      <c r="CM40" s="116">
        <v>16.3796005968</v>
      </c>
      <c r="CN40" s="120">
        <v>33.763937236399997</v>
      </c>
      <c r="CO40" s="121">
        <v>106.134069245842</v>
      </c>
      <c r="CP40" s="27"/>
      <c r="CQ40" s="27"/>
    </row>
    <row r="41" spans="1:95" ht="20.100000000000001" customHeight="1" x14ac:dyDescent="0.25">
      <c r="A41" s="28"/>
      <c r="B41" s="126"/>
      <c r="C41" s="123" t="s">
        <v>40</v>
      </c>
      <c r="D41" s="113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7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7"/>
      <c r="AD41" s="113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7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3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>
        <v>0</v>
      </c>
      <c r="BP41" s="117"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v>0</v>
      </c>
      <c r="BV41" s="116">
        <v>0</v>
      </c>
      <c r="BW41" s="116">
        <v>0</v>
      </c>
      <c r="BX41" s="116">
        <v>0</v>
      </c>
      <c r="BY41" s="119">
        <v>0</v>
      </c>
      <c r="BZ41" s="119">
        <v>0</v>
      </c>
      <c r="CA41" s="119">
        <v>0</v>
      </c>
      <c r="CB41" s="119">
        <v>0</v>
      </c>
      <c r="CC41" s="117">
        <v>0</v>
      </c>
      <c r="CD41" s="119">
        <v>0</v>
      </c>
      <c r="CE41" s="119">
        <v>0</v>
      </c>
      <c r="CF41" s="119">
        <v>0</v>
      </c>
      <c r="CG41" s="119">
        <v>0</v>
      </c>
      <c r="CH41" s="119">
        <v>0</v>
      </c>
      <c r="CI41" s="119">
        <v>0</v>
      </c>
      <c r="CJ41" s="119">
        <v>0</v>
      </c>
      <c r="CK41" s="119">
        <v>0</v>
      </c>
      <c r="CL41" s="113">
        <v>0</v>
      </c>
      <c r="CM41" s="116">
        <v>0</v>
      </c>
      <c r="CN41" s="120">
        <v>0</v>
      </c>
      <c r="CO41" s="121"/>
      <c r="CP41" s="27"/>
      <c r="CQ41" s="27"/>
    </row>
    <row r="42" spans="1:95" ht="20.100000000000001" customHeight="1" x14ac:dyDescent="0.25">
      <c r="A42" s="28"/>
      <c r="B42" s="126"/>
      <c r="C42" s="123" t="s">
        <v>41</v>
      </c>
      <c r="D42" s="113" t="e">
        <f>+#REF!</f>
        <v>#REF!</v>
      </c>
      <c r="E42" s="116" t="e">
        <f>+#REF!</f>
        <v>#REF!</v>
      </c>
      <c r="F42" s="116" t="e">
        <f>+#REF!</f>
        <v>#REF!</v>
      </c>
      <c r="G42" s="116" t="e">
        <f>+#REF!</f>
        <v>#REF!</v>
      </c>
      <c r="H42" s="116" t="e">
        <f>+#REF!</f>
        <v>#REF!</v>
      </c>
      <c r="I42" s="116" t="e">
        <f>+#REF!</f>
        <v>#REF!</v>
      </c>
      <c r="J42" s="116" t="e">
        <f>+#REF!</f>
        <v>#REF!</v>
      </c>
      <c r="K42" s="116" t="e">
        <f>+#REF!</f>
        <v>#REF!</v>
      </c>
      <c r="L42" s="116" t="e">
        <f>+#REF!</f>
        <v>#REF!</v>
      </c>
      <c r="M42" s="116" t="e">
        <f>+#REF!</f>
        <v>#REF!</v>
      </c>
      <c r="N42" s="116" t="e">
        <f>+#REF!</f>
        <v>#REF!</v>
      </c>
      <c r="O42" s="116" t="e">
        <f>+#REF!</f>
        <v>#REF!</v>
      </c>
      <c r="P42" s="117" t="e">
        <f>SUM(D42:O42)</f>
        <v>#REF!</v>
      </c>
      <c r="Q42" s="116" t="e">
        <f>+#REF!</f>
        <v>#REF!</v>
      </c>
      <c r="R42" s="116" t="e">
        <f>+#REF!</f>
        <v>#REF!</v>
      </c>
      <c r="S42" s="116" t="e">
        <f>+#REF!</f>
        <v>#REF!</v>
      </c>
      <c r="T42" s="116" t="e">
        <f>+#REF!</f>
        <v>#REF!</v>
      </c>
      <c r="U42" s="116" t="e">
        <f>+#REF!</f>
        <v>#REF!</v>
      </c>
      <c r="V42" s="116" t="e">
        <f>+#REF!</f>
        <v>#REF!</v>
      </c>
      <c r="W42" s="116" t="e">
        <f>+#REF!</f>
        <v>#REF!</v>
      </c>
      <c r="X42" s="116" t="e">
        <f>+#REF!</f>
        <v>#REF!</v>
      </c>
      <c r="Y42" s="116" t="e">
        <f>+#REF!</f>
        <v>#REF!</v>
      </c>
      <c r="Z42" s="116" t="e">
        <f>+#REF!</f>
        <v>#REF!</v>
      </c>
      <c r="AA42" s="116" t="e">
        <f>+#REF!</f>
        <v>#REF!</v>
      </c>
      <c r="AB42" s="116" t="e">
        <f>+#REF!</f>
        <v>#REF!</v>
      </c>
      <c r="AC42" s="117" t="e">
        <f>SUM(Q42:AB42)</f>
        <v>#REF!</v>
      </c>
      <c r="AD42" s="113" t="e">
        <f>+#REF!</f>
        <v>#REF!</v>
      </c>
      <c r="AE42" s="116" t="e">
        <f>+#REF!</f>
        <v>#REF!</v>
      </c>
      <c r="AF42" s="116" t="e">
        <f>+#REF!</f>
        <v>#REF!</v>
      </c>
      <c r="AG42" s="116" t="e">
        <f>+#REF!</f>
        <v>#REF!</v>
      </c>
      <c r="AH42" s="116" t="e">
        <f>+#REF!</f>
        <v>#REF!</v>
      </c>
      <c r="AI42" s="116" t="e">
        <f>+#REF!</f>
        <v>#REF!</v>
      </c>
      <c r="AJ42" s="116" t="e">
        <f>+#REF!</f>
        <v>#REF!</v>
      </c>
      <c r="AK42" s="116" t="e">
        <f>+#REF!</f>
        <v>#REF!</v>
      </c>
      <c r="AL42" s="116" t="e">
        <f>+#REF!</f>
        <v>#REF!</v>
      </c>
      <c r="AM42" s="116" t="e">
        <f>+#REF!</f>
        <v>#REF!</v>
      </c>
      <c r="AN42" s="116" t="e">
        <f>+#REF!</f>
        <v>#REF!</v>
      </c>
      <c r="AO42" s="116" t="e">
        <f>+#REF!</f>
        <v>#REF!</v>
      </c>
      <c r="AP42" s="117" t="e">
        <f>SUM(AD42:AO42)</f>
        <v>#REF!</v>
      </c>
      <c r="AQ42" s="116">
        <v>77.658353404799996</v>
      </c>
      <c r="AR42" s="116">
        <v>59.444051021600004</v>
      </c>
      <c r="AS42" s="116">
        <v>66.719077866000006</v>
      </c>
      <c r="AT42" s="116">
        <v>69.103694402399995</v>
      </c>
      <c r="AU42" s="116">
        <v>74.620016872799994</v>
      </c>
      <c r="AV42" s="116">
        <v>70.251459112800006</v>
      </c>
      <c r="AW42" s="116">
        <v>78.455324606399998</v>
      </c>
      <c r="AX42" s="116">
        <v>73.748620159200001</v>
      </c>
      <c r="AY42" s="116">
        <v>67.717448789200006</v>
      </c>
      <c r="AZ42" s="116">
        <v>78.538988480399993</v>
      </c>
      <c r="BA42" s="116">
        <v>74.985957947599999</v>
      </c>
      <c r="BB42" s="116">
        <v>76.961904527200005</v>
      </c>
      <c r="BC42" s="117">
        <v>868.20489719039995</v>
      </c>
      <c r="BD42" s="113">
        <v>81.203797051999999</v>
      </c>
      <c r="BE42" s="116">
        <v>65.590926307199993</v>
      </c>
      <c r="BF42" s="116">
        <v>65.217379138799998</v>
      </c>
      <c r="BG42" s="116">
        <v>72.227641539199993</v>
      </c>
      <c r="BH42" s="116">
        <v>77.131232788399998</v>
      </c>
      <c r="BI42" s="116">
        <v>67.841779429200002</v>
      </c>
      <c r="BJ42" s="116">
        <v>82.766275379200096</v>
      </c>
      <c r="BK42" s="116">
        <v>75.915911895600004</v>
      </c>
      <c r="BL42" s="116">
        <v>80.536537337200002</v>
      </c>
      <c r="BM42" s="116">
        <v>69.964495022799994</v>
      </c>
      <c r="BN42" s="116">
        <v>54.2303939464</v>
      </c>
      <c r="BO42" s="116">
        <v>64.816569095600002</v>
      </c>
      <c r="BP42" s="117">
        <v>857.4429389316</v>
      </c>
      <c r="BQ42" s="116">
        <v>62.160878287199999</v>
      </c>
      <c r="BR42" s="116">
        <v>47.628950913600001</v>
      </c>
      <c r="BS42" s="116">
        <v>40.188573373200001</v>
      </c>
      <c r="BT42" s="116">
        <v>11.209874344199999</v>
      </c>
      <c r="BU42" s="116">
        <v>9.7964766452000003</v>
      </c>
      <c r="BV42" s="116">
        <v>16.518780324200002</v>
      </c>
      <c r="BW42" s="116">
        <v>17.638153141</v>
      </c>
      <c r="BX42" s="116">
        <v>16.204407241399998</v>
      </c>
      <c r="BY42" s="119">
        <v>17.048390091600002</v>
      </c>
      <c r="BZ42" s="119">
        <v>17.289613210799999</v>
      </c>
      <c r="CA42" s="119">
        <v>16.054321700599999</v>
      </c>
      <c r="CB42" s="119">
        <v>20.1148681958</v>
      </c>
      <c r="CC42" s="117">
        <v>291.85328746879998</v>
      </c>
      <c r="CD42" s="119">
        <v>80.526512201800003</v>
      </c>
      <c r="CE42" s="119">
        <v>155.81503868140001</v>
      </c>
      <c r="CF42" s="119">
        <v>23.422452319000001</v>
      </c>
      <c r="CG42" s="119">
        <v>21.862580723200001</v>
      </c>
      <c r="CH42" s="119">
        <v>23.069904708199999</v>
      </c>
      <c r="CI42" s="119">
        <v>23.659204501800001</v>
      </c>
      <c r="CJ42" s="119">
        <v>23.802295732600001</v>
      </c>
      <c r="CK42" s="119">
        <v>25.108493240600001</v>
      </c>
      <c r="CL42" s="113">
        <v>587.89494352960003</v>
      </c>
      <c r="CM42" s="116">
        <v>221.34609427000001</v>
      </c>
      <c r="CN42" s="120">
        <v>377.26648210859997</v>
      </c>
      <c r="CO42" s="121">
        <v>70.4418970449087</v>
      </c>
      <c r="CP42" s="27"/>
      <c r="CQ42" s="27"/>
    </row>
    <row r="43" spans="1:95" ht="20.100000000000001" customHeight="1" x14ac:dyDescent="0.25">
      <c r="A43" s="28"/>
      <c r="B43" s="126"/>
      <c r="C43" s="123" t="s">
        <v>43</v>
      </c>
      <c r="D43" s="124" t="e">
        <f>+#REF!</f>
        <v>#REF!</v>
      </c>
      <c r="E43" s="124" t="e">
        <f>+#REF!</f>
        <v>#REF!</v>
      </c>
      <c r="F43" s="124" t="e">
        <f>+#REF!</f>
        <v>#REF!</v>
      </c>
      <c r="G43" s="124" t="e">
        <f>+#REF!</f>
        <v>#REF!</v>
      </c>
      <c r="H43" s="124" t="e">
        <f>+#REF!</f>
        <v>#REF!</v>
      </c>
      <c r="I43" s="124" t="e">
        <f>+#REF!</f>
        <v>#REF!</v>
      </c>
      <c r="J43" s="124" t="e">
        <f>+#REF!</f>
        <v>#REF!</v>
      </c>
      <c r="K43" s="124" t="e">
        <f>+#REF!</f>
        <v>#REF!</v>
      </c>
      <c r="L43" s="124" t="e">
        <f>+#REF!</f>
        <v>#REF!</v>
      </c>
      <c r="M43" s="124" t="e">
        <f>+#REF!</f>
        <v>#REF!</v>
      </c>
      <c r="N43" s="124" t="e">
        <f>+#REF!</f>
        <v>#REF!</v>
      </c>
      <c r="O43" s="124" t="e">
        <f>+#REF!</f>
        <v>#REF!</v>
      </c>
      <c r="P43" s="125" t="e">
        <f>SUM(D43:O43)</f>
        <v>#REF!</v>
      </c>
      <c r="Q43" s="124" t="e">
        <f>+#REF!</f>
        <v>#REF!</v>
      </c>
      <c r="R43" s="124" t="e">
        <f>+#REF!</f>
        <v>#REF!</v>
      </c>
      <c r="S43" s="124" t="e">
        <f>+#REF!</f>
        <v>#REF!</v>
      </c>
      <c r="T43" s="124" t="e">
        <f>+#REF!</f>
        <v>#REF!</v>
      </c>
      <c r="U43" s="124" t="e">
        <f>+#REF!</f>
        <v>#REF!</v>
      </c>
      <c r="V43" s="124" t="e">
        <f>+#REF!</f>
        <v>#REF!</v>
      </c>
      <c r="W43" s="124" t="e">
        <f>+#REF!</f>
        <v>#REF!</v>
      </c>
      <c r="X43" s="124" t="e">
        <f>+#REF!</f>
        <v>#REF!</v>
      </c>
      <c r="Y43" s="124" t="e">
        <f>+#REF!</f>
        <v>#REF!</v>
      </c>
      <c r="Z43" s="124" t="e">
        <f>+#REF!</f>
        <v>#REF!</v>
      </c>
      <c r="AA43" s="124" t="e">
        <f>+#REF!</f>
        <v>#REF!</v>
      </c>
      <c r="AB43" s="124" t="e">
        <f>+#REF!</f>
        <v>#REF!</v>
      </c>
      <c r="AC43" s="125" t="e">
        <f>SUM(Q43:AB43)</f>
        <v>#REF!</v>
      </c>
      <c r="AD43" s="124" t="e">
        <f>+#REF!</f>
        <v>#REF!</v>
      </c>
      <c r="AE43" s="124" t="e">
        <f>+#REF!</f>
        <v>#REF!</v>
      </c>
      <c r="AF43" s="124" t="e">
        <f>+#REF!</f>
        <v>#REF!</v>
      </c>
      <c r="AG43" s="124" t="e">
        <f>+#REF!</f>
        <v>#REF!</v>
      </c>
      <c r="AH43" s="124" t="e">
        <f>+#REF!</f>
        <v>#REF!</v>
      </c>
      <c r="AI43" s="124" t="e">
        <f>+#REF!</f>
        <v>#REF!</v>
      </c>
      <c r="AJ43" s="124" t="e">
        <f>+#REF!</f>
        <v>#REF!</v>
      </c>
      <c r="AK43" s="124" t="e">
        <f>+#REF!</f>
        <v>#REF!</v>
      </c>
      <c r="AL43" s="124" t="e">
        <f>+#REF!</f>
        <v>#REF!</v>
      </c>
      <c r="AM43" s="124" t="e">
        <f>+#REF!</f>
        <v>#REF!</v>
      </c>
      <c r="AN43" s="124" t="e">
        <f>+#REF!</f>
        <v>#REF!</v>
      </c>
      <c r="AO43" s="124" t="e">
        <f>+#REF!</f>
        <v>#REF!</v>
      </c>
      <c r="AP43" s="125" t="e">
        <f>SUM(AD43:AO43)</f>
        <v>#REF!</v>
      </c>
      <c r="AQ43" s="124">
        <v>261.69667518680001</v>
      </c>
      <c r="AR43" s="124">
        <v>172.8195060452</v>
      </c>
      <c r="AS43" s="124">
        <v>102.8914512052</v>
      </c>
      <c r="AT43" s="124">
        <v>96.2545899924</v>
      </c>
      <c r="AU43" s="124">
        <v>207.69211779119999</v>
      </c>
      <c r="AV43" s="124">
        <v>145.45229558439999</v>
      </c>
      <c r="AW43" s="124">
        <v>215.01812280479999</v>
      </c>
      <c r="AX43" s="124">
        <v>227.94567495000001</v>
      </c>
      <c r="AY43" s="124">
        <v>157.01231276639999</v>
      </c>
      <c r="AZ43" s="124">
        <v>327.0021755532</v>
      </c>
      <c r="BA43" s="124">
        <v>102.099302858</v>
      </c>
      <c r="BB43" s="124">
        <v>130.833372572</v>
      </c>
      <c r="BC43" s="125">
        <v>2146.7175973096</v>
      </c>
      <c r="BD43" s="124">
        <v>126.2647419516</v>
      </c>
      <c r="BE43" s="124">
        <v>417.675455414</v>
      </c>
      <c r="BF43" s="124">
        <v>150.18025066519999</v>
      </c>
      <c r="BG43" s="124">
        <v>140.65730046760001</v>
      </c>
      <c r="BH43" s="124">
        <v>137.80731086079999</v>
      </c>
      <c r="BI43" s="124">
        <v>91.532923061999995</v>
      </c>
      <c r="BJ43" s="124">
        <v>118.1184989488</v>
      </c>
      <c r="BK43" s="119">
        <v>635.20310876960002</v>
      </c>
      <c r="BL43" s="124">
        <v>461.6263310288</v>
      </c>
      <c r="BM43" s="124">
        <v>288.70283877119999</v>
      </c>
      <c r="BN43" s="124">
        <v>487.03742099599998</v>
      </c>
      <c r="BO43" s="124">
        <v>461.75126260479999</v>
      </c>
      <c r="BP43" s="125">
        <v>3516.5574435404001</v>
      </c>
      <c r="BQ43" s="124">
        <v>152.1199015336</v>
      </c>
      <c r="BR43" s="124">
        <v>402.16025117520002</v>
      </c>
      <c r="BS43" s="124">
        <v>254.64998042400001</v>
      </c>
      <c r="BT43" s="124">
        <v>359.90686211759999</v>
      </c>
      <c r="BU43" s="124">
        <v>115.50258022520001</v>
      </c>
      <c r="BV43" s="124">
        <v>78.164993079599995</v>
      </c>
      <c r="BW43" s="124">
        <v>339.21534005799998</v>
      </c>
      <c r="BX43" s="119">
        <v>224.78331894760001</v>
      </c>
      <c r="BY43" s="124">
        <v>260.62198045240001</v>
      </c>
      <c r="BZ43" s="124">
        <v>1150.3962975008001</v>
      </c>
      <c r="CA43" s="124">
        <v>170.0122801844</v>
      </c>
      <c r="CB43" s="124">
        <v>301.3793294596</v>
      </c>
      <c r="CC43" s="125">
        <v>3808.913115158</v>
      </c>
      <c r="CD43" s="124">
        <v>289.14559936080002</v>
      </c>
      <c r="CE43" s="124">
        <v>196.414330476</v>
      </c>
      <c r="CF43" s="124">
        <v>562.67643502839996</v>
      </c>
      <c r="CG43" s="124">
        <v>335.72385072240002</v>
      </c>
      <c r="CH43" s="124">
        <v>740.69152520440002</v>
      </c>
      <c r="CI43" s="124">
        <v>199.75705865360001</v>
      </c>
      <c r="CJ43" s="119">
        <v>164.83322328759999</v>
      </c>
      <c r="CK43" s="119">
        <v>200.4179157932</v>
      </c>
      <c r="CL43" s="113">
        <v>1817.4395901396001</v>
      </c>
      <c r="CM43" s="116">
        <v>1926.5032275608</v>
      </c>
      <c r="CN43" s="120">
        <v>2689.6599385263999</v>
      </c>
      <c r="CO43" s="121">
        <v>39.613570330315703</v>
      </c>
      <c r="CP43" s="27"/>
      <c r="CQ43" s="27"/>
    </row>
    <row r="44" spans="1:95" ht="20.100000000000001" customHeight="1" x14ac:dyDescent="0.25">
      <c r="A44" s="28"/>
      <c r="B44" s="126"/>
      <c r="C44" s="127" t="s">
        <v>44</v>
      </c>
      <c r="D44" s="113" t="e">
        <f>+#REF!</f>
        <v>#REF!</v>
      </c>
      <c r="E44" s="116" t="e">
        <f>+#REF!</f>
        <v>#REF!</v>
      </c>
      <c r="F44" s="116" t="e">
        <f>+#REF!</f>
        <v>#REF!</v>
      </c>
      <c r="G44" s="116" t="e">
        <f>+#REF!</f>
        <v>#REF!</v>
      </c>
      <c r="H44" s="116" t="e">
        <f>+#REF!</f>
        <v>#REF!</v>
      </c>
      <c r="I44" s="116" t="e">
        <f>+#REF!</f>
        <v>#REF!</v>
      </c>
      <c r="J44" s="116" t="e">
        <f>+#REF!</f>
        <v>#REF!</v>
      </c>
      <c r="K44" s="116" t="e">
        <f>+#REF!</f>
        <v>#REF!</v>
      </c>
      <c r="L44" s="116" t="e">
        <f>+#REF!</f>
        <v>#REF!</v>
      </c>
      <c r="M44" s="116" t="e">
        <f>+#REF!</f>
        <v>#REF!</v>
      </c>
      <c r="N44" s="116" t="e">
        <f>+#REF!</f>
        <v>#REF!</v>
      </c>
      <c r="O44" s="116" t="e">
        <f>+#REF!</f>
        <v>#REF!</v>
      </c>
      <c r="P44" s="117" t="e">
        <f>SUM(D44:O44)</f>
        <v>#REF!</v>
      </c>
      <c r="Q44" s="116" t="e">
        <f>+#REF!</f>
        <v>#REF!</v>
      </c>
      <c r="R44" s="116" t="e">
        <f>+#REF!</f>
        <v>#REF!</v>
      </c>
      <c r="S44" s="116" t="e">
        <f>+#REF!</f>
        <v>#REF!</v>
      </c>
      <c r="T44" s="116" t="e">
        <f>+#REF!</f>
        <v>#REF!</v>
      </c>
      <c r="U44" s="116" t="e">
        <f>+#REF!</f>
        <v>#REF!</v>
      </c>
      <c r="V44" s="116" t="e">
        <f>+#REF!</f>
        <v>#REF!</v>
      </c>
      <c r="W44" s="116" t="e">
        <f>+#REF!</f>
        <v>#REF!</v>
      </c>
      <c r="X44" s="116" t="e">
        <f>+#REF!</f>
        <v>#REF!</v>
      </c>
      <c r="Y44" s="116" t="e">
        <f>+#REF!</f>
        <v>#REF!</v>
      </c>
      <c r="Z44" s="116" t="e">
        <f>+#REF!</f>
        <v>#REF!</v>
      </c>
      <c r="AA44" s="116" t="e">
        <f>+#REF!</f>
        <v>#REF!</v>
      </c>
      <c r="AB44" s="116" t="e">
        <f>+#REF!</f>
        <v>#REF!</v>
      </c>
      <c r="AC44" s="117" t="e">
        <f>SUM(Q44:AB44)</f>
        <v>#REF!</v>
      </c>
      <c r="AD44" s="113" t="e">
        <f>+#REF!</f>
        <v>#REF!</v>
      </c>
      <c r="AE44" s="116" t="e">
        <f>+#REF!</f>
        <v>#REF!</v>
      </c>
      <c r="AF44" s="116" t="e">
        <f>+#REF!</f>
        <v>#REF!</v>
      </c>
      <c r="AG44" s="116" t="e">
        <f>+#REF!</f>
        <v>#REF!</v>
      </c>
      <c r="AH44" s="116" t="e">
        <f>+#REF!</f>
        <v>#REF!</v>
      </c>
      <c r="AI44" s="116" t="e">
        <f>+#REF!</f>
        <v>#REF!</v>
      </c>
      <c r="AJ44" s="116" t="e">
        <f>+#REF!</f>
        <v>#REF!</v>
      </c>
      <c r="AK44" s="116" t="e">
        <f>+#REF!</f>
        <v>#REF!</v>
      </c>
      <c r="AL44" s="116" t="e">
        <f>+#REF!</f>
        <v>#REF!</v>
      </c>
      <c r="AM44" s="116" t="e">
        <f>+#REF!</f>
        <v>#REF!</v>
      </c>
      <c r="AN44" s="116" t="e">
        <f>+#REF!</f>
        <v>#REF!</v>
      </c>
      <c r="AO44" s="116" t="e">
        <f>+#REF!</f>
        <v>#REF!</v>
      </c>
      <c r="AP44" s="117" t="e">
        <f>SUM(AD44:AO44)</f>
        <v>#REF!</v>
      </c>
      <c r="AQ44" s="116">
        <v>0</v>
      </c>
      <c r="AR44" s="116">
        <v>0</v>
      </c>
      <c r="AS44" s="116"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v>0</v>
      </c>
      <c r="AZ44" s="116">
        <v>0</v>
      </c>
      <c r="BA44" s="116">
        <v>0</v>
      </c>
      <c r="BB44" s="116">
        <v>0</v>
      </c>
      <c r="BC44" s="117">
        <v>0</v>
      </c>
      <c r="BD44" s="113">
        <v>0</v>
      </c>
      <c r="BE44" s="116">
        <v>0</v>
      </c>
      <c r="BF44" s="116">
        <v>0</v>
      </c>
      <c r="BG44" s="116">
        <v>0</v>
      </c>
      <c r="BH44" s="116">
        <v>0</v>
      </c>
      <c r="BI44" s="116">
        <v>0</v>
      </c>
      <c r="BJ44" s="116">
        <v>1.7168110400000001</v>
      </c>
      <c r="BK44" s="116">
        <v>18.017935432000002</v>
      </c>
      <c r="BL44" s="116">
        <v>1.9294435999999999</v>
      </c>
      <c r="BM44" s="116">
        <v>51.600112989599999</v>
      </c>
      <c r="BN44" s="116">
        <v>38.133258240000004</v>
      </c>
      <c r="BO44" s="116">
        <v>0.38049950399999999</v>
      </c>
      <c r="BP44" s="117">
        <v>111.77806080560001</v>
      </c>
      <c r="BQ44" s="116">
        <v>7.2150495899999996</v>
      </c>
      <c r="BR44" s="116">
        <v>17.747335186000001</v>
      </c>
      <c r="BS44" s="116">
        <v>6.0137759877999999</v>
      </c>
      <c r="BT44" s="116">
        <v>118.5927690276</v>
      </c>
      <c r="BU44" s="116">
        <v>44.799992969199998</v>
      </c>
      <c r="BV44" s="116">
        <v>0.37106323099999999</v>
      </c>
      <c r="BW44" s="116">
        <v>14.29545796</v>
      </c>
      <c r="BX44" s="116">
        <v>17.47673494</v>
      </c>
      <c r="BY44" s="119">
        <v>37.301172825000002</v>
      </c>
      <c r="BZ44" s="119">
        <v>26.35912811</v>
      </c>
      <c r="CA44" s="119">
        <v>1.81503595</v>
      </c>
      <c r="CB44" s="119">
        <v>11.067346731000001</v>
      </c>
      <c r="CC44" s="117">
        <v>303.05486250759998</v>
      </c>
      <c r="CD44" s="119">
        <v>5.6306880000000001</v>
      </c>
      <c r="CE44" s="119">
        <v>87.589734694000001</v>
      </c>
      <c r="CF44" s="119">
        <v>13.512142000000001</v>
      </c>
      <c r="CG44" s="119">
        <v>5.1639164500000003</v>
      </c>
      <c r="CH44" s="119">
        <v>4.4825469499999997</v>
      </c>
      <c r="CI44" s="119">
        <v>11.8003530288</v>
      </c>
      <c r="CJ44" s="119">
        <v>17.618995356199999</v>
      </c>
      <c r="CK44" s="119">
        <v>62.762187196799999</v>
      </c>
      <c r="CL44" s="113">
        <v>19.734746472000001</v>
      </c>
      <c r="CM44" s="116">
        <v>226.5121788916</v>
      </c>
      <c r="CN44" s="120">
        <v>208.56056367580001</v>
      </c>
      <c r="CO44" s="121">
        <v>-7.9252317926758904</v>
      </c>
      <c r="CP44" s="27"/>
      <c r="CQ44" s="27"/>
    </row>
    <row r="45" spans="1:95" ht="20.100000000000001" customHeight="1" x14ac:dyDescent="0.25">
      <c r="A45" s="28"/>
      <c r="B45" s="145"/>
      <c r="C45" s="78" t="s">
        <v>46</v>
      </c>
      <c r="D45" s="79" t="e">
        <f t="shared" ref="D45:O45" si="11">+D46+D60</f>
        <v>#REF!</v>
      </c>
      <c r="E45" s="80" t="e">
        <f t="shared" si="11"/>
        <v>#REF!</v>
      </c>
      <c r="F45" s="80" t="e">
        <f t="shared" si="11"/>
        <v>#REF!</v>
      </c>
      <c r="G45" s="80" t="e">
        <f t="shared" si="11"/>
        <v>#REF!</v>
      </c>
      <c r="H45" s="80" t="e">
        <f t="shared" si="11"/>
        <v>#REF!</v>
      </c>
      <c r="I45" s="80" t="e">
        <f t="shared" si="11"/>
        <v>#REF!</v>
      </c>
      <c r="J45" s="80" t="e">
        <f t="shared" si="11"/>
        <v>#REF!</v>
      </c>
      <c r="K45" s="80" t="e">
        <f t="shared" si="11"/>
        <v>#REF!</v>
      </c>
      <c r="L45" s="80" t="e">
        <f t="shared" si="11"/>
        <v>#REF!</v>
      </c>
      <c r="M45" s="80" t="e">
        <f t="shared" si="11"/>
        <v>#REF!</v>
      </c>
      <c r="N45" s="80" t="e">
        <f t="shared" si="11"/>
        <v>#REF!</v>
      </c>
      <c r="O45" s="80" t="e">
        <f t="shared" si="11"/>
        <v>#REF!</v>
      </c>
      <c r="P45" s="82" t="e">
        <f>SUM(D45:O45)</f>
        <v>#REF!</v>
      </c>
      <c r="Q45" s="79" t="e">
        <f t="shared" ref="Q45:AP45" si="12">+Q46+Q60</f>
        <v>#REF!</v>
      </c>
      <c r="R45" s="80" t="e">
        <f t="shared" si="12"/>
        <v>#REF!</v>
      </c>
      <c r="S45" s="80" t="e">
        <f t="shared" si="12"/>
        <v>#REF!</v>
      </c>
      <c r="T45" s="80" t="e">
        <f t="shared" si="12"/>
        <v>#REF!</v>
      </c>
      <c r="U45" s="80" t="e">
        <f t="shared" si="12"/>
        <v>#REF!</v>
      </c>
      <c r="V45" s="80" t="e">
        <f t="shared" si="12"/>
        <v>#REF!</v>
      </c>
      <c r="W45" s="80" t="e">
        <f t="shared" si="12"/>
        <v>#REF!</v>
      </c>
      <c r="X45" s="80" t="e">
        <f t="shared" si="12"/>
        <v>#REF!</v>
      </c>
      <c r="Y45" s="80" t="e">
        <f t="shared" si="12"/>
        <v>#REF!</v>
      </c>
      <c r="Z45" s="80" t="e">
        <f t="shared" si="12"/>
        <v>#REF!</v>
      </c>
      <c r="AA45" s="80" t="e">
        <f t="shared" si="12"/>
        <v>#REF!</v>
      </c>
      <c r="AB45" s="80" t="e">
        <f t="shared" si="12"/>
        <v>#REF!</v>
      </c>
      <c r="AC45" s="82" t="e">
        <f t="shared" si="12"/>
        <v>#REF!</v>
      </c>
      <c r="AD45" s="79" t="e">
        <f t="shared" si="12"/>
        <v>#REF!</v>
      </c>
      <c r="AE45" s="80" t="e">
        <f t="shared" si="12"/>
        <v>#REF!</v>
      </c>
      <c r="AF45" s="80" t="e">
        <f t="shared" si="12"/>
        <v>#REF!</v>
      </c>
      <c r="AG45" s="80" t="e">
        <f t="shared" si="12"/>
        <v>#REF!</v>
      </c>
      <c r="AH45" s="80" t="e">
        <f t="shared" si="12"/>
        <v>#REF!</v>
      </c>
      <c r="AI45" s="80" t="e">
        <f t="shared" si="12"/>
        <v>#REF!</v>
      </c>
      <c r="AJ45" s="80" t="e">
        <f t="shared" si="12"/>
        <v>#REF!</v>
      </c>
      <c r="AK45" s="80" t="e">
        <f t="shared" si="12"/>
        <v>#REF!</v>
      </c>
      <c r="AL45" s="80" t="e">
        <f t="shared" si="12"/>
        <v>#REF!</v>
      </c>
      <c r="AM45" s="80" t="e">
        <f t="shared" si="12"/>
        <v>#REF!</v>
      </c>
      <c r="AN45" s="80" t="e">
        <f t="shared" si="12"/>
        <v>#REF!</v>
      </c>
      <c r="AO45" s="80" t="e">
        <f t="shared" si="12"/>
        <v>#REF!</v>
      </c>
      <c r="AP45" s="82" t="e">
        <f t="shared" si="12"/>
        <v>#REF!</v>
      </c>
      <c r="AQ45" s="80">
        <v>11131</v>
      </c>
      <c r="AR45" s="80">
        <v>9502</v>
      </c>
      <c r="AS45" s="80">
        <v>11001</v>
      </c>
      <c r="AT45" s="80">
        <v>11295</v>
      </c>
      <c r="AU45" s="80">
        <v>11288</v>
      </c>
      <c r="AV45" s="80">
        <v>11233</v>
      </c>
      <c r="AW45" s="80">
        <v>11591</v>
      </c>
      <c r="AX45" s="80">
        <v>12322</v>
      </c>
      <c r="AY45" s="80">
        <v>11034</v>
      </c>
      <c r="AZ45" s="80">
        <v>12537</v>
      </c>
      <c r="BA45" s="80">
        <v>11680</v>
      </c>
      <c r="BB45" s="80">
        <v>11839</v>
      </c>
      <c r="BC45" s="82">
        <v>136453</v>
      </c>
      <c r="BD45" s="79">
        <v>11787</v>
      </c>
      <c r="BE45" s="80">
        <v>10790</v>
      </c>
      <c r="BF45" s="80">
        <v>10781</v>
      </c>
      <c r="BG45" s="80">
        <v>12643</v>
      </c>
      <c r="BH45" s="80">
        <v>13420</v>
      </c>
      <c r="BI45" s="80">
        <v>11494</v>
      </c>
      <c r="BJ45" s="80">
        <v>14416</v>
      </c>
      <c r="BK45" s="80">
        <v>14036</v>
      </c>
      <c r="BL45" s="80">
        <v>13618</v>
      </c>
      <c r="BM45" s="80">
        <v>14358</v>
      </c>
      <c r="BN45" s="80">
        <v>12053</v>
      </c>
      <c r="BO45" s="80">
        <v>13645</v>
      </c>
      <c r="BP45" s="82">
        <v>153041</v>
      </c>
      <c r="BQ45" s="80">
        <v>13512</v>
      </c>
      <c r="BR45" s="80">
        <v>12201</v>
      </c>
      <c r="BS45" s="80">
        <v>12030</v>
      </c>
      <c r="BT45" s="80">
        <v>9102</v>
      </c>
      <c r="BU45" s="80">
        <v>9321</v>
      </c>
      <c r="BV45" s="80">
        <v>10529</v>
      </c>
      <c r="BW45" s="80">
        <v>11780</v>
      </c>
      <c r="BX45" s="80">
        <v>11515</v>
      </c>
      <c r="BY45" s="83">
        <v>12966</v>
      </c>
      <c r="BZ45" s="83">
        <v>13047</v>
      </c>
      <c r="CA45" s="83">
        <v>14792</v>
      </c>
      <c r="CB45" s="83">
        <v>17672</v>
      </c>
      <c r="CC45" s="82">
        <v>148467</v>
      </c>
      <c r="CD45" s="83">
        <v>12686</v>
      </c>
      <c r="CE45" s="83">
        <v>12443</v>
      </c>
      <c r="CF45" s="83">
        <v>15035</v>
      </c>
      <c r="CG45" s="83">
        <v>14414</v>
      </c>
      <c r="CH45" s="83">
        <v>14302</v>
      </c>
      <c r="CI45" s="83">
        <v>14414</v>
      </c>
      <c r="CJ45" s="83">
        <v>14779</v>
      </c>
      <c r="CK45" s="83">
        <v>15239</v>
      </c>
      <c r="CL45" s="79">
        <v>99367</v>
      </c>
      <c r="CM45" s="80">
        <v>89990</v>
      </c>
      <c r="CN45" s="81">
        <v>113312</v>
      </c>
      <c r="CO45" s="146">
        <v>25.916212912545799</v>
      </c>
      <c r="CP45" s="27"/>
      <c r="CQ45" s="27"/>
    </row>
    <row r="46" spans="1:95" s="158" customFormat="1" ht="20.100000000000001" customHeight="1" x14ac:dyDescent="0.3">
      <c r="A46" s="28"/>
      <c r="B46" s="147" t="s">
        <v>47</v>
      </c>
      <c r="C46" s="148"/>
      <c r="D46" s="108" t="e">
        <f t="shared" ref="D46:AP46" si="13">SUM(D47:D59)</f>
        <v>#REF!</v>
      </c>
      <c r="E46" s="108" t="e">
        <f t="shared" si="13"/>
        <v>#REF!</v>
      </c>
      <c r="F46" s="108" t="e">
        <f t="shared" si="13"/>
        <v>#REF!</v>
      </c>
      <c r="G46" s="108" t="e">
        <f t="shared" si="13"/>
        <v>#REF!</v>
      </c>
      <c r="H46" s="108" t="e">
        <f t="shared" si="13"/>
        <v>#REF!</v>
      </c>
      <c r="I46" s="108" t="e">
        <f t="shared" si="13"/>
        <v>#REF!</v>
      </c>
      <c r="J46" s="108" t="e">
        <f t="shared" si="13"/>
        <v>#REF!</v>
      </c>
      <c r="K46" s="108" t="e">
        <f t="shared" si="13"/>
        <v>#REF!</v>
      </c>
      <c r="L46" s="108" t="e">
        <f t="shared" si="13"/>
        <v>#REF!</v>
      </c>
      <c r="M46" s="108" t="e">
        <f t="shared" si="13"/>
        <v>#REF!</v>
      </c>
      <c r="N46" s="108" t="e">
        <f t="shared" si="13"/>
        <v>#REF!</v>
      </c>
      <c r="O46" s="104" t="e">
        <f t="shared" si="13"/>
        <v>#REF!</v>
      </c>
      <c r="P46" s="149" t="e">
        <f t="shared" si="13"/>
        <v>#REF!</v>
      </c>
      <c r="Q46" s="108" t="e">
        <f t="shared" si="13"/>
        <v>#REF!</v>
      </c>
      <c r="R46" s="108" t="e">
        <f t="shared" si="13"/>
        <v>#REF!</v>
      </c>
      <c r="S46" s="108" t="e">
        <f t="shared" si="13"/>
        <v>#REF!</v>
      </c>
      <c r="T46" s="108" t="e">
        <f t="shared" si="13"/>
        <v>#REF!</v>
      </c>
      <c r="U46" s="108" t="e">
        <f t="shared" si="13"/>
        <v>#REF!</v>
      </c>
      <c r="V46" s="108" t="e">
        <f t="shared" si="13"/>
        <v>#REF!</v>
      </c>
      <c r="W46" s="108" t="e">
        <f t="shared" si="13"/>
        <v>#REF!</v>
      </c>
      <c r="X46" s="108" t="e">
        <f t="shared" si="13"/>
        <v>#REF!</v>
      </c>
      <c r="Y46" s="108" t="e">
        <f t="shared" si="13"/>
        <v>#REF!</v>
      </c>
      <c r="Z46" s="108" t="e">
        <f t="shared" si="13"/>
        <v>#REF!</v>
      </c>
      <c r="AA46" s="108" t="e">
        <f t="shared" si="13"/>
        <v>#REF!</v>
      </c>
      <c r="AB46" s="104" t="e">
        <f t="shared" si="13"/>
        <v>#REF!</v>
      </c>
      <c r="AC46" s="149" t="e">
        <f t="shared" si="13"/>
        <v>#REF!</v>
      </c>
      <c r="AD46" s="108" t="e">
        <f t="shared" si="13"/>
        <v>#REF!</v>
      </c>
      <c r="AE46" s="108" t="e">
        <f t="shared" si="13"/>
        <v>#REF!</v>
      </c>
      <c r="AF46" s="108" t="e">
        <f t="shared" si="13"/>
        <v>#REF!</v>
      </c>
      <c r="AG46" s="108" t="e">
        <f t="shared" si="13"/>
        <v>#REF!</v>
      </c>
      <c r="AH46" s="108" t="e">
        <f t="shared" si="13"/>
        <v>#REF!</v>
      </c>
      <c r="AI46" s="108" t="e">
        <f t="shared" si="13"/>
        <v>#REF!</v>
      </c>
      <c r="AJ46" s="108" t="e">
        <f t="shared" si="13"/>
        <v>#REF!</v>
      </c>
      <c r="AK46" s="108" t="e">
        <f t="shared" si="13"/>
        <v>#REF!</v>
      </c>
      <c r="AL46" s="108" t="e">
        <f t="shared" si="13"/>
        <v>#REF!</v>
      </c>
      <c r="AM46" s="108" t="e">
        <f t="shared" si="13"/>
        <v>#REF!</v>
      </c>
      <c r="AN46" s="108" t="e">
        <f t="shared" si="13"/>
        <v>#REF!</v>
      </c>
      <c r="AO46" s="104" t="e">
        <f t="shared" si="13"/>
        <v>#REF!</v>
      </c>
      <c r="AP46" s="149" t="e">
        <f t="shared" si="13"/>
        <v>#REF!</v>
      </c>
      <c r="AQ46" s="150">
        <v>8720</v>
      </c>
      <c r="AR46" s="150">
        <v>7486</v>
      </c>
      <c r="AS46" s="150">
        <v>8789</v>
      </c>
      <c r="AT46" s="150">
        <v>9032</v>
      </c>
      <c r="AU46" s="150">
        <v>8985</v>
      </c>
      <c r="AV46" s="150">
        <v>9056</v>
      </c>
      <c r="AW46" s="150">
        <v>9214</v>
      </c>
      <c r="AX46" s="150">
        <v>9916</v>
      </c>
      <c r="AY46" s="150">
        <v>8877</v>
      </c>
      <c r="AZ46" s="150">
        <v>10012</v>
      </c>
      <c r="BA46" s="150">
        <v>9424</v>
      </c>
      <c r="BB46" s="150">
        <v>9631</v>
      </c>
      <c r="BC46" s="149">
        <v>109142</v>
      </c>
      <c r="BD46" s="150">
        <v>9418</v>
      </c>
      <c r="BE46" s="150">
        <v>8540</v>
      </c>
      <c r="BF46" s="150">
        <v>8579</v>
      </c>
      <c r="BG46" s="150">
        <v>10213</v>
      </c>
      <c r="BH46" s="150">
        <v>10946</v>
      </c>
      <c r="BI46" s="150">
        <v>9314</v>
      </c>
      <c r="BJ46" s="150">
        <v>11820</v>
      </c>
      <c r="BK46" s="151">
        <v>11384</v>
      </c>
      <c r="BL46" s="150">
        <v>11065</v>
      </c>
      <c r="BM46" s="150">
        <v>11669</v>
      </c>
      <c r="BN46" s="150">
        <v>9642</v>
      </c>
      <c r="BO46" s="150">
        <v>11127</v>
      </c>
      <c r="BP46" s="149">
        <v>123717</v>
      </c>
      <c r="BQ46" s="152">
        <v>10940</v>
      </c>
      <c r="BR46" s="152">
        <v>9983</v>
      </c>
      <c r="BS46" s="152">
        <v>9995</v>
      </c>
      <c r="BT46" s="152">
        <v>7266</v>
      </c>
      <c r="BU46" s="152">
        <v>7700</v>
      </c>
      <c r="BV46" s="152">
        <v>8577</v>
      </c>
      <c r="BW46" s="152">
        <v>9492</v>
      </c>
      <c r="BX46" s="153">
        <v>9319</v>
      </c>
      <c r="BY46" s="152">
        <v>10580</v>
      </c>
      <c r="BZ46" s="152">
        <v>10572</v>
      </c>
      <c r="CA46" s="152">
        <v>11754</v>
      </c>
      <c r="CB46" s="152">
        <v>14019</v>
      </c>
      <c r="CC46" s="149">
        <v>120197</v>
      </c>
      <c r="CD46" s="152">
        <v>10092</v>
      </c>
      <c r="CE46" s="152">
        <v>10119</v>
      </c>
      <c r="CF46" s="152">
        <v>12394</v>
      </c>
      <c r="CG46" s="152">
        <v>11870</v>
      </c>
      <c r="CH46" s="152">
        <v>11690</v>
      </c>
      <c r="CI46" s="152">
        <v>11912</v>
      </c>
      <c r="CJ46" s="153">
        <v>12225</v>
      </c>
      <c r="CK46" s="153">
        <v>12595</v>
      </c>
      <c r="CL46" s="154">
        <v>80214</v>
      </c>
      <c r="CM46" s="155">
        <v>73272</v>
      </c>
      <c r="CN46" s="156">
        <v>92897</v>
      </c>
      <c r="CO46" s="157">
        <v>26.783764603122599</v>
      </c>
      <c r="CP46" s="27"/>
      <c r="CQ46" s="27"/>
    </row>
    <row r="47" spans="1:95" ht="20.100000000000001" customHeight="1" x14ac:dyDescent="0.25">
      <c r="A47" s="28"/>
      <c r="B47" s="159"/>
      <c r="C47" s="112" t="s">
        <v>32</v>
      </c>
      <c r="D47" s="160" t="e">
        <f>+#REF!</f>
        <v>#REF!</v>
      </c>
      <c r="E47" s="161" t="e">
        <f>+#REF!</f>
        <v>#REF!</v>
      </c>
      <c r="F47" s="161" t="e">
        <f>+#REF!</f>
        <v>#REF!</v>
      </c>
      <c r="G47" s="161" t="e">
        <f>+#REF!</f>
        <v>#REF!</v>
      </c>
      <c r="H47" s="161" t="e">
        <f>+#REF!</f>
        <v>#REF!</v>
      </c>
      <c r="I47" s="161" t="e">
        <f>+#REF!</f>
        <v>#REF!</v>
      </c>
      <c r="J47" s="161" t="e">
        <f>+#REF!</f>
        <v>#REF!</v>
      </c>
      <c r="K47" s="161" t="e">
        <f>+#REF!</f>
        <v>#REF!</v>
      </c>
      <c r="L47" s="161" t="e">
        <f>+#REF!</f>
        <v>#REF!</v>
      </c>
      <c r="M47" s="161" t="e">
        <f>+#REF!</f>
        <v>#REF!</v>
      </c>
      <c r="N47" s="161" t="e">
        <f>+#REF!</f>
        <v>#REF!</v>
      </c>
      <c r="O47" s="162" t="e">
        <f>+#REF!</f>
        <v>#REF!</v>
      </c>
      <c r="P47" s="125" t="e">
        <f t="shared" ref="P47:P54" si="14">SUM(D47:O47)</f>
        <v>#REF!</v>
      </c>
      <c r="Q47" s="162" t="e">
        <f>+#REF!</f>
        <v>#REF!</v>
      </c>
      <c r="R47" s="162" t="e">
        <f>+#REF!</f>
        <v>#REF!</v>
      </c>
      <c r="S47" s="162" t="e">
        <f>+#REF!</f>
        <v>#REF!</v>
      </c>
      <c r="T47" s="162" t="e">
        <f>+#REF!</f>
        <v>#REF!</v>
      </c>
      <c r="U47" s="162" t="e">
        <f>+#REF!</f>
        <v>#REF!</v>
      </c>
      <c r="V47" s="162" t="e">
        <f>+#REF!</f>
        <v>#REF!</v>
      </c>
      <c r="W47" s="162" t="e">
        <f>+#REF!</f>
        <v>#REF!</v>
      </c>
      <c r="X47" s="162" t="e">
        <f>+#REF!</f>
        <v>#REF!</v>
      </c>
      <c r="Y47" s="162" t="e">
        <f>+#REF!</f>
        <v>#REF!</v>
      </c>
      <c r="Z47" s="162" t="e">
        <f>+#REF!</f>
        <v>#REF!</v>
      </c>
      <c r="AA47" s="162" t="e">
        <f>+#REF!</f>
        <v>#REF!</v>
      </c>
      <c r="AB47" s="162" t="e">
        <f>+#REF!</f>
        <v>#REF!</v>
      </c>
      <c r="AC47" s="117" t="e">
        <f t="shared" ref="AC47:AC54" si="15">SUM(Q47:AB47)</f>
        <v>#REF!</v>
      </c>
      <c r="AD47" s="163" t="e">
        <f>+#REF!</f>
        <v>#REF!</v>
      </c>
      <c r="AE47" s="161" t="e">
        <f>+#REF!</f>
        <v>#REF!</v>
      </c>
      <c r="AF47" s="161" t="e">
        <f>+#REF!</f>
        <v>#REF!</v>
      </c>
      <c r="AG47" s="161" t="e">
        <f>+#REF!</f>
        <v>#REF!</v>
      </c>
      <c r="AH47" s="161" t="e">
        <f>+#REF!</f>
        <v>#REF!</v>
      </c>
      <c r="AI47" s="161" t="e">
        <f>+#REF!</f>
        <v>#REF!</v>
      </c>
      <c r="AJ47" s="161" t="e">
        <f>+#REF!</f>
        <v>#REF!</v>
      </c>
      <c r="AK47" s="161" t="e">
        <f>+#REF!</f>
        <v>#REF!</v>
      </c>
      <c r="AL47" s="161" t="e">
        <f>+#REF!</f>
        <v>#REF!</v>
      </c>
      <c r="AM47" s="161" t="e">
        <f>+#REF!</f>
        <v>#REF!</v>
      </c>
      <c r="AN47" s="161" t="e">
        <f>+#REF!</f>
        <v>#REF!</v>
      </c>
      <c r="AO47" s="161" t="e">
        <f>+#REF!</f>
        <v>#REF!</v>
      </c>
      <c r="AP47" s="125" t="e">
        <f t="shared" ref="AP47:AP54" si="16">SUM(AD47:AO47)</f>
        <v>#REF!</v>
      </c>
      <c r="AQ47" s="161">
        <v>271</v>
      </c>
      <c r="AR47" s="162">
        <v>189</v>
      </c>
      <c r="AS47" s="162">
        <v>212</v>
      </c>
      <c r="AT47" s="162">
        <v>239</v>
      </c>
      <c r="AU47" s="162">
        <v>203</v>
      </c>
      <c r="AV47" s="162">
        <v>267</v>
      </c>
      <c r="AW47" s="162">
        <v>262</v>
      </c>
      <c r="AX47" s="162">
        <v>282</v>
      </c>
      <c r="AY47" s="162">
        <v>265</v>
      </c>
      <c r="AZ47" s="162">
        <v>327</v>
      </c>
      <c r="BA47" s="162">
        <v>339</v>
      </c>
      <c r="BB47" s="162">
        <v>313</v>
      </c>
      <c r="BC47" s="125">
        <v>3169</v>
      </c>
      <c r="BD47" s="160">
        <v>349</v>
      </c>
      <c r="BE47" s="162">
        <v>358</v>
      </c>
      <c r="BF47" s="162">
        <v>404</v>
      </c>
      <c r="BG47" s="162">
        <v>485</v>
      </c>
      <c r="BH47" s="162">
        <v>443</v>
      </c>
      <c r="BI47" s="162">
        <v>376</v>
      </c>
      <c r="BJ47" s="162">
        <v>335</v>
      </c>
      <c r="BK47" s="116">
        <v>365</v>
      </c>
      <c r="BL47" s="162">
        <v>353</v>
      </c>
      <c r="BM47" s="162">
        <v>432</v>
      </c>
      <c r="BN47" s="162">
        <v>328</v>
      </c>
      <c r="BO47" s="162">
        <v>364</v>
      </c>
      <c r="BP47" s="125">
        <v>4592</v>
      </c>
      <c r="BQ47" s="162">
        <v>385</v>
      </c>
      <c r="BR47" s="162">
        <v>534</v>
      </c>
      <c r="BS47" s="162">
        <v>59</v>
      </c>
      <c r="BT47" s="162">
        <v>383</v>
      </c>
      <c r="BU47" s="162">
        <v>206</v>
      </c>
      <c r="BV47" s="162">
        <v>67</v>
      </c>
      <c r="BW47" s="162">
        <v>64</v>
      </c>
      <c r="BX47" s="116">
        <v>68</v>
      </c>
      <c r="BY47" s="124">
        <v>79</v>
      </c>
      <c r="BZ47" s="124">
        <v>169</v>
      </c>
      <c r="CA47" s="124">
        <v>1593</v>
      </c>
      <c r="CB47" s="124">
        <v>2324</v>
      </c>
      <c r="CC47" s="125">
        <v>5931</v>
      </c>
      <c r="CD47" s="124">
        <v>636</v>
      </c>
      <c r="CE47" s="124">
        <v>744</v>
      </c>
      <c r="CF47" s="124">
        <v>570</v>
      </c>
      <c r="CG47" s="124">
        <v>720</v>
      </c>
      <c r="CH47" s="124">
        <v>637</v>
      </c>
      <c r="CI47" s="124">
        <v>627</v>
      </c>
      <c r="CJ47" s="119">
        <v>554</v>
      </c>
      <c r="CK47" s="119">
        <v>630</v>
      </c>
      <c r="CL47" s="113">
        <v>3115</v>
      </c>
      <c r="CM47" s="116">
        <v>1766</v>
      </c>
      <c r="CN47" s="120">
        <v>5118</v>
      </c>
      <c r="CO47" s="164">
        <v>189.80747451868601</v>
      </c>
      <c r="CP47" s="27"/>
      <c r="CQ47" s="27"/>
    </row>
    <row r="48" spans="1:95" ht="20.100000000000001" customHeight="1" x14ac:dyDescent="0.25">
      <c r="A48" s="28"/>
      <c r="B48" s="159"/>
      <c r="C48" s="123" t="s">
        <v>33</v>
      </c>
      <c r="D48" s="160" t="e">
        <f>+#REF!</f>
        <v>#REF!</v>
      </c>
      <c r="E48" s="162" t="e">
        <f>+#REF!</f>
        <v>#REF!</v>
      </c>
      <c r="F48" s="162" t="e">
        <f>+#REF!</f>
        <v>#REF!</v>
      </c>
      <c r="G48" s="162" t="e">
        <f>+#REF!</f>
        <v>#REF!</v>
      </c>
      <c r="H48" s="162" t="e">
        <f>+#REF!</f>
        <v>#REF!</v>
      </c>
      <c r="I48" s="162" t="e">
        <f>+#REF!</f>
        <v>#REF!</v>
      </c>
      <c r="J48" s="162" t="e">
        <f>+#REF!</f>
        <v>#REF!</v>
      </c>
      <c r="K48" s="162" t="e">
        <f>+#REF!</f>
        <v>#REF!</v>
      </c>
      <c r="L48" s="162" t="e">
        <f>+#REF!</f>
        <v>#REF!</v>
      </c>
      <c r="M48" s="162" t="e">
        <f>+#REF!</f>
        <v>#REF!</v>
      </c>
      <c r="N48" s="162" t="e">
        <f>+#REF!</f>
        <v>#REF!</v>
      </c>
      <c r="O48" s="162" t="e">
        <f>+#REF!</f>
        <v>#REF!</v>
      </c>
      <c r="P48" s="125" t="e">
        <f t="shared" si="14"/>
        <v>#REF!</v>
      </c>
      <c r="Q48" s="162" t="e">
        <f>+#REF!</f>
        <v>#REF!</v>
      </c>
      <c r="R48" s="162" t="e">
        <f>+#REF!</f>
        <v>#REF!</v>
      </c>
      <c r="S48" s="162" t="e">
        <f>+#REF!</f>
        <v>#REF!</v>
      </c>
      <c r="T48" s="162" t="e">
        <f>+#REF!</f>
        <v>#REF!</v>
      </c>
      <c r="U48" s="162" t="e">
        <f>+#REF!</f>
        <v>#REF!</v>
      </c>
      <c r="V48" s="162" t="e">
        <f>+#REF!</f>
        <v>#REF!</v>
      </c>
      <c r="W48" s="162" t="e">
        <f>+#REF!</f>
        <v>#REF!</v>
      </c>
      <c r="X48" s="162" t="e">
        <f>+#REF!</f>
        <v>#REF!</v>
      </c>
      <c r="Y48" s="162" t="e">
        <f>+#REF!</f>
        <v>#REF!</v>
      </c>
      <c r="Z48" s="162" t="e">
        <f>+#REF!</f>
        <v>#REF!</v>
      </c>
      <c r="AA48" s="162" t="e">
        <f>+#REF!</f>
        <v>#REF!</v>
      </c>
      <c r="AB48" s="162" t="e">
        <f>+#REF!</f>
        <v>#REF!</v>
      </c>
      <c r="AC48" s="117" t="e">
        <f t="shared" si="15"/>
        <v>#REF!</v>
      </c>
      <c r="AD48" s="160" t="e">
        <f>+#REF!</f>
        <v>#REF!</v>
      </c>
      <c r="AE48" s="162" t="e">
        <f>+#REF!</f>
        <v>#REF!</v>
      </c>
      <c r="AF48" s="162" t="e">
        <f>+#REF!</f>
        <v>#REF!</v>
      </c>
      <c r="AG48" s="162" t="e">
        <f>+#REF!</f>
        <v>#REF!</v>
      </c>
      <c r="AH48" s="162" t="e">
        <f>+#REF!</f>
        <v>#REF!</v>
      </c>
      <c r="AI48" s="162" t="e">
        <f>+#REF!</f>
        <v>#REF!</v>
      </c>
      <c r="AJ48" s="162" t="e">
        <f>+#REF!</f>
        <v>#REF!</v>
      </c>
      <c r="AK48" s="162" t="e">
        <f>+#REF!</f>
        <v>#REF!</v>
      </c>
      <c r="AL48" s="162" t="e">
        <f>+#REF!</f>
        <v>#REF!</v>
      </c>
      <c r="AM48" s="162" t="e">
        <f>+#REF!</f>
        <v>#REF!</v>
      </c>
      <c r="AN48" s="162" t="e">
        <f>+#REF!</f>
        <v>#REF!</v>
      </c>
      <c r="AO48" s="162" t="e">
        <f>+#REF!</f>
        <v>#REF!</v>
      </c>
      <c r="AP48" s="125" t="e">
        <f t="shared" si="16"/>
        <v>#REF!</v>
      </c>
      <c r="AQ48" s="162">
        <v>20</v>
      </c>
      <c r="AR48" s="162">
        <v>8</v>
      </c>
      <c r="AS48" s="162">
        <v>6</v>
      </c>
      <c r="AT48" s="162">
        <v>12</v>
      </c>
      <c r="AU48" s="162">
        <v>8</v>
      </c>
      <c r="AV48" s="162">
        <v>1</v>
      </c>
      <c r="AW48" s="162">
        <v>0</v>
      </c>
      <c r="AX48" s="162">
        <v>0</v>
      </c>
      <c r="AY48" s="162">
        <v>2</v>
      </c>
      <c r="AZ48" s="162">
        <v>2</v>
      </c>
      <c r="BA48" s="162">
        <v>7</v>
      </c>
      <c r="BB48" s="162">
        <v>6</v>
      </c>
      <c r="BC48" s="125">
        <v>72</v>
      </c>
      <c r="BD48" s="160">
        <v>3</v>
      </c>
      <c r="BE48" s="162">
        <v>5</v>
      </c>
      <c r="BF48" s="162">
        <v>8</v>
      </c>
      <c r="BG48" s="162">
        <v>9</v>
      </c>
      <c r="BH48" s="162">
        <v>6</v>
      </c>
      <c r="BI48" s="162">
        <v>2</v>
      </c>
      <c r="BJ48" s="162">
        <v>2</v>
      </c>
      <c r="BK48" s="116">
        <v>2</v>
      </c>
      <c r="BL48" s="162">
        <v>3</v>
      </c>
      <c r="BM48" s="162">
        <v>19</v>
      </c>
      <c r="BN48" s="162">
        <v>32</v>
      </c>
      <c r="BO48" s="162">
        <v>36</v>
      </c>
      <c r="BP48" s="125">
        <v>127</v>
      </c>
      <c r="BQ48" s="162">
        <v>36</v>
      </c>
      <c r="BR48" s="162">
        <v>27</v>
      </c>
      <c r="BS48" s="162">
        <v>29</v>
      </c>
      <c r="BT48" s="162">
        <v>13</v>
      </c>
      <c r="BU48" s="162">
        <v>8</v>
      </c>
      <c r="BV48" s="162">
        <v>34</v>
      </c>
      <c r="BW48" s="162">
        <v>22</v>
      </c>
      <c r="BX48" s="116">
        <v>18</v>
      </c>
      <c r="BY48" s="124">
        <v>13</v>
      </c>
      <c r="BZ48" s="124">
        <v>27</v>
      </c>
      <c r="CA48" s="124">
        <v>34</v>
      </c>
      <c r="CB48" s="124">
        <v>39</v>
      </c>
      <c r="CC48" s="125">
        <v>300</v>
      </c>
      <c r="CD48" s="124">
        <v>42</v>
      </c>
      <c r="CE48" s="124">
        <v>33</v>
      </c>
      <c r="CF48" s="124">
        <v>17</v>
      </c>
      <c r="CG48" s="124">
        <v>12</v>
      </c>
      <c r="CH48" s="124">
        <v>14</v>
      </c>
      <c r="CI48" s="124">
        <v>12</v>
      </c>
      <c r="CJ48" s="119">
        <v>14</v>
      </c>
      <c r="CK48" s="119">
        <v>14</v>
      </c>
      <c r="CL48" s="113">
        <v>37</v>
      </c>
      <c r="CM48" s="116">
        <v>187</v>
      </c>
      <c r="CN48" s="120">
        <v>158</v>
      </c>
      <c r="CO48" s="165">
        <v>-15.508021390374299</v>
      </c>
      <c r="CP48" s="27"/>
      <c r="CQ48" s="27"/>
    </row>
    <row r="49" spans="1:95" ht="20.100000000000001" customHeight="1" x14ac:dyDescent="0.25">
      <c r="A49" s="28"/>
      <c r="B49" s="159"/>
      <c r="C49" s="123" t="s">
        <v>34</v>
      </c>
      <c r="D49" s="160" t="e">
        <f>+#REF!</f>
        <v>#REF!</v>
      </c>
      <c r="E49" s="162" t="e">
        <f>+#REF!</f>
        <v>#REF!</v>
      </c>
      <c r="F49" s="162" t="e">
        <f>+#REF!</f>
        <v>#REF!</v>
      </c>
      <c r="G49" s="162" t="e">
        <f>+#REF!</f>
        <v>#REF!</v>
      </c>
      <c r="H49" s="162" t="e">
        <f>+#REF!</f>
        <v>#REF!</v>
      </c>
      <c r="I49" s="162" t="e">
        <f>+#REF!</f>
        <v>#REF!</v>
      </c>
      <c r="J49" s="162" t="e">
        <f>+#REF!</f>
        <v>#REF!</v>
      </c>
      <c r="K49" s="162" t="e">
        <f>+#REF!</f>
        <v>#REF!</v>
      </c>
      <c r="L49" s="162" t="e">
        <f>+#REF!</f>
        <v>#REF!</v>
      </c>
      <c r="M49" s="162" t="e">
        <f>+#REF!</f>
        <v>#REF!</v>
      </c>
      <c r="N49" s="162" t="e">
        <f>+#REF!</f>
        <v>#REF!</v>
      </c>
      <c r="O49" s="162" t="e">
        <f>+#REF!</f>
        <v>#REF!</v>
      </c>
      <c r="P49" s="125" t="e">
        <f t="shared" si="14"/>
        <v>#REF!</v>
      </c>
      <c r="Q49" s="162" t="e">
        <f>+#REF!</f>
        <v>#REF!</v>
      </c>
      <c r="R49" s="162" t="e">
        <f>+#REF!</f>
        <v>#REF!</v>
      </c>
      <c r="S49" s="162" t="e">
        <f>+#REF!</f>
        <v>#REF!</v>
      </c>
      <c r="T49" s="162" t="e">
        <f>+#REF!</f>
        <v>#REF!</v>
      </c>
      <c r="U49" s="162" t="e">
        <f>+#REF!</f>
        <v>#REF!</v>
      </c>
      <c r="V49" s="162" t="e">
        <f>+#REF!</f>
        <v>#REF!</v>
      </c>
      <c r="W49" s="162" t="e">
        <f>+#REF!</f>
        <v>#REF!</v>
      </c>
      <c r="X49" s="162" t="e">
        <f>+#REF!</f>
        <v>#REF!</v>
      </c>
      <c r="Y49" s="162" t="e">
        <f>+#REF!</f>
        <v>#REF!</v>
      </c>
      <c r="Z49" s="162" t="e">
        <f>+#REF!</f>
        <v>#REF!</v>
      </c>
      <c r="AA49" s="162" t="e">
        <f>+#REF!</f>
        <v>#REF!</v>
      </c>
      <c r="AB49" s="162" t="e">
        <f>+#REF!</f>
        <v>#REF!</v>
      </c>
      <c r="AC49" s="117" t="e">
        <f t="shared" si="15"/>
        <v>#REF!</v>
      </c>
      <c r="AD49" s="160" t="e">
        <f>+#REF!</f>
        <v>#REF!</v>
      </c>
      <c r="AE49" s="162" t="e">
        <f>+#REF!</f>
        <v>#REF!</v>
      </c>
      <c r="AF49" s="162" t="e">
        <f>+#REF!</f>
        <v>#REF!</v>
      </c>
      <c r="AG49" s="162" t="e">
        <f>+#REF!</f>
        <v>#REF!</v>
      </c>
      <c r="AH49" s="162" t="e">
        <f>+#REF!</f>
        <v>#REF!</v>
      </c>
      <c r="AI49" s="162" t="e">
        <f>+#REF!</f>
        <v>#REF!</v>
      </c>
      <c r="AJ49" s="162" t="e">
        <f>+#REF!</f>
        <v>#REF!</v>
      </c>
      <c r="AK49" s="162" t="e">
        <f>+#REF!</f>
        <v>#REF!</v>
      </c>
      <c r="AL49" s="162" t="e">
        <f>+#REF!</f>
        <v>#REF!</v>
      </c>
      <c r="AM49" s="162" t="e">
        <f>+#REF!</f>
        <v>#REF!</v>
      </c>
      <c r="AN49" s="162" t="e">
        <f>+#REF!</f>
        <v>#REF!</v>
      </c>
      <c r="AO49" s="162" t="e">
        <f>+#REF!</f>
        <v>#REF!</v>
      </c>
      <c r="AP49" s="125" t="e">
        <f t="shared" si="16"/>
        <v>#REF!</v>
      </c>
      <c r="AQ49" s="162">
        <v>2</v>
      </c>
      <c r="AR49" s="162">
        <v>2</v>
      </c>
      <c r="AS49" s="162">
        <v>1</v>
      </c>
      <c r="AT49" s="162">
        <v>4</v>
      </c>
      <c r="AU49" s="162">
        <v>4</v>
      </c>
      <c r="AV49" s="162">
        <v>4</v>
      </c>
      <c r="AW49" s="162">
        <v>0</v>
      </c>
      <c r="AX49" s="162">
        <v>2</v>
      </c>
      <c r="AY49" s="162">
        <v>2</v>
      </c>
      <c r="AZ49" s="162">
        <v>3</v>
      </c>
      <c r="BA49" s="162">
        <v>2</v>
      </c>
      <c r="BB49" s="162">
        <v>2</v>
      </c>
      <c r="BC49" s="125">
        <v>28</v>
      </c>
      <c r="BD49" s="160">
        <v>1</v>
      </c>
      <c r="BE49" s="162">
        <v>1</v>
      </c>
      <c r="BF49" s="162">
        <v>1</v>
      </c>
      <c r="BG49" s="162">
        <v>2</v>
      </c>
      <c r="BH49" s="162">
        <v>2</v>
      </c>
      <c r="BI49" s="162">
        <v>2</v>
      </c>
      <c r="BJ49" s="162">
        <v>0</v>
      </c>
      <c r="BK49" s="116">
        <v>0</v>
      </c>
      <c r="BL49" s="162">
        <v>0</v>
      </c>
      <c r="BM49" s="162">
        <v>0</v>
      </c>
      <c r="BN49" s="162">
        <v>2</v>
      </c>
      <c r="BO49" s="162">
        <v>0</v>
      </c>
      <c r="BP49" s="125">
        <v>11</v>
      </c>
      <c r="BQ49" s="162">
        <v>1</v>
      </c>
      <c r="BR49" s="162">
        <v>0</v>
      </c>
      <c r="BS49" s="162">
        <v>2</v>
      </c>
      <c r="BT49" s="162">
        <v>1</v>
      </c>
      <c r="BU49" s="162">
        <v>0</v>
      </c>
      <c r="BV49" s="162">
        <v>1</v>
      </c>
      <c r="BW49" s="162">
        <v>0</v>
      </c>
      <c r="BX49" s="116">
        <v>3</v>
      </c>
      <c r="BY49" s="124">
        <v>1</v>
      </c>
      <c r="BZ49" s="124">
        <v>0</v>
      </c>
      <c r="CA49" s="124">
        <v>1</v>
      </c>
      <c r="CB49" s="124">
        <v>0</v>
      </c>
      <c r="CC49" s="125">
        <v>10</v>
      </c>
      <c r="CD49" s="124">
        <v>0</v>
      </c>
      <c r="CE49" s="124">
        <v>0</v>
      </c>
      <c r="CF49" s="124">
        <v>0</v>
      </c>
      <c r="CG49" s="124">
        <v>1</v>
      </c>
      <c r="CH49" s="124">
        <v>1</v>
      </c>
      <c r="CI49" s="124">
        <v>1</v>
      </c>
      <c r="CJ49" s="119">
        <v>0</v>
      </c>
      <c r="CK49" s="119">
        <v>0</v>
      </c>
      <c r="CL49" s="113">
        <v>9</v>
      </c>
      <c r="CM49" s="116">
        <v>8</v>
      </c>
      <c r="CN49" s="120">
        <v>3</v>
      </c>
      <c r="CO49" s="165">
        <v>-62.5</v>
      </c>
      <c r="CP49" s="27"/>
      <c r="CQ49" s="27"/>
    </row>
    <row r="50" spans="1:95" ht="20.100000000000001" customHeight="1" x14ac:dyDescent="0.25">
      <c r="A50" s="28"/>
      <c r="B50" s="159"/>
      <c r="C50" s="123" t="s">
        <v>35</v>
      </c>
      <c r="D50" s="160" t="e">
        <f>+#REF!</f>
        <v>#REF!</v>
      </c>
      <c r="E50" s="162" t="e">
        <f>+#REF!</f>
        <v>#REF!</v>
      </c>
      <c r="F50" s="162" t="e">
        <f>+#REF!</f>
        <v>#REF!</v>
      </c>
      <c r="G50" s="162" t="e">
        <f>+#REF!</f>
        <v>#REF!</v>
      </c>
      <c r="H50" s="162" t="e">
        <f>+#REF!</f>
        <v>#REF!</v>
      </c>
      <c r="I50" s="162" t="e">
        <f>+#REF!</f>
        <v>#REF!</v>
      </c>
      <c r="J50" s="162" t="e">
        <f>+#REF!</f>
        <v>#REF!</v>
      </c>
      <c r="K50" s="162" t="e">
        <f>+#REF!</f>
        <v>#REF!</v>
      </c>
      <c r="L50" s="162" t="e">
        <f>+#REF!</f>
        <v>#REF!</v>
      </c>
      <c r="M50" s="162" t="e">
        <f>+#REF!</f>
        <v>#REF!</v>
      </c>
      <c r="N50" s="162" t="e">
        <f>+#REF!</f>
        <v>#REF!</v>
      </c>
      <c r="O50" s="162" t="e">
        <f>+#REF!</f>
        <v>#REF!</v>
      </c>
      <c r="P50" s="125" t="e">
        <f t="shared" si="14"/>
        <v>#REF!</v>
      </c>
      <c r="Q50" s="162" t="e">
        <f>+#REF!</f>
        <v>#REF!</v>
      </c>
      <c r="R50" s="162" t="e">
        <f>+#REF!</f>
        <v>#REF!</v>
      </c>
      <c r="S50" s="162" t="e">
        <f>+#REF!</f>
        <v>#REF!</v>
      </c>
      <c r="T50" s="162" t="e">
        <f>+#REF!</f>
        <v>#REF!</v>
      </c>
      <c r="U50" s="162" t="e">
        <f>+#REF!</f>
        <v>#REF!</v>
      </c>
      <c r="V50" s="162" t="e">
        <f>+#REF!</f>
        <v>#REF!</v>
      </c>
      <c r="W50" s="162" t="e">
        <f>+#REF!</f>
        <v>#REF!</v>
      </c>
      <c r="X50" s="162" t="e">
        <f>+#REF!</f>
        <v>#REF!</v>
      </c>
      <c r="Y50" s="162" t="e">
        <f>+#REF!</f>
        <v>#REF!</v>
      </c>
      <c r="Z50" s="162" t="e">
        <f>+#REF!</f>
        <v>#REF!</v>
      </c>
      <c r="AA50" s="162" t="e">
        <f>+#REF!</f>
        <v>#REF!</v>
      </c>
      <c r="AB50" s="162" t="e">
        <f>+#REF!</f>
        <v>#REF!</v>
      </c>
      <c r="AC50" s="117" t="e">
        <f t="shared" si="15"/>
        <v>#REF!</v>
      </c>
      <c r="AD50" s="160" t="e">
        <f>+#REF!</f>
        <v>#REF!</v>
      </c>
      <c r="AE50" s="162" t="e">
        <f>+#REF!</f>
        <v>#REF!</v>
      </c>
      <c r="AF50" s="162" t="e">
        <f>+#REF!</f>
        <v>#REF!</v>
      </c>
      <c r="AG50" s="162" t="e">
        <f>+#REF!</f>
        <v>#REF!</v>
      </c>
      <c r="AH50" s="162" t="e">
        <f>+#REF!</f>
        <v>#REF!</v>
      </c>
      <c r="AI50" s="162" t="e">
        <f>+#REF!</f>
        <v>#REF!</v>
      </c>
      <c r="AJ50" s="162" t="e">
        <f>+#REF!</f>
        <v>#REF!</v>
      </c>
      <c r="AK50" s="162" t="e">
        <f>+#REF!</f>
        <v>#REF!</v>
      </c>
      <c r="AL50" s="162" t="e">
        <f>+#REF!</f>
        <v>#REF!</v>
      </c>
      <c r="AM50" s="162" t="e">
        <f>+#REF!</f>
        <v>#REF!</v>
      </c>
      <c r="AN50" s="162" t="e">
        <f>+#REF!</f>
        <v>#REF!</v>
      </c>
      <c r="AO50" s="162" t="e">
        <f>+#REF!</f>
        <v>#REF!</v>
      </c>
      <c r="AP50" s="125" t="e">
        <f t="shared" si="16"/>
        <v>#REF!</v>
      </c>
      <c r="AQ50" s="162">
        <v>42</v>
      </c>
      <c r="AR50" s="162">
        <v>36</v>
      </c>
      <c r="AS50" s="162">
        <v>42</v>
      </c>
      <c r="AT50" s="162">
        <v>43</v>
      </c>
      <c r="AU50" s="162">
        <v>42</v>
      </c>
      <c r="AV50" s="162">
        <v>41</v>
      </c>
      <c r="AW50" s="162">
        <v>42</v>
      </c>
      <c r="AX50" s="162">
        <v>44</v>
      </c>
      <c r="AY50" s="162">
        <v>40</v>
      </c>
      <c r="AZ50" s="162">
        <v>46</v>
      </c>
      <c r="BA50" s="162">
        <v>42</v>
      </c>
      <c r="BB50" s="162">
        <v>40</v>
      </c>
      <c r="BC50" s="125">
        <v>500</v>
      </c>
      <c r="BD50" s="160">
        <v>42</v>
      </c>
      <c r="BE50" s="162">
        <v>40</v>
      </c>
      <c r="BF50" s="162">
        <v>38</v>
      </c>
      <c r="BG50" s="162">
        <v>42</v>
      </c>
      <c r="BH50" s="162">
        <v>44</v>
      </c>
      <c r="BI50" s="162">
        <v>36</v>
      </c>
      <c r="BJ50" s="162">
        <v>45</v>
      </c>
      <c r="BK50" s="116">
        <v>42</v>
      </c>
      <c r="BL50" s="162">
        <v>42</v>
      </c>
      <c r="BM50" s="162">
        <v>46</v>
      </c>
      <c r="BN50" s="162">
        <v>42</v>
      </c>
      <c r="BO50" s="162">
        <v>42</v>
      </c>
      <c r="BP50" s="125">
        <v>501</v>
      </c>
      <c r="BQ50" s="162">
        <v>43</v>
      </c>
      <c r="BR50" s="162">
        <v>36</v>
      </c>
      <c r="BS50" s="162">
        <v>44</v>
      </c>
      <c r="BT50" s="162">
        <v>42</v>
      </c>
      <c r="BU50" s="162">
        <v>40</v>
      </c>
      <c r="BV50" s="162">
        <v>41</v>
      </c>
      <c r="BW50" s="162">
        <v>45</v>
      </c>
      <c r="BX50" s="116">
        <v>40</v>
      </c>
      <c r="BY50" s="124">
        <v>44</v>
      </c>
      <c r="BZ50" s="124">
        <v>44</v>
      </c>
      <c r="CA50" s="124">
        <v>40</v>
      </c>
      <c r="CB50" s="124">
        <v>44</v>
      </c>
      <c r="CC50" s="125">
        <v>503</v>
      </c>
      <c r="CD50" s="124">
        <v>38</v>
      </c>
      <c r="CE50" s="124">
        <v>36</v>
      </c>
      <c r="CF50" s="124">
        <v>46</v>
      </c>
      <c r="CG50" s="124">
        <v>42</v>
      </c>
      <c r="CH50" s="124">
        <v>42</v>
      </c>
      <c r="CI50" s="124">
        <v>40</v>
      </c>
      <c r="CJ50" s="119">
        <v>43</v>
      </c>
      <c r="CK50" s="119">
        <v>42</v>
      </c>
      <c r="CL50" s="113">
        <v>329</v>
      </c>
      <c r="CM50" s="116">
        <v>331</v>
      </c>
      <c r="CN50" s="120">
        <v>329</v>
      </c>
      <c r="CO50" s="165">
        <v>-0.60422960725075003</v>
      </c>
      <c r="CP50" s="27"/>
      <c r="CQ50" s="27"/>
    </row>
    <row r="51" spans="1:95" ht="20.100000000000001" customHeight="1" x14ac:dyDescent="0.25">
      <c r="A51" s="28"/>
      <c r="B51" s="159"/>
      <c r="C51" s="123" t="s">
        <v>36</v>
      </c>
      <c r="D51" s="160" t="e">
        <f>+#REF!</f>
        <v>#REF!</v>
      </c>
      <c r="E51" s="162" t="e">
        <f>+#REF!</f>
        <v>#REF!</v>
      </c>
      <c r="F51" s="162" t="e">
        <f>+#REF!</f>
        <v>#REF!</v>
      </c>
      <c r="G51" s="162" t="e">
        <f>+#REF!</f>
        <v>#REF!</v>
      </c>
      <c r="H51" s="162" t="e">
        <f>+#REF!</f>
        <v>#REF!</v>
      </c>
      <c r="I51" s="162" t="e">
        <f>+#REF!</f>
        <v>#REF!</v>
      </c>
      <c r="J51" s="162" t="e">
        <f>+#REF!</f>
        <v>#REF!</v>
      </c>
      <c r="K51" s="162" t="e">
        <f>+#REF!</f>
        <v>#REF!</v>
      </c>
      <c r="L51" s="162" t="e">
        <f>+#REF!</f>
        <v>#REF!</v>
      </c>
      <c r="M51" s="162" t="e">
        <f>+#REF!</f>
        <v>#REF!</v>
      </c>
      <c r="N51" s="162" t="e">
        <f>+#REF!</f>
        <v>#REF!</v>
      </c>
      <c r="O51" s="162" t="e">
        <f>+#REF!</f>
        <v>#REF!</v>
      </c>
      <c r="P51" s="125" t="e">
        <f t="shared" si="14"/>
        <v>#REF!</v>
      </c>
      <c r="Q51" s="162" t="e">
        <f>+#REF!</f>
        <v>#REF!</v>
      </c>
      <c r="R51" s="162" t="e">
        <f>+#REF!</f>
        <v>#REF!</v>
      </c>
      <c r="S51" s="162" t="e">
        <f>+#REF!</f>
        <v>#REF!</v>
      </c>
      <c r="T51" s="162" t="e">
        <f>+#REF!</f>
        <v>#REF!</v>
      </c>
      <c r="U51" s="162" t="e">
        <f>+#REF!</f>
        <v>#REF!</v>
      </c>
      <c r="V51" s="162" t="e">
        <f>+#REF!</f>
        <v>#REF!</v>
      </c>
      <c r="W51" s="162" t="e">
        <f>+#REF!</f>
        <v>#REF!</v>
      </c>
      <c r="X51" s="162" t="e">
        <f>+#REF!</f>
        <v>#REF!</v>
      </c>
      <c r="Y51" s="162" t="e">
        <f>+#REF!</f>
        <v>#REF!</v>
      </c>
      <c r="Z51" s="162" t="e">
        <f>+#REF!</f>
        <v>#REF!</v>
      </c>
      <c r="AA51" s="162" t="e">
        <f>+#REF!</f>
        <v>#REF!</v>
      </c>
      <c r="AB51" s="162" t="e">
        <f>+#REF!</f>
        <v>#REF!</v>
      </c>
      <c r="AC51" s="117" t="e">
        <f t="shared" si="15"/>
        <v>#REF!</v>
      </c>
      <c r="AD51" s="160" t="e">
        <f>+#REF!</f>
        <v>#REF!</v>
      </c>
      <c r="AE51" s="162" t="e">
        <f>+#REF!</f>
        <v>#REF!</v>
      </c>
      <c r="AF51" s="162" t="e">
        <f>+#REF!</f>
        <v>#REF!</v>
      </c>
      <c r="AG51" s="162" t="e">
        <f>+#REF!</f>
        <v>#REF!</v>
      </c>
      <c r="AH51" s="162" t="e">
        <f>+#REF!</f>
        <v>#REF!</v>
      </c>
      <c r="AI51" s="162" t="e">
        <f>+#REF!</f>
        <v>#REF!</v>
      </c>
      <c r="AJ51" s="162" t="e">
        <f>+#REF!</f>
        <v>#REF!</v>
      </c>
      <c r="AK51" s="162" t="e">
        <f>+#REF!</f>
        <v>#REF!</v>
      </c>
      <c r="AL51" s="162" t="e">
        <f>+#REF!</f>
        <v>#REF!</v>
      </c>
      <c r="AM51" s="162" t="e">
        <f>+#REF!</f>
        <v>#REF!</v>
      </c>
      <c r="AN51" s="162" t="e">
        <f>+#REF!</f>
        <v>#REF!</v>
      </c>
      <c r="AO51" s="162" t="e">
        <f>+#REF!</f>
        <v>#REF!</v>
      </c>
      <c r="AP51" s="125" t="e">
        <f t="shared" si="16"/>
        <v>#REF!</v>
      </c>
      <c r="AQ51" s="162">
        <v>762</v>
      </c>
      <c r="AR51" s="162">
        <v>603</v>
      </c>
      <c r="AS51" s="162">
        <v>739</v>
      </c>
      <c r="AT51" s="162">
        <v>747</v>
      </c>
      <c r="AU51" s="162">
        <v>704</v>
      </c>
      <c r="AV51" s="162">
        <v>686</v>
      </c>
      <c r="AW51" s="162">
        <v>680</v>
      </c>
      <c r="AX51" s="162">
        <v>674</v>
      </c>
      <c r="AY51" s="162">
        <v>589</v>
      </c>
      <c r="AZ51" s="162">
        <v>645</v>
      </c>
      <c r="BA51" s="162">
        <v>616</v>
      </c>
      <c r="BB51" s="162">
        <v>687</v>
      </c>
      <c r="BC51" s="125">
        <v>8132</v>
      </c>
      <c r="BD51" s="160">
        <v>754</v>
      </c>
      <c r="BE51" s="162">
        <v>633</v>
      </c>
      <c r="BF51" s="162">
        <v>665</v>
      </c>
      <c r="BG51" s="162">
        <v>671</v>
      </c>
      <c r="BH51" s="162">
        <v>720</v>
      </c>
      <c r="BI51" s="162">
        <v>617</v>
      </c>
      <c r="BJ51" s="162">
        <v>716</v>
      </c>
      <c r="BK51" s="116">
        <v>648</v>
      </c>
      <c r="BL51" s="162">
        <v>600</v>
      </c>
      <c r="BM51" s="162">
        <v>547</v>
      </c>
      <c r="BN51" s="162">
        <v>504</v>
      </c>
      <c r="BO51" s="162">
        <v>684</v>
      </c>
      <c r="BP51" s="125">
        <v>7759</v>
      </c>
      <c r="BQ51" s="162">
        <v>713</v>
      </c>
      <c r="BR51" s="162">
        <v>548</v>
      </c>
      <c r="BS51" s="162">
        <v>494</v>
      </c>
      <c r="BT51" s="162">
        <v>280</v>
      </c>
      <c r="BU51" s="162">
        <v>228</v>
      </c>
      <c r="BV51" s="162">
        <v>261</v>
      </c>
      <c r="BW51" s="162">
        <v>441</v>
      </c>
      <c r="BX51" s="116">
        <v>445</v>
      </c>
      <c r="BY51" s="124">
        <v>550</v>
      </c>
      <c r="BZ51" s="124">
        <v>542</v>
      </c>
      <c r="CA51" s="124">
        <v>522</v>
      </c>
      <c r="CB51" s="124">
        <v>551</v>
      </c>
      <c r="CC51" s="125">
        <v>5575</v>
      </c>
      <c r="CD51" s="124">
        <v>491</v>
      </c>
      <c r="CE51" s="124">
        <v>553</v>
      </c>
      <c r="CF51" s="124">
        <v>667</v>
      </c>
      <c r="CG51" s="124">
        <v>550</v>
      </c>
      <c r="CH51" s="124">
        <v>501</v>
      </c>
      <c r="CI51" s="124">
        <v>446</v>
      </c>
      <c r="CJ51" s="119">
        <v>514</v>
      </c>
      <c r="CK51" s="119">
        <v>487</v>
      </c>
      <c r="CL51" s="113">
        <v>5424</v>
      </c>
      <c r="CM51" s="116">
        <v>3410</v>
      </c>
      <c r="CN51" s="120">
        <v>4209</v>
      </c>
      <c r="CO51" s="165">
        <v>23.4310850439883</v>
      </c>
      <c r="CP51" s="27"/>
      <c r="CQ51" s="27"/>
    </row>
    <row r="52" spans="1:95" ht="20.100000000000001" customHeight="1" x14ac:dyDescent="0.25">
      <c r="A52" s="28"/>
      <c r="B52" s="126"/>
      <c r="C52" s="123" t="s">
        <v>37</v>
      </c>
      <c r="D52" s="160" t="e">
        <f>+#REF!</f>
        <v>#REF!</v>
      </c>
      <c r="E52" s="162" t="e">
        <f>+#REF!</f>
        <v>#REF!</v>
      </c>
      <c r="F52" s="162" t="e">
        <f>+#REF!</f>
        <v>#REF!</v>
      </c>
      <c r="G52" s="162" t="e">
        <f>+#REF!</f>
        <v>#REF!</v>
      </c>
      <c r="H52" s="162" t="e">
        <f>+#REF!</f>
        <v>#REF!</v>
      </c>
      <c r="I52" s="162" t="e">
        <f>+#REF!</f>
        <v>#REF!</v>
      </c>
      <c r="J52" s="162" t="e">
        <f>+#REF!</f>
        <v>#REF!</v>
      </c>
      <c r="K52" s="162" t="e">
        <f>+#REF!</f>
        <v>#REF!</v>
      </c>
      <c r="L52" s="162" t="e">
        <f>+#REF!</f>
        <v>#REF!</v>
      </c>
      <c r="M52" s="162" t="e">
        <f>+#REF!</f>
        <v>#REF!</v>
      </c>
      <c r="N52" s="162" t="e">
        <f>+#REF!</f>
        <v>#REF!</v>
      </c>
      <c r="O52" s="162" t="e">
        <f>+#REF!</f>
        <v>#REF!</v>
      </c>
      <c r="P52" s="125" t="e">
        <f t="shared" si="14"/>
        <v>#REF!</v>
      </c>
      <c r="Q52" s="162" t="e">
        <f>+#REF!</f>
        <v>#REF!</v>
      </c>
      <c r="R52" s="162" t="e">
        <f>+#REF!</f>
        <v>#REF!</v>
      </c>
      <c r="S52" s="162" t="e">
        <f>+#REF!</f>
        <v>#REF!</v>
      </c>
      <c r="T52" s="162" t="e">
        <f>+#REF!</f>
        <v>#REF!</v>
      </c>
      <c r="U52" s="162" t="e">
        <f>+#REF!</f>
        <v>#REF!</v>
      </c>
      <c r="V52" s="162" t="e">
        <f>+#REF!</f>
        <v>#REF!</v>
      </c>
      <c r="W52" s="162" t="e">
        <f>+#REF!</f>
        <v>#REF!</v>
      </c>
      <c r="X52" s="162" t="e">
        <f>+#REF!</f>
        <v>#REF!</v>
      </c>
      <c r="Y52" s="162" t="e">
        <f>+#REF!</f>
        <v>#REF!</v>
      </c>
      <c r="Z52" s="162" t="e">
        <f>+#REF!</f>
        <v>#REF!</v>
      </c>
      <c r="AA52" s="162" t="e">
        <f>+#REF!</f>
        <v>#REF!</v>
      </c>
      <c r="AB52" s="162" t="e">
        <f>+#REF!</f>
        <v>#REF!</v>
      </c>
      <c r="AC52" s="117" t="e">
        <f t="shared" si="15"/>
        <v>#REF!</v>
      </c>
      <c r="AD52" s="160" t="e">
        <f>+#REF!</f>
        <v>#REF!</v>
      </c>
      <c r="AE52" s="162" t="e">
        <f>+#REF!</f>
        <v>#REF!</v>
      </c>
      <c r="AF52" s="162" t="e">
        <f>+#REF!</f>
        <v>#REF!</v>
      </c>
      <c r="AG52" s="162" t="e">
        <f>+#REF!</f>
        <v>#REF!</v>
      </c>
      <c r="AH52" s="162" t="e">
        <f>+#REF!</f>
        <v>#REF!</v>
      </c>
      <c r="AI52" s="162" t="e">
        <f>+#REF!</f>
        <v>#REF!</v>
      </c>
      <c r="AJ52" s="162" t="e">
        <f>+#REF!</f>
        <v>#REF!</v>
      </c>
      <c r="AK52" s="162" t="e">
        <f>+#REF!</f>
        <v>#REF!</v>
      </c>
      <c r="AL52" s="162" t="e">
        <f>+#REF!</f>
        <v>#REF!</v>
      </c>
      <c r="AM52" s="162" t="e">
        <f>+#REF!</f>
        <v>#REF!</v>
      </c>
      <c r="AN52" s="162" t="e">
        <f>+#REF!</f>
        <v>#REF!</v>
      </c>
      <c r="AO52" s="162" t="e">
        <f>+#REF!</f>
        <v>#REF!</v>
      </c>
      <c r="AP52" s="125" t="e">
        <f t="shared" si="16"/>
        <v>#REF!</v>
      </c>
      <c r="AQ52" s="162">
        <v>5518</v>
      </c>
      <c r="AR52" s="162">
        <v>4915</v>
      </c>
      <c r="AS52" s="162">
        <v>5776</v>
      </c>
      <c r="AT52" s="162">
        <v>5940</v>
      </c>
      <c r="AU52" s="162">
        <v>5966</v>
      </c>
      <c r="AV52" s="162">
        <v>6059</v>
      </c>
      <c r="AW52" s="162">
        <v>6108</v>
      </c>
      <c r="AX52" s="162">
        <v>6770</v>
      </c>
      <c r="AY52" s="162">
        <v>6030</v>
      </c>
      <c r="AZ52" s="162">
        <v>6726</v>
      </c>
      <c r="BA52" s="162">
        <v>6340</v>
      </c>
      <c r="BB52" s="162">
        <v>6496</v>
      </c>
      <c r="BC52" s="125">
        <v>72644</v>
      </c>
      <c r="BD52" s="160">
        <v>6037</v>
      </c>
      <c r="BE52" s="162">
        <v>5388</v>
      </c>
      <c r="BF52" s="162">
        <v>5354</v>
      </c>
      <c r="BG52" s="162">
        <v>6685</v>
      </c>
      <c r="BH52" s="162">
        <v>7296</v>
      </c>
      <c r="BI52" s="162">
        <v>6184</v>
      </c>
      <c r="BJ52" s="162">
        <v>7951</v>
      </c>
      <c r="BK52" s="116">
        <v>7661</v>
      </c>
      <c r="BL52" s="162">
        <v>7460</v>
      </c>
      <c r="BM52" s="162">
        <v>7756</v>
      </c>
      <c r="BN52" s="162">
        <v>6068</v>
      </c>
      <c r="BO52" s="162">
        <v>7246</v>
      </c>
      <c r="BP52" s="125">
        <v>81086</v>
      </c>
      <c r="BQ52" s="162">
        <v>7114</v>
      </c>
      <c r="BR52" s="162">
        <v>6519</v>
      </c>
      <c r="BS52" s="162">
        <v>6656</v>
      </c>
      <c r="BT52" s="162">
        <v>4306</v>
      </c>
      <c r="BU52" s="162">
        <v>4914</v>
      </c>
      <c r="BV52" s="162">
        <v>5439</v>
      </c>
      <c r="BW52" s="162">
        <v>5811</v>
      </c>
      <c r="BX52" s="116">
        <v>5776</v>
      </c>
      <c r="BY52" s="124">
        <v>6777</v>
      </c>
      <c r="BZ52" s="124">
        <v>6718</v>
      </c>
      <c r="CA52" s="124">
        <v>6715</v>
      </c>
      <c r="CB52" s="124">
        <v>7930</v>
      </c>
      <c r="CC52" s="125">
        <v>74675</v>
      </c>
      <c r="CD52" s="124">
        <v>5906</v>
      </c>
      <c r="CE52" s="124">
        <v>5857</v>
      </c>
      <c r="CF52" s="124">
        <v>7617</v>
      </c>
      <c r="CG52" s="124">
        <v>7393</v>
      </c>
      <c r="CH52" s="124">
        <v>7225</v>
      </c>
      <c r="CI52" s="124">
        <v>7657</v>
      </c>
      <c r="CJ52" s="119">
        <v>7648</v>
      </c>
      <c r="CK52" s="119">
        <v>7980</v>
      </c>
      <c r="CL52" s="113">
        <v>52556</v>
      </c>
      <c r="CM52" s="116">
        <v>46535</v>
      </c>
      <c r="CN52" s="120">
        <v>57283</v>
      </c>
      <c r="CO52" s="165">
        <v>23.0965939615343</v>
      </c>
      <c r="CP52" s="27"/>
      <c r="CQ52" s="27"/>
    </row>
    <row r="53" spans="1:95" ht="20.100000000000001" customHeight="1" x14ac:dyDescent="0.25">
      <c r="A53" s="28"/>
      <c r="B53" s="122"/>
      <c r="C53" s="123" t="s">
        <v>38</v>
      </c>
      <c r="D53" s="160" t="e">
        <f>+#REF!</f>
        <v>#REF!</v>
      </c>
      <c r="E53" s="162" t="e">
        <f>+#REF!</f>
        <v>#REF!</v>
      </c>
      <c r="F53" s="162" t="e">
        <f>+#REF!</f>
        <v>#REF!</v>
      </c>
      <c r="G53" s="162" t="e">
        <f>+#REF!</f>
        <v>#REF!</v>
      </c>
      <c r="H53" s="162" t="e">
        <f>+#REF!</f>
        <v>#REF!</v>
      </c>
      <c r="I53" s="162" t="e">
        <f>+#REF!</f>
        <v>#REF!</v>
      </c>
      <c r="J53" s="162" t="e">
        <f>+#REF!</f>
        <v>#REF!</v>
      </c>
      <c r="K53" s="162" t="e">
        <f>+#REF!</f>
        <v>#REF!</v>
      </c>
      <c r="L53" s="162" t="e">
        <f>+#REF!</f>
        <v>#REF!</v>
      </c>
      <c r="M53" s="162" t="e">
        <f>+#REF!</f>
        <v>#REF!</v>
      </c>
      <c r="N53" s="162" t="e">
        <f>+#REF!</f>
        <v>#REF!</v>
      </c>
      <c r="O53" s="162" t="e">
        <f>+#REF!</f>
        <v>#REF!</v>
      </c>
      <c r="P53" s="125" t="e">
        <f t="shared" si="14"/>
        <v>#REF!</v>
      </c>
      <c r="Q53" s="162" t="e">
        <f>+#REF!</f>
        <v>#REF!</v>
      </c>
      <c r="R53" s="162" t="e">
        <f>+#REF!</f>
        <v>#REF!</v>
      </c>
      <c r="S53" s="162" t="e">
        <f>+#REF!</f>
        <v>#REF!</v>
      </c>
      <c r="T53" s="162" t="e">
        <f>+#REF!</f>
        <v>#REF!</v>
      </c>
      <c r="U53" s="162" t="e">
        <f>+#REF!</f>
        <v>#REF!</v>
      </c>
      <c r="V53" s="162" t="e">
        <f>+#REF!</f>
        <v>#REF!</v>
      </c>
      <c r="W53" s="162" t="e">
        <f>+#REF!</f>
        <v>#REF!</v>
      </c>
      <c r="X53" s="162" t="e">
        <f>+#REF!</f>
        <v>#REF!</v>
      </c>
      <c r="Y53" s="162" t="e">
        <f>+#REF!</f>
        <v>#REF!</v>
      </c>
      <c r="Z53" s="162" t="e">
        <f>+#REF!</f>
        <v>#REF!</v>
      </c>
      <c r="AA53" s="162" t="e">
        <f>+#REF!</f>
        <v>#REF!</v>
      </c>
      <c r="AB53" s="162" t="e">
        <f>+#REF!</f>
        <v>#REF!</v>
      </c>
      <c r="AC53" s="117" t="e">
        <f t="shared" si="15"/>
        <v>#REF!</v>
      </c>
      <c r="AD53" s="160" t="e">
        <f>+#REF!</f>
        <v>#REF!</v>
      </c>
      <c r="AE53" s="162" t="e">
        <f>+#REF!</f>
        <v>#REF!</v>
      </c>
      <c r="AF53" s="162" t="e">
        <f>+#REF!</f>
        <v>#REF!</v>
      </c>
      <c r="AG53" s="162" t="e">
        <f>+#REF!</f>
        <v>#REF!</v>
      </c>
      <c r="AH53" s="162" t="e">
        <f>+#REF!</f>
        <v>#REF!</v>
      </c>
      <c r="AI53" s="162" t="e">
        <f>+#REF!</f>
        <v>#REF!</v>
      </c>
      <c r="AJ53" s="162" t="e">
        <f>+#REF!</f>
        <v>#REF!</v>
      </c>
      <c r="AK53" s="162" t="e">
        <f>+#REF!</f>
        <v>#REF!</v>
      </c>
      <c r="AL53" s="162" t="e">
        <f>+#REF!</f>
        <v>#REF!</v>
      </c>
      <c r="AM53" s="162" t="e">
        <f>+#REF!</f>
        <v>#REF!</v>
      </c>
      <c r="AN53" s="162" t="e">
        <f>+#REF!</f>
        <v>#REF!</v>
      </c>
      <c r="AO53" s="162" t="e">
        <f>+#REF!</f>
        <v>#REF!</v>
      </c>
      <c r="AP53" s="125" t="e">
        <f t="shared" si="16"/>
        <v>#REF!</v>
      </c>
      <c r="AQ53" s="162">
        <v>1274</v>
      </c>
      <c r="AR53" s="162">
        <v>1048</v>
      </c>
      <c r="AS53" s="162">
        <v>1218</v>
      </c>
      <c r="AT53" s="162">
        <v>1232</v>
      </c>
      <c r="AU53" s="162">
        <v>1239</v>
      </c>
      <c r="AV53" s="162">
        <v>1200</v>
      </c>
      <c r="AW53" s="162">
        <v>1287</v>
      </c>
      <c r="AX53" s="162">
        <v>1279</v>
      </c>
      <c r="AY53" s="162">
        <v>1167</v>
      </c>
      <c r="AZ53" s="162">
        <v>1348</v>
      </c>
      <c r="BA53" s="162">
        <v>1236</v>
      </c>
      <c r="BB53" s="162">
        <v>1227</v>
      </c>
      <c r="BC53" s="125">
        <v>14755</v>
      </c>
      <c r="BD53" s="160">
        <v>1322</v>
      </c>
      <c r="BE53" s="162">
        <v>1202</v>
      </c>
      <c r="BF53" s="162">
        <v>1184</v>
      </c>
      <c r="BG53" s="162">
        <v>1331</v>
      </c>
      <c r="BH53" s="162">
        <v>1372</v>
      </c>
      <c r="BI53" s="162">
        <v>1192</v>
      </c>
      <c r="BJ53" s="162">
        <v>1540</v>
      </c>
      <c r="BK53" s="116">
        <v>1366</v>
      </c>
      <c r="BL53" s="162">
        <v>1310</v>
      </c>
      <c r="BM53" s="162">
        <v>1403</v>
      </c>
      <c r="BN53" s="162">
        <v>1292</v>
      </c>
      <c r="BO53" s="162">
        <v>1309</v>
      </c>
      <c r="BP53" s="125">
        <v>15823</v>
      </c>
      <c r="BQ53" s="162">
        <v>1221</v>
      </c>
      <c r="BR53" s="162">
        <v>1060</v>
      </c>
      <c r="BS53" s="162">
        <v>1162</v>
      </c>
      <c r="BT53" s="162">
        <v>823</v>
      </c>
      <c r="BU53" s="162">
        <v>788</v>
      </c>
      <c r="BV53" s="162">
        <v>1084</v>
      </c>
      <c r="BW53" s="162">
        <v>1366</v>
      </c>
      <c r="BX53" s="116">
        <v>1212</v>
      </c>
      <c r="BY53" s="124">
        <v>1368</v>
      </c>
      <c r="BZ53" s="124">
        <v>1377</v>
      </c>
      <c r="CA53" s="124">
        <v>1246</v>
      </c>
      <c r="CB53" s="124">
        <v>1399</v>
      </c>
      <c r="CC53" s="125">
        <v>14106</v>
      </c>
      <c r="CD53" s="124">
        <v>1227</v>
      </c>
      <c r="CE53" s="124">
        <v>1168</v>
      </c>
      <c r="CF53" s="124">
        <v>1528</v>
      </c>
      <c r="CG53" s="124">
        <v>1408</v>
      </c>
      <c r="CH53" s="124">
        <v>1394</v>
      </c>
      <c r="CI53" s="124">
        <v>1372</v>
      </c>
      <c r="CJ53" s="119">
        <v>1534</v>
      </c>
      <c r="CK53" s="119">
        <v>1477</v>
      </c>
      <c r="CL53" s="113">
        <v>10509</v>
      </c>
      <c r="CM53" s="116">
        <v>8716</v>
      </c>
      <c r="CN53" s="120">
        <v>11108</v>
      </c>
      <c r="CO53" s="165">
        <v>27.4437815511703</v>
      </c>
      <c r="CP53" s="27"/>
      <c r="CQ53" s="27"/>
    </row>
    <row r="54" spans="1:95" ht="20.100000000000001" customHeight="1" x14ac:dyDescent="0.25">
      <c r="A54" s="28"/>
      <c r="B54" s="122"/>
      <c r="C54" s="123" t="s">
        <v>39</v>
      </c>
      <c r="D54" s="160" t="e">
        <f>+#REF!</f>
        <v>#REF!</v>
      </c>
      <c r="E54" s="162" t="e">
        <f>+#REF!</f>
        <v>#REF!</v>
      </c>
      <c r="F54" s="162" t="e">
        <f>+#REF!</f>
        <v>#REF!</v>
      </c>
      <c r="G54" s="162" t="e">
        <f>+#REF!</f>
        <v>#REF!</v>
      </c>
      <c r="H54" s="162" t="e">
        <f>+#REF!</f>
        <v>#REF!</v>
      </c>
      <c r="I54" s="162" t="e">
        <f>+#REF!</f>
        <v>#REF!</v>
      </c>
      <c r="J54" s="162" t="e">
        <f>+#REF!</f>
        <v>#REF!</v>
      </c>
      <c r="K54" s="162" t="e">
        <f>+#REF!</f>
        <v>#REF!</v>
      </c>
      <c r="L54" s="162" t="e">
        <f>+#REF!</f>
        <v>#REF!</v>
      </c>
      <c r="M54" s="162" t="e">
        <f>+#REF!</f>
        <v>#REF!</v>
      </c>
      <c r="N54" s="162" t="e">
        <f>+#REF!</f>
        <v>#REF!</v>
      </c>
      <c r="O54" s="162" t="e">
        <f>+#REF!</f>
        <v>#REF!</v>
      </c>
      <c r="P54" s="125" t="e">
        <f t="shared" si="14"/>
        <v>#REF!</v>
      </c>
      <c r="Q54" s="162" t="e">
        <f>+#REF!</f>
        <v>#REF!</v>
      </c>
      <c r="R54" s="162" t="e">
        <f>+#REF!</f>
        <v>#REF!</v>
      </c>
      <c r="S54" s="162" t="e">
        <f>+#REF!</f>
        <v>#REF!</v>
      </c>
      <c r="T54" s="162" t="e">
        <f>+#REF!</f>
        <v>#REF!</v>
      </c>
      <c r="U54" s="162" t="e">
        <f>+#REF!</f>
        <v>#REF!</v>
      </c>
      <c r="V54" s="162" t="e">
        <f>+#REF!</f>
        <v>#REF!</v>
      </c>
      <c r="W54" s="162" t="e">
        <f>+#REF!</f>
        <v>#REF!</v>
      </c>
      <c r="X54" s="162" t="e">
        <f>+#REF!</f>
        <v>#REF!</v>
      </c>
      <c r="Y54" s="162" t="e">
        <f>+#REF!</f>
        <v>#REF!</v>
      </c>
      <c r="Z54" s="162" t="e">
        <f>+#REF!</f>
        <v>#REF!</v>
      </c>
      <c r="AA54" s="162" t="e">
        <f>+#REF!</f>
        <v>#REF!</v>
      </c>
      <c r="AB54" s="162" t="e">
        <f>+#REF!</f>
        <v>#REF!</v>
      </c>
      <c r="AC54" s="117" t="e">
        <f t="shared" si="15"/>
        <v>#REF!</v>
      </c>
      <c r="AD54" s="160" t="e">
        <f>+#REF!</f>
        <v>#REF!</v>
      </c>
      <c r="AE54" s="162" t="e">
        <f>+#REF!</f>
        <v>#REF!</v>
      </c>
      <c r="AF54" s="162" t="e">
        <f>+#REF!</f>
        <v>#REF!</v>
      </c>
      <c r="AG54" s="162" t="e">
        <f>+#REF!</f>
        <v>#REF!</v>
      </c>
      <c r="AH54" s="162" t="e">
        <f>+#REF!</f>
        <v>#REF!</v>
      </c>
      <c r="AI54" s="162" t="e">
        <f>+#REF!</f>
        <v>#REF!</v>
      </c>
      <c r="AJ54" s="162" t="e">
        <f>+#REF!</f>
        <v>#REF!</v>
      </c>
      <c r="AK54" s="162" t="e">
        <f>+#REF!</f>
        <v>#REF!</v>
      </c>
      <c r="AL54" s="162" t="e">
        <f>+#REF!</f>
        <v>#REF!</v>
      </c>
      <c r="AM54" s="162" t="e">
        <f>+#REF!</f>
        <v>#REF!</v>
      </c>
      <c r="AN54" s="162" t="e">
        <f>+#REF!</f>
        <v>#REF!</v>
      </c>
      <c r="AO54" s="162" t="e">
        <f>+#REF!</f>
        <v>#REF!</v>
      </c>
      <c r="AP54" s="125" t="e">
        <f t="shared" si="16"/>
        <v>#REF!</v>
      </c>
      <c r="AQ54" s="162">
        <v>0</v>
      </c>
      <c r="AR54" s="162">
        <v>0</v>
      </c>
      <c r="AS54" s="162">
        <v>0</v>
      </c>
      <c r="AT54" s="162">
        <v>0</v>
      </c>
      <c r="AU54" s="162">
        <v>0</v>
      </c>
      <c r="AV54" s="162">
        <v>0</v>
      </c>
      <c r="AW54" s="162">
        <v>0</v>
      </c>
      <c r="AX54" s="162">
        <v>0</v>
      </c>
      <c r="AY54" s="162">
        <v>0</v>
      </c>
      <c r="AZ54" s="162">
        <v>0</v>
      </c>
      <c r="BA54" s="162">
        <v>0</v>
      </c>
      <c r="BB54" s="162">
        <v>0</v>
      </c>
      <c r="BC54" s="125">
        <v>0</v>
      </c>
      <c r="BD54" s="160">
        <v>30</v>
      </c>
      <c r="BE54" s="162">
        <v>103</v>
      </c>
      <c r="BF54" s="162">
        <v>121</v>
      </c>
      <c r="BG54" s="162">
        <v>123</v>
      </c>
      <c r="BH54" s="162">
        <v>190</v>
      </c>
      <c r="BI54" s="162">
        <v>191</v>
      </c>
      <c r="BJ54" s="162">
        <v>297</v>
      </c>
      <c r="BK54" s="116">
        <v>320</v>
      </c>
      <c r="BL54" s="162">
        <v>339</v>
      </c>
      <c r="BM54" s="162">
        <v>439</v>
      </c>
      <c r="BN54" s="162">
        <v>399</v>
      </c>
      <c r="BO54" s="162">
        <v>479</v>
      </c>
      <c r="BP54" s="125">
        <v>3031</v>
      </c>
      <c r="BQ54" s="162">
        <v>480</v>
      </c>
      <c r="BR54" s="162">
        <v>433</v>
      </c>
      <c r="BS54" s="162">
        <v>567</v>
      </c>
      <c r="BT54" s="162">
        <v>596</v>
      </c>
      <c r="BU54" s="162">
        <v>662</v>
      </c>
      <c r="BV54" s="162">
        <v>780</v>
      </c>
      <c r="BW54" s="162">
        <v>784</v>
      </c>
      <c r="BX54" s="116">
        <v>844</v>
      </c>
      <c r="BY54" s="124">
        <v>786</v>
      </c>
      <c r="BZ54" s="124">
        <v>787</v>
      </c>
      <c r="CA54" s="124">
        <v>702</v>
      </c>
      <c r="CB54" s="124">
        <v>806</v>
      </c>
      <c r="CC54" s="125">
        <v>8227</v>
      </c>
      <c r="CD54" s="124">
        <v>690</v>
      </c>
      <c r="CE54" s="124">
        <v>689</v>
      </c>
      <c r="CF54" s="124">
        <v>896</v>
      </c>
      <c r="CG54" s="124">
        <v>809</v>
      </c>
      <c r="CH54" s="124">
        <v>867</v>
      </c>
      <c r="CI54" s="124">
        <v>840</v>
      </c>
      <c r="CJ54" s="119">
        <v>965</v>
      </c>
      <c r="CK54" s="119">
        <v>966</v>
      </c>
      <c r="CL54" s="113">
        <v>1375</v>
      </c>
      <c r="CM54" s="116">
        <v>5146</v>
      </c>
      <c r="CN54" s="120">
        <v>6722</v>
      </c>
      <c r="CO54" s="165">
        <v>30.625728721337001</v>
      </c>
      <c r="CP54" s="27"/>
      <c r="CQ54" s="27"/>
    </row>
    <row r="55" spans="1:95" ht="20.100000000000001" customHeight="1" x14ac:dyDescent="0.25">
      <c r="A55" s="28"/>
      <c r="B55" s="122"/>
      <c r="C55" s="123" t="s">
        <v>40</v>
      </c>
      <c r="D55" s="160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25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17"/>
      <c r="AD55" s="160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25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25"/>
      <c r="BD55" s="160"/>
      <c r="BE55" s="162"/>
      <c r="BF55" s="162"/>
      <c r="BG55" s="162"/>
      <c r="BH55" s="162"/>
      <c r="BI55" s="162"/>
      <c r="BJ55" s="162"/>
      <c r="BK55" s="116"/>
      <c r="BL55" s="162"/>
      <c r="BM55" s="162"/>
      <c r="BN55" s="162"/>
      <c r="BO55" s="162">
        <v>0</v>
      </c>
      <c r="BP55" s="125">
        <v>0</v>
      </c>
      <c r="BQ55" s="162">
        <v>0</v>
      </c>
      <c r="BR55" s="162">
        <v>0</v>
      </c>
      <c r="BS55" s="162">
        <v>0</v>
      </c>
      <c r="BT55" s="162">
        <v>0</v>
      </c>
      <c r="BU55" s="162">
        <v>0</v>
      </c>
      <c r="BV55" s="162">
        <v>0</v>
      </c>
      <c r="BW55" s="162">
        <v>0</v>
      </c>
      <c r="BX55" s="116">
        <v>0</v>
      </c>
      <c r="BY55" s="124">
        <v>0</v>
      </c>
      <c r="BZ55" s="124">
        <v>2</v>
      </c>
      <c r="CA55" s="124">
        <v>4</v>
      </c>
      <c r="CB55" s="124">
        <v>1</v>
      </c>
      <c r="CC55" s="125">
        <v>7</v>
      </c>
      <c r="CD55" s="124">
        <v>14</v>
      </c>
      <c r="CE55" s="124">
        <v>17</v>
      </c>
      <c r="CF55" s="124">
        <v>19</v>
      </c>
      <c r="CG55" s="124">
        <v>11</v>
      </c>
      <c r="CH55" s="124">
        <v>12</v>
      </c>
      <c r="CI55" s="124">
        <v>12</v>
      </c>
      <c r="CJ55" s="119">
        <v>21</v>
      </c>
      <c r="CK55" s="119">
        <v>20</v>
      </c>
      <c r="CL55" s="113">
        <v>0</v>
      </c>
      <c r="CM55" s="116">
        <v>0</v>
      </c>
      <c r="CN55" s="120">
        <v>126</v>
      </c>
      <c r="CO55" s="165"/>
      <c r="CP55" s="27"/>
      <c r="CQ55" s="27"/>
    </row>
    <row r="56" spans="1:95" ht="20.100000000000001" customHeight="1" x14ac:dyDescent="0.25">
      <c r="A56" s="28"/>
      <c r="B56" s="122"/>
      <c r="C56" s="123" t="s">
        <v>41</v>
      </c>
      <c r="D56" s="160" t="e">
        <f>+#REF!</f>
        <v>#REF!</v>
      </c>
      <c r="E56" s="162" t="e">
        <f>+#REF!</f>
        <v>#REF!</v>
      </c>
      <c r="F56" s="162" t="e">
        <f>+#REF!</f>
        <v>#REF!</v>
      </c>
      <c r="G56" s="162" t="e">
        <f>+#REF!</f>
        <v>#REF!</v>
      </c>
      <c r="H56" s="162" t="e">
        <f>+#REF!</f>
        <v>#REF!</v>
      </c>
      <c r="I56" s="162" t="e">
        <f>+#REF!</f>
        <v>#REF!</v>
      </c>
      <c r="J56" s="162" t="e">
        <f>+#REF!</f>
        <v>#REF!</v>
      </c>
      <c r="K56" s="162" t="e">
        <f>+#REF!</f>
        <v>#REF!</v>
      </c>
      <c r="L56" s="162" t="e">
        <f>+#REF!</f>
        <v>#REF!</v>
      </c>
      <c r="M56" s="162" t="e">
        <f>+#REF!</f>
        <v>#REF!</v>
      </c>
      <c r="N56" s="162" t="e">
        <f>+#REF!</f>
        <v>#REF!</v>
      </c>
      <c r="O56" s="162" t="e">
        <f>+#REF!</f>
        <v>#REF!</v>
      </c>
      <c r="P56" s="125" t="e">
        <f>SUM(D56:O56)</f>
        <v>#REF!</v>
      </c>
      <c r="Q56" s="162" t="e">
        <f>+#REF!</f>
        <v>#REF!</v>
      </c>
      <c r="R56" s="162" t="e">
        <f>+#REF!</f>
        <v>#REF!</v>
      </c>
      <c r="S56" s="162" t="e">
        <f>+#REF!</f>
        <v>#REF!</v>
      </c>
      <c r="T56" s="162" t="e">
        <f>+#REF!</f>
        <v>#REF!</v>
      </c>
      <c r="U56" s="162" t="e">
        <f>+#REF!</f>
        <v>#REF!</v>
      </c>
      <c r="V56" s="162" t="e">
        <f>+#REF!</f>
        <v>#REF!</v>
      </c>
      <c r="W56" s="162" t="e">
        <f>+#REF!</f>
        <v>#REF!</v>
      </c>
      <c r="X56" s="162" t="e">
        <f>+#REF!</f>
        <v>#REF!</v>
      </c>
      <c r="Y56" s="162" t="e">
        <f>+#REF!</f>
        <v>#REF!</v>
      </c>
      <c r="Z56" s="162" t="e">
        <f>+#REF!</f>
        <v>#REF!</v>
      </c>
      <c r="AA56" s="162" t="e">
        <f>+#REF!</f>
        <v>#REF!</v>
      </c>
      <c r="AB56" s="162" t="e">
        <f>+#REF!</f>
        <v>#REF!</v>
      </c>
      <c r="AC56" s="117" t="e">
        <f>SUM(Q56:AB56)</f>
        <v>#REF!</v>
      </c>
      <c r="AD56" s="160" t="e">
        <f>+#REF!</f>
        <v>#REF!</v>
      </c>
      <c r="AE56" s="162" t="e">
        <f>+#REF!</f>
        <v>#REF!</v>
      </c>
      <c r="AF56" s="162" t="e">
        <f>+#REF!</f>
        <v>#REF!</v>
      </c>
      <c r="AG56" s="162" t="e">
        <f>+#REF!</f>
        <v>#REF!</v>
      </c>
      <c r="AH56" s="162" t="e">
        <f>+#REF!</f>
        <v>#REF!</v>
      </c>
      <c r="AI56" s="162" t="e">
        <f>+#REF!</f>
        <v>#REF!</v>
      </c>
      <c r="AJ56" s="162" t="e">
        <f>+#REF!</f>
        <v>#REF!</v>
      </c>
      <c r="AK56" s="162" t="e">
        <f>+#REF!</f>
        <v>#REF!</v>
      </c>
      <c r="AL56" s="162" t="e">
        <f>+#REF!</f>
        <v>#REF!</v>
      </c>
      <c r="AM56" s="162" t="e">
        <f>+#REF!</f>
        <v>#REF!</v>
      </c>
      <c r="AN56" s="162" t="e">
        <f>+#REF!</f>
        <v>#REF!</v>
      </c>
      <c r="AO56" s="162" t="e">
        <f>+#REF!</f>
        <v>#REF!</v>
      </c>
      <c r="AP56" s="125" t="e">
        <f>SUM(AD56:AO56)</f>
        <v>#REF!</v>
      </c>
      <c r="AQ56" s="162">
        <v>596</v>
      </c>
      <c r="AR56" s="162">
        <v>488</v>
      </c>
      <c r="AS56" s="162">
        <v>560</v>
      </c>
      <c r="AT56" s="162">
        <v>578</v>
      </c>
      <c r="AU56" s="162">
        <v>575</v>
      </c>
      <c r="AV56" s="162">
        <v>558</v>
      </c>
      <c r="AW56" s="162">
        <v>590</v>
      </c>
      <c r="AX56" s="162">
        <v>600</v>
      </c>
      <c r="AY56" s="162">
        <v>543</v>
      </c>
      <c r="AZ56" s="162">
        <v>623</v>
      </c>
      <c r="BA56" s="162">
        <v>566</v>
      </c>
      <c r="BB56" s="162">
        <v>586</v>
      </c>
      <c r="BC56" s="125">
        <v>6863</v>
      </c>
      <c r="BD56" s="160">
        <v>600</v>
      </c>
      <c r="BE56" s="162">
        <v>542</v>
      </c>
      <c r="BF56" s="162">
        <v>534</v>
      </c>
      <c r="BG56" s="162">
        <v>571</v>
      </c>
      <c r="BH56" s="162">
        <v>588</v>
      </c>
      <c r="BI56" s="162">
        <v>477</v>
      </c>
      <c r="BJ56" s="162">
        <v>604</v>
      </c>
      <c r="BK56" s="116">
        <v>560</v>
      </c>
      <c r="BL56" s="162">
        <v>561</v>
      </c>
      <c r="BM56" s="162">
        <v>591</v>
      </c>
      <c r="BN56" s="162">
        <v>557</v>
      </c>
      <c r="BO56" s="162">
        <v>580</v>
      </c>
      <c r="BP56" s="125">
        <v>6765</v>
      </c>
      <c r="BQ56" s="162">
        <v>571</v>
      </c>
      <c r="BR56" s="162">
        <v>463</v>
      </c>
      <c r="BS56" s="162">
        <v>546</v>
      </c>
      <c r="BT56" s="162">
        <v>482</v>
      </c>
      <c r="BU56" s="162">
        <v>470</v>
      </c>
      <c r="BV56" s="162">
        <v>512</v>
      </c>
      <c r="BW56" s="162">
        <v>577</v>
      </c>
      <c r="BX56" s="116">
        <v>518</v>
      </c>
      <c r="BY56" s="124">
        <v>543</v>
      </c>
      <c r="BZ56" s="124">
        <v>535</v>
      </c>
      <c r="CA56" s="124">
        <v>505</v>
      </c>
      <c r="CB56" s="124">
        <v>565</v>
      </c>
      <c r="CC56" s="125">
        <v>6287</v>
      </c>
      <c r="CD56" s="124">
        <v>732</v>
      </c>
      <c r="CE56" s="124">
        <v>694</v>
      </c>
      <c r="CF56" s="124">
        <v>588</v>
      </c>
      <c r="CG56" s="124">
        <v>550</v>
      </c>
      <c r="CH56" s="124">
        <v>585</v>
      </c>
      <c r="CI56" s="124">
        <v>547</v>
      </c>
      <c r="CJ56" s="119">
        <v>577</v>
      </c>
      <c r="CK56" s="119">
        <v>596</v>
      </c>
      <c r="CL56" s="113">
        <v>4476</v>
      </c>
      <c r="CM56" s="116">
        <v>4139</v>
      </c>
      <c r="CN56" s="120">
        <v>4869</v>
      </c>
      <c r="CO56" s="165">
        <v>17.637110413143301</v>
      </c>
      <c r="CP56" s="27"/>
      <c r="CQ56" s="27"/>
    </row>
    <row r="57" spans="1:95" ht="20.100000000000001" customHeight="1" x14ac:dyDescent="0.25">
      <c r="A57" s="28"/>
      <c r="B57" s="122"/>
      <c r="C57" s="123" t="s">
        <v>42</v>
      </c>
      <c r="D57" s="160" t="e">
        <f>+#REF!</f>
        <v>#REF!</v>
      </c>
      <c r="E57" s="162" t="e">
        <f>+#REF!</f>
        <v>#REF!</v>
      </c>
      <c r="F57" s="162" t="e">
        <f>+#REF!</f>
        <v>#REF!</v>
      </c>
      <c r="G57" s="162" t="e">
        <f>+#REF!</f>
        <v>#REF!</v>
      </c>
      <c r="H57" s="162" t="e">
        <f>+#REF!</f>
        <v>#REF!</v>
      </c>
      <c r="I57" s="162" t="e">
        <f>+#REF!</f>
        <v>#REF!</v>
      </c>
      <c r="J57" s="162" t="e">
        <f>+#REF!</f>
        <v>#REF!</v>
      </c>
      <c r="K57" s="162" t="e">
        <f>+#REF!</f>
        <v>#REF!</v>
      </c>
      <c r="L57" s="162" t="e">
        <f>+#REF!</f>
        <v>#REF!</v>
      </c>
      <c r="M57" s="162" t="e">
        <f>+#REF!</f>
        <v>#REF!</v>
      </c>
      <c r="N57" s="162" t="e">
        <f>+#REF!</f>
        <v>#REF!</v>
      </c>
      <c r="O57" s="162" t="e">
        <f>+#REF!</f>
        <v>#REF!</v>
      </c>
      <c r="P57" s="125" t="e">
        <f>SUM(D57:O57)</f>
        <v>#REF!</v>
      </c>
      <c r="Q57" s="162" t="e">
        <f>+#REF!</f>
        <v>#REF!</v>
      </c>
      <c r="R57" s="162" t="e">
        <f>+#REF!</f>
        <v>#REF!</v>
      </c>
      <c r="S57" s="162" t="e">
        <f>+#REF!</f>
        <v>#REF!</v>
      </c>
      <c r="T57" s="162" t="e">
        <f>+#REF!</f>
        <v>#REF!</v>
      </c>
      <c r="U57" s="162" t="e">
        <f>+#REF!</f>
        <v>#REF!</v>
      </c>
      <c r="V57" s="162" t="e">
        <f>+#REF!</f>
        <v>#REF!</v>
      </c>
      <c r="W57" s="162" t="e">
        <f>+#REF!</f>
        <v>#REF!</v>
      </c>
      <c r="X57" s="162" t="e">
        <f>+#REF!</f>
        <v>#REF!</v>
      </c>
      <c r="Y57" s="162" t="e">
        <f>+#REF!</f>
        <v>#REF!</v>
      </c>
      <c r="Z57" s="162" t="e">
        <f>+#REF!</f>
        <v>#REF!</v>
      </c>
      <c r="AA57" s="162" t="e">
        <f>+#REF!</f>
        <v>#REF!</v>
      </c>
      <c r="AB57" s="162" t="e">
        <f>+#REF!</f>
        <v>#REF!</v>
      </c>
      <c r="AC57" s="117" t="e">
        <f>SUM(Q57:AB57)</f>
        <v>#REF!</v>
      </c>
      <c r="AD57" s="160" t="e">
        <f>+#REF!</f>
        <v>#REF!</v>
      </c>
      <c r="AE57" s="162" t="e">
        <f>+#REF!</f>
        <v>#REF!</v>
      </c>
      <c r="AF57" s="162" t="e">
        <f>+#REF!</f>
        <v>#REF!</v>
      </c>
      <c r="AG57" s="162" t="e">
        <f>+#REF!</f>
        <v>#REF!</v>
      </c>
      <c r="AH57" s="162" t="e">
        <f>+#REF!</f>
        <v>#REF!</v>
      </c>
      <c r="AI57" s="162" t="e">
        <f>+#REF!</f>
        <v>#REF!</v>
      </c>
      <c r="AJ57" s="162" t="e">
        <f>+#REF!</f>
        <v>#REF!</v>
      </c>
      <c r="AK57" s="162" t="e">
        <f>+#REF!</f>
        <v>#REF!</v>
      </c>
      <c r="AL57" s="162" t="e">
        <f>+#REF!</f>
        <v>#REF!</v>
      </c>
      <c r="AM57" s="162" t="e">
        <f>+#REF!</f>
        <v>#REF!</v>
      </c>
      <c r="AN57" s="162" t="e">
        <f>+#REF!</f>
        <v>#REF!</v>
      </c>
      <c r="AO57" s="162" t="e">
        <f>+#REF!</f>
        <v>#REF!</v>
      </c>
      <c r="AP57" s="125" t="e">
        <f>SUM(AD57:AO57)</f>
        <v>#REF!</v>
      </c>
      <c r="AQ57" s="162">
        <v>1</v>
      </c>
      <c r="AR57" s="162">
        <v>0</v>
      </c>
      <c r="AS57" s="162">
        <v>0</v>
      </c>
      <c r="AT57" s="162">
        <v>1</v>
      </c>
      <c r="AU57" s="162">
        <v>0</v>
      </c>
      <c r="AV57" s="162">
        <v>0</v>
      </c>
      <c r="AW57" s="162">
        <v>0</v>
      </c>
      <c r="AX57" s="162">
        <v>0</v>
      </c>
      <c r="AY57" s="162">
        <v>0</v>
      </c>
      <c r="AZ57" s="162">
        <v>0</v>
      </c>
      <c r="BA57" s="162">
        <v>0</v>
      </c>
      <c r="BB57" s="162">
        <v>0</v>
      </c>
      <c r="BC57" s="125">
        <v>2</v>
      </c>
      <c r="BD57" s="160">
        <v>1</v>
      </c>
      <c r="BE57" s="162">
        <v>0</v>
      </c>
      <c r="BF57" s="162">
        <v>0</v>
      </c>
      <c r="BG57" s="162">
        <v>0</v>
      </c>
      <c r="BH57" s="162">
        <v>0</v>
      </c>
      <c r="BI57" s="162">
        <v>0</v>
      </c>
      <c r="BJ57" s="162">
        <v>0</v>
      </c>
      <c r="BK57" s="116">
        <v>0</v>
      </c>
      <c r="BL57" s="162">
        <v>0</v>
      </c>
      <c r="BM57" s="162">
        <v>0</v>
      </c>
      <c r="BN57" s="162">
        <v>0</v>
      </c>
      <c r="BO57" s="162">
        <v>0</v>
      </c>
      <c r="BP57" s="125">
        <v>1</v>
      </c>
      <c r="BQ57" s="162">
        <v>0</v>
      </c>
      <c r="BR57" s="162">
        <v>0</v>
      </c>
      <c r="BS57" s="162">
        <v>0</v>
      </c>
      <c r="BT57" s="162">
        <v>0</v>
      </c>
      <c r="BU57" s="162">
        <v>0</v>
      </c>
      <c r="BV57" s="162">
        <v>0</v>
      </c>
      <c r="BW57" s="162">
        <v>0</v>
      </c>
      <c r="BX57" s="116">
        <v>0</v>
      </c>
      <c r="BY57" s="124">
        <v>0</v>
      </c>
      <c r="BZ57" s="124">
        <v>0</v>
      </c>
      <c r="CA57" s="124">
        <v>0</v>
      </c>
      <c r="CB57" s="124">
        <v>0</v>
      </c>
      <c r="CC57" s="125">
        <v>0</v>
      </c>
      <c r="CD57" s="124">
        <v>0</v>
      </c>
      <c r="CE57" s="124">
        <v>0</v>
      </c>
      <c r="CF57" s="124">
        <v>0</v>
      </c>
      <c r="CG57" s="124">
        <v>0</v>
      </c>
      <c r="CH57" s="124">
        <v>0</v>
      </c>
      <c r="CI57" s="124">
        <v>0</v>
      </c>
      <c r="CJ57" s="119">
        <v>0</v>
      </c>
      <c r="CK57" s="119">
        <v>0</v>
      </c>
      <c r="CL57" s="113">
        <v>1</v>
      </c>
      <c r="CM57" s="116">
        <v>0</v>
      </c>
      <c r="CN57" s="120">
        <v>0</v>
      </c>
      <c r="CO57" s="165"/>
      <c r="CP57" s="27"/>
      <c r="CQ57" s="27"/>
    </row>
    <row r="58" spans="1:95" ht="20.100000000000001" customHeight="1" x14ac:dyDescent="0.25">
      <c r="A58" s="28"/>
      <c r="B58" s="122"/>
      <c r="C58" s="123" t="s">
        <v>43</v>
      </c>
      <c r="D58" s="124" t="e">
        <f>+#REF!</f>
        <v>#REF!</v>
      </c>
      <c r="E58" s="124" t="e">
        <f>+#REF!</f>
        <v>#REF!</v>
      </c>
      <c r="F58" s="124" t="e">
        <f>+#REF!</f>
        <v>#REF!</v>
      </c>
      <c r="G58" s="124" t="e">
        <f>+#REF!</f>
        <v>#REF!</v>
      </c>
      <c r="H58" s="124" t="e">
        <f>+#REF!</f>
        <v>#REF!</v>
      </c>
      <c r="I58" s="124" t="e">
        <f>+#REF!</f>
        <v>#REF!</v>
      </c>
      <c r="J58" s="124" t="e">
        <f>+#REF!</f>
        <v>#REF!</v>
      </c>
      <c r="K58" s="124" t="e">
        <f>+#REF!</f>
        <v>#REF!</v>
      </c>
      <c r="L58" s="124" t="e">
        <f>+#REF!</f>
        <v>#REF!</v>
      </c>
      <c r="M58" s="124" t="e">
        <f>+#REF!</f>
        <v>#REF!</v>
      </c>
      <c r="N58" s="124" t="e">
        <f>+#REF!</f>
        <v>#REF!</v>
      </c>
      <c r="O58" s="124" t="e">
        <f>+#REF!</f>
        <v>#REF!</v>
      </c>
      <c r="P58" s="166" t="e">
        <f>SUM(D58:O58)</f>
        <v>#REF!</v>
      </c>
      <c r="Q58" s="124" t="e">
        <f>+#REF!</f>
        <v>#REF!</v>
      </c>
      <c r="R58" s="124" t="e">
        <f>+#REF!</f>
        <v>#REF!</v>
      </c>
      <c r="S58" s="124" t="e">
        <f>+#REF!</f>
        <v>#REF!</v>
      </c>
      <c r="T58" s="124" t="e">
        <f>+#REF!</f>
        <v>#REF!</v>
      </c>
      <c r="U58" s="124" t="e">
        <f>+#REF!</f>
        <v>#REF!</v>
      </c>
      <c r="V58" s="124" t="e">
        <f>+#REF!</f>
        <v>#REF!</v>
      </c>
      <c r="W58" s="124" t="e">
        <f>+#REF!</f>
        <v>#REF!</v>
      </c>
      <c r="X58" s="124" t="e">
        <f>+#REF!</f>
        <v>#REF!</v>
      </c>
      <c r="Y58" s="124" t="e">
        <f>+#REF!</f>
        <v>#REF!</v>
      </c>
      <c r="Z58" s="124" t="e">
        <f>+#REF!</f>
        <v>#REF!</v>
      </c>
      <c r="AA58" s="124" t="e">
        <f>+#REF!</f>
        <v>#REF!</v>
      </c>
      <c r="AB58" s="124" t="e">
        <f>+#REF!</f>
        <v>#REF!</v>
      </c>
      <c r="AC58" s="125" t="e">
        <f>SUM(Q58:AB58)</f>
        <v>#REF!</v>
      </c>
      <c r="AD58" s="124" t="e">
        <f>+#REF!</f>
        <v>#REF!</v>
      </c>
      <c r="AE58" s="124" t="e">
        <f>+#REF!</f>
        <v>#REF!</v>
      </c>
      <c r="AF58" s="124" t="e">
        <f>+#REF!</f>
        <v>#REF!</v>
      </c>
      <c r="AG58" s="124" t="e">
        <f>+#REF!</f>
        <v>#REF!</v>
      </c>
      <c r="AH58" s="124" t="e">
        <f>+#REF!</f>
        <v>#REF!</v>
      </c>
      <c r="AI58" s="124" t="e">
        <f>+#REF!</f>
        <v>#REF!</v>
      </c>
      <c r="AJ58" s="124" t="e">
        <f>+#REF!</f>
        <v>#REF!</v>
      </c>
      <c r="AK58" s="124" t="e">
        <f>+#REF!</f>
        <v>#REF!</v>
      </c>
      <c r="AL58" s="124" t="e">
        <f>+#REF!</f>
        <v>#REF!</v>
      </c>
      <c r="AM58" s="124" t="e">
        <f>+#REF!</f>
        <v>#REF!</v>
      </c>
      <c r="AN58" s="124" t="e">
        <f>+#REF!</f>
        <v>#REF!</v>
      </c>
      <c r="AO58" s="124" t="e">
        <f>+#REF!</f>
        <v>#REF!</v>
      </c>
      <c r="AP58" s="125" t="e">
        <f>SUM(AD58:AO58)</f>
        <v>#REF!</v>
      </c>
      <c r="AQ58" s="124">
        <v>234</v>
      </c>
      <c r="AR58" s="124">
        <v>197</v>
      </c>
      <c r="AS58" s="124">
        <v>235</v>
      </c>
      <c r="AT58" s="124">
        <v>236</v>
      </c>
      <c r="AU58" s="124">
        <v>244</v>
      </c>
      <c r="AV58" s="124">
        <v>240</v>
      </c>
      <c r="AW58" s="124">
        <v>245</v>
      </c>
      <c r="AX58" s="124">
        <v>265</v>
      </c>
      <c r="AY58" s="124">
        <v>239</v>
      </c>
      <c r="AZ58" s="124">
        <v>292</v>
      </c>
      <c r="BA58" s="124">
        <v>276</v>
      </c>
      <c r="BB58" s="124">
        <v>274</v>
      </c>
      <c r="BC58" s="125">
        <v>2977</v>
      </c>
      <c r="BD58" s="124">
        <v>278</v>
      </c>
      <c r="BE58" s="124">
        <v>268</v>
      </c>
      <c r="BF58" s="124">
        <v>263</v>
      </c>
      <c r="BG58" s="124">
        <v>282</v>
      </c>
      <c r="BH58" s="124">
        <v>274</v>
      </c>
      <c r="BI58" s="124">
        <v>223</v>
      </c>
      <c r="BJ58" s="124">
        <v>276</v>
      </c>
      <c r="BK58" s="119">
        <v>262</v>
      </c>
      <c r="BL58" s="124">
        <v>275</v>
      </c>
      <c r="BM58" s="124">
        <v>312</v>
      </c>
      <c r="BN58" s="124">
        <v>279</v>
      </c>
      <c r="BO58" s="124">
        <v>272</v>
      </c>
      <c r="BP58" s="125">
        <v>3264</v>
      </c>
      <c r="BQ58" s="124">
        <v>258</v>
      </c>
      <c r="BR58" s="124">
        <v>221</v>
      </c>
      <c r="BS58" s="124">
        <v>278</v>
      </c>
      <c r="BT58" s="124">
        <v>243</v>
      </c>
      <c r="BU58" s="124">
        <v>231</v>
      </c>
      <c r="BV58" s="124">
        <v>229</v>
      </c>
      <c r="BW58" s="124">
        <v>261</v>
      </c>
      <c r="BX58" s="119">
        <v>254</v>
      </c>
      <c r="BY58" s="124">
        <v>271</v>
      </c>
      <c r="BZ58" s="124">
        <v>263</v>
      </c>
      <c r="CA58" s="124">
        <v>245</v>
      </c>
      <c r="CB58" s="124">
        <v>263</v>
      </c>
      <c r="CC58" s="125">
        <v>3017</v>
      </c>
      <c r="CD58" s="124">
        <v>221</v>
      </c>
      <c r="CE58" s="124">
        <v>200</v>
      </c>
      <c r="CF58" s="124">
        <v>263</v>
      </c>
      <c r="CG58" s="124">
        <v>247</v>
      </c>
      <c r="CH58" s="124">
        <v>236</v>
      </c>
      <c r="CI58" s="124">
        <v>233</v>
      </c>
      <c r="CJ58" s="119">
        <v>249</v>
      </c>
      <c r="CK58" s="119">
        <v>238</v>
      </c>
      <c r="CL58" s="113">
        <v>2126</v>
      </c>
      <c r="CM58" s="116">
        <v>1975</v>
      </c>
      <c r="CN58" s="120">
        <v>1887</v>
      </c>
      <c r="CO58" s="165">
        <v>-4.45569620253164</v>
      </c>
      <c r="CP58" s="27"/>
      <c r="CQ58" s="27"/>
    </row>
    <row r="59" spans="1:95" ht="20.100000000000001" customHeight="1" x14ac:dyDescent="0.25">
      <c r="A59" s="28"/>
      <c r="B59" s="122"/>
      <c r="C59" s="127" t="s">
        <v>44</v>
      </c>
      <c r="D59" s="160" t="e">
        <f>+#REF!</f>
        <v>#REF!</v>
      </c>
      <c r="E59" s="162" t="e">
        <f>+#REF!</f>
        <v>#REF!</v>
      </c>
      <c r="F59" s="162" t="e">
        <f>+#REF!</f>
        <v>#REF!</v>
      </c>
      <c r="G59" s="162" t="e">
        <f>+#REF!</f>
        <v>#REF!</v>
      </c>
      <c r="H59" s="162" t="e">
        <f>+#REF!</f>
        <v>#REF!</v>
      </c>
      <c r="I59" s="162" t="e">
        <f>+#REF!</f>
        <v>#REF!</v>
      </c>
      <c r="J59" s="162" t="e">
        <f>+#REF!</f>
        <v>#REF!</v>
      </c>
      <c r="K59" s="162" t="e">
        <f>+#REF!</f>
        <v>#REF!</v>
      </c>
      <c r="L59" s="162" t="e">
        <f>+#REF!</f>
        <v>#REF!</v>
      </c>
      <c r="M59" s="162" t="e">
        <f>+#REF!</f>
        <v>#REF!</v>
      </c>
      <c r="N59" s="162" t="e">
        <f>+#REF!</f>
        <v>#REF!</v>
      </c>
      <c r="O59" s="162" t="e">
        <f>+#REF!</f>
        <v>#REF!</v>
      </c>
      <c r="P59" s="125" t="e">
        <f>SUM(D59:O59)</f>
        <v>#REF!</v>
      </c>
      <c r="Q59" s="162" t="e">
        <f>+#REF!</f>
        <v>#REF!</v>
      </c>
      <c r="R59" s="162" t="e">
        <f>+#REF!</f>
        <v>#REF!</v>
      </c>
      <c r="S59" s="162" t="e">
        <f>+#REF!</f>
        <v>#REF!</v>
      </c>
      <c r="T59" s="162" t="e">
        <f>+#REF!</f>
        <v>#REF!</v>
      </c>
      <c r="U59" s="162" t="e">
        <f>+#REF!</f>
        <v>#REF!</v>
      </c>
      <c r="V59" s="162" t="e">
        <f>+#REF!</f>
        <v>#REF!</v>
      </c>
      <c r="W59" s="162" t="e">
        <f>+#REF!</f>
        <v>#REF!</v>
      </c>
      <c r="X59" s="162" t="e">
        <f>+#REF!</f>
        <v>#REF!</v>
      </c>
      <c r="Y59" s="162" t="e">
        <f>+#REF!</f>
        <v>#REF!</v>
      </c>
      <c r="Z59" s="162" t="e">
        <f>+#REF!</f>
        <v>#REF!</v>
      </c>
      <c r="AA59" s="162" t="e">
        <f>+#REF!</f>
        <v>#REF!</v>
      </c>
      <c r="AB59" s="162" t="e">
        <f>+#REF!</f>
        <v>#REF!</v>
      </c>
      <c r="AC59" s="117" t="e">
        <f>SUM(Q59:AB59)</f>
        <v>#REF!</v>
      </c>
      <c r="AD59" s="160" t="e">
        <f>+#REF!</f>
        <v>#REF!</v>
      </c>
      <c r="AE59" s="162" t="e">
        <f>+#REF!</f>
        <v>#REF!</v>
      </c>
      <c r="AF59" s="162" t="e">
        <f>+#REF!</f>
        <v>#REF!</v>
      </c>
      <c r="AG59" s="162" t="e">
        <f>+#REF!</f>
        <v>#REF!</v>
      </c>
      <c r="AH59" s="162" t="e">
        <f>+#REF!</f>
        <v>#REF!</v>
      </c>
      <c r="AI59" s="162" t="e">
        <f>+#REF!</f>
        <v>#REF!</v>
      </c>
      <c r="AJ59" s="162" t="e">
        <f>+#REF!</f>
        <v>#REF!</v>
      </c>
      <c r="AK59" s="162" t="e">
        <f>+#REF!</f>
        <v>#REF!</v>
      </c>
      <c r="AL59" s="162" t="e">
        <f>+#REF!</f>
        <v>#REF!</v>
      </c>
      <c r="AM59" s="162" t="e">
        <f>+#REF!</f>
        <v>#REF!</v>
      </c>
      <c r="AN59" s="162" t="e">
        <f>+#REF!</f>
        <v>#REF!</v>
      </c>
      <c r="AO59" s="162" t="e">
        <f>+#REF!</f>
        <v>#REF!</v>
      </c>
      <c r="AP59" s="125" t="e">
        <f>SUM(AD59:AO59)</f>
        <v>#REF!</v>
      </c>
      <c r="AQ59" s="162">
        <v>0</v>
      </c>
      <c r="AR59" s="162">
        <v>0</v>
      </c>
      <c r="AS59" s="162">
        <v>0</v>
      </c>
      <c r="AT59" s="162">
        <v>0</v>
      </c>
      <c r="AU59" s="162">
        <v>0</v>
      </c>
      <c r="AV59" s="162">
        <v>0</v>
      </c>
      <c r="AW59" s="162">
        <v>0</v>
      </c>
      <c r="AX59" s="162">
        <v>0</v>
      </c>
      <c r="AY59" s="162">
        <v>0</v>
      </c>
      <c r="AZ59" s="162">
        <v>0</v>
      </c>
      <c r="BA59" s="162">
        <v>0</v>
      </c>
      <c r="BB59" s="162">
        <v>0</v>
      </c>
      <c r="BC59" s="125">
        <v>0</v>
      </c>
      <c r="BD59" s="160">
        <v>1</v>
      </c>
      <c r="BE59" s="162">
        <v>0</v>
      </c>
      <c r="BF59" s="162">
        <v>7</v>
      </c>
      <c r="BG59" s="162">
        <v>12</v>
      </c>
      <c r="BH59" s="162">
        <v>11</v>
      </c>
      <c r="BI59" s="162">
        <v>14</v>
      </c>
      <c r="BJ59" s="162">
        <v>54</v>
      </c>
      <c r="BK59" s="116">
        <v>158</v>
      </c>
      <c r="BL59" s="162">
        <v>122</v>
      </c>
      <c r="BM59" s="162">
        <v>124</v>
      </c>
      <c r="BN59" s="162">
        <v>139</v>
      </c>
      <c r="BO59" s="162">
        <v>115</v>
      </c>
      <c r="BP59" s="125">
        <v>757</v>
      </c>
      <c r="BQ59" s="162">
        <v>118</v>
      </c>
      <c r="BR59" s="162">
        <v>142</v>
      </c>
      <c r="BS59" s="162">
        <v>158</v>
      </c>
      <c r="BT59" s="162">
        <v>97</v>
      </c>
      <c r="BU59" s="162">
        <v>153</v>
      </c>
      <c r="BV59" s="162">
        <v>129</v>
      </c>
      <c r="BW59" s="162">
        <v>121</v>
      </c>
      <c r="BX59" s="116">
        <v>141</v>
      </c>
      <c r="BY59" s="124">
        <v>148</v>
      </c>
      <c r="BZ59" s="124">
        <v>108</v>
      </c>
      <c r="CA59" s="124">
        <v>147</v>
      </c>
      <c r="CB59" s="124">
        <v>97</v>
      </c>
      <c r="CC59" s="125">
        <v>1559</v>
      </c>
      <c r="CD59" s="124">
        <v>95</v>
      </c>
      <c r="CE59" s="124">
        <v>128</v>
      </c>
      <c r="CF59" s="124">
        <v>183</v>
      </c>
      <c r="CG59" s="124">
        <v>127</v>
      </c>
      <c r="CH59" s="124">
        <v>176</v>
      </c>
      <c r="CI59" s="124">
        <v>125</v>
      </c>
      <c r="CJ59" s="119">
        <v>106</v>
      </c>
      <c r="CK59" s="119">
        <v>145</v>
      </c>
      <c r="CL59" s="113">
        <v>257</v>
      </c>
      <c r="CM59" s="116">
        <v>1059</v>
      </c>
      <c r="CN59" s="120">
        <v>1085</v>
      </c>
      <c r="CO59" s="165">
        <v>2.4551463644948002</v>
      </c>
      <c r="CP59" s="27"/>
      <c r="CQ59" s="27"/>
    </row>
    <row r="60" spans="1:95" s="173" customFormat="1" ht="20.100000000000001" customHeight="1" x14ac:dyDescent="0.3">
      <c r="A60" s="28"/>
      <c r="B60" s="128" t="s">
        <v>48</v>
      </c>
      <c r="C60" s="167"/>
      <c r="D60" s="152" t="e">
        <f t="shared" ref="D60:AP60" si="17">SUM(D61:D72)</f>
        <v>#REF!</v>
      </c>
      <c r="E60" s="152" t="e">
        <f t="shared" si="17"/>
        <v>#REF!</v>
      </c>
      <c r="F60" s="152" t="e">
        <f t="shared" si="17"/>
        <v>#REF!</v>
      </c>
      <c r="G60" s="152" t="e">
        <f t="shared" si="17"/>
        <v>#REF!</v>
      </c>
      <c r="H60" s="152" t="e">
        <f t="shared" si="17"/>
        <v>#REF!</v>
      </c>
      <c r="I60" s="152" t="e">
        <f t="shared" si="17"/>
        <v>#REF!</v>
      </c>
      <c r="J60" s="152" t="e">
        <f t="shared" si="17"/>
        <v>#REF!</v>
      </c>
      <c r="K60" s="152" t="e">
        <f t="shared" si="17"/>
        <v>#REF!</v>
      </c>
      <c r="L60" s="152" t="e">
        <f t="shared" si="17"/>
        <v>#REF!</v>
      </c>
      <c r="M60" s="152" t="e">
        <f t="shared" si="17"/>
        <v>#REF!</v>
      </c>
      <c r="N60" s="152" t="e">
        <f t="shared" si="17"/>
        <v>#REF!</v>
      </c>
      <c r="O60" s="152" t="e">
        <f t="shared" si="17"/>
        <v>#REF!</v>
      </c>
      <c r="P60" s="168" t="e">
        <f t="shared" si="17"/>
        <v>#REF!</v>
      </c>
      <c r="Q60" s="152" t="e">
        <f t="shared" si="17"/>
        <v>#REF!</v>
      </c>
      <c r="R60" s="152" t="e">
        <f t="shared" si="17"/>
        <v>#REF!</v>
      </c>
      <c r="S60" s="152" t="e">
        <f t="shared" si="17"/>
        <v>#REF!</v>
      </c>
      <c r="T60" s="152" t="e">
        <f t="shared" si="17"/>
        <v>#REF!</v>
      </c>
      <c r="U60" s="152" t="e">
        <f t="shared" si="17"/>
        <v>#REF!</v>
      </c>
      <c r="V60" s="152" t="e">
        <f t="shared" si="17"/>
        <v>#REF!</v>
      </c>
      <c r="W60" s="152" t="e">
        <f t="shared" si="17"/>
        <v>#REF!</v>
      </c>
      <c r="X60" s="152" t="e">
        <f t="shared" si="17"/>
        <v>#REF!</v>
      </c>
      <c r="Y60" s="152" t="e">
        <f t="shared" si="17"/>
        <v>#REF!</v>
      </c>
      <c r="Z60" s="152" t="e">
        <f t="shared" si="17"/>
        <v>#REF!</v>
      </c>
      <c r="AA60" s="152" t="e">
        <f t="shared" si="17"/>
        <v>#REF!</v>
      </c>
      <c r="AB60" s="152" t="e">
        <f t="shared" si="17"/>
        <v>#REF!</v>
      </c>
      <c r="AC60" s="169" t="e">
        <f t="shared" si="17"/>
        <v>#REF!</v>
      </c>
      <c r="AD60" s="152" t="e">
        <f t="shared" si="17"/>
        <v>#REF!</v>
      </c>
      <c r="AE60" s="152" t="e">
        <f t="shared" si="17"/>
        <v>#REF!</v>
      </c>
      <c r="AF60" s="152" t="e">
        <f t="shared" si="17"/>
        <v>#REF!</v>
      </c>
      <c r="AG60" s="152" t="e">
        <f t="shared" si="17"/>
        <v>#REF!</v>
      </c>
      <c r="AH60" s="152" t="e">
        <f t="shared" si="17"/>
        <v>#REF!</v>
      </c>
      <c r="AI60" s="152" t="e">
        <f t="shared" si="17"/>
        <v>#REF!</v>
      </c>
      <c r="AJ60" s="152" t="e">
        <f t="shared" si="17"/>
        <v>#REF!</v>
      </c>
      <c r="AK60" s="152" t="e">
        <f t="shared" si="17"/>
        <v>#REF!</v>
      </c>
      <c r="AL60" s="152" t="e">
        <f t="shared" si="17"/>
        <v>#REF!</v>
      </c>
      <c r="AM60" s="152" t="e">
        <f t="shared" si="17"/>
        <v>#REF!</v>
      </c>
      <c r="AN60" s="152" t="e">
        <f t="shared" si="17"/>
        <v>#REF!</v>
      </c>
      <c r="AO60" s="152" t="e">
        <f t="shared" si="17"/>
        <v>#REF!</v>
      </c>
      <c r="AP60" s="149" t="e">
        <f t="shared" si="17"/>
        <v>#REF!</v>
      </c>
      <c r="AQ60" s="152">
        <v>2411</v>
      </c>
      <c r="AR60" s="152">
        <v>2016</v>
      </c>
      <c r="AS60" s="152">
        <v>2212</v>
      </c>
      <c r="AT60" s="152">
        <v>2263</v>
      </c>
      <c r="AU60" s="152">
        <v>2303</v>
      </c>
      <c r="AV60" s="152">
        <v>2177</v>
      </c>
      <c r="AW60" s="152">
        <v>2377</v>
      </c>
      <c r="AX60" s="152">
        <v>2406</v>
      </c>
      <c r="AY60" s="152">
        <v>2157</v>
      </c>
      <c r="AZ60" s="152">
        <v>2525</v>
      </c>
      <c r="BA60" s="152">
        <v>2256</v>
      </c>
      <c r="BB60" s="152">
        <v>2208</v>
      </c>
      <c r="BC60" s="149">
        <v>27311</v>
      </c>
      <c r="BD60" s="152">
        <v>2369</v>
      </c>
      <c r="BE60" s="152">
        <v>2250</v>
      </c>
      <c r="BF60" s="152">
        <v>2202</v>
      </c>
      <c r="BG60" s="152">
        <v>2430</v>
      </c>
      <c r="BH60" s="152">
        <v>2474</v>
      </c>
      <c r="BI60" s="152">
        <v>2180</v>
      </c>
      <c r="BJ60" s="152">
        <v>2596</v>
      </c>
      <c r="BK60" s="153">
        <v>2652</v>
      </c>
      <c r="BL60" s="152">
        <v>2553</v>
      </c>
      <c r="BM60" s="152">
        <v>2689</v>
      </c>
      <c r="BN60" s="152">
        <v>2411</v>
      </c>
      <c r="BO60" s="152">
        <v>2518</v>
      </c>
      <c r="BP60" s="149">
        <v>29324</v>
      </c>
      <c r="BQ60" s="152">
        <v>2572</v>
      </c>
      <c r="BR60" s="152">
        <v>2218</v>
      </c>
      <c r="BS60" s="152">
        <v>2035</v>
      </c>
      <c r="BT60" s="152">
        <v>1836</v>
      </c>
      <c r="BU60" s="152">
        <v>1621</v>
      </c>
      <c r="BV60" s="152">
        <v>1952</v>
      </c>
      <c r="BW60" s="152">
        <v>2288</v>
      </c>
      <c r="BX60" s="153">
        <v>2196</v>
      </c>
      <c r="BY60" s="152">
        <v>2386</v>
      </c>
      <c r="BZ60" s="152">
        <v>2475</v>
      </c>
      <c r="CA60" s="152">
        <v>3038</v>
      </c>
      <c r="CB60" s="152">
        <v>3653</v>
      </c>
      <c r="CC60" s="149">
        <v>28270</v>
      </c>
      <c r="CD60" s="152">
        <v>2594</v>
      </c>
      <c r="CE60" s="152">
        <v>2324</v>
      </c>
      <c r="CF60" s="152">
        <v>2641</v>
      </c>
      <c r="CG60" s="152">
        <v>2544</v>
      </c>
      <c r="CH60" s="152">
        <v>2612</v>
      </c>
      <c r="CI60" s="152">
        <v>2502</v>
      </c>
      <c r="CJ60" s="153">
        <v>2554</v>
      </c>
      <c r="CK60" s="153">
        <v>2644</v>
      </c>
      <c r="CL60" s="170">
        <v>19153</v>
      </c>
      <c r="CM60" s="171">
        <v>16718</v>
      </c>
      <c r="CN60" s="156">
        <v>20415</v>
      </c>
      <c r="CO60" s="172">
        <v>22.113889221198701</v>
      </c>
      <c r="CP60" s="27"/>
      <c r="CQ60" s="27"/>
    </row>
    <row r="61" spans="1:95" ht="20.100000000000001" customHeight="1" x14ac:dyDescent="0.25">
      <c r="A61" s="28"/>
      <c r="B61" s="174"/>
      <c r="C61" s="144" t="s">
        <v>32</v>
      </c>
      <c r="D61" s="163" t="e">
        <f>+#REF!</f>
        <v>#REF!</v>
      </c>
      <c r="E61" s="161" t="e">
        <f>+#REF!</f>
        <v>#REF!</v>
      </c>
      <c r="F61" s="161" t="e">
        <f>+#REF!</f>
        <v>#REF!</v>
      </c>
      <c r="G61" s="161" t="e">
        <f>+#REF!</f>
        <v>#REF!</v>
      </c>
      <c r="H61" s="161" t="e">
        <f>+#REF!</f>
        <v>#REF!</v>
      </c>
      <c r="I61" s="161" t="e">
        <f>+#REF!</f>
        <v>#REF!</v>
      </c>
      <c r="J61" s="161" t="e">
        <f>+#REF!</f>
        <v>#REF!</v>
      </c>
      <c r="K61" s="161" t="e">
        <f>+#REF!</f>
        <v>#REF!</v>
      </c>
      <c r="L61" s="161" t="e">
        <f>+#REF!</f>
        <v>#REF!</v>
      </c>
      <c r="M61" s="161" t="e">
        <f>+#REF!</f>
        <v>#REF!</v>
      </c>
      <c r="N61" s="161" t="e">
        <f>+#REF!</f>
        <v>#REF!</v>
      </c>
      <c r="O61" s="161" t="e">
        <f>+#REF!</f>
        <v>#REF!</v>
      </c>
      <c r="P61" s="175" t="e">
        <f t="shared" ref="P61:P68" si="18">SUM(D61:O61)</f>
        <v>#REF!</v>
      </c>
      <c r="Q61" s="161" t="e">
        <f>+#REF!</f>
        <v>#REF!</v>
      </c>
      <c r="R61" s="161" t="e">
        <f>+#REF!</f>
        <v>#REF!</v>
      </c>
      <c r="S61" s="161" t="e">
        <f>+#REF!</f>
        <v>#REF!</v>
      </c>
      <c r="T61" s="161" t="e">
        <f>+#REF!</f>
        <v>#REF!</v>
      </c>
      <c r="U61" s="161" t="e">
        <f>+#REF!</f>
        <v>#REF!</v>
      </c>
      <c r="V61" s="161" t="e">
        <f>+#REF!</f>
        <v>#REF!</v>
      </c>
      <c r="W61" s="161" t="e">
        <f>+#REF!</f>
        <v>#REF!</v>
      </c>
      <c r="X61" s="161" t="e">
        <f>+#REF!</f>
        <v>#REF!</v>
      </c>
      <c r="Y61" s="161" t="e">
        <f>+#REF!</f>
        <v>#REF!</v>
      </c>
      <c r="Z61" s="161" t="e">
        <f>+#REF!</f>
        <v>#REF!</v>
      </c>
      <c r="AA61" s="161" t="e">
        <f>+#REF!</f>
        <v>#REF!</v>
      </c>
      <c r="AB61" s="161" t="e">
        <f>+#REF!</f>
        <v>#REF!</v>
      </c>
      <c r="AC61" s="115" t="e">
        <f t="shared" ref="AC61:AC68" si="19">SUM(Q61:AB61)</f>
        <v>#REF!</v>
      </c>
      <c r="AD61" s="163" t="e">
        <f>+#REF!</f>
        <v>#REF!</v>
      </c>
      <c r="AE61" s="161" t="e">
        <f>+#REF!</f>
        <v>#REF!</v>
      </c>
      <c r="AF61" s="161" t="e">
        <f>+#REF!</f>
        <v>#REF!</v>
      </c>
      <c r="AG61" s="161" t="e">
        <f>+#REF!</f>
        <v>#REF!</v>
      </c>
      <c r="AH61" s="161" t="e">
        <f>+#REF!</f>
        <v>#REF!</v>
      </c>
      <c r="AI61" s="161" t="e">
        <f>+#REF!</f>
        <v>#REF!</v>
      </c>
      <c r="AJ61" s="161" t="e">
        <f>+#REF!</f>
        <v>#REF!</v>
      </c>
      <c r="AK61" s="161" t="e">
        <f>+#REF!</f>
        <v>#REF!</v>
      </c>
      <c r="AL61" s="161" t="e">
        <f>+#REF!</f>
        <v>#REF!</v>
      </c>
      <c r="AM61" s="161" t="e">
        <f>+#REF!</f>
        <v>#REF!</v>
      </c>
      <c r="AN61" s="161" t="e">
        <f>+#REF!</f>
        <v>#REF!</v>
      </c>
      <c r="AO61" s="161" t="e">
        <f>+#REF!</f>
        <v>#REF!</v>
      </c>
      <c r="AP61" s="175" t="e">
        <f t="shared" ref="AP61:AP68" si="20">SUM(AD61:AO61)</f>
        <v>#REF!</v>
      </c>
      <c r="AQ61" s="161">
        <v>138</v>
      </c>
      <c r="AR61" s="161">
        <v>102</v>
      </c>
      <c r="AS61" s="161">
        <v>103</v>
      </c>
      <c r="AT61" s="161">
        <v>106</v>
      </c>
      <c r="AU61" s="161">
        <v>132</v>
      </c>
      <c r="AV61" s="161">
        <v>116</v>
      </c>
      <c r="AW61" s="161">
        <v>124</v>
      </c>
      <c r="AX61" s="161">
        <v>126</v>
      </c>
      <c r="AY61" s="161">
        <v>122</v>
      </c>
      <c r="AZ61" s="161">
        <v>122</v>
      </c>
      <c r="BA61" s="161">
        <v>118</v>
      </c>
      <c r="BB61" s="161">
        <v>113</v>
      </c>
      <c r="BC61" s="175">
        <v>1422</v>
      </c>
      <c r="BD61" s="163">
        <v>166</v>
      </c>
      <c r="BE61" s="161">
        <v>122</v>
      </c>
      <c r="BF61" s="161">
        <v>170</v>
      </c>
      <c r="BG61" s="161">
        <v>224</v>
      </c>
      <c r="BH61" s="161">
        <v>189</v>
      </c>
      <c r="BI61" s="161">
        <v>245</v>
      </c>
      <c r="BJ61" s="161">
        <v>241</v>
      </c>
      <c r="BK61" s="114">
        <v>277</v>
      </c>
      <c r="BL61" s="161">
        <v>241</v>
      </c>
      <c r="BM61" s="161">
        <v>332</v>
      </c>
      <c r="BN61" s="161">
        <v>305</v>
      </c>
      <c r="BO61" s="161">
        <v>245</v>
      </c>
      <c r="BP61" s="175">
        <v>2757</v>
      </c>
      <c r="BQ61" s="161">
        <v>319</v>
      </c>
      <c r="BR61" s="161">
        <v>292</v>
      </c>
      <c r="BS61" s="161">
        <v>37</v>
      </c>
      <c r="BT61" s="161">
        <v>171</v>
      </c>
      <c r="BU61" s="161">
        <v>130</v>
      </c>
      <c r="BV61" s="161">
        <v>49</v>
      </c>
      <c r="BW61" s="161">
        <v>38</v>
      </c>
      <c r="BX61" s="114">
        <v>41</v>
      </c>
      <c r="BY61" s="176">
        <v>41</v>
      </c>
      <c r="BZ61" s="176">
        <v>104</v>
      </c>
      <c r="CA61" s="176">
        <v>865</v>
      </c>
      <c r="CB61" s="176">
        <v>1316</v>
      </c>
      <c r="CC61" s="175">
        <v>3403</v>
      </c>
      <c r="CD61" s="176">
        <v>549</v>
      </c>
      <c r="CE61" s="176">
        <v>327</v>
      </c>
      <c r="CF61" s="176">
        <v>306</v>
      </c>
      <c r="CG61" s="176">
        <v>321</v>
      </c>
      <c r="CH61" s="176">
        <v>306</v>
      </c>
      <c r="CI61" s="176">
        <v>345</v>
      </c>
      <c r="CJ61" s="177">
        <v>293</v>
      </c>
      <c r="CK61" s="177">
        <v>333</v>
      </c>
      <c r="CL61" s="113">
        <v>1634</v>
      </c>
      <c r="CM61" s="116">
        <v>1077</v>
      </c>
      <c r="CN61" s="120">
        <v>2780</v>
      </c>
      <c r="CO61" s="178">
        <v>158.12441968430801</v>
      </c>
      <c r="CP61" s="27"/>
      <c r="CQ61" s="27"/>
    </row>
    <row r="62" spans="1:95" ht="20.100000000000001" customHeight="1" x14ac:dyDescent="0.25">
      <c r="A62" s="28"/>
      <c r="B62" s="159"/>
      <c r="C62" s="123" t="s">
        <v>33</v>
      </c>
      <c r="D62" s="160" t="e">
        <f>+#REF!</f>
        <v>#REF!</v>
      </c>
      <c r="E62" s="162" t="e">
        <f>+#REF!</f>
        <v>#REF!</v>
      </c>
      <c r="F62" s="162" t="e">
        <f>+#REF!</f>
        <v>#REF!</v>
      </c>
      <c r="G62" s="162" t="e">
        <f>+#REF!</f>
        <v>#REF!</v>
      </c>
      <c r="H62" s="162" t="e">
        <f>+#REF!</f>
        <v>#REF!</v>
      </c>
      <c r="I62" s="162" t="e">
        <f>+#REF!</f>
        <v>#REF!</v>
      </c>
      <c r="J62" s="162" t="e">
        <f>+#REF!</f>
        <v>#REF!</v>
      </c>
      <c r="K62" s="162" t="e">
        <f>+#REF!</f>
        <v>#REF!</v>
      </c>
      <c r="L62" s="162" t="e">
        <f>+#REF!</f>
        <v>#REF!</v>
      </c>
      <c r="M62" s="162" t="e">
        <f>+#REF!</f>
        <v>#REF!</v>
      </c>
      <c r="N62" s="162" t="e">
        <f>+#REF!</f>
        <v>#REF!</v>
      </c>
      <c r="O62" s="162" t="e">
        <f>+#REF!</f>
        <v>#REF!</v>
      </c>
      <c r="P62" s="125" t="e">
        <f t="shared" si="18"/>
        <v>#REF!</v>
      </c>
      <c r="Q62" s="162" t="e">
        <f>+#REF!</f>
        <v>#REF!</v>
      </c>
      <c r="R62" s="162" t="e">
        <f>+#REF!</f>
        <v>#REF!</v>
      </c>
      <c r="S62" s="162" t="e">
        <f>+#REF!</f>
        <v>#REF!</v>
      </c>
      <c r="T62" s="162" t="e">
        <f>+#REF!</f>
        <v>#REF!</v>
      </c>
      <c r="U62" s="162" t="e">
        <f>+#REF!</f>
        <v>#REF!</v>
      </c>
      <c r="V62" s="162" t="e">
        <f>+#REF!</f>
        <v>#REF!</v>
      </c>
      <c r="W62" s="162" t="e">
        <f>+#REF!</f>
        <v>#REF!</v>
      </c>
      <c r="X62" s="162" t="e">
        <f>+#REF!</f>
        <v>#REF!</v>
      </c>
      <c r="Y62" s="162" t="e">
        <f>+#REF!</f>
        <v>#REF!</v>
      </c>
      <c r="Z62" s="162" t="e">
        <f>+#REF!</f>
        <v>#REF!</v>
      </c>
      <c r="AA62" s="162" t="e">
        <f>+#REF!</f>
        <v>#REF!</v>
      </c>
      <c r="AB62" s="162" t="e">
        <f>+#REF!</f>
        <v>#REF!</v>
      </c>
      <c r="AC62" s="117" t="e">
        <f t="shared" si="19"/>
        <v>#REF!</v>
      </c>
      <c r="AD62" s="160" t="e">
        <f>+#REF!</f>
        <v>#REF!</v>
      </c>
      <c r="AE62" s="162" t="e">
        <f>+#REF!</f>
        <v>#REF!</v>
      </c>
      <c r="AF62" s="162" t="e">
        <f>+#REF!</f>
        <v>#REF!</v>
      </c>
      <c r="AG62" s="162" t="e">
        <f>+#REF!</f>
        <v>#REF!</v>
      </c>
      <c r="AH62" s="162" t="e">
        <f>+#REF!</f>
        <v>#REF!</v>
      </c>
      <c r="AI62" s="162" t="e">
        <f>+#REF!</f>
        <v>#REF!</v>
      </c>
      <c r="AJ62" s="162" t="e">
        <f>+#REF!</f>
        <v>#REF!</v>
      </c>
      <c r="AK62" s="162" t="e">
        <f>+#REF!</f>
        <v>#REF!</v>
      </c>
      <c r="AL62" s="162" t="e">
        <f>+#REF!</f>
        <v>#REF!</v>
      </c>
      <c r="AM62" s="162" t="e">
        <f>+#REF!</f>
        <v>#REF!</v>
      </c>
      <c r="AN62" s="162" t="e">
        <f>+#REF!</f>
        <v>#REF!</v>
      </c>
      <c r="AO62" s="162" t="e">
        <f>+#REF!</f>
        <v>#REF!</v>
      </c>
      <c r="AP62" s="125" t="e">
        <f t="shared" si="20"/>
        <v>#REF!</v>
      </c>
      <c r="AQ62" s="162">
        <v>5</v>
      </c>
      <c r="AR62" s="162">
        <v>0</v>
      </c>
      <c r="AS62" s="162">
        <v>1</v>
      </c>
      <c r="AT62" s="162">
        <v>12</v>
      </c>
      <c r="AU62" s="162">
        <v>13</v>
      </c>
      <c r="AV62" s="162">
        <v>3</v>
      </c>
      <c r="AW62" s="162">
        <v>3</v>
      </c>
      <c r="AX62" s="162">
        <v>0</v>
      </c>
      <c r="AY62" s="162">
        <v>1</v>
      </c>
      <c r="AZ62" s="162">
        <v>2</v>
      </c>
      <c r="BA62" s="162">
        <v>5</v>
      </c>
      <c r="BB62" s="162">
        <v>0</v>
      </c>
      <c r="BC62" s="125">
        <v>45</v>
      </c>
      <c r="BD62" s="160">
        <v>4</v>
      </c>
      <c r="BE62" s="162">
        <v>5</v>
      </c>
      <c r="BF62" s="162">
        <v>6</v>
      </c>
      <c r="BG62" s="162">
        <v>2</v>
      </c>
      <c r="BH62" s="162">
        <v>4</v>
      </c>
      <c r="BI62" s="162">
        <v>4</v>
      </c>
      <c r="BJ62" s="162">
        <v>4</v>
      </c>
      <c r="BK62" s="116">
        <v>6</v>
      </c>
      <c r="BL62" s="162">
        <v>3</v>
      </c>
      <c r="BM62" s="162">
        <v>5</v>
      </c>
      <c r="BN62" s="162">
        <v>12</v>
      </c>
      <c r="BO62" s="162">
        <v>10</v>
      </c>
      <c r="BP62" s="125">
        <v>65</v>
      </c>
      <c r="BQ62" s="162">
        <v>16</v>
      </c>
      <c r="BR62" s="162">
        <v>19</v>
      </c>
      <c r="BS62" s="162">
        <v>21</v>
      </c>
      <c r="BT62" s="162">
        <v>23</v>
      </c>
      <c r="BU62" s="162">
        <v>2</v>
      </c>
      <c r="BV62" s="162">
        <v>2</v>
      </c>
      <c r="BW62" s="162">
        <v>10</v>
      </c>
      <c r="BX62" s="116">
        <v>2</v>
      </c>
      <c r="BY62" s="124">
        <v>5</v>
      </c>
      <c r="BZ62" s="124">
        <v>20</v>
      </c>
      <c r="CA62" s="124">
        <v>26</v>
      </c>
      <c r="CB62" s="124">
        <v>30</v>
      </c>
      <c r="CC62" s="125">
        <v>176</v>
      </c>
      <c r="CD62" s="124">
        <v>26</v>
      </c>
      <c r="CE62" s="124">
        <v>22</v>
      </c>
      <c r="CF62" s="124">
        <v>9</v>
      </c>
      <c r="CG62" s="124">
        <v>4</v>
      </c>
      <c r="CH62" s="124">
        <v>4</v>
      </c>
      <c r="CI62" s="124">
        <v>4</v>
      </c>
      <c r="CJ62" s="119">
        <v>4</v>
      </c>
      <c r="CK62" s="119">
        <v>4</v>
      </c>
      <c r="CL62" s="113">
        <v>35</v>
      </c>
      <c r="CM62" s="116">
        <v>95</v>
      </c>
      <c r="CN62" s="120">
        <v>77</v>
      </c>
      <c r="CO62" s="179">
        <v>-18.947368421052602</v>
      </c>
      <c r="CP62" s="27"/>
      <c r="CQ62" s="27"/>
    </row>
    <row r="63" spans="1:95" ht="20.100000000000001" customHeight="1" x14ac:dyDescent="0.25">
      <c r="A63" s="28"/>
      <c r="B63" s="159"/>
      <c r="C63" s="127" t="s">
        <v>34</v>
      </c>
      <c r="D63" s="160" t="e">
        <f>+#REF!</f>
        <v>#REF!</v>
      </c>
      <c r="E63" s="162" t="e">
        <f>+#REF!</f>
        <v>#REF!</v>
      </c>
      <c r="F63" s="162" t="e">
        <f>+#REF!</f>
        <v>#REF!</v>
      </c>
      <c r="G63" s="162" t="e">
        <f>+#REF!</f>
        <v>#REF!</v>
      </c>
      <c r="H63" s="162" t="e">
        <f>+#REF!</f>
        <v>#REF!</v>
      </c>
      <c r="I63" s="162" t="e">
        <f>+#REF!</f>
        <v>#REF!</v>
      </c>
      <c r="J63" s="162" t="e">
        <f>+#REF!</f>
        <v>#REF!</v>
      </c>
      <c r="K63" s="162" t="e">
        <f>+#REF!</f>
        <v>#REF!</v>
      </c>
      <c r="L63" s="162" t="e">
        <f>+#REF!</f>
        <v>#REF!</v>
      </c>
      <c r="M63" s="162" t="e">
        <f>+#REF!</f>
        <v>#REF!</v>
      </c>
      <c r="N63" s="162" t="e">
        <f>+#REF!</f>
        <v>#REF!</v>
      </c>
      <c r="O63" s="162" t="e">
        <f>+#REF!</f>
        <v>#REF!</v>
      </c>
      <c r="P63" s="125" t="e">
        <f t="shared" si="18"/>
        <v>#REF!</v>
      </c>
      <c r="Q63" s="162" t="e">
        <f>+#REF!</f>
        <v>#REF!</v>
      </c>
      <c r="R63" s="162" t="e">
        <f>+#REF!</f>
        <v>#REF!</v>
      </c>
      <c r="S63" s="162" t="e">
        <f>+#REF!</f>
        <v>#REF!</v>
      </c>
      <c r="T63" s="162" t="e">
        <f>+#REF!</f>
        <v>#REF!</v>
      </c>
      <c r="U63" s="162" t="e">
        <f>+#REF!</f>
        <v>#REF!</v>
      </c>
      <c r="V63" s="162" t="e">
        <f>+#REF!</f>
        <v>#REF!</v>
      </c>
      <c r="W63" s="162" t="e">
        <f>+#REF!</f>
        <v>#REF!</v>
      </c>
      <c r="X63" s="162" t="e">
        <f>+#REF!</f>
        <v>#REF!</v>
      </c>
      <c r="Y63" s="162" t="e">
        <f>+#REF!</f>
        <v>#REF!</v>
      </c>
      <c r="Z63" s="162" t="e">
        <f>+#REF!</f>
        <v>#REF!</v>
      </c>
      <c r="AA63" s="162" t="e">
        <f>+#REF!</f>
        <v>#REF!</v>
      </c>
      <c r="AB63" s="162" t="e">
        <f>+#REF!</f>
        <v>#REF!</v>
      </c>
      <c r="AC63" s="117" t="e">
        <f t="shared" si="19"/>
        <v>#REF!</v>
      </c>
      <c r="AD63" s="160" t="e">
        <f>+#REF!</f>
        <v>#REF!</v>
      </c>
      <c r="AE63" s="162" t="e">
        <f>+#REF!</f>
        <v>#REF!</v>
      </c>
      <c r="AF63" s="162" t="e">
        <f>+#REF!</f>
        <v>#REF!</v>
      </c>
      <c r="AG63" s="162" t="e">
        <f>+#REF!</f>
        <v>#REF!</v>
      </c>
      <c r="AH63" s="162" t="e">
        <f>+#REF!</f>
        <v>#REF!</v>
      </c>
      <c r="AI63" s="162" t="e">
        <f>+#REF!</f>
        <v>#REF!</v>
      </c>
      <c r="AJ63" s="162" t="e">
        <f>+#REF!</f>
        <v>#REF!</v>
      </c>
      <c r="AK63" s="162" t="e">
        <f>+#REF!</f>
        <v>#REF!</v>
      </c>
      <c r="AL63" s="162" t="e">
        <f>+#REF!</f>
        <v>#REF!</v>
      </c>
      <c r="AM63" s="162" t="e">
        <f>+#REF!</f>
        <v>#REF!</v>
      </c>
      <c r="AN63" s="162" t="e">
        <f>+#REF!</f>
        <v>#REF!</v>
      </c>
      <c r="AO63" s="162" t="e">
        <f>+#REF!</f>
        <v>#REF!</v>
      </c>
      <c r="AP63" s="125" t="e">
        <f t="shared" si="20"/>
        <v>#REF!</v>
      </c>
      <c r="AQ63" s="162">
        <v>0</v>
      </c>
      <c r="AR63" s="162">
        <v>0</v>
      </c>
      <c r="AS63" s="162">
        <v>0</v>
      </c>
      <c r="AT63" s="162">
        <v>2</v>
      </c>
      <c r="AU63" s="162">
        <v>0</v>
      </c>
      <c r="AV63" s="162">
        <v>0</v>
      </c>
      <c r="AW63" s="162">
        <v>0</v>
      </c>
      <c r="AX63" s="162">
        <v>0</v>
      </c>
      <c r="AY63" s="162">
        <v>0</v>
      </c>
      <c r="AZ63" s="162">
        <v>0</v>
      </c>
      <c r="BA63" s="162">
        <v>0</v>
      </c>
      <c r="BB63" s="162">
        <v>0</v>
      </c>
      <c r="BC63" s="125">
        <v>2</v>
      </c>
      <c r="BD63" s="160">
        <v>0</v>
      </c>
      <c r="BE63" s="162">
        <v>0</v>
      </c>
      <c r="BF63" s="162">
        <v>0</v>
      </c>
      <c r="BG63" s="162">
        <v>0</v>
      </c>
      <c r="BH63" s="162">
        <v>0</v>
      </c>
      <c r="BI63" s="162">
        <v>0</v>
      </c>
      <c r="BJ63" s="162">
        <v>0</v>
      </c>
      <c r="BK63" s="116">
        <v>0</v>
      </c>
      <c r="BL63" s="162">
        <v>0</v>
      </c>
      <c r="BM63" s="162">
        <v>0</v>
      </c>
      <c r="BN63" s="162">
        <v>0</v>
      </c>
      <c r="BO63" s="162">
        <v>1</v>
      </c>
      <c r="BP63" s="125">
        <v>1</v>
      </c>
      <c r="BQ63" s="162">
        <v>1</v>
      </c>
      <c r="BR63" s="162">
        <v>1</v>
      </c>
      <c r="BS63" s="162">
        <v>3</v>
      </c>
      <c r="BT63" s="162">
        <v>1</v>
      </c>
      <c r="BU63" s="162">
        <v>0</v>
      </c>
      <c r="BV63" s="162">
        <v>1</v>
      </c>
      <c r="BW63" s="162">
        <v>0</v>
      </c>
      <c r="BX63" s="116">
        <v>0</v>
      </c>
      <c r="BY63" s="124">
        <v>0</v>
      </c>
      <c r="BZ63" s="124">
        <v>1</v>
      </c>
      <c r="CA63" s="124">
        <v>0</v>
      </c>
      <c r="CB63" s="124">
        <v>0</v>
      </c>
      <c r="CC63" s="125">
        <v>8</v>
      </c>
      <c r="CD63" s="124">
        <v>2</v>
      </c>
      <c r="CE63" s="124">
        <v>0</v>
      </c>
      <c r="CF63" s="124">
        <v>0</v>
      </c>
      <c r="CG63" s="124">
        <v>0</v>
      </c>
      <c r="CH63" s="124">
        <v>0</v>
      </c>
      <c r="CI63" s="124">
        <v>1</v>
      </c>
      <c r="CJ63" s="119">
        <v>2</v>
      </c>
      <c r="CK63" s="119">
        <v>3</v>
      </c>
      <c r="CL63" s="113">
        <v>0</v>
      </c>
      <c r="CM63" s="116">
        <v>7</v>
      </c>
      <c r="CN63" s="120">
        <v>8</v>
      </c>
      <c r="CO63" s="179">
        <v>14.285714285714301</v>
      </c>
      <c r="CP63" s="27"/>
      <c r="CQ63" s="27"/>
    </row>
    <row r="64" spans="1:95" ht="20.100000000000001" customHeight="1" x14ac:dyDescent="0.25">
      <c r="A64" s="28"/>
      <c r="B64" s="159"/>
      <c r="C64" s="127" t="s">
        <v>35</v>
      </c>
      <c r="D64" s="160" t="e">
        <f>+#REF!</f>
        <v>#REF!</v>
      </c>
      <c r="E64" s="162" t="e">
        <f>+#REF!</f>
        <v>#REF!</v>
      </c>
      <c r="F64" s="162" t="e">
        <f>+#REF!</f>
        <v>#REF!</v>
      </c>
      <c r="G64" s="162" t="e">
        <f>+#REF!</f>
        <v>#REF!</v>
      </c>
      <c r="H64" s="162" t="e">
        <f>+#REF!</f>
        <v>#REF!</v>
      </c>
      <c r="I64" s="162" t="e">
        <f>+#REF!</f>
        <v>#REF!</v>
      </c>
      <c r="J64" s="162" t="e">
        <f>+#REF!</f>
        <v>#REF!</v>
      </c>
      <c r="K64" s="162" t="e">
        <f>+#REF!</f>
        <v>#REF!</v>
      </c>
      <c r="L64" s="162" t="e">
        <f>+#REF!</f>
        <v>#REF!</v>
      </c>
      <c r="M64" s="162" t="e">
        <f>+#REF!</f>
        <v>#REF!</v>
      </c>
      <c r="N64" s="162" t="e">
        <f>+#REF!</f>
        <v>#REF!</v>
      </c>
      <c r="O64" s="162" t="e">
        <f>+#REF!</f>
        <v>#REF!</v>
      </c>
      <c r="P64" s="125" t="e">
        <f t="shared" si="18"/>
        <v>#REF!</v>
      </c>
      <c r="Q64" s="162" t="e">
        <f>+#REF!</f>
        <v>#REF!</v>
      </c>
      <c r="R64" s="162" t="e">
        <f>+#REF!</f>
        <v>#REF!</v>
      </c>
      <c r="S64" s="162" t="e">
        <f>+#REF!</f>
        <v>#REF!</v>
      </c>
      <c r="T64" s="162" t="e">
        <f>+#REF!</f>
        <v>#REF!</v>
      </c>
      <c r="U64" s="162" t="e">
        <f>+#REF!</f>
        <v>#REF!</v>
      </c>
      <c r="V64" s="162" t="e">
        <f>+#REF!</f>
        <v>#REF!</v>
      </c>
      <c r="W64" s="162" t="e">
        <f>+#REF!</f>
        <v>#REF!</v>
      </c>
      <c r="X64" s="162" t="e">
        <f>+#REF!</f>
        <v>#REF!</v>
      </c>
      <c r="Y64" s="162" t="e">
        <f>+#REF!</f>
        <v>#REF!</v>
      </c>
      <c r="Z64" s="162" t="e">
        <f>+#REF!</f>
        <v>#REF!</v>
      </c>
      <c r="AA64" s="162" t="e">
        <f>+#REF!</f>
        <v>#REF!</v>
      </c>
      <c r="AB64" s="162" t="e">
        <f>+#REF!</f>
        <v>#REF!</v>
      </c>
      <c r="AC64" s="117" t="e">
        <f t="shared" si="19"/>
        <v>#REF!</v>
      </c>
      <c r="AD64" s="160" t="e">
        <f>+#REF!</f>
        <v>#REF!</v>
      </c>
      <c r="AE64" s="162" t="e">
        <f>+#REF!</f>
        <v>#REF!</v>
      </c>
      <c r="AF64" s="162" t="e">
        <f>+#REF!</f>
        <v>#REF!</v>
      </c>
      <c r="AG64" s="162" t="e">
        <f>+#REF!</f>
        <v>#REF!</v>
      </c>
      <c r="AH64" s="162" t="e">
        <f>+#REF!</f>
        <v>#REF!</v>
      </c>
      <c r="AI64" s="162" t="e">
        <f>+#REF!</f>
        <v>#REF!</v>
      </c>
      <c r="AJ64" s="162" t="e">
        <f>+#REF!</f>
        <v>#REF!</v>
      </c>
      <c r="AK64" s="162" t="e">
        <f>+#REF!</f>
        <v>#REF!</v>
      </c>
      <c r="AL64" s="162" t="e">
        <f>+#REF!</f>
        <v>#REF!</v>
      </c>
      <c r="AM64" s="162" t="e">
        <f>+#REF!</f>
        <v>#REF!</v>
      </c>
      <c r="AN64" s="162" t="e">
        <f>+#REF!</f>
        <v>#REF!</v>
      </c>
      <c r="AO64" s="162" t="e">
        <f>+#REF!</f>
        <v>#REF!</v>
      </c>
      <c r="AP64" s="125" t="e">
        <f t="shared" si="20"/>
        <v>#REF!</v>
      </c>
      <c r="AQ64" s="162">
        <v>1</v>
      </c>
      <c r="AR64" s="162">
        <v>1</v>
      </c>
      <c r="AS64" s="162">
        <v>1</v>
      </c>
      <c r="AT64" s="162">
        <v>1</v>
      </c>
      <c r="AU64" s="162">
        <v>1</v>
      </c>
      <c r="AV64" s="162">
        <v>1</v>
      </c>
      <c r="AW64" s="162">
        <v>1</v>
      </c>
      <c r="AX64" s="162">
        <v>1</v>
      </c>
      <c r="AY64" s="162">
        <v>1</v>
      </c>
      <c r="AZ64" s="162">
        <v>1</v>
      </c>
      <c r="BA64" s="162">
        <v>1</v>
      </c>
      <c r="BB64" s="162">
        <v>1</v>
      </c>
      <c r="BC64" s="125">
        <v>12</v>
      </c>
      <c r="BD64" s="160">
        <v>1</v>
      </c>
      <c r="BE64" s="162">
        <v>1</v>
      </c>
      <c r="BF64" s="162">
        <v>1</v>
      </c>
      <c r="BG64" s="162">
        <v>1</v>
      </c>
      <c r="BH64" s="162">
        <v>1</v>
      </c>
      <c r="BI64" s="162">
        <v>1</v>
      </c>
      <c r="BJ64" s="162">
        <v>1</v>
      </c>
      <c r="BK64" s="116">
        <v>1</v>
      </c>
      <c r="BL64" s="162">
        <v>1</v>
      </c>
      <c r="BM64" s="162">
        <v>1</v>
      </c>
      <c r="BN64" s="162">
        <v>1</v>
      </c>
      <c r="BO64" s="162">
        <v>1</v>
      </c>
      <c r="BP64" s="125">
        <v>12</v>
      </c>
      <c r="BQ64" s="162">
        <v>1</v>
      </c>
      <c r="BR64" s="162">
        <v>1</v>
      </c>
      <c r="BS64" s="162">
        <v>1</v>
      </c>
      <c r="BT64" s="162">
        <v>1</v>
      </c>
      <c r="BU64" s="162">
        <v>1</v>
      </c>
      <c r="BV64" s="162">
        <v>1</v>
      </c>
      <c r="BW64" s="162">
        <v>1</v>
      </c>
      <c r="BX64" s="116">
        <v>1</v>
      </c>
      <c r="BY64" s="124">
        <v>1</v>
      </c>
      <c r="BZ64" s="124">
        <v>1</v>
      </c>
      <c r="CA64" s="124">
        <v>1</v>
      </c>
      <c r="CB64" s="124">
        <v>1</v>
      </c>
      <c r="CC64" s="125">
        <v>12</v>
      </c>
      <c r="CD64" s="124">
        <v>1</v>
      </c>
      <c r="CE64" s="124">
        <v>1</v>
      </c>
      <c r="CF64" s="124">
        <v>1</v>
      </c>
      <c r="CG64" s="124">
        <v>3</v>
      </c>
      <c r="CH64" s="124">
        <v>2</v>
      </c>
      <c r="CI64" s="124">
        <v>1</v>
      </c>
      <c r="CJ64" s="119">
        <v>1</v>
      </c>
      <c r="CK64" s="119">
        <v>1</v>
      </c>
      <c r="CL64" s="113">
        <v>8</v>
      </c>
      <c r="CM64" s="116">
        <v>8</v>
      </c>
      <c r="CN64" s="120">
        <v>11</v>
      </c>
      <c r="CO64" s="179">
        <v>37.5</v>
      </c>
      <c r="CP64" s="27"/>
      <c r="CQ64" s="27"/>
    </row>
    <row r="65" spans="1:95" ht="20.100000000000001" customHeight="1" x14ac:dyDescent="0.25">
      <c r="A65" s="28"/>
      <c r="B65" s="159"/>
      <c r="C65" s="127" t="s">
        <v>36</v>
      </c>
      <c r="D65" s="160" t="e">
        <f>+#REF!</f>
        <v>#REF!</v>
      </c>
      <c r="E65" s="162" t="e">
        <f>+#REF!</f>
        <v>#REF!</v>
      </c>
      <c r="F65" s="162" t="e">
        <f>+#REF!</f>
        <v>#REF!</v>
      </c>
      <c r="G65" s="162" t="e">
        <f>+#REF!</f>
        <v>#REF!</v>
      </c>
      <c r="H65" s="162" t="e">
        <f>+#REF!</f>
        <v>#REF!</v>
      </c>
      <c r="I65" s="162" t="e">
        <f>+#REF!</f>
        <v>#REF!</v>
      </c>
      <c r="J65" s="162" t="e">
        <f>+#REF!</f>
        <v>#REF!</v>
      </c>
      <c r="K65" s="162" t="e">
        <f>+#REF!</f>
        <v>#REF!</v>
      </c>
      <c r="L65" s="162" t="e">
        <f>+#REF!</f>
        <v>#REF!</v>
      </c>
      <c r="M65" s="162" t="e">
        <f>+#REF!</f>
        <v>#REF!</v>
      </c>
      <c r="N65" s="162" t="e">
        <f>+#REF!</f>
        <v>#REF!</v>
      </c>
      <c r="O65" s="162" t="e">
        <f>+#REF!</f>
        <v>#REF!</v>
      </c>
      <c r="P65" s="125" t="e">
        <f t="shared" si="18"/>
        <v>#REF!</v>
      </c>
      <c r="Q65" s="162" t="e">
        <f>+#REF!</f>
        <v>#REF!</v>
      </c>
      <c r="R65" s="162" t="e">
        <f>+#REF!</f>
        <v>#REF!</v>
      </c>
      <c r="S65" s="162" t="e">
        <f>+#REF!</f>
        <v>#REF!</v>
      </c>
      <c r="T65" s="162" t="e">
        <f>+#REF!</f>
        <v>#REF!</v>
      </c>
      <c r="U65" s="162" t="e">
        <f>+#REF!</f>
        <v>#REF!</v>
      </c>
      <c r="V65" s="162" t="e">
        <f>+#REF!</f>
        <v>#REF!</v>
      </c>
      <c r="W65" s="162" t="e">
        <f>+#REF!</f>
        <v>#REF!</v>
      </c>
      <c r="X65" s="162" t="e">
        <f>+#REF!</f>
        <v>#REF!</v>
      </c>
      <c r="Y65" s="162" t="e">
        <f>+#REF!</f>
        <v>#REF!</v>
      </c>
      <c r="Z65" s="162" t="e">
        <f>+#REF!</f>
        <v>#REF!</v>
      </c>
      <c r="AA65" s="162" t="e">
        <f>+#REF!</f>
        <v>#REF!</v>
      </c>
      <c r="AB65" s="162" t="e">
        <f>+#REF!</f>
        <v>#REF!</v>
      </c>
      <c r="AC65" s="117" t="e">
        <f t="shared" si="19"/>
        <v>#REF!</v>
      </c>
      <c r="AD65" s="160" t="e">
        <f>+#REF!</f>
        <v>#REF!</v>
      </c>
      <c r="AE65" s="162" t="e">
        <f>+#REF!</f>
        <v>#REF!</v>
      </c>
      <c r="AF65" s="162" t="e">
        <f>+#REF!</f>
        <v>#REF!</v>
      </c>
      <c r="AG65" s="162" t="e">
        <f>+#REF!</f>
        <v>#REF!</v>
      </c>
      <c r="AH65" s="162" t="e">
        <f>+#REF!</f>
        <v>#REF!</v>
      </c>
      <c r="AI65" s="162" t="e">
        <f>+#REF!</f>
        <v>#REF!</v>
      </c>
      <c r="AJ65" s="162" t="e">
        <f>+#REF!</f>
        <v>#REF!</v>
      </c>
      <c r="AK65" s="162" t="e">
        <f>+#REF!</f>
        <v>#REF!</v>
      </c>
      <c r="AL65" s="162" t="e">
        <f>+#REF!</f>
        <v>#REF!</v>
      </c>
      <c r="AM65" s="162" t="e">
        <f>+#REF!</f>
        <v>#REF!</v>
      </c>
      <c r="AN65" s="162" t="e">
        <f>+#REF!</f>
        <v>#REF!</v>
      </c>
      <c r="AO65" s="162" t="e">
        <f>+#REF!</f>
        <v>#REF!</v>
      </c>
      <c r="AP65" s="125" t="e">
        <f t="shared" si="20"/>
        <v>#REF!</v>
      </c>
      <c r="AQ65" s="162">
        <v>0</v>
      </c>
      <c r="AR65" s="162">
        <v>0</v>
      </c>
      <c r="AS65" s="162">
        <v>0</v>
      </c>
      <c r="AT65" s="162">
        <v>0</v>
      </c>
      <c r="AU65" s="162">
        <v>0</v>
      </c>
      <c r="AV65" s="162">
        <v>0</v>
      </c>
      <c r="AW65" s="162">
        <v>0</v>
      </c>
      <c r="AX65" s="162">
        <v>0</v>
      </c>
      <c r="AY65" s="162">
        <v>0</v>
      </c>
      <c r="AZ65" s="162">
        <v>0</v>
      </c>
      <c r="BA65" s="162">
        <v>0</v>
      </c>
      <c r="BB65" s="162">
        <v>0</v>
      </c>
      <c r="BC65" s="125">
        <v>0</v>
      </c>
      <c r="BD65" s="160">
        <v>0</v>
      </c>
      <c r="BE65" s="162">
        <v>0</v>
      </c>
      <c r="BF65" s="162">
        <v>0</v>
      </c>
      <c r="BG65" s="162">
        <v>0</v>
      </c>
      <c r="BH65" s="162">
        <v>0</v>
      </c>
      <c r="BI65" s="162">
        <v>0</v>
      </c>
      <c r="BJ65" s="162">
        <v>0</v>
      </c>
      <c r="BK65" s="116">
        <v>0</v>
      </c>
      <c r="BL65" s="162">
        <v>0</v>
      </c>
      <c r="BM65" s="162">
        <v>0</v>
      </c>
      <c r="BN65" s="162">
        <v>0</v>
      </c>
      <c r="BO65" s="162">
        <v>0</v>
      </c>
      <c r="BP65" s="125">
        <v>0</v>
      </c>
      <c r="BQ65" s="162">
        <v>0</v>
      </c>
      <c r="BR65" s="162">
        <v>0</v>
      </c>
      <c r="BS65" s="162">
        <v>0</v>
      </c>
      <c r="BT65" s="162">
        <v>0</v>
      </c>
      <c r="BU65" s="162">
        <v>0</v>
      </c>
      <c r="BV65" s="162">
        <v>0</v>
      </c>
      <c r="BW65" s="162">
        <v>0</v>
      </c>
      <c r="BX65" s="116">
        <v>0</v>
      </c>
      <c r="BY65" s="124">
        <v>0</v>
      </c>
      <c r="BZ65" s="124">
        <v>0</v>
      </c>
      <c r="CA65" s="124">
        <v>0</v>
      </c>
      <c r="CB65" s="124">
        <v>0</v>
      </c>
      <c r="CC65" s="125">
        <v>0</v>
      </c>
      <c r="CD65" s="124">
        <v>0</v>
      </c>
      <c r="CE65" s="124">
        <v>0</v>
      </c>
      <c r="CF65" s="124">
        <v>0</v>
      </c>
      <c r="CG65" s="124">
        <v>0</v>
      </c>
      <c r="CH65" s="124">
        <v>0</v>
      </c>
      <c r="CI65" s="124">
        <v>0</v>
      </c>
      <c r="CJ65" s="119">
        <v>0</v>
      </c>
      <c r="CK65" s="119">
        <v>0</v>
      </c>
      <c r="CL65" s="113">
        <v>0</v>
      </c>
      <c r="CM65" s="116">
        <v>0</v>
      </c>
      <c r="CN65" s="120">
        <v>0</v>
      </c>
      <c r="CO65" s="179"/>
      <c r="CP65" s="27"/>
      <c r="CQ65" s="27"/>
    </row>
    <row r="66" spans="1:95" ht="20.100000000000001" customHeight="1" x14ac:dyDescent="0.25">
      <c r="A66" s="28"/>
      <c r="B66" s="122"/>
      <c r="C66" s="127" t="s">
        <v>37</v>
      </c>
      <c r="D66" s="160" t="e">
        <f>+#REF!</f>
        <v>#REF!</v>
      </c>
      <c r="E66" s="162" t="e">
        <f>+#REF!</f>
        <v>#REF!</v>
      </c>
      <c r="F66" s="162" t="e">
        <f>+#REF!</f>
        <v>#REF!</v>
      </c>
      <c r="G66" s="162" t="e">
        <f>+#REF!</f>
        <v>#REF!</v>
      </c>
      <c r="H66" s="162" t="e">
        <f>+#REF!</f>
        <v>#REF!</v>
      </c>
      <c r="I66" s="162" t="e">
        <f>+#REF!</f>
        <v>#REF!</v>
      </c>
      <c r="J66" s="162" t="e">
        <f>+#REF!</f>
        <v>#REF!</v>
      </c>
      <c r="K66" s="162" t="e">
        <f>+#REF!</f>
        <v>#REF!</v>
      </c>
      <c r="L66" s="162" t="e">
        <f>+#REF!</f>
        <v>#REF!</v>
      </c>
      <c r="M66" s="162" t="e">
        <f>+#REF!</f>
        <v>#REF!</v>
      </c>
      <c r="N66" s="162" t="e">
        <f>+#REF!</f>
        <v>#REF!</v>
      </c>
      <c r="O66" s="162" t="e">
        <f>+#REF!</f>
        <v>#REF!</v>
      </c>
      <c r="P66" s="125" t="e">
        <f t="shared" si="18"/>
        <v>#REF!</v>
      </c>
      <c r="Q66" s="162" t="e">
        <f>+#REF!</f>
        <v>#REF!</v>
      </c>
      <c r="R66" s="162" t="e">
        <f>+#REF!</f>
        <v>#REF!</v>
      </c>
      <c r="S66" s="162" t="e">
        <f>+#REF!</f>
        <v>#REF!</v>
      </c>
      <c r="T66" s="162" t="e">
        <f>+#REF!</f>
        <v>#REF!</v>
      </c>
      <c r="U66" s="162" t="e">
        <f>+#REF!</f>
        <v>#REF!</v>
      </c>
      <c r="V66" s="162" t="e">
        <f>+#REF!</f>
        <v>#REF!</v>
      </c>
      <c r="W66" s="162" t="e">
        <f>+#REF!</f>
        <v>#REF!</v>
      </c>
      <c r="X66" s="162" t="e">
        <f>+#REF!</f>
        <v>#REF!</v>
      </c>
      <c r="Y66" s="162" t="e">
        <f>+#REF!</f>
        <v>#REF!</v>
      </c>
      <c r="Z66" s="162" t="e">
        <f>+#REF!</f>
        <v>#REF!</v>
      </c>
      <c r="AA66" s="162" t="e">
        <f>+#REF!</f>
        <v>#REF!</v>
      </c>
      <c r="AB66" s="162" t="e">
        <f>+#REF!</f>
        <v>#REF!</v>
      </c>
      <c r="AC66" s="117" t="e">
        <f t="shared" si="19"/>
        <v>#REF!</v>
      </c>
      <c r="AD66" s="160" t="e">
        <f>+#REF!</f>
        <v>#REF!</v>
      </c>
      <c r="AE66" s="162" t="e">
        <f>+#REF!</f>
        <v>#REF!</v>
      </c>
      <c r="AF66" s="162" t="e">
        <f>+#REF!</f>
        <v>#REF!</v>
      </c>
      <c r="AG66" s="162" t="e">
        <f>+#REF!</f>
        <v>#REF!</v>
      </c>
      <c r="AH66" s="162" t="e">
        <f>+#REF!</f>
        <v>#REF!</v>
      </c>
      <c r="AI66" s="162" t="e">
        <f>+#REF!</f>
        <v>#REF!</v>
      </c>
      <c r="AJ66" s="162" t="e">
        <f>+#REF!</f>
        <v>#REF!</v>
      </c>
      <c r="AK66" s="162" t="e">
        <f>+#REF!</f>
        <v>#REF!</v>
      </c>
      <c r="AL66" s="162" t="e">
        <f>+#REF!</f>
        <v>#REF!</v>
      </c>
      <c r="AM66" s="162" t="e">
        <f>+#REF!</f>
        <v>#REF!</v>
      </c>
      <c r="AN66" s="162" t="e">
        <f>+#REF!</f>
        <v>#REF!</v>
      </c>
      <c r="AO66" s="162" t="e">
        <f>+#REF!</f>
        <v>#REF!</v>
      </c>
      <c r="AP66" s="125" t="e">
        <f t="shared" si="20"/>
        <v>#REF!</v>
      </c>
      <c r="AQ66" s="162">
        <v>646</v>
      </c>
      <c r="AR66" s="162">
        <v>586</v>
      </c>
      <c r="AS66" s="162">
        <v>597</v>
      </c>
      <c r="AT66" s="162">
        <v>599</v>
      </c>
      <c r="AU66" s="162">
        <v>620</v>
      </c>
      <c r="AV66" s="162">
        <v>615</v>
      </c>
      <c r="AW66" s="162">
        <v>640</v>
      </c>
      <c r="AX66" s="162">
        <v>651</v>
      </c>
      <c r="AY66" s="162">
        <v>596</v>
      </c>
      <c r="AZ66" s="162">
        <v>707</v>
      </c>
      <c r="BA66" s="162">
        <v>618</v>
      </c>
      <c r="BB66" s="162">
        <v>605</v>
      </c>
      <c r="BC66" s="125">
        <v>7480</v>
      </c>
      <c r="BD66" s="160">
        <v>607</v>
      </c>
      <c r="BE66" s="162">
        <v>619</v>
      </c>
      <c r="BF66" s="162">
        <v>565</v>
      </c>
      <c r="BG66" s="162">
        <v>627</v>
      </c>
      <c r="BH66" s="162">
        <v>625</v>
      </c>
      <c r="BI66" s="162">
        <v>550</v>
      </c>
      <c r="BJ66" s="162">
        <v>612</v>
      </c>
      <c r="BK66" s="116">
        <v>748</v>
      </c>
      <c r="BL66" s="162">
        <v>737</v>
      </c>
      <c r="BM66" s="162">
        <v>701</v>
      </c>
      <c r="BN66" s="162">
        <v>549</v>
      </c>
      <c r="BO66" s="162">
        <v>653</v>
      </c>
      <c r="BP66" s="125">
        <v>7593</v>
      </c>
      <c r="BQ66" s="162">
        <v>695</v>
      </c>
      <c r="BR66" s="162">
        <v>571</v>
      </c>
      <c r="BS66" s="162">
        <v>531</v>
      </c>
      <c r="BT66" s="162">
        <v>506</v>
      </c>
      <c r="BU66" s="162">
        <v>388</v>
      </c>
      <c r="BV66" s="162">
        <v>531</v>
      </c>
      <c r="BW66" s="162">
        <v>540</v>
      </c>
      <c r="BX66" s="116">
        <v>651</v>
      </c>
      <c r="BY66" s="124">
        <v>683</v>
      </c>
      <c r="BZ66" s="124">
        <v>679</v>
      </c>
      <c r="CA66" s="124">
        <v>605</v>
      </c>
      <c r="CB66" s="124">
        <v>609</v>
      </c>
      <c r="CC66" s="125">
        <v>6989</v>
      </c>
      <c r="CD66" s="124">
        <v>499</v>
      </c>
      <c r="CE66" s="124">
        <v>533</v>
      </c>
      <c r="CF66" s="124">
        <v>557</v>
      </c>
      <c r="CG66" s="124">
        <v>576</v>
      </c>
      <c r="CH66" s="124">
        <v>651</v>
      </c>
      <c r="CI66" s="124">
        <v>545</v>
      </c>
      <c r="CJ66" s="119">
        <v>552</v>
      </c>
      <c r="CK66" s="119">
        <v>627</v>
      </c>
      <c r="CL66" s="113">
        <v>4953</v>
      </c>
      <c r="CM66" s="116">
        <v>4413</v>
      </c>
      <c r="CN66" s="120">
        <v>4540</v>
      </c>
      <c r="CO66" s="179">
        <v>2.8778608656242901</v>
      </c>
      <c r="CP66" s="27"/>
      <c r="CQ66" s="27"/>
    </row>
    <row r="67" spans="1:95" ht="20.100000000000001" customHeight="1" x14ac:dyDescent="0.25">
      <c r="A67" s="28"/>
      <c r="B67" s="122"/>
      <c r="C67" s="123" t="s">
        <v>38</v>
      </c>
      <c r="D67" s="160" t="e">
        <f>+#REF!</f>
        <v>#REF!</v>
      </c>
      <c r="E67" s="162" t="e">
        <f>+#REF!</f>
        <v>#REF!</v>
      </c>
      <c r="F67" s="162" t="e">
        <f>+#REF!</f>
        <v>#REF!</v>
      </c>
      <c r="G67" s="162" t="e">
        <f>+#REF!</f>
        <v>#REF!</v>
      </c>
      <c r="H67" s="162" t="e">
        <f>+#REF!</f>
        <v>#REF!</v>
      </c>
      <c r="I67" s="162" t="e">
        <f>+#REF!</f>
        <v>#REF!</v>
      </c>
      <c r="J67" s="162" t="e">
        <f>+#REF!</f>
        <v>#REF!</v>
      </c>
      <c r="K67" s="162" t="e">
        <f>+#REF!</f>
        <v>#REF!</v>
      </c>
      <c r="L67" s="162" t="e">
        <f>+#REF!</f>
        <v>#REF!</v>
      </c>
      <c r="M67" s="162" t="e">
        <f>+#REF!</f>
        <v>#REF!</v>
      </c>
      <c r="N67" s="162" t="e">
        <f>+#REF!</f>
        <v>#REF!</v>
      </c>
      <c r="O67" s="162" t="e">
        <f>+#REF!</f>
        <v>#REF!</v>
      </c>
      <c r="P67" s="125" t="e">
        <f t="shared" si="18"/>
        <v>#REF!</v>
      </c>
      <c r="Q67" s="162" t="e">
        <f>+#REF!</f>
        <v>#REF!</v>
      </c>
      <c r="R67" s="162" t="e">
        <f>+#REF!</f>
        <v>#REF!</v>
      </c>
      <c r="S67" s="162" t="e">
        <f>+#REF!</f>
        <v>#REF!</v>
      </c>
      <c r="T67" s="162" t="e">
        <f>+#REF!</f>
        <v>#REF!</v>
      </c>
      <c r="U67" s="162" t="e">
        <f>+#REF!</f>
        <v>#REF!</v>
      </c>
      <c r="V67" s="162" t="e">
        <f>+#REF!</f>
        <v>#REF!</v>
      </c>
      <c r="W67" s="162" t="e">
        <f>+#REF!</f>
        <v>#REF!</v>
      </c>
      <c r="X67" s="162" t="e">
        <f>+#REF!</f>
        <v>#REF!</v>
      </c>
      <c r="Y67" s="162" t="e">
        <f>+#REF!</f>
        <v>#REF!</v>
      </c>
      <c r="Z67" s="162" t="e">
        <f>+#REF!</f>
        <v>#REF!</v>
      </c>
      <c r="AA67" s="162" t="e">
        <f>+#REF!</f>
        <v>#REF!</v>
      </c>
      <c r="AB67" s="162" t="e">
        <f>+#REF!</f>
        <v>#REF!</v>
      </c>
      <c r="AC67" s="117" t="e">
        <f t="shared" si="19"/>
        <v>#REF!</v>
      </c>
      <c r="AD67" s="160" t="e">
        <f>+#REF!</f>
        <v>#REF!</v>
      </c>
      <c r="AE67" s="162" t="e">
        <f>+#REF!</f>
        <v>#REF!</v>
      </c>
      <c r="AF67" s="162" t="e">
        <f>+#REF!</f>
        <v>#REF!</v>
      </c>
      <c r="AG67" s="162" t="e">
        <f>+#REF!</f>
        <v>#REF!</v>
      </c>
      <c r="AH67" s="162" t="e">
        <f>+#REF!</f>
        <v>#REF!</v>
      </c>
      <c r="AI67" s="162" t="e">
        <f>+#REF!</f>
        <v>#REF!</v>
      </c>
      <c r="AJ67" s="162" t="e">
        <f>+#REF!</f>
        <v>#REF!</v>
      </c>
      <c r="AK67" s="162" t="e">
        <f>+#REF!</f>
        <v>#REF!</v>
      </c>
      <c r="AL67" s="162" t="e">
        <f>+#REF!</f>
        <v>#REF!</v>
      </c>
      <c r="AM67" s="162" t="e">
        <f>+#REF!</f>
        <v>#REF!</v>
      </c>
      <c r="AN67" s="162" t="e">
        <f>+#REF!</f>
        <v>#REF!</v>
      </c>
      <c r="AO67" s="162" t="e">
        <f>+#REF!</f>
        <v>#REF!</v>
      </c>
      <c r="AP67" s="125" t="e">
        <f t="shared" si="20"/>
        <v>#REF!</v>
      </c>
      <c r="AQ67" s="162">
        <v>941</v>
      </c>
      <c r="AR67" s="162">
        <v>766</v>
      </c>
      <c r="AS67" s="162">
        <v>900</v>
      </c>
      <c r="AT67" s="162">
        <v>909</v>
      </c>
      <c r="AU67" s="162">
        <v>906</v>
      </c>
      <c r="AV67" s="162">
        <v>856</v>
      </c>
      <c r="AW67" s="162">
        <v>949</v>
      </c>
      <c r="AX67" s="162">
        <v>967</v>
      </c>
      <c r="AY67" s="162">
        <v>861</v>
      </c>
      <c r="AZ67" s="162">
        <v>997</v>
      </c>
      <c r="BA67" s="162">
        <v>901</v>
      </c>
      <c r="BB67" s="162">
        <v>876</v>
      </c>
      <c r="BC67" s="125">
        <v>10829</v>
      </c>
      <c r="BD67" s="160">
        <v>938</v>
      </c>
      <c r="BE67" s="162">
        <v>889</v>
      </c>
      <c r="BF67" s="162">
        <v>864</v>
      </c>
      <c r="BG67" s="162">
        <v>947</v>
      </c>
      <c r="BH67" s="162">
        <v>1010</v>
      </c>
      <c r="BI67" s="162">
        <v>849</v>
      </c>
      <c r="BJ67" s="162">
        <v>1063</v>
      </c>
      <c r="BK67" s="116">
        <v>975</v>
      </c>
      <c r="BL67" s="162">
        <v>926</v>
      </c>
      <c r="BM67" s="162">
        <v>973</v>
      </c>
      <c r="BN67" s="162">
        <v>924</v>
      </c>
      <c r="BO67" s="162">
        <v>940</v>
      </c>
      <c r="BP67" s="125">
        <v>11298</v>
      </c>
      <c r="BQ67" s="162">
        <v>907</v>
      </c>
      <c r="BR67" s="162">
        <v>803</v>
      </c>
      <c r="BS67" s="162">
        <v>857</v>
      </c>
      <c r="BT67" s="162">
        <v>604</v>
      </c>
      <c r="BU67" s="162">
        <v>602</v>
      </c>
      <c r="BV67" s="162">
        <v>834</v>
      </c>
      <c r="BW67" s="162">
        <v>1063</v>
      </c>
      <c r="BX67" s="116">
        <v>935</v>
      </c>
      <c r="BY67" s="124">
        <v>1048</v>
      </c>
      <c r="BZ67" s="124">
        <v>1033</v>
      </c>
      <c r="CA67" s="124">
        <v>970</v>
      </c>
      <c r="CB67" s="124">
        <v>1049</v>
      </c>
      <c r="CC67" s="125">
        <v>10705</v>
      </c>
      <c r="CD67" s="124">
        <v>936</v>
      </c>
      <c r="CE67" s="124">
        <v>877</v>
      </c>
      <c r="CF67" s="124">
        <v>1117</v>
      </c>
      <c r="CG67" s="124">
        <v>1032</v>
      </c>
      <c r="CH67" s="124">
        <v>1022</v>
      </c>
      <c r="CI67" s="124">
        <v>982</v>
      </c>
      <c r="CJ67" s="119">
        <v>1080</v>
      </c>
      <c r="CK67" s="119">
        <v>1024</v>
      </c>
      <c r="CL67" s="113">
        <v>7535</v>
      </c>
      <c r="CM67" s="116">
        <v>6605</v>
      </c>
      <c r="CN67" s="120">
        <v>8070</v>
      </c>
      <c r="CO67" s="179">
        <v>22.180166540499599</v>
      </c>
      <c r="CP67" s="27"/>
      <c r="CQ67" s="27"/>
    </row>
    <row r="68" spans="1:95" ht="20.100000000000001" customHeight="1" x14ac:dyDescent="0.25">
      <c r="A68" s="28"/>
      <c r="B68" s="122"/>
      <c r="C68" s="123" t="s">
        <v>39</v>
      </c>
      <c r="D68" s="160" t="e">
        <f>+#REF!</f>
        <v>#REF!</v>
      </c>
      <c r="E68" s="162" t="e">
        <f>+#REF!</f>
        <v>#REF!</v>
      </c>
      <c r="F68" s="162" t="e">
        <f>+#REF!</f>
        <v>#REF!</v>
      </c>
      <c r="G68" s="162" t="e">
        <f>+#REF!</f>
        <v>#REF!</v>
      </c>
      <c r="H68" s="162" t="e">
        <f>+#REF!</f>
        <v>#REF!</v>
      </c>
      <c r="I68" s="162" t="e">
        <f>+#REF!</f>
        <v>#REF!</v>
      </c>
      <c r="J68" s="162" t="e">
        <f>+#REF!</f>
        <v>#REF!</v>
      </c>
      <c r="K68" s="162" t="e">
        <f>+#REF!</f>
        <v>#REF!</v>
      </c>
      <c r="L68" s="162" t="e">
        <f>+#REF!</f>
        <v>#REF!</v>
      </c>
      <c r="M68" s="162" t="e">
        <f>+#REF!</f>
        <v>#REF!</v>
      </c>
      <c r="N68" s="162" t="e">
        <f>+#REF!</f>
        <v>#REF!</v>
      </c>
      <c r="O68" s="162" t="e">
        <f>+#REF!</f>
        <v>#REF!</v>
      </c>
      <c r="P68" s="125" t="e">
        <f t="shared" si="18"/>
        <v>#REF!</v>
      </c>
      <c r="Q68" s="162" t="e">
        <f>+#REF!</f>
        <v>#REF!</v>
      </c>
      <c r="R68" s="162" t="e">
        <f>+#REF!</f>
        <v>#REF!</v>
      </c>
      <c r="S68" s="162" t="e">
        <f>+#REF!</f>
        <v>#REF!</v>
      </c>
      <c r="T68" s="162" t="e">
        <f>+#REF!</f>
        <v>#REF!</v>
      </c>
      <c r="U68" s="162" t="e">
        <f>+#REF!</f>
        <v>#REF!</v>
      </c>
      <c r="V68" s="162" t="e">
        <f>+#REF!</f>
        <v>#REF!</v>
      </c>
      <c r="W68" s="162" t="e">
        <f>+#REF!</f>
        <v>#REF!</v>
      </c>
      <c r="X68" s="162" t="e">
        <f>+#REF!</f>
        <v>#REF!</v>
      </c>
      <c r="Y68" s="162" t="e">
        <f>+#REF!</f>
        <v>#REF!</v>
      </c>
      <c r="Z68" s="162" t="e">
        <f>+#REF!</f>
        <v>#REF!</v>
      </c>
      <c r="AA68" s="162" t="e">
        <f>+#REF!</f>
        <v>#REF!</v>
      </c>
      <c r="AB68" s="162" t="e">
        <f>+#REF!</f>
        <v>#REF!</v>
      </c>
      <c r="AC68" s="117" t="e">
        <f t="shared" si="19"/>
        <v>#REF!</v>
      </c>
      <c r="AD68" s="160" t="e">
        <f>+#REF!</f>
        <v>#REF!</v>
      </c>
      <c r="AE68" s="162" t="e">
        <f>+#REF!</f>
        <v>#REF!</v>
      </c>
      <c r="AF68" s="162" t="e">
        <f>+#REF!</f>
        <v>#REF!</v>
      </c>
      <c r="AG68" s="162" t="e">
        <f>+#REF!</f>
        <v>#REF!</v>
      </c>
      <c r="AH68" s="162" t="e">
        <f>+#REF!</f>
        <v>#REF!</v>
      </c>
      <c r="AI68" s="162" t="e">
        <f>+#REF!</f>
        <v>#REF!</v>
      </c>
      <c r="AJ68" s="162" t="e">
        <f>+#REF!</f>
        <v>#REF!</v>
      </c>
      <c r="AK68" s="162" t="e">
        <f>+#REF!</f>
        <v>#REF!</v>
      </c>
      <c r="AL68" s="162" t="e">
        <f>+#REF!</f>
        <v>#REF!</v>
      </c>
      <c r="AM68" s="162" t="e">
        <f>+#REF!</f>
        <v>#REF!</v>
      </c>
      <c r="AN68" s="162" t="e">
        <f>+#REF!</f>
        <v>#REF!</v>
      </c>
      <c r="AO68" s="162" t="e">
        <f>+#REF!</f>
        <v>#REF!</v>
      </c>
      <c r="AP68" s="125" t="e">
        <f t="shared" si="20"/>
        <v>#REF!</v>
      </c>
      <c r="AQ68" s="162">
        <v>0</v>
      </c>
      <c r="AR68" s="162">
        <v>0</v>
      </c>
      <c r="AS68" s="162">
        <v>0</v>
      </c>
      <c r="AT68" s="162">
        <v>0</v>
      </c>
      <c r="AU68" s="162">
        <v>0</v>
      </c>
      <c r="AV68" s="162">
        <v>0</v>
      </c>
      <c r="AW68" s="162">
        <v>0</v>
      </c>
      <c r="AX68" s="162">
        <v>0</v>
      </c>
      <c r="AY68" s="162">
        <v>0</v>
      </c>
      <c r="AZ68" s="162">
        <v>0</v>
      </c>
      <c r="BA68" s="162">
        <v>0</v>
      </c>
      <c r="BB68" s="162">
        <v>0</v>
      </c>
      <c r="BC68" s="125">
        <v>0</v>
      </c>
      <c r="BD68" s="160">
        <v>2</v>
      </c>
      <c r="BE68" s="162">
        <v>6</v>
      </c>
      <c r="BF68" s="162">
        <v>10</v>
      </c>
      <c r="BG68" s="162">
        <v>16</v>
      </c>
      <c r="BH68" s="162">
        <v>21</v>
      </c>
      <c r="BI68" s="162">
        <v>13</v>
      </c>
      <c r="BJ68" s="162">
        <v>30</v>
      </c>
      <c r="BK68" s="116">
        <v>26</v>
      </c>
      <c r="BL68" s="162">
        <v>31</v>
      </c>
      <c r="BM68" s="162">
        <v>24</v>
      </c>
      <c r="BN68" s="162">
        <v>42</v>
      </c>
      <c r="BO68" s="162">
        <v>59</v>
      </c>
      <c r="BP68" s="125">
        <v>280</v>
      </c>
      <c r="BQ68" s="162">
        <v>49</v>
      </c>
      <c r="BR68" s="162">
        <v>42</v>
      </c>
      <c r="BS68" s="162">
        <v>38</v>
      </c>
      <c r="BT68" s="162">
        <v>36</v>
      </c>
      <c r="BU68" s="162">
        <v>49</v>
      </c>
      <c r="BV68" s="162">
        <v>79</v>
      </c>
      <c r="BW68" s="162">
        <v>100</v>
      </c>
      <c r="BX68" s="116">
        <v>100</v>
      </c>
      <c r="BY68" s="124">
        <v>92</v>
      </c>
      <c r="BZ68" s="124">
        <v>88</v>
      </c>
      <c r="CA68" s="124">
        <v>77</v>
      </c>
      <c r="CB68" s="124">
        <v>90</v>
      </c>
      <c r="CC68" s="125">
        <v>840</v>
      </c>
      <c r="CD68" s="124">
        <v>81</v>
      </c>
      <c r="CE68" s="124">
        <v>72</v>
      </c>
      <c r="CF68" s="124">
        <v>77</v>
      </c>
      <c r="CG68" s="124">
        <v>90</v>
      </c>
      <c r="CH68" s="124">
        <v>101</v>
      </c>
      <c r="CI68" s="124">
        <v>114</v>
      </c>
      <c r="CJ68" s="119">
        <v>104</v>
      </c>
      <c r="CK68" s="119">
        <v>123</v>
      </c>
      <c r="CL68" s="113">
        <v>124</v>
      </c>
      <c r="CM68" s="116">
        <v>493</v>
      </c>
      <c r="CN68" s="120">
        <v>762</v>
      </c>
      <c r="CO68" s="179">
        <v>54.563894523326603</v>
      </c>
      <c r="CP68" s="27"/>
      <c r="CQ68" s="27"/>
    </row>
    <row r="69" spans="1:95" ht="20.100000000000001" customHeight="1" x14ac:dyDescent="0.25">
      <c r="A69" s="28"/>
      <c r="B69" s="122"/>
      <c r="C69" s="123" t="s">
        <v>40</v>
      </c>
      <c r="D69" s="160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25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17"/>
      <c r="AD69" s="160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25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25"/>
      <c r="BD69" s="160"/>
      <c r="BE69" s="162"/>
      <c r="BF69" s="162"/>
      <c r="BG69" s="162"/>
      <c r="BH69" s="162"/>
      <c r="BI69" s="162"/>
      <c r="BJ69" s="162"/>
      <c r="BK69" s="116"/>
      <c r="BL69" s="162"/>
      <c r="BM69" s="162"/>
      <c r="BN69" s="162"/>
      <c r="BO69" s="162">
        <v>0</v>
      </c>
      <c r="BP69" s="125">
        <v>0</v>
      </c>
      <c r="BQ69" s="162">
        <v>0</v>
      </c>
      <c r="BR69" s="162">
        <v>0</v>
      </c>
      <c r="BS69" s="162">
        <v>0</v>
      </c>
      <c r="BT69" s="162">
        <v>0</v>
      </c>
      <c r="BU69" s="162">
        <v>0</v>
      </c>
      <c r="BV69" s="162">
        <v>0</v>
      </c>
      <c r="BW69" s="162">
        <v>0</v>
      </c>
      <c r="BX69" s="116">
        <v>0</v>
      </c>
      <c r="BY69" s="124">
        <v>0</v>
      </c>
      <c r="BZ69" s="124">
        <v>0</v>
      </c>
      <c r="CA69" s="124">
        <v>0</v>
      </c>
      <c r="CB69" s="124">
        <v>0</v>
      </c>
      <c r="CC69" s="125">
        <v>0</v>
      </c>
      <c r="CD69" s="124">
        <v>0</v>
      </c>
      <c r="CE69" s="124">
        <v>0</v>
      </c>
      <c r="CF69" s="124">
        <v>0</v>
      </c>
      <c r="CG69" s="124">
        <v>0</v>
      </c>
      <c r="CH69" s="124">
        <v>0</v>
      </c>
      <c r="CI69" s="124">
        <v>0</v>
      </c>
      <c r="CJ69" s="119">
        <v>0</v>
      </c>
      <c r="CK69" s="119">
        <v>0</v>
      </c>
      <c r="CL69" s="113">
        <v>0</v>
      </c>
      <c r="CM69" s="116">
        <v>0</v>
      </c>
      <c r="CN69" s="120">
        <v>0</v>
      </c>
      <c r="CO69" s="179"/>
      <c r="CP69" s="27"/>
      <c r="CQ69" s="27"/>
    </row>
    <row r="70" spans="1:95" ht="20.100000000000001" customHeight="1" x14ac:dyDescent="0.25">
      <c r="A70" s="28"/>
      <c r="B70" s="122"/>
      <c r="C70" s="123" t="s">
        <v>41</v>
      </c>
      <c r="D70" s="160" t="e">
        <f>+#REF!</f>
        <v>#REF!</v>
      </c>
      <c r="E70" s="162" t="e">
        <f>+#REF!</f>
        <v>#REF!</v>
      </c>
      <c r="F70" s="162" t="e">
        <f>+#REF!</f>
        <v>#REF!</v>
      </c>
      <c r="G70" s="162" t="e">
        <f>+#REF!</f>
        <v>#REF!</v>
      </c>
      <c r="H70" s="162" t="e">
        <f>+#REF!</f>
        <v>#REF!</v>
      </c>
      <c r="I70" s="162" t="e">
        <f>+#REF!</f>
        <v>#REF!</v>
      </c>
      <c r="J70" s="162" t="e">
        <f>+#REF!</f>
        <v>#REF!</v>
      </c>
      <c r="K70" s="162" t="e">
        <f>+#REF!</f>
        <v>#REF!</v>
      </c>
      <c r="L70" s="162" t="e">
        <f>+#REF!</f>
        <v>#REF!</v>
      </c>
      <c r="M70" s="162" t="e">
        <f>+#REF!</f>
        <v>#REF!</v>
      </c>
      <c r="N70" s="162" t="e">
        <f>+#REF!</f>
        <v>#REF!</v>
      </c>
      <c r="O70" s="162" t="e">
        <f>+#REF!</f>
        <v>#REF!</v>
      </c>
      <c r="P70" s="125" t="e">
        <f>SUM(D70:O70)</f>
        <v>#REF!</v>
      </c>
      <c r="Q70" s="162" t="e">
        <f>+#REF!</f>
        <v>#REF!</v>
      </c>
      <c r="R70" s="162" t="e">
        <f>+#REF!</f>
        <v>#REF!</v>
      </c>
      <c r="S70" s="162" t="e">
        <f>+#REF!</f>
        <v>#REF!</v>
      </c>
      <c r="T70" s="162" t="e">
        <f>+#REF!</f>
        <v>#REF!</v>
      </c>
      <c r="U70" s="162" t="e">
        <f>+#REF!</f>
        <v>#REF!</v>
      </c>
      <c r="V70" s="162" t="e">
        <f>+#REF!</f>
        <v>#REF!</v>
      </c>
      <c r="W70" s="162" t="e">
        <f>+#REF!</f>
        <v>#REF!</v>
      </c>
      <c r="X70" s="162" t="e">
        <f>+#REF!</f>
        <v>#REF!</v>
      </c>
      <c r="Y70" s="162" t="e">
        <f>+#REF!</f>
        <v>#REF!</v>
      </c>
      <c r="Z70" s="162" t="e">
        <f>+#REF!</f>
        <v>#REF!</v>
      </c>
      <c r="AA70" s="162" t="e">
        <f>+#REF!</f>
        <v>#REF!</v>
      </c>
      <c r="AB70" s="162" t="e">
        <f>+#REF!</f>
        <v>#REF!</v>
      </c>
      <c r="AC70" s="117" t="e">
        <f>SUM(Q70:AB70)</f>
        <v>#REF!</v>
      </c>
      <c r="AD70" s="160" t="e">
        <f>+#REF!</f>
        <v>#REF!</v>
      </c>
      <c r="AE70" s="162" t="e">
        <f>+#REF!</f>
        <v>#REF!</v>
      </c>
      <c r="AF70" s="162" t="e">
        <f>+#REF!</f>
        <v>#REF!</v>
      </c>
      <c r="AG70" s="162" t="e">
        <f>+#REF!</f>
        <v>#REF!</v>
      </c>
      <c r="AH70" s="162" t="e">
        <f>+#REF!</f>
        <v>#REF!</v>
      </c>
      <c r="AI70" s="162" t="e">
        <f>+#REF!</f>
        <v>#REF!</v>
      </c>
      <c r="AJ70" s="162" t="e">
        <f>+#REF!</f>
        <v>#REF!</v>
      </c>
      <c r="AK70" s="162" t="e">
        <f>+#REF!</f>
        <v>#REF!</v>
      </c>
      <c r="AL70" s="162" t="e">
        <f>+#REF!</f>
        <v>#REF!</v>
      </c>
      <c r="AM70" s="162" t="e">
        <f>+#REF!</f>
        <v>#REF!</v>
      </c>
      <c r="AN70" s="162" t="e">
        <f>+#REF!</f>
        <v>#REF!</v>
      </c>
      <c r="AO70" s="162" t="e">
        <f>+#REF!</f>
        <v>#REF!</v>
      </c>
      <c r="AP70" s="125" t="e">
        <f>SUM(AD70:AO70)</f>
        <v>#REF!</v>
      </c>
      <c r="AQ70" s="162">
        <v>595</v>
      </c>
      <c r="AR70" s="162">
        <v>484</v>
      </c>
      <c r="AS70" s="162">
        <v>549</v>
      </c>
      <c r="AT70" s="162">
        <v>583</v>
      </c>
      <c r="AU70" s="162">
        <v>567</v>
      </c>
      <c r="AV70" s="162">
        <v>541</v>
      </c>
      <c r="AW70" s="162">
        <v>581</v>
      </c>
      <c r="AX70" s="162">
        <v>607</v>
      </c>
      <c r="AY70" s="162">
        <v>528</v>
      </c>
      <c r="AZ70" s="162">
        <v>607</v>
      </c>
      <c r="BA70" s="162">
        <v>561</v>
      </c>
      <c r="BB70" s="162">
        <v>547</v>
      </c>
      <c r="BC70" s="125">
        <v>6750</v>
      </c>
      <c r="BD70" s="160">
        <v>576</v>
      </c>
      <c r="BE70" s="162">
        <v>540</v>
      </c>
      <c r="BF70" s="162">
        <v>519</v>
      </c>
      <c r="BG70" s="162">
        <v>550</v>
      </c>
      <c r="BH70" s="162">
        <v>561</v>
      </c>
      <c r="BI70" s="162">
        <v>462</v>
      </c>
      <c r="BJ70" s="162">
        <v>579</v>
      </c>
      <c r="BK70" s="116">
        <v>537</v>
      </c>
      <c r="BL70" s="162">
        <v>532</v>
      </c>
      <c r="BM70" s="162">
        <v>565</v>
      </c>
      <c r="BN70" s="162">
        <v>512</v>
      </c>
      <c r="BO70" s="162">
        <v>514</v>
      </c>
      <c r="BP70" s="125">
        <v>6447</v>
      </c>
      <c r="BQ70" s="162">
        <v>505</v>
      </c>
      <c r="BR70" s="162">
        <v>442</v>
      </c>
      <c r="BS70" s="162">
        <v>481</v>
      </c>
      <c r="BT70" s="162">
        <v>412</v>
      </c>
      <c r="BU70" s="162">
        <v>400</v>
      </c>
      <c r="BV70" s="162">
        <v>410</v>
      </c>
      <c r="BW70" s="162">
        <v>470</v>
      </c>
      <c r="BX70" s="116">
        <v>412</v>
      </c>
      <c r="BY70" s="124">
        <v>448</v>
      </c>
      <c r="BZ70" s="124">
        <v>464</v>
      </c>
      <c r="CA70" s="124">
        <v>432</v>
      </c>
      <c r="CB70" s="124">
        <v>486</v>
      </c>
      <c r="CC70" s="125">
        <v>5362</v>
      </c>
      <c r="CD70" s="124">
        <v>431</v>
      </c>
      <c r="CE70" s="124">
        <v>421</v>
      </c>
      <c r="CF70" s="124">
        <v>502</v>
      </c>
      <c r="CG70" s="124">
        <v>445</v>
      </c>
      <c r="CH70" s="124">
        <v>444</v>
      </c>
      <c r="CI70" s="124">
        <v>453</v>
      </c>
      <c r="CJ70" s="119">
        <v>457</v>
      </c>
      <c r="CK70" s="119">
        <v>460</v>
      </c>
      <c r="CL70" s="113">
        <v>4324</v>
      </c>
      <c r="CM70" s="116">
        <v>3532</v>
      </c>
      <c r="CN70" s="120">
        <v>3613</v>
      </c>
      <c r="CO70" s="179">
        <v>2.2933182332955901</v>
      </c>
      <c r="CP70" s="27"/>
      <c r="CQ70" s="27"/>
    </row>
    <row r="71" spans="1:95" ht="20.100000000000001" customHeight="1" x14ac:dyDescent="0.25">
      <c r="A71" s="28"/>
      <c r="B71" s="122"/>
      <c r="C71" s="123" t="s">
        <v>43</v>
      </c>
      <c r="D71" s="124" t="e">
        <f>+#REF!</f>
        <v>#REF!</v>
      </c>
      <c r="E71" s="124" t="e">
        <f>+#REF!</f>
        <v>#REF!</v>
      </c>
      <c r="F71" s="124" t="e">
        <f>+#REF!</f>
        <v>#REF!</v>
      </c>
      <c r="G71" s="124" t="e">
        <f>+#REF!</f>
        <v>#REF!</v>
      </c>
      <c r="H71" s="124" t="e">
        <f>+#REF!</f>
        <v>#REF!</v>
      </c>
      <c r="I71" s="124" t="e">
        <f>+#REF!</f>
        <v>#REF!</v>
      </c>
      <c r="J71" s="124" t="e">
        <f>+#REF!</f>
        <v>#REF!</v>
      </c>
      <c r="K71" s="124" t="e">
        <f>+#REF!</f>
        <v>#REF!</v>
      </c>
      <c r="L71" s="124" t="e">
        <f>+#REF!</f>
        <v>#REF!</v>
      </c>
      <c r="M71" s="124" t="e">
        <f>+#REF!</f>
        <v>#REF!</v>
      </c>
      <c r="N71" s="124" t="e">
        <f>+#REF!</f>
        <v>#REF!</v>
      </c>
      <c r="O71" s="124" t="e">
        <f>+#REF!</f>
        <v>#REF!</v>
      </c>
      <c r="P71" s="180" t="e">
        <f>SUM(D71:O71)</f>
        <v>#REF!</v>
      </c>
      <c r="Q71" s="181" t="e">
        <f>+#REF!</f>
        <v>#REF!</v>
      </c>
      <c r="R71" s="181" t="e">
        <f>+#REF!</f>
        <v>#REF!</v>
      </c>
      <c r="S71" s="181" t="e">
        <f>+#REF!</f>
        <v>#REF!</v>
      </c>
      <c r="T71" s="181" t="e">
        <f>+#REF!</f>
        <v>#REF!</v>
      </c>
      <c r="U71" s="181" t="e">
        <f>+#REF!</f>
        <v>#REF!</v>
      </c>
      <c r="V71" s="181" t="e">
        <f>+#REF!</f>
        <v>#REF!</v>
      </c>
      <c r="W71" s="181" t="e">
        <f>+#REF!</f>
        <v>#REF!</v>
      </c>
      <c r="X71" s="181" t="e">
        <f>+#REF!</f>
        <v>#REF!</v>
      </c>
      <c r="Y71" s="181" t="e">
        <f>+#REF!</f>
        <v>#REF!</v>
      </c>
      <c r="Z71" s="181" t="e">
        <f>+#REF!</f>
        <v>#REF!</v>
      </c>
      <c r="AA71" s="181" t="e">
        <f>+#REF!</f>
        <v>#REF!</v>
      </c>
      <c r="AB71" s="181" t="e">
        <f>+#REF!</f>
        <v>#REF!</v>
      </c>
      <c r="AC71" s="162" t="e">
        <f>SUM(Q71:AB71)</f>
        <v>#REF!</v>
      </c>
      <c r="AD71" s="181" t="e">
        <f>+#REF!</f>
        <v>#REF!</v>
      </c>
      <c r="AE71" s="181" t="e">
        <f>+#REF!</f>
        <v>#REF!</v>
      </c>
      <c r="AF71" s="181" t="e">
        <f>+#REF!</f>
        <v>#REF!</v>
      </c>
      <c r="AG71" s="181" t="e">
        <f>+#REF!</f>
        <v>#REF!</v>
      </c>
      <c r="AH71" s="181" t="e">
        <f>+#REF!</f>
        <v>#REF!</v>
      </c>
      <c r="AI71" s="181" t="e">
        <f>+#REF!</f>
        <v>#REF!</v>
      </c>
      <c r="AJ71" s="181" t="e">
        <f>+#REF!</f>
        <v>#REF!</v>
      </c>
      <c r="AK71" s="181" t="e">
        <f>+#REF!</f>
        <v>#REF!</v>
      </c>
      <c r="AL71" s="181" t="e">
        <f>+#REF!</f>
        <v>#REF!</v>
      </c>
      <c r="AM71" s="181" t="e">
        <f>+#REF!</f>
        <v>#REF!</v>
      </c>
      <c r="AN71" s="181" t="e">
        <f>+#REF!</f>
        <v>#REF!</v>
      </c>
      <c r="AO71" s="181" t="e">
        <f>+#REF!</f>
        <v>#REF!</v>
      </c>
      <c r="AP71" s="162" t="e">
        <f>SUM(AD71:AO71)</f>
        <v>#REF!</v>
      </c>
      <c r="AQ71" s="124">
        <v>85</v>
      </c>
      <c r="AR71" s="124">
        <v>77</v>
      </c>
      <c r="AS71" s="124">
        <v>61</v>
      </c>
      <c r="AT71" s="124">
        <v>51</v>
      </c>
      <c r="AU71" s="124">
        <v>64</v>
      </c>
      <c r="AV71" s="124">
        <v>45</v>
      </c>
      <c r="AW71" s="124">
        <v>79</v>
      </c>
      <c r="AX71" s="124">
        <v>54</v>
      </c>
      <c r="AY71" s="124">
        <v>48</v>
      </c>
      <c r="AZ71" s="124">
        <v>89</v>
      </c>
      <c r="BA71" s="124">
        <v>52</v>
      </c>
      <c r="BB71" s="124">
        <v>66</v>
      </c>
      <c r="BC71" s="125">
        <v>771</v>
      </c>
      <c r="BD71" s="124">
        <v>75</v>
      </c>
      <c r="BE71" s="124">
        <v>68</v>
      </c>
      <c r="BF71" s="124">
        <v>67</v>
      </c>
      <c r="BG71" s="124">
        <v>63</v>
      </c>
      <c r="BH71" s="124">
        <v>63</v>
      </c>
      <c r="BI71" s="124">
        <v>56</v>
      </c>
      <c r="BJ71" s="124">
        <v>64</v>
      </c>
      <c r="BK71" s="119">
        <v>79</v>
      </c>
      <c r="BL71" s="124">
        <v>80</v>
      </c>
      <c r="BM71" s="124">
        <v>78</v>
      </c>
      <c r="BN71" s="124">
        <v>62</v>
      </c>
      <c r="BO71" s="124">
        <v>94</v>
      </c>
      <c r="BP71" s="125">
        <v>849</v>
      </c>
      <c r="BQ71" s="181">
        <v>69</v>
      </c>
      <c r="BR71" s="124">
        <v>44</v>
      </c>
      <c r="BS71" s="124">
        <v>63</v>
      </c>
      <c r="BT71" s="124">
        <v>73</v>
      </c>
      <c r="BU71" s="124">
        <v>41</v>
      </c>
      <c r="BV71" s="124">
        <v>44</v>
      </c>
      <c r="BW71" s="124">
        <v>61</v>
      </c>
      <c r="BX71" s="119">
        <v>51</v>
      </c>
      <c r="BY71" s="124">
        <v>63</v>
      </c>
      <c r="BZ71" s="124">
        <v>77</v>
      </c>
      <c r="CA71" s="124">
        <v>58</v>
      </c>
      <c r="CB71" s="124">
        <v>68</v>
      </c>
      <c r="CC71" s="125">
        <v>712</v>
      </c>
      <c r="CD71" s="181">
        <v>68</v>
      </c>
      <c r="CE71" s="124">
        <v>67</v>
      </c>
      <c r="CF71" s="124">
        <v>68</v>
      </c>
      <c r="CG71" s="124">
        <v>70</v>
      </c>
      <c r="CH71" s="124">
        <v>77</v>
      </c>
      <c r="CI71" s="124">
        <v>52</v>
      </c>
      <c r="CJ71" s="119">
        <v>59</v>
      </c>
      <c r="CK71" s="119">
        <v>62</v>
      </c>
      <c r="CL71" s="113">
        <v>535</v>
      </c>
      <c r="CM71" s="116">
        <v>446</v>
      </c>
      <c r="CN71" s="120">
        <v>523</v>
      </c>
      <c r="CO71" s="179">
        <v>17.264573991031401</v>
      </c>
      <c r="CP71" s="27"/>
      <c r="CQ71" s="27"/>
    </row>
    <row r="72" spans="1:95" ht="20.100000000000001" customHeight="1" x14ac:dyDescent="0.25">
      <c r="A72" s="28"/>
      <c r="B72" s="182"/>
      <c r="C72" s="183" t="s">
        <v>44</v>
      </c>
      <c r="D72" s="184" t="e">
        <f>+#REF!</f>
        <v>#REF!</v>
      </c>
      <c r="E72" s="185" t="e">
        <f>+#REF!</f>
        <v>#REF!</v>
      </c>
      <c r="F72" s="185" t="e">
        <f>+#REF!</f>
        <v>#REF!</v>
      </c>
      <c r="G72" s="185" t="e">
        <f>+#REF!</f>
        <v>#REF!</v>
      </c>
      <c r="H72" s="185" t="e">
        <f>+#REF!</f>
        <v>#REF!</v>
      </c>
      <c r="I72" s="185" t="e">
        <f>+#REF!</f>
        <v>#REF!</v>
      </c>
      <c r="J72" s="185" t="e">
        <f>+#REF!</f>
        <v>#REF!</v>
      </c>
      <c r="K72" s="185" t="e">
        <f>+#REF!</f>
        <v>#REF!</v>
      </c>
      <c r="L72" s="185" t="e">
        <f>+#REF!</f>
        <v>#REF!</v>
      </c>
      <c r="M72" s="185" t="e">
        <f>+#REF!</f>
        <v>#REF!</v>
      </c>
      <c r="N72" s="185" t="e">
        <f>+#REF!</f>
        <v>#REF!</v>
      </c>
      <c r="O72" s="186" t="e">
        <f>+#REF!</f>
        <v>#REF!</v>
      </c>
      <c r="P72" s="185" t="e">
        <f>SUM(D72:O72)</f>
        <v>#REF!</v>
      </c>
      <c r="Q72" s="184" t="e">
        <f>+#REF!</f>
        <v>#REF!</v>
      </c>
      <c r="R72" s="185" t="e">
        <f>+#REF!</f>
        <v>#REF!</v>
      </c>
      <c r="S72" s="185" t="e">
        <f>+#REF!</f>
        <v>#REF!</v>
      </c>
      <c r="T72" s="185" t="e">
        <f>+#REF!</f>
        <v>#REF!</v>
      </c>
      <c r="U72" s="185" t="e">
        <f>+#REF!</f>
        <v>#REF!</v>
      </c>
      <c r="V72" s="185" t="e">
        <f>+#REF!</f>
        <v>#REF!</v>
      </c>
      <c r="W72" s="185" t="e">
        <f>+#REF!</f>
        <v>#REF!</v>
      </c>
      <c r="X72" s="185" t="e">
        <f>+#REF!</f>
        <v>#REF!</v>
      </c>
      <c r="Y72" s="185" t="e">
        <f>+#REF!</f>
        <v>#REF!</v>
      </c>
      <c r="Z72" s="185" t="e">
        <f>+#REF!</f>
        <v>#REF!</v>
      </c>
      <c r="AA72" s="185" t="e">
        <f>+#REF!</f>
        <v>#REF!</v>
      </c>
      <c r="AB72" s="186" t="e">
        <f>+#REF!</f>
        <v>#REF!</v>
      </c>
      <c r="AC72" s="187" t="e">
        <f>SUM(Q72:AB72)</f>
        <v>#REF!</v>
      </c>
      <c r="AD72" s="184" t="e">
        <f>+#REF!</f>
        <v>#REF!</v>
      </c>
      <c r="AE72" s="185" t="e">
        <f>+#REF!</f>
        <v>#REF!</v>
      </c>
      <c r="AF72" s="185" t="e">
        <f>+#REF!</f>
        <v>#REF!</v>
      </c>
      <c r="AG72" s="185" t="e">
        <f>+#REF!</f>
        <v>#REF!</v>
      </c>
      <c r="AH72" s="185" t="e">
        <f>+#REF!</f>
        <v>#REF!</v>
      </c>
      <c r="AI72" s="185" t="e">
        <f>+#REF!</f>
        <v>#REF!</v>
      </c>
      <c r="AJ72" s="185" t="e">
        <f>+#REF!</f>
        <v>#REF!</v>
      </c>
      <c r="AK72" s="185" t="e">
        <f>+#REF!</f>
        <v>#REF!</v>
      </c>
      <c r="AL72" s="185" t="e">
        <f>+#REF!</f>
        <v>#REF!</v>
      </c>
      <c r="AM72" s="185" t="e">
        <f>+#REF!</f>
        <v>#REF!</v>
      </c>
      <c r="AN72" s="185" t="e">
        <f>+#REF!</f>
        <v>#REF!</v>
      </c>
      <c r="AO72" s="186" t="e">
        <f>+#REF!</f>
        <v>#REF!</v>
      </c>
      <c r="AP72" s="185" t="e">
        <f>SUM(AD72:AO72)</f>
        <v>#REF!</v>
      </c>
      <c r="AQ72" s="184">
        <v>0</v>
      </c>
      <c r="AR72" s="185">
        <v>0</v>
      </c>
      <c r="AS72" s="185">
        <v>0</v>
      </c>
      <c r="AT72" s="185">
        <v>0</v>
      </c>
      <c r="AU72" s="185">
        <v>0</v>
      </c>
      <c r="AV72" s="185">
        <v>0</v>
      </c>
      <c r="AW72" s="185">
        <v>0</v>
      </c>
      <c r="AX72" s="185">
        <v>0</v>
      </c>
      <c r="AY72" s="185">
        <v>0</v>
      </c>
      <c r="AZ72" s="185">
        <v>0</v>
      </c>
      <c r="BA72" s="185">
        <v>0</v>
      </c>
      <c r="BB72" s="186">
        <v>0</v>
      </c>
      <c r="BC72" s="185">
        <v>0</v>
      </c>
      <c r="BD72" s="184">
        <v>0</v>
      </c>
      <c r="BE72" s="185">
        <v>0</v>
      </c>
      <c r="BF72" s="185">
        <v>0</v>
      </c>
      <c r="BG72" s="185">
        <v>0</v>
      </c>
      <c r="BH72" s="185">
        <v>0</v>
      </c>
      <c r="BI72" s="185">
        <v>0</v>
      </c>
      <c r="BJ72" s="185">
        <v>2</v>
      </c>
      <c r="BK72" s="187">
        <v>3</v>
      </c>
      <c r="BL72" s="185">
        <v>2</v>
      </c>
      <c r="BM72" s="185">
        <v>10</v>
      </c>
      <c r="BN72" s="185">
        <v>4</v>
      </c>
      <c r="BO72" s="185">
        <v>1</v>
      </c>
      <c r="BP72" s="166">
        <v>22</v>
      </c>
      <c r="BQ72" s="185">
        <v>10</v>
      </c>
      <c r="BR72" s="185">
        <v>3</v>
      </c>
      <c r="BS72" s="185">
        <v>3</v>
      </c>
      <c r="BT72" s="185">
        <v>9</v>
      </c>
      <c r="BU72" s="185">
        <v>8</v>
      </c>
      <c r="BV72" s="185">
        <v>1</v>
      </c>
      <c r="BW72" s="185">
        <v>5</v>
      </c>
      <c r="BX72" s="187">
        <v>3</v>
      </c>
      <c r="BY72" s="188">
        <v>5</v>
      </c>
      <c r="BZ72" s="188">
        <v>8</v>
      </c>
      <c r="CA72" s="188">
        <v>4</v>
      </c>
      <c r="CB72" s="188">
        <v>4</v>
      </c>
      <c r="CC72" s="166">
        <v>63</v>
      </c>
      <c r="CD72" s="188">
        <v>1</v>
      </c>
      <c r="CE72" s="188">
        <v>4</v>
      </c>
      <c r="CF72" s="188">
        <v>4</v>
      </c>
      <c r="CG72" s="188">
        <v>3</v>
      </c>
      <c r="CH72" s="188">
        <v>5</v>
      </c>
      <c r="CI72" s="188">
        <v>5</v>
      </c>
      <c r="CJ72" s="189">
        <v>2</v>
      </c>
      <c r="CK72" s="189">
        <v>7</v>
      </c>
      <c r="CL72" s="190">
        <v>5</v>
      </c>
      <c r="CM72" s="187">
        <v>42</v>
      </c>
      <c r="CN72" s="191">
        <v>31</v>
      </c>
      <c r="CO72" s="192">
        <v>-26.1904761904762</v>
      </c>
      <c r="CP72" s="27"/>
      <c r="CQ72" s="27"/>
    </row>
    <row r="73" spans="1:95" ht="20.100000000000001" customHeight="1" x14ac:dyDescent="0.25">
      <c r="A73" s="28"/>
      <c r="B73" s="193" t="s">
        <v>49</v>
      </c>
      <c r="C73" s="194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6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6"/>
      <c r="BY73" s="197"/>
      <c r="BZ73" s="197"/>
      <c r="CA73" s="197"/>
      <c r="CB73" s="197"/>
      <c r="CC73" s="195"/>
      <c r="CD73" s="197"/>
      <c r="CE73" s="197"/>
      <c r="CF73" s="197"/>
      <c r="CG73" s="197"/>
      <c r="CH73" s="197"/>
      <c r="CI73" s="197"/>
      <c r="CJ73" s="198"/>
      <c r="CK73" s="198"/>
      <c r="CL73" s="199"/>
      <c r="CM73" s="200"/>
      <c r="CN73" s="200"/>
      <c r="CO73" s="201"/>
      <c r="CP73" s="27"/>
      <c r="CQ73" s="27"/>
    </row>
    <row r="74" spans="1:95" ht="20.100000000000001" customHeight="1" x14ac:dyDescent="0.25">
      <c r="A74" s="28"/>
      <c r="B74" s="3" t="s">
        <v>50</v>
      </c>
      <c r="C74" s="3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6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6"/>
      <c r="BY74" s="197"/>
      <c r="BZ74" s="197"/>
      <c r="CA74" s="197"/>
      <c r="CB74" s="197"/>
      <c r="CC74" s="195"/>
      <c r="CD74" s="197"/>
      <c r="CE74" s="197"/>
      <c r="CF74" s="197"/>
      <c r="CG74" s="197"/>
      <c r="CH74" s="197"/>
      <c r="CI74" s="197"/>
      <c r="CJ74" s="198"/>
      <c r="CK74" s="198"/>
      <c r="CL74" s="199"/>
      <c r="CM74" s="200"/>
      <c r="CN74" s="200"/>
      <c r="CO74" s="201"/>
      <c r="CP74" s="27"/>
      <c r="CQ74" s="27"/>
    </row>
    <row r="75" spans="1:95" ht="18" x14ac:dyDescent="0.25">
      <c r="A75" s="28"/>
      <c r="B75" s="202" t="s">
        <v>51</v>
      </c>
      <c r="C75" s="202"/>
      <c r="D75" s="203"/>
      <c r="E75" s="204"/>
      <c r="F75" s="203"/>
      <c r="G75" s="203"/>
      <c r="H75" s="203"/>
      <c r="I75" s="203"/>
      <c r="J75" s="203"/>
      <c r="K75" s="203"/>
      <c r="L75" s="203"/>
      <c r="M75" s="203"/>
      <c r="N75" s="204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5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6"/>
      <c r="BX75" s="200"/>
      <c r="BY75" s="207"/>
      <c r="BZ75" s="207"/>
      <c r="CA75" s="207"/>
      <c r="CB75" s="207"/>
      <c r="CC75" s="206"/>
      <c r="CD75" s="207"/>
      <c r="CE75" s="207"/>
      <c r="CF75" s="207"/>
      <c r="CG75" s="207"/>
      <c r="CH75" s="207"/>
      <c r="CI75" s="207"/>
      <c r="CJ75" s="208"/>
      <c r="CK75" s="208"/>
      <c r="CL75" s="199"/>
      <c r="CM75" s="200"/>
      <c r="CN75" s="140"/>
      <c r="CO75" s="209"/>
      <c r="CP75" s="27"/>
      <c r="CQ75" s="27"/>
    </row>
    <row r="76" spans="1:95" ht="20.100000000000001" customHeight="1" x14ac:dyDescent="0.3">
      <c r="A76" s="28"/>
      <c r="B76" s="210"/>
      <c r="C76" s="78" t="s">
        <v>52</v>
      </c>
      <c r="D76" s="79">
        <f t="shared" ref="D76:AP76" si="21">+D78+D80</f>
        <v>11170.279958188001</v>
      </c>
      <c r="E76" s="80">
        <f t="shared" si="21"/>
        <v>10221.0603266866</v>
      </c>
      <c r="F76" s="80">
        <f t="shared" si="21"/>
        <v>11374.769059807</v>
      </c>
      <c r="G76" s="80">
        <f t="shared" si="21"/>
        <v>11617.0440558264</v>
      </c>
      <c r="H76" s="80">
        <f t="shared" si="21"/>
        <v>11398.696467574002</v>
      </c>
      <c r="I76" s="80">
        <f t="shared" si="21"/>
        <v>12664.330652036999</v>
      </c>
      <c r="J76" s="80">
        <f t="shared" si="21"/>
        <v>12985.378455226599</v>
      </c>
      <c r="K76" s="80">
        <f t="shared" si="21"/>
        <v>11335.435346825401</v>
      </c>
      <c r="L76" s="80">
        <f t="shared" si="21"/>
        <v>12901.3503360792</v>
      </c>
      <c r="M76" s="80">
        <f t="shared" si="21"/>
        <v>14645.3855617382</v>
      </c>
      <c r="N76" s="80">
        <f t="shared" si="21"/>
        <v>13282.459124585001</v>
      </c>
      <c r="O76" s="80">
        <f t="shared" si="21"/>
        <v>17535.248897725</v>
      </c>
      <c r="P76" s="82">
        <f t="shared" si="21"/>
        <v>151131.43824229841</v>
      </c>
      <c r="Q76" s="80">
        <f t="shared" si="21"/>
        <v>12490.969616561601</v>
      </c>
      <c r="R76" s="80">
        <f t="shared" si="21"/>
        <v>11965.586594665599</v>
      </c>
      <c r="S76" s="80">
        <f t="shared" si="21"/>
        <v>14567.5170970408</v>
      </c>
      <c r="T76" s="80">
        <f t="shared" si="21"/>
        <v>14383.751715024599</v>
      </c>
      <c r="U76" s="80">
        <f t="shared" si="21"/>
        <v>14347.584914554402</v>
      </c>
      <c r="V76" s="80">
        <f t="shared" si="21"/>
        <v>15067.8999328832</v>
      </c>
      <c r="W76" s="80">
        <f t="shared" si="21"/>
        <v>13088.7078636036</v>
      </c>
      <c r="X76" s="80">
        <f t="shared" si="21"/>
        <v>14142.541514921399</v>
      </c>
      <c r="Y76" s="80">
        <f t="shared" si="21"/>
        <v>14805.8326600406</v>
      </c>
      <c r="Z76" s="80">
        <f t="shared" si="21"/>
        <v>14118.707724653201</v>
      </c>
      <c r="AA76" s="80">
        <f t="shared" si="21"/>
        <v>15051.354516584399</v>
      </c>
      <c r="AB76" s="80">
        <f t="shared" si="21"/>
        <v>18614.103737994199</v>
      </c>
      <c r="AC76" s="82">
        <f t="shared" si="21"/>
        <v>172644.5578885276</v>
      </c>
      <c r="AD76" s="80">
        <f t="shared" si="21"/>
        <v>13138.7792743558</v>
      </c>
      <c r="AE76" s="80">
        <f t="shared" si="21"/>
        <v>11640.652396661799</v>
      </c>
      <c r="AF76" s="80">
        <f t="shared" si="21"/>
        <v>15199.281615996599</v>
      </c>
      <c r="AG76" s="80">
        <f t="shared" si="21"/>
        <v>14732.999838174199</v>
      </c>
      <c r="AH76" s="80">
        <f t="shared" si="21"/>
        <v>15374.4526030534</v>
      </c>
      <c r="AI76" s="80">
        <f t="shared" si="21"/>
        <v>14765.01513931</v>
      </c>
      <c r="AJ76" s="80">
        <f t="shared" si="21"/>
        <v>15120.2989388402</v>
      </c>
      <c r="AK76" s="80">
        <f t="shared" si="21"/>
        <v>15426.070153547</v>
      </c>
      <c r="AL76" s="80">
        <f t="shared" si="21"/>
        <v>15861.1237919128</v>
      </c>
      <c r="AM76" s="80">
        <f t="shared" si="21"/>
        <v>16691.491283183601</v>
      </c>
      <c r="AN76" s="80">
        <f t="shared" si="21"/>
        <v>16532.455021797399</v>
      </c>
      <c r="AO76" s="80">
        <f t="shared" si="21"/>
        <v>19210.812822511398</v>
      </c>
      <c r="AP76" s="82">
        <f t="shared" si="21"/>
        <v>183693.43287934415</v>
      </c>
      <c r="AQ76" s="80">
        <v>16287.519589367201</v>
      </c>
      <c r="AR76" s="80">
        <v>13421.042122104</v>
      </c>
      <c r="AS76" s="80">
        <v>16525.049335904201</v>
      </c>
      <c r="AT76" s="80">
        <v>18022.925989185002</v>
      </c>
      <c r="AU76" s="80">
        <v>17903.591086430399</v>
      </c>
      <c r="AV76" s="80">
        <v>17900.062445645999</v>
      </c>
      <c r="AW76" s="80">
        <v>18622.611112089598</v>
      </c>
      <c r="AX76" s="80">
        <v>18406.618833367</v>
      </c>
      <c r="AY76" s="80">
        <v>17236.057224117601</v>
      </c>
      <c r="AZ76" s="80">
        <v>20569.6143641528</v>
      </c>
      <c r="BA76" s="80">
        <v>20574.7371166468</v>
      </c>
      <c r="BB76" s="80">
        <v>23009.561725592001</v>
      </c>
      <c r="BC76" s="82">
        <v>218479.39094460299</v>
      </c>
      <c r="BD76" s="79">
        <v>21578.364930095799</v>
      </c>
      <c r="BE76" s="80">
        <v>18471.363251489998</v>
      </c>
      <c r="BF76" s="80">
        <v>19898.7254055718</v>
      </c>
      <c r="BG76" s="80">
        <v>23327.112119031201</v>
      </c>
      <c r="BH76" s="80">
        <v>21653.645974212799</v>
      </c>
      <c r="BI76" s="80">
        <v>20982.6561354554</v>
      </c>
      <c r="BJ76" s="80">
        <v>24542.737597177402</v>
      </c>
      <c r="BK76" s="80">
        <v>22241.644389102999</v>
      </c>
      <c r="BL76" s="80">
        <v>21823.326432745602</v>
      </c>
      <c r="BM76" s="80">
        <v>21675.6070036288</v>
      </c>
      <c r="BN76" s="80">
        <v>19988.249567402399</v>
      </c>
      <c r="BO76" s="80">
        <v>24978.824916101199</v>
      </c>
      <c r="BP76" s="82">
        <v>261162.257722015</v>
      </c>
      <c r="BQ76" s="80">
        <v>21128.092330724401</v>
      </c>
      <c r="BR76" s="80">
        <v>18341.004035828599</v>
      </c>
      <c r="BS76" s="80">
        <v>18820.454485159</v>
      </c>
      <c r="BT76" s="80">
        <v>15294.421257571799</v>
      </c>
      <c r="BU76" s="80">
        <v>18650.822675300002</v>
      </c>
      <c r="BV76" s="80">
        <v>20976.4756759396</v>
      </c>
      <c r="BW76" s="80">
        <v>23177.1754465308</v>
      </c>
      <c r="BX76" s="80">
        <v>23889.232568234798</v>
      </c>
      <c r="BY76" s="83">
        <v>24491.845073985201</v>
      </c>
      <c r="BZ76" s="83">
        <v>26667.6410191174</v>
      </c>
      <c r="CA76" s="83">
        <v>24211.926206143002</v>
      </c>
      <c r="CB76" s="83">
        <v>30797.1998079802</v>
      </c>
      <c r="CC76" s="82">
        <v>266446.29058251501</v>
      </c>
      <c r="CD76" s="83">
        <v>22701.6333815</v>
      </c>
      <c r="CE76" s="83">
        <v>22385.698746964401</v>
      </c>
      <c r="CF76" s="83">
        <v>26932.0731820812</v>
      </c>
      <c r="CG76" s="83">
        <v>28695.897089455801</v>
      </c>
      <c r="CH76" s="83">
        <v>27507.351486046598</v>
      </c>
      <c r="CI76" s="83">
        <v>27399.929864441601</v>
      </c>
      <c r="CJ76" s="83">
        <v>27762.557586782601</v>
      </c>
      <c r="CK76" s="83">
        <v>28004.529532356799</v>
      </c>
      <c r="CL76" s="211">
        <v>172696.249802137</v>
      </c>
      <c r="CM76" s="212">
        <v>160277.67847528899</v>
      </c>
      <c r="CN76" s="213">
        <v>211389.67086962899</v>
      </c>
      <c r="CO76" s="214">
        <v>31.889651060936899</v>
      </c>
      <c r="CP76" s="27"/>
      <c r="CQ76" s="27"/>
    </row>
    <row r="77" spans="1:95" ht="20.100000000000001" customHeight="1" x14ac:dyDescent="0.2">
      <c r="A77" s="28"/>
      <c r="B77" s="215" t="s">
        <v>53</v>
      </c>
      <c r="C77" s="87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8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8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8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8"/>
      <c r="BD77" s="216"/>
      <c r="BE77" s="217"/>
      <c r="BF77" s="217"/>
      <c r="BG77" s="217"/>
      <c r="BH77" s="217"/>
      <c r="BI77" s="217"/>
      <c r="BJ77" s="217"/>
      <c r="BK77" s="219"/>
      <c r="BL77" s="217"/>
      <c r="BM77" s="217"/>
      <c r="BN77" s="217"/>
      <c r="BO77" s="217"/>
      <c r="BP77" s="218"/>
      <c r="BQ77" s="217"/>
      <c r="BR77" s="217"/>
      <c r="BS77" s="217"/>
      <c r="BT77" s="217"/>
      <c r="BU77" s="217"/>
      <c r="BV77" s="217"/>
      <c r="BW77" s="220"/>
      <c r="BX77" s="221"/>
      <c r="BY77" s="222"/>
      <c r="BZ77" s="222"/>
      <c r="CA77" s="222"/>
      <c r="CB77" s="222"/>
      <c r="CC77" s="223"/>
      <c r="CD77" s="222"/>
      <c r="CE77" s="222"/>
      <c r="CF77" s="222"/>
      <c r="CG77" s="222"/>
      <c r="CH77" s="222"/>
      <c r="CI77" s="222"/>
      <c r="CJ77" s="224"/>
      <c r="CK77" s="224"/>
      <c r="CL77" s="118"/>
      <c r="CM77" s="114"/>
      <c r="CN77" s="225"/>
      <c r="CO77" s="226"/>
      <c r="CP77" s="27"/>
      <c r="CQ77" s="27"/>
    </row>
    <row r="78" spans="1:95" ht="20.100000000000001" customHeight="1" x14ac:dyDescent="0.2">
      <c r="A78" s="28"/>
      <c r="B78" s="2" t="s">
        <v>31</v>
      </c>
      <c r="C78" s="2"/>
      <c r="D78" s="160">
        <v>9676.1721070500007</v>
      </c>
      <c r="E78" s="162">
        <v>8825.0421714500008</v>
      </c>
      <c r="F78" s="162">
        <v>9804.1320560599997</v>
      </c>
      <c r="G78" s="162">
        <v>9654.2468529199996</v>
      </c>
      <c r="H78" s="162">
        <v>9725.3174534000009</v>
      </c>
      <c r="I78" s="162">
        <v>11018.002514309999</v>
      </c>
      <c r="J78" s="162">
        <v>11605.665878579999</v>
      </c>
      <c r="K78" s="162">
        <v>9964.4861006400006</v>
      </c>
      <c r="L78" s="162">
        <v>11701.639800520001</v>
      </c>
      <c r="M78" s="162">
        <v>12741.28293297</v>
      </c>
      <c r="N78" s="162">
        <v>11804.74663263</v>
      </c>
      <c r="O78" s="162">
        <v>14514.53998465</v>
      </c>
      <c r="P78" s="125">
        <f>SUM(D78:O78)</f>
        <v>131035.27448518001</v>
      </c>
      <c r="Q78" s="162">
        <v>10942.67145089</v>
      </c>
      <c r="R78" s="162">
        <v>10470.219709479999</v>
      </c>
      <c r="S78" s="162">
        <v>12327.573835859999</v>
      </c>
      <c r="T78" s="162">
        <v>11856.83948069</v>
      </c>
      <c r="U78" s="162">
        <v>12150.848840230001</v>
      </c>
      <c r="V78" s="162">
        <v>13044.69683273</v>
      </c>
      <c r="W78" s="162">
        <v>11578.83182254</v>
      </c>
      <c r="X78" s="162">
        <v>12412.293422549999</v>
      </c>
      <c r="Y78" s="162">
        <v>13190.36896736</v>
      </c>
      <c r="Z78" s="162">
        <v>12583.321951350001</v>
      </c>
      <c r="AA78" s="162">
        <v>13344.40406089</v>
      </c>
      <c r="AB78" s="162">
        <v>16795.14888972</v>
      </c>
      <c r="AC78" s="125">
        <f>SUM(Q78:AB78)</f>
        <v>150697.21926429</v>
      </c>
      <c r="AD78" s="162">
        <v>11786.130061620001</v>
      </c>
      <c r="AE78" s="162">
        <v>10279.91944156</v>
      </c>
      <c r="AF78" s="162">
        <v>13514.92843063</v>
      </c>
      <c r="AG78" s="162">
        <v>13259.905445259999</v>
      </c>
      <c r="AH78" s="162">
        <v>13606.91262664</v>
      </c>
      <c r="AI78" s="162">
        <v>13030.15422509</v>
      </c>
      <c r="AJ78" s="162">
        <v>13708.199381169999</v>
      </c>
      <c r="AK78" s="162">
        <v>13883.296960600001</v>
      </c>
      <c r="AL78" s="162">
        <v>14076.87983356</v>
      </c>
      <c r="AM78" s="162">
        <v>15188.556852109999</v>
      </c>
      <c r="AN78" s="162">
        <v>14821.079858900001</v>
      </c>
      <c r="AO78" s="162">
        <v>17440.357162249999</v>
      </c>
      <c r="AP78" s="125">
        <f>SUM(AD78:AO78)</f>
        <v>164596.32027938997</v>
      </c>
      <c r="AQ78" s="162">
        <v>14762.595303030001</v>
      </c>
      <c r="AR78" s="162">
        <v>12305.341213600001</v>
      </c>
      <c r="AS78" s="162">
        <v>15296.218945840001</v>
      </c>
      <c r="AT78" s="162">
        <v>16570.539855769999</v>
      </c>
      <c r="AU78" s="162">
        <v>16085.696961060001</v>
      </c>
      <c r="AV78" s="162">
        <v>16435.491653289999</v>
      </c>
      <c r="AW78" s="162">
        <v>17262.043399089998</v>
      </c>
      <c r="AX78" s="162">
        <v>16914.52058733</v>
      </c>
      <c r="AY78" s="162">
        <v>15858.6737557</v>
      </c>
      <c r="AZ78" s="162">
        <v>19089.78796505</v>
      </c>
      <c r="BA78" s="162">
        <v>19147.415631880001</v>
      </c>
      <c r="BB78" s="162">
        <v>21610.338369879999</v>
      </c>
      <c r="BC78" s="125">
        <v>201338.66364151999</v>
      </c>
      <c r="BD78" s="160">
        <v>20243.224344440001</v>
      </c>
      <c r="BE78" s="162">
        <v>17106.08720509</v>
      </c>
      <c r="BF78" s="162">
        <v>18263.79687504</v>
      </c>
      <c r="BG78" s="162">
        <v>21823.875056249999</v>
      </c>
      <c r="BH78" s="162">
        <v>19950.577929070001</v>
      </c>
      <c r="BI78" s="162">
        <v>19686.068081910002</v>
      </c>
      <c r="BJ78" s="162">
        <v>23077.76916842</v>
      </c>
      <c r="BK78" s="116">
        <v>20613.368745430002</v>
      </c>
      <c r="BL78" s="162">
        <v>20285.680907940001</v>
      </c>
      <c r="BM78" s="162">
        <v>20194.71666586</v>
      </c>
      <c r="BN78" s="162">
        <v>18545.300889720002</v>
      </c>
      <c r="BO78" s="162">
        <v>23306.70656056</v>
      </c>
      <c r="BP78" s="125">
        <v>243097.17242973001</v>
      </c>
      <c r="BQ78" s="162">
        <v>19700.27168039</v>
      </c>
      <c r="BR78" s="162">
        <v>16905.142392109999</v>
      </c>
      <c r="BS78" s="162">
        <v>17455.368492910002</v>
      </c>
      <c r="BT78" s="162">
        <v>14357.591650730001</v>
      </c>
      <c r="BU78" s="162">
        <v>17615.460412889999</v>
      </c>
      <c r="BV78" s="162">
        <v>19982.222406960002</v>
      </c>
      <c r="BW78" s="162">
        <v>21808.92385494</v>
      </c>
      <c r="BX78" s="116">
        <v>22610.787909300001</v>
      </c>
      <c r="BY78" s="124">
        <v>23053.51721355</v>
      </c>
      <c r="BZ78" s="124">
        <v>25130.696839240001</v>
      </c>
      <c r="CA78" s="124">
        <v>22878.925281790001</v>
      </c>
      <c r="CB78" s="124">
        <v>29148.46529805</v>
      </c>
      <c r="CC78" s="125">
        <v>250647.37343286001</v>
      </c>
      <c r="CD78" s="124">
        <v>21594.76746974</v>
      </c>
      <c r="CE78" s="124">
        <v>20929.472349259999</v>
      </c>
      <c r="CF78" s="124">
        <v>25252.51901529</v>
      </c>
      <c r="CG78" s="124">
        <v>27190.291612630001</v>
      </c>
      <c r="CH78" s="124">
        <v>25889.469553499999</v>
      </c>
      <c r="CI78" s="124">
        <v>25692.26527575</v>
      </c>
      <c r="CJ78" s="119">
        <v>26174.23935177</v>
      </c>
      <c r="CK78" s="119">
        <v>26278.644630549999</v>
      </c>
      <c r="CL78" s="113">
        <v>160764.76740565</v>
      </c>
      <c r="CM78" s="116">
        <v>150435.76880023</v>
      </c>
      <c r="CN78" s="120">
        <v>199001.66925849</v>
      </c>
      <c r="CO78" s="227">
        <v>32.283479418217802</v>
      </c>
      <c r="CP78" s="27"/>
      <c r="CQ78" s="27"/>
    </row>
    <row r="79" spans="1:95" ht="20.100000000000001" customHeight="1" x14ac:dyDescent="0.2">
      <c r="A79" s="28"/>
      <c r="B79" s="228" t="s">
        <v>54</v>
      </c>
      <c r="C79" s="229"/>
      <c r="D79" s="230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2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2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2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2"/>
      <c r="BD79" s="230"/>
      <c r="BE79" s="231"/>
      <c r="BF79" s="231"/>
      <c r="BG79" s="231"/>
      <c r="BH79" s="231"/>
      <c r="BI79" s="231"/>
      <c r="BJ79" s="231"/>
      <c r="BK79" s="233"/>
      <c r="BL79" s="231"/>
      <c r="BM79" s="231"/>
      <c r="BN79" s="231"/>
      <c r="BO79" s="231"/>
      <c r="BP79" s="232"/>
      <c r="BQ79" s="231"/>
      <c r="BR79" s="231"/>
      <c r="BS79" s="231"/>
      <c r="BT79" s="231"/>
      <c r="BU79" s="231"/>
      <c r="BV79" s="231"/>
      <c r="BW79" s="234"/>
      <c r="BX79" s="235"/>
      <c r="BY79" s="236"/>
      <c r="BZ79" s="236"/>
      <c r="CA79" s="236"/>
      <c r="CB79" s="236"/>
      <c r="CC79" s="237"/>
      <c r="CD79" s="236"/>
      <c r="CE79" s="236"/>
      <c r="CF79" s="236"/>
      <c r="CG79" s="236"/>
      <c r="CH79" s="236"/>
      <c r="CI79" s="236"/>
      <c r="CJ79" s="238"/>
      <c r="CK79" s="238"/>
      <c r="CL79" s="113"/>
      <c r="CM79" s="116"/>
      <c r="CN79" s="120"/>
      <c r="CO79" s="239"/>
      <c r="CP79" s="27"/>
      <c r="CQ79" s="27"/>
    </row>
    <row r="80" spans="1:95" ht="20.100000000000001" customHeight="1" x14ac:dyDescent="0.2">
      <c r="A80" s="28"/>
      <c r="B80" s="1" t="s">
        <v>31</v>
      </c>
      <c r="C80" s="1"/>
      <c r="D80" s="181">
        <v>1494.1078511379999</v>
      </c>
      <c r="E80" s="124">
        <v>1396.0181552366</v>
      </c>
      <c r="F80" s="124">
        <v>1570.6370037470001</v>
      </c>
      <c r="G80" s="124">
        <v>1962.7972029063999</v>
      </c>
      <c r="H80" s="124">
        <v>1673.3790141740001</v>
      </c>
      <c r="I80" s="124">
        <v>1646.328137727</v>
      </c>
      <c r="J80" s="124">
        <v>1379.7125766465999</v>
      </c>
      <c r="K80" s="124">
        <v>1370.9492461853999</v>
      </c>
      <c r="L80" s="124">
        <v>1199.7105355592</v>
      </c>
      <c r="M80" s="124">
        <v>1904.1026287682</v>
      </c>
      <c r="N80" s="124">
        <v>1477.7124919549999</v>
      </c>
      <c r="O80" s="124">
        <v>3020.7089130750001</v>
      </c>
      <c r="P80" s="125">
        <f>SUM(D80:O80)</f>
        <v>20096.1637571184</v>
      </c>
      <c r="Q80" s="124">
        <v>1548.2981656715999</v>
      </c>
      <c r="R80" s="124">
        <v>1495.3668851856</v>
      </c>
      <c r="S80" s="124">
        <v>2239.9432611808002</v>
      </c>
      <c r="T80" s="124">
        <v>2526.9122343345998</v>
      </c>
      <c r="U80" s="124">
        <v>2196.7360743243999</v>
      </c>
      <c r="V80" s="124">
        <v>2023.2031001532</v>
      </c>
      <c r="W80" s="124">
        <v>1509.8760410636</v>
      </c>
      <c r="X80" s="124">
        <v>1730.2480923713999</v>
      </c>
      <c r="Y80" s="124">
        <v>1615.4636926805999</v>
      </c>
      <c r="Z80" s="124">
        <v>1535.3857733032</v>
      </c>
      <c r="AA80" s="124">
        <v>1706.9504556944</v>
      </c>
      <c r="AB80" s="124">
        <v>1818.9548482742</v>
      </c>
      <c r="AC80" s="240">
        <f>SUM(Q80:AB80)</f>
        <v>21947.338624237604</v>
      </c>
      <c r="AD80" s="124">
        <v>1352.6492127357999</v>
      </c>
      <c r="AE80" s="124">
        <v>1360.7329551017999</v>
      </c>
      <c r="AF80" s="124">
        <v>1684.3531853666</v>
      </c>
      <c r="AG80" s="124">
        <v>1473.0943929141999</v>
      </c>
      <c r="AH80" s="124">
        <v>1767.5399764133999</v>
      </c>
      <c r="AI80" s="124">
        <v>1734.86091422</v>
      </c>
      <c r="AJ80" s="124">
        <v>1412.0995576702001</v>
      </c>
      <c r="AK80" s="124">
        <v>1542.7731929470001</v>
      </c>
      <c r="AL80" s="124">
        <v>1784.2439583528001</v>
      </c>
      <c r="AM80" s="124">
        <v>1502.9344310736001</v>
      </c>
      <c r="AN80" s="124">
        <v>1711.3751628974001</v>
      </c>
      <c r="AO80" s="124">
        <v>1770.4556602614</v>
      </c>
      <c r="AP80" s="240">
        <f>SUM(AD80:AO80)</f>
        <v>19097.112599954198</v>
      </c>
      <c r="AQ80" s="124">
        <v>1524.9242863372001</v>
      </c>
      <c r="AR80" s="124">
        <v>1115.7009085039999</v>
      </c>
      <c r="AS80" s="124">
        <v>1228.8303900641999</v>
      </c>
      <c r="AT80" s="124">
        <v>1452.3861334149999</v>
      </c>
      <c r="AU80" s="124">
        <v>1817.8941253703999</v>
      </c>
      <c r="AV80" s="124">
        <v>1464.5707923560001</v>
      </c>
      <c r="AW80" s="124">
        <v>1360.5677129996</v>
      </c>
      <c r="AX80" s="124">
        <v>1492.0982460370001</v>
      </c>
      <c r="AY80" s="124">
        <v>1377.3834684175999</v>
      </c>
      <c r="AZ80" s="124">
        <v>1479.8263991028</v>
      </c>
      <c r="BA80" s="124">
        <v>1427.3214847668</v>
      </c>
      <c r="BB80" s="124">
        <v>1399.2233557120001</v>
      </c>
      <c r="BC80" s="240">
        <v>17140.7273030826</v>
      </c>
      <c r="BD80" s="181">
        <v>1335.1405856557999</v>
      </c>
      <c r="BE80" s="124">
        <v>1365.2760464</v>
      </c>
      <c r="BF80" s="124">
        <v>1634.9285305318001</v>
      </c>
      <c r="BG80" s="124">
        <v>1503.2370627811999</v>
      </c>
      <c r="BH80" s="124">
        <v>1703.0680451428</v>
      </c>
      <c r="BI80" s="124">
        <v>1296.5880535454</v>
      </c>
      <c r="BJ80" s="124">
        <v>1464.9684287574</v>
      </c>
      <c r="BK80" s="119">
        <v>1628.2756436730001</v>
      </c>
      <c r="BL80" s="124">
        <v>1537.6455248056</v>
      </c>
      <c r="BM80" s="124">
        <v>1480.8903377688</v>
      </c>
      <c r="BN80" s="124">
        <v>1442.9486776824001</v>
      </c>
      <c r="BO80" s="124">
        <v>1672.1183555411999</v>
      </c>
      <c r="BP80" s="240">
        <v>18065.085292285399</v>
      </c>
      <c r="BQ80" s="124">
        <v>1427.8206503343999</v>
      </c>
      <c r="BR80" s="124">
        <v>1435.8616437185999</v>
      </c>
      <c r="BS80" s="124">
        <v>1365.0859922489999</v>
      </c>
      <c r="BT80" s="124">
        <v>936.8296068418</v>
      </c>
      <c r="BU80" s="124">
        <v>1035.3622624100001</v>
      </c>
      <c r="BV80" s="124">
        <v>994.25326897959997</v>
      </c>
      <c r="BW80" s="124">
        <v>1368.2515915908</v>
      </c>
      <c r="BX80" s="119">
        <v>1278.4446589347999</v>
      </c>
      <c r="BY80" s="124">
        <v>1438.3278604351999</v>
      </c>
      <c r="BZ80" s="124">
        <v>1536.9441798774001</v>
      </c>
      <c r="CA80" s="124">
        <v>1333.0009243530001</v>
      </c>
      <c r="CB80" s="124">
        <v>1648.7345099301999</v>
      </c>
      <c r="CC80" s="240">
        <v>15798.917149654801</v>
      </c>
      <c r="CD80" s="124">
        <v>1106.86591176</v>
      </c>
      <c r="CE80" s="124">
        <v>1456.2263977043999</v>
      </c>
      <c r="CF80" s="124">
        <v>1679.5541667912</v>
      </c>
      <c r="CG80" s="124">
        <v>1505.6054768258</v>
      </c>
      <c r="CH80" s="124">
        <v>1617.8819325466</v>
      </c>
      <c r="CI80" s="124">
        <v>1707.6645886916001</v>
      </c>
      <c r="CJ80" s="119">
        <v>1588.3182350126001</v>
      </c>
      <c r="CK80" s="119">
        <v>1725.8849018067999</v>
      </c>
      <c r="CL80" s="190">
        <v>11931.482396487399</v>
      </c>
      <c r="CM80" s="187">
        <v>9841.9096750589997</v>
      </c>
      <c r="CN80" s="191">
        <v>12388.001611139</v>
      </c>
      <c r="CO80" s="227">
        <v>25.8698974095668</v>
      </c>
      <c r="CP80" s="27"/>
      <c r="CQ80" s="27"/>
    </row>
    <row r="81" spans="1:95" ht="20.100000000000001" customHeight="1" x14ac:dyDescent="0.3">
      <c r="A81" s="28"/>
      <c r="B81" s="210"/>
      <c r="C81" s="78" t="s">
        <v>55</v>
      </c>
      <c r="D81" s="79">
        <f t="shared" ref="D81:AP81" si="22">+D83+D85</f>
        <v>5886.2902479426002</v>
      </c>
      <c r="E81" s="80">
        <f t="shared" si="22"/>
        <v>5122.8544640001983</v>
      </c>
      <c r="F81" s="80">
        <f t="shared" si="22"/>
        <v>5367.1195636316088</v>
      </c>
      <c r="G81" s="80">
        <f t="shared" si="22"/>
        <v>5710.4367442568</v>
      </c>
      <c r="H81" s="80">
        <f t="shared" si="22"/>
        <v>5403.6072851418076</v>
      </c>
      <c r="I81" s="80">
        <f t="shared" si="22"/>
        <v>6917.433159564378</v>
      </c>
      <c r="J81" s="80">
        <f t="shared" si="22"/>
        <v>6759.8114339881995</v>
      </c>
      <c r="K81" s="80">
        <f t="shared" si="22"/>
        <v>6220.4835068111979</v>
      </c>
      <c r="L81" s="80">
        <f t="shared" si="22"/>
        <v>6261.8624814928198</v>
      </c>
      <c r="M81" s="80">
        <f t="shared" si="22"/>
        <v>6874.8372488524301</v>
      </c>
      <c r="N81" s="80">
        <f t="shared" si="22"/>
        <v>5967.5397932997985</v>
      </c>
      <c r="O81" s="80">
        <f t="shared" si="22"/>
        <v>8235.3935959640112</v>
      </c>
      <c r="P81" s="82">
        <f t="shared" si="22"/>
        <v>74727.669524945857</v>
      </c>
      <c r="Q81" s="80">
        <f t="shared" si="22"/>
        <v>6359.9704633570109</v>
      </c>
      <c r="R81" s="80">
        <f t="shared" si="22"/>
        <v>5773.6489797453996</v>
      </c>
      <c r="S81" s="80">
        <f t="shared" si="22"/>
        <v>6301.5063716218001</v>
      </c>
      <c r="T81" s="80">
        <f t="shared" si="22"/>
        <v>7158.7384497226103</v>
      </c>
      <c r="U81" s="80">
        <f t="shared" si="22"/>
        <v>6757.1878024840198</v>
      </c>
      <c r="V81" s="80">
        <f t="shared" si="22"/>
        <v>6667.3132046434193</v>
      </c>
      <c r="W81" s="80">
        <f t="shared" si="22"/>
        <v>6989.4451530524093</v>
      </c>
      <c r="X81" s="80">
        <f t="shared" si="22"/>
        <v>7216.1610647927992</v>
      </c>
      <c r="Y81" s="80">
        <f t="shared" si="22"/>
        <v>7406.9783874663981</v>
      </c>
      <c r="Z81" s="80">
        <f t="shared" si="22"/>
        <v>6223.7404018161978</v>
      </c>
      <c r="AA81" s="80">
        <f t="shared" si="22"/>
        <v>6721.0496684705986</v>
      </c>
      <c r="AB81" s="80">
        <f t="shared" si="22"/>
        <v>7984.7825073506201</v>
      </c>
      <c r="AC81" s="82">
        <f t="shared" si="22"/>
        <v>81560.522454523278</v>
      </c>
      <c r="AD81" s="80">
        <f t="shared" si="22"/>
        <v>6626.8746732466388</v>
      </c>
      <c r="AE81" s="80">
        <f t="shared" si="22"/>
        <v>6351.0102651908101</v>
      </c>
      <c r="AF81" s="80">
        <f t="shared" si="22"/>
        <v>12591.16931516604</v>
      </c>
      <c r="AG81" s="80">
        <f t="shared" si="22"/>
        <v>7156.6757124083979</v>
      </c>
      <c r="AH81" s="80">
        <f t="shared" si="22"/>
        <v>7793.0631162366008</v>
      </c>
      <c r="AI81" s="80">
        <f t="shared" si="22"/>
        <v>7589.6925101457991</v>
      </c>
      <c r="AJ81" s="80">
        <f t="shared" si="22"/>
        <v>7389.985760580209</v>
      </c>
      <c r="AK81" s="80">
        <f t="shared" si="22"/>
        <v>7313.8511828830187</v>
      </c>
      <c r="AL81" s="80">
        <f t="shared" si="22"/>
        <v>7761.0491030392168</v>
      </c>
      <c r="AM81" s="80">
        <f t="shared" si="22"/>
        <v>7628.1293519235987</v>
      </c>
      <c r="AN81" s="80">
        <f t="shared" si="22"/>
        <v>7474.2104391559978</v>
      </c>
      <c r="AO81" s="80">
        <f t="shared" si="22"/>
        <v>9737.4054306973885</v>
      </c>
      <c r="AP81" s="82">
        <f t="shared" si="22"/>
        <v>95413.116860673719</v>
      </c>
      <c r="AQ81" s="80">
        <v>7982.8457508745896</v>
      </c>
      <c r="AR81" s="80">
        <v>7174.63012364101</v>
      </c>
      <c r="AS81" s="80">
        <v>7728.0326779854104</v>
      </c>
      <c r="AT81" s="80">
        <v>10232.1639888026</v>
      </c>
      <c r="AU81" s="80">
        <v>8042.2198644856098</v>
      </c>
      <c r="AV81" s="80">
        <v>8207.0602291650393</v>
      </c>
      <c r="AW81" s="80">
        <v>8192.4723359754298</v>
      </c>
      <c r="AX81" s="80">
        <v>8036.8403302584102</v>
      </c>
      <c r="AY81" s="80">
        <v>8448.86638925839</v>
      </c>
      <c r="AZ81" s="80">
        <v>9031.5959569727893</v>
      </c>
      <c r="BA81" s="80">
        <v>8323.7935712666203</v>
      </c>
      <c r="BB81" s="80">
        <v>10530.088187245199</v>
      </c>
      <c r="BC81" s="82">
        <v>101930.609405931</v>
      </c>
      <c r="BD81" s="79">
        <v>8293.7341560486293</v>
      </c>
      <c r="BE81" s="80">
        <v>8025.6232108985896</v>
      </c>
      <c r="BF81" s="80">
        <v>8414.3002955217908</v>
      </c>
      <c r="BG81" s="80">
        <v>8711.3175642318001</v>
      </c>
      <c r="BH81" s="80">
        <v>9223.3773200449905</v>
      </c>
      <c r="BI81" s="80">
        <v>9309.1843147890595</v>
      </c>
      <c r="BJ81" s="80">
        <v>9257.5507701342103</v>
      </c>
      <c r="BK81" s="80">
        <v>9724.0641750800005</v>
      </c>
      <c r="BL81" s="80">
        <v>9425.9415797681995</v>
      </c>
      <c r="BM81" s="80">
        <v>9199.3524401076102</v>
      </c>
      <c r="BN81" s="80">
        <v>8566.7849537466209</v>
      </c>
      <c r="BO81" s="80">
        <v>11521.302233938201</v>
      </c>
      <c r="BP81" s="82">
        <v>109672.53301431</v>
      </c>
      <c r="BQ81" s="80">
        <v>9138.5404404772107</v>
      </c>
      <c r="BR81" s="80">
        <v>7970.10969121362</v>
      </c>
      <c r="BS81" s="80">
        <v>7984.4722277886003</v>
      </c>
      <c r="BT81" s="80">
        <v>5734.54049227421</v>
      </c>
      <c r="BU81" s="80">
        <v>6534.0173688402101</v>
      </c>
      <c r="BV81" s="80">
        <v>8365.3599780566092</v>
      </c>
      <c r="BW81" s="80">
        <v>9347.0266478785998</v>
      </c>
      <c r="BX81" s="80">
        <v>9817.2887248448096</v>
      </c>
      <c r="BY81" s="83">
        <v>11078.1623295844</v>
      </c>
      <c r="BZ81" s="83">
        <v>12112.062758955401</v>
      </c>
      <c r="CA81" s="83">
        <v>10838.14289132</v>
      </c>
      <c r="CB81" s="83">
        <v>12929.7058895142</v>
      </c>
      <c r="CC81" s="82">
        <v>111849.429440748</v>
      </c>
      <c r="CD81" s="83">
        <v>9950.7614681195901</v>
      </c>
      <c r="CE81" s="83">
        <v>9480.3498082750193</v>
      </c>
      <c r="CF81" s="83">
        <v>11653.8981474792</v>
      </c>
      <c r="CG81" s="83">
        <v>12026.9952586858</v>
      </c>
      <c r="CH81" s="83">
        <v>11129.999082644799</v>
      </c>
      <c r="CI81" s="83">
        <v>11033.506418359801</v>
      </c>
      <c r="CJ81" s="83">
        <v>11753.966936456</v>
      </c>
      <c r="CK81" s="83">
        <v>11477.7243180964</v>
      </c>
      <c r="CL81" s="79">
        <v>70959.151806749098</v>
      </c>
      <c r="CM81" s="80">
        <v>64891.355571373897</v>
      </c>
      <c r="CN81" s="81">
        <v>88507.201438116594</v>
      </c>
      <c r="CO81" s="214">
        <v>36.3928995762273</v>
      </c>
      <c r="CP81" s="27"/>
      <c r="CQ81" s="27"/>
    </row>
    <row r="82" spans="1:95" ht="20.100000000000001" customHeight="1" x14ac:dyDescent="0.2">
      <c r="A82" s="28"/>
      <c r="B82" s="215" t="s">
        <v>56</v>
      </c>
      <c r="C82" s="87"/>
      <c r="D82" s="241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3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3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3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3"/>
      <c r="BD82" s="241"/>
      <c r="BE82" s="242"/>
      <c r="BF82" s="242"/>
      <c r="BG82" s="242"/>
      <c r="BH82" s="242"/>
      <c r="BI82" s="242"/>
      <c r="BJ82" s="242"/>
      <c r="BK82" s="244"/>
      <c r="BL82" s="242"/>
      <c r="BM82" s="242"/>
      <c r="BN82" s="242"/>
      <c r="BO82" s="242"/>
      <c r="BP82" s="243"/>
      <c r="BQ82" s="242"/>
      <c r="BR82" s="242"/>
      <c r="BS82" s="242"/>
      <c r="BT82" s="242"/>
      <c r="BU82" s="242"/>
      <c r="BV82" s="242"/>
      <c r="BW82" s="242"/>
      <c r="BX82" s="244"/>
      <c r="BY82" s="124"/>
      <c r="BZ82" s="124"/>
      <c r="CA82" s="124"/>
      <c r="CB82" s="124"/>
      <c r="CC82" s="243"/>
      <c r="CD82" s="124"/>
      <c r="CE82" s="124"/>
      <c r="CF82" s="124"/>
      <c r="CG82" s="124"/>
      <c r="CH82" s="124"/>
      <c r="CI82" s="124"/>
      <c r="CJ82" s="119"/>
      <c r="CK82" s="119"/>
      <c r="CL82" s="118"/>
      <c r="CM82" s="114"/>
      <c r="CN82" s="225"/>
      <c r="CO82" s="239"/>
      <c r="CP82" s="27"/>
      <c r="CQ82" s="27"/>
    </row>
    <row r="83" spans="1:95" ht="25.5" customHeight="1" x14ac:dyDescent="0.2">
      <c r="A83" s="28"/>
      <c r="B83" s="518" t="s">
        <v>31</v>
      </c>
      <c r="C83" s="518"/>
      <c r="D83" s="181">
        <v>5154.4075021400004</v>
      </c>
      <c r="E83" s="124">
        <v>4422.6825027100003</v>
      </c>
      <c r="F83" s="124">
        <v>4535.8276958700098</v>
      </c>
      <c r="G83" s="124">
        <v>4812.4192664000002</v>
      </c>
      <c r="H83" s="124">
        <v>4507.1429130000097</v>
      </c>
      <c r="I83" s="124">
        <v>5952.9846548299802</v>
      </c>
      <c r="J83" s="124">
        <v>5905.2734079499996</v>
      </c>
      <c r="K83" s="124">
        <v>5341.2281561199998</v>
      </c>
      <c r="L83" s="124">
        <v>5370.3165177200199</v>
      </c>
      <c r="M83" s="124">
        <v>5849.0877683400304</v>
      </c>
      <c r="N83" s="124">
        <v>5163.7782863499997</v>
      </c>
      <c r="O83" s="124">
        <v>6790.7094304800103</v>
      </c>
      <c r="P83" s="125">
        <f>SUM(D83:O83)</f>
        <v>63805.858101910067</v>
      </c>
      <c r="Q83" s="124">
        <v>5203.6592428800104</v>
      </c>
      <c r="R83" s="124">
        <v>5046.5908069099996</v>
      </c>
      <c r="S83" s="124">
        <v>5163.2035211299999</v>
      </c>
      <c r="T83" s="124">
        <v>6210.6308603300104</v>
      </c>
      <c r="U83" s="124">
        <v>5619.6289583000198</v>
      </c>
      <c r="V83" s="124">
        <v>5773.7438995800203</v>
      </c>
      <c r="W83" s="124">
        <v>6118.6677956500098</v>
      </c>
      <c r="X83" s="124">
        <v>6296.7612921</v>
      </c>
      <c r="Y83" s="124">
        <v>6417.8691177500004</v>
      </c>
      <c r="Z83" s="124">
        <v>5446.5238450099996</v>
      </c>
      <c r="AA83" s="124">
        <v>5765.8255336000002</v>
      </c>
      <c r="AB83" s="124">
        <v>6974.44671371002</v>
      </c>
      <c r="AC83" s="240">
        <f>SUM(Q83:AB83)</f>
        <v>70037.551586950081</v>
      </c>
      <c r="AD83" s="124">
        <v>5868.4163224300401</v>
      </c>
      <c r="AE83" s="124">
        <v>5525.4754314000102</v>
      </c>
      <c r="AF83" s="124">
        <v>9719.0224187500207</v>
      </c>
      <c r="AG83" s="124">
        <v>6161.8232939099998</v>
      </c>
      <c r="AH83" s="124">
        <v>6838.7297173799998</v>
      </c>
      <c r="AI83" s="124">
        <v>6670.4971548200001</v>
      </c>
      <c r="AJ83" s="124">
        <v>6533.5185639700103</v>
      </c>
      <c r="AK83" s="124">
        <v>6471.93032829002</v>
      </c>
      <c r="AL83" s="124">
        <v>6885.3846172900203</v>
      </c>
      <c r="AM83" s="124">
        <v>6698.1679213099997</v>
      </c>
      <c r="AN83" s="124">
        <v>6638.7454101699996</v>
      </c>
      <c r="AO83" s="124">
        <v>8827.9069490699894</v>
      </c>
      <c r="AP83" s="240">
        <f>SUM(AD83:AO83)</f>
        <v>82839.618128790113</v>
      </c>
      <c r="AQ83" s="124">
        <v>7145.7463096699903</v>
      </c>
      <c r="AR83" s="124">
        <v>6272.7530487800204</v>
      </c>
      <c r="AS83" s="124">
        <v>6864.0091926100104</v>
      </c>
      <c r="AT83" s="124">
        <v>8752.8562267599991</v>
      </c>
      <c r="AU83" s="124">
        <v>7142.8148344600104</v>
      </c>
      <c r="AV83" s="124">
        <v>7420.4180832600396</v>
      </c>
      <c r="AW83" s="124">
        <v>7270.75761917004</v>
      </c>
      <c r="AX83" s="124">
        <v>7234.6195175000103</v>
      </c>
      <c r="AY83" s="124">
        <v>7551.1869203399901</v>
      </c>
      <c r="AZ83" s="124">
        <v>8158.1163760099898</v>
      </c>
      <c r="BA83" s="124">
        <v>7483.7879548600204</v>
      </c>
      <c r="BB83" s="124">
        <v>9621.0650540200004</v>
      </c>
      <c r="BC83" s="240">
        <v>90918.131137440098</v>
      </c>
      <c r="BD83" s="181">
        <v>7589.1732700700304</v>
      </c>
      <c r="BE83" s="124">
        <v>7175.8580186099898</v>
      </c>
      <c r="BF83" s="124">
        <v>7298.4525196999903</v>
      </c>
      <c r="BG83" s="124">
        <v>7902.1369851899999</v>
      </c>
      <c r="BH83" s="124">
        <v>8432.8900446699899</v>
      </c>
      <c r="BI83" s="124">
        <v>8591.0432140700595</v>
      </c>
      <c r="BJ83" s="124">
        <v>8427.9098820400104</v>
      </c>
      <c r="BK83" s="119">
        <v>8715.3655630400008</v>
      </c>
      <c r="BL83" s="124">
        <v>8454.0643719100099</v>
      </c>
      <c r="BM83" s="124">
        <v>8315.2036405400195</v>
      </c>
      <c r="BN83" s="124">
        <v>7702.2515068100201</v>
      </c>
      <c r="BO83" s="124">
        <v>10622.696552310001</v>
      </c>
      <c r="BP83" s="240">
        <v>99227.045568960195</v>
      </c>
      <c r="BQ83" s="124">
        <v>8365.2613737800093</v>
      </c>
      <c r="BR83" s="124">
        <v>7214.5611263600204</v>
      </c>
      <c r="BS83" s="124">
        <v>7242.3230145300004</v>
      </c>
      <c r="BT83" s="124">
        <v>5150.8686909000098</v>
      </c>
      <c r="BU83" s="124">
        <v>6041.7059217400101</v>
      </c>
      <c r="BV83" s="124">
        <v>7672.7521769700097</v>
      </c>
      <c r="BW83" s="124">
        <v>8518.3003964500003</v>
      </c>
      <c r="BX83" s="119">
        <v>9097.9851489000102</v>
      </c>
      <c r="BY83" s="124">
        <v>10251.171160600001</v>
      </c>
      <c r="BZ83" s="124">
        <v>11195.089252260001</v>
      </c>
      <c r="CA83" s="124">
        <v>10015.407501969999</v>
      </c>
      <c r="CB83" s="124">
        <v>12013.761917350001</v>
      </c>
      <c r="CC83" s="240">
        <v>102779.18768181</v>
      </c>
      <c r="CD83" s="124">
        <v>9290.6830286599907</v>
      </c>
      <c r="CE83" s="124">
        <v>8730.0828569600199</v>
      </c>
      <c r="CF83" s="124">
        <v>10520.796627260001</v>
      </c>
      <c r="CG83" s="124">
        <v>11164.90087981</v>
      </c>
      <c r="CH83" s="124">
        <v>10204.878706560001</v>
      </c>
      <c r="CI83" s="124">
        <v>10240.440382000001</v>
      </c>
      <c r="CJ83" s="119">
        <v>10969.66864435</v>
      </c>
      <c r="CK83" s="119">
        <v>10603.43356779</v>
      </c>
      <c r="CL83" s="113">
        <v>64132.829497390099</v>
      </c>
      <c r="CM83" s="116">
        <v>59303.757849630099</v>
      </c>
      <c r="CN83" s="120">
        <v>81724.884693390006</v>
      </c>
      <c r="CO83" s="227">
        <v>37.807261557708699</v>
      </c>
      <c r="CP83" s="27"/>
      <c r="CQ83" s="27"/>
    </row>
    <row r="84" spans="1:95" ht="20.100000000000001" customHeight="1" x14ac:dyDescent="0.2">
      <c r="A84" s="28"/>
      <c r="B84" s="228" t="s">
        <v>57</v>
      </c>
      <c r="C84" s="229"/>
      <c r="D84" s="245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7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7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7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7"/>
      <c r="BD84" s="245"/>
      <c r="BE84" s="246"/>
      <c r="BF84" s="246"/>
      <c r="BG84" s="246"/>
      <c r="BH84" s="246"/>
      <c r="BI84" s="246"/>
      <c r="BJ84" s="246"/>
      <c r="BK84" s="248"/>
      <c r="BL84" s="246"/>
      <c r="BM84" s="246"/>
      <c r="BN84" s="246"/>
      <c r="BO84" s="246"/>
      <c r="BP84" s="247"/>
      <c r="BQ84" s="246"/>
      <c r="BR84" s="246"/>
      <c r="BS84" s="246"/>
      <c r="BT84" s="246"/>
      <c r="BU84" s="246"/>
      <c r="BV84" s="246"/>
      <c r="BW84" s="246"/>
      <c r="BX84" s="248"/>
      <c r="BY84" s="249"/>
      <c r="BZ84" s="249"/>
      <c r="CA84" s="249"/>
      <c r="CB84" s="249"/>
      <c r="CC84" s="247"/>
      <c r="CD84" s="249"/>
      <c r="CE84" s="249"/>
      <c r="CF84" s="249"/>
      <c r="CG84" s="249"/>
      <c r="CH84" s="249"/>
      <c r="CI84" s="249"/>
      <c r="CJ84" s="250"/>
      <c r="CK84" s="250"/>
      <c r="CL84" s="113"/>
      <c r="CM84" s="116"/>
      <c r="CN84" s="120"/>
      <c r="CO84" s="239"/>
      <c r="CP84" s="27"/>
      <c r="CQ84" s="27"/>
    </row>
    <row r="85" spans="1:95" ht="19.5" customHeight="1" x14ac:dyDescent="0.2">
      <c r="A85" s="28"/>
      <c r="B85" s="519" t="s">
        <v>31</v>
      </c>
      <c r="C85" s="519"/>
      <c r="D85" s="181">
        <v>731.88274580259997</v>
      </c>
      <c r="E85" s="124">
        <v>700.17196129019806</v>
      </c>
      <c r="F85" s="124">
        <v>831.29186776159895</v>
      </c>
      <c r="G85" s="124">
        <v>898.01747785680004</v>
      </c>
      <c r="H85" s="124">
        <v>896.46437214179798</v>
      </c>
      <c r="I85" s="124">
        <v>964.44850473439806</v>
      </c>
      <c r="J85" s="124">
        <v>854.53802603819997</v>
      </c>
      <c r="K85" s="124">
        <v>879.25535069119803</v>
      </c>
      <c r="L85" s="124">
        <v>891.54596377279995</v>
      </c>
      <c r="M85" s="124">
        <v>1025.7494805123999</v>
      </c>
      <c r="N85" s="124">
        <v>803.76150694979901</v>
      </c>
      <c r="O85" s="124">
        <v>1444.684165484</v>
      </c>
      <c r="P85" s="125">
        <f>SUM(D85:O85)</f>
        <v>10921.81142303579</v>
      </c>
      <c r="Q85" s="124">
        <v>1156.311220477</v>
      </c>
      <c r="R85" s="124">
        <v>727.0581728354</v>
      </c>
      <c r="S85" s="124">
        <v>1138.3028504918</v>
      </c>
      <c r="T85" s="124">
        <v>948.10758939259995</v>
      </c>
      <c r="U85" s="124">
        <v>1137.558844184</v>
      </c>
      <c r="V85" s="124">
        <v>893.56930506339904</v>
      </c>
      <c r="W85" s="124">
        <v>870.77735740239905</v>
      </c>
      <c r="X85" s="124">
        <v>919.39977269279905</v>
      </c>
      <c r="Y85" s="124">
        <v>989.10926971639799</v>
      </c>
      <c r="Z85" s="124">
        <v>777.21655680619801</v>
      </c>
      <c r="AA85" s="124">
        <v>955.22413487059805</v>
      </c>
      <c r="AB85" s="124">
        <v>1010.3357936405999</v>
      </c>
      <c r="AC85" s="240">
        <f>SUM(Q85:AB85)</f>
        <v>11522.970867573189</v>
      </c>
      <c r="AD85" s="124">
        <v>758.45835081659902</v>
      </c>
      <c r="AE85" s="124">
        <v>825.53483379080001</v>
      </c>
      <c r="AF85" s="124">
        <v>2872.1468964160199</v>
      </c>
      <c r="AG85" s="124">
        <v>994.85241849839804</v>
      </c>
      <c r="AH85" s="124">
        <v>954.33339885660098</v>
      </c>
      <c r="AI85" s="124">
        <v>919.19535532579903</v>
      </c>
      <c r="AJ85" s="124">
        <v>856.46719661019904</v>
      </c>
      <c r="AK85" s="124">
        <v>841.92085459299904</v>
      </c>
      <c r="AL85" s="124">
        <v>875.66448574919696</v>
      </c>
      <c r="AM85" s="124">
        <v>929.96143061359896</v>
      </c>
      <c r="AN85" s="124">
        <v>835.46502898599795</v>
      </c>
      <c r="AO85" s="124">
        <v>909.49848162739897</v>
      </c>
      <c r="AP85" s="240">
        <f>SUM(AD85:AO85)</f>
        <v>12573.498731883608</v>
      </c>
      <c r="AQ85" s="124">
        <v>837.09944120459897</v>
      </c>
      <c r="AR85" s="124">
        <v>901.87707486099998</v>
      </c>
      <c r="AS85" s="124">
        <v>864.02348537539899</v>
      </c>
      <c r="AT85" s="124">
        <v>1479.3077620426</v>
      </c>
      <c r="AU85" s="124">
        <v>899.40503002559797</v>
      </c>
      <c r="AV85" s="124">
        <v>786.64214590499796</v>
      </c>
      <c r="AW85" s="124">
        <v>921.71471680539696</v>
      </c>
      <c r="AX85" s="124">
        <v>802.22081275840105</v>
      </c>
      <c r="AY85" s="124">
        <v>897.67946891839699</v>
      </c>
      <c r="AZ85" s="124">
        <v>873.47958096279797</v>
      </c>
      <c r="BA85" s="124">
        <v>840.00561640659896</v>
      </c>
      <c r="BB85" s="124">
        <v>909.02313322519899</v>
      </c>
      <c r="BC85" s="240">
        <v>11012.478268491001</v>
      </c>
      <c r="BD85" s="181">
        <v>704.56088597859798</v>
      </c>
      <c r="BE85" s="124">
        <v>849.76519228860002</v>
      </c>
      <c r="BF85" s="124">
        <v>1115.8477758218</v>
      </c>
      <c r="BG85" s="124">
        <v>809.18057904179796</v>
      </c>
      <c r="BH85" s="124">
        <v>790.48727537499997</v>
      </c>
      <c r="BI85" s="124">
        <v>718.14110071899802</v>
      </c>
      <c r="BJ85" s="124">
        <v>829.64088809419695</v>
      </c>
      <c r="BK85" s="119">
        <v>1008.6986120399999</v>
      </c>
      <c r="BL85" s="124">
        <v>971.87720785819704</v>
      </c>
      <c r="BM85" s="124">
        <v>884.14879956759796</v>
      </c>
      <c r="BN85" s="124">
        <v>864.53344693659596</v>
      </c>
      <c r="BO85" s="124">
        <v>898.60568162820095</v>
      </c>
      <c r="BP85" s="240">
        <v>10445.4874453496</v>
      </c>
      <c r="BQ85" s="124">
        <v>773.27906669719903</v>
      </c>
      <c r="BR85" s="124">
        <v>755.54856485359903</v>
      </c>
      <c r="BS85" s="124">
        <v>742.14921325859905</v>
      </c>
      <c r="BT85" s="124">
        <v>583.67180137419905</v>
      </c>
      <c r="BU85" s="124">
        <v>492.31144710019998</v>
      </c>
      <c r="BV85" s="124">
        <v>692.60780108660094</v>
      </c>
      <c r="BW85" s="124">
        <v>828.72625142859795</v>
      </c>
      <c r="BX85" s="119">
        <v>719.30357594479904</v>
      </c>
      <c r="BY85" s="124">
        <v>826.99116898439797</v>
      </c>
      <c r="BZ85" s="124">
        <v>916.97350669539901</v>
      </c>
      <c r="CA85" s="124">
        <v>822.73538934999794</v>
      </c>
      <c r="CB85" s="124">
        <v>915.94397216419702</v>
      </c>
      <c r="CC85" s="240">
        <v>9070.2417589377892</v>
      </c>
      <c r="CD85" s="124">
        <v>660.07843945959701</v>
      </c>
      <c r="CE85" s="124">
        <v>750.26695131500105</v>
      </c>
      <c r="CF85" s="124">
        <v>1133.1015202192</v>
      </c>
      <c r="CG85" s="124">
        <v>862.09437887579895</v>
      </c>
      <c r="CH85" s="124">
        <v>925.12037608479898</v>
      </c>
      <c r="CI85" s="124">
        <v>793.06603635979798</v>
      </c>
      <c r="CJ85" s="119">
        <v>784.29829210599905</v>
      </c>
      <c r="CK85" s="119">
        <v>874.29075030640104</v>
      </c>
      <c r="CL85" s="113">
        <v>6826.3223093589904</v>
      </c>
      <c r="CM85" s="116">
        <v>5587.5977217437903</v>
      </c>
      <c r="CN85" s="120">
        <v>6782.3167447265896</v>
      </c>
      <c r="CO85" s="227">
        <v>21.381621986379301</v>
      </c>
      <c r="CP85" s="27"/>
      <c r="CQ85" s="27"/>
    </row>
    <row r="86" spans="1:95" ht="20.100000000000001" customHeight="1" x14ac:dyDescent="0.3">
      <c r="A86" s="28"/>
      <c r="B86" s="210"/>
      <c r="C86" s="78" t="s">
        <v>58</v>
      </c>
      <c r="D86" s="79">
        <f t="shared" ref="D86:AP86" si="23">+D88+D90</f>
        <v>864.42843751139992</v>
      </c>
      <c r="E86" s="80">
        <f t="shared" si="23"/>
        <v>691.30869644460006</v>
      </c>
      <c r="F86" s="80">
        <f t="shared" si="23"/>
        <v>862.38067306180108</v>
      </c>
      <c r="G86" s="80">
        <f t="shared" si="23"/>
        <v>1108.5477642102001</v>
      </c>
      <c r="H86" s="80">
        <f t="shared" si="23"/>
        <v>856.44956131560002</v>
      </c>
      <c r="I86" s="80">
        <f t="shared" si="23"/>
        <v>869.09014846939999</v>
      </c>
      <c r="J86" s="80">
        <f t="shared" si="23"/>
        <v>1118.011578352</v>
      </c>
      <c r="K86" s="80">
        <f t="shared" si="23"/>
        <v>884.44687173279999</v>
      </c>
      <c r="L86" s="80">
        <f t="shared" si="23"/>
        <v>985.65273759319905</v>
      </c>
      <c r="M86" s="80">
        <f t="shared" si="23"/>
        <v>1080.060699225</v>
      </c>
      <c r="N86" s="80">
        <f t="shared" si="23"/>
        <v>934.394348726001</v>
      </c>
      <c r="O86" s="80">
        <f t="shared" si="23"/>
        <v>1112.9611466754</v>
      </c>
      <c r="P86" s="82">
        <f t="shared" si="23"/>
        <v>11367.732663317402</v>
      </c>
      <c r="Q86" s="80">
        <f t="shared" si="23"/>
        <v>978.72577608520101</v>
      </c>
      <c r="R86" s="80">
        <f t="shared" si="23"/>
        <v>921.78591712219907</v>
      </c>
      <c r="S86" s="80">
        <f t="shared" si="23"/>
        <v>1058.7663489956001</v>
      </c>
      <c r="T86" s="80">
        <f t="shared" si="23"/>
        <v>1357.8631099958</v>
      </c>
      <c r="U86" s="80">
        <f t="shared" si="23"/>
        <v>1024.1003667601999</v>
      </c>
      <c r="V86" s="80">
        <f t="shared" si="23"/>
        <v>985.17397678299699</v>
      </c>
      <c r="W86" s="80">
        <f t="shared" si="23"/>
        <v>1064.3929529284001</v>
      </c>
      <c r="X86" s="80">
        <f t="shared" si="23"/>
        <v>1114.445825456</v>
      </c>
      <c r="Y86" s="80">
        <f t="shared" si="23"/>
        <v>1155.4855383472</v>
      </c>
      <c r="Z86" s="80">
        <f t="shared" si="23"/>
        <v>1104.8483941996001</v>
      </c>
      <c r="AA86" s="80">
        <f t="shared" si="23"/>
        <v>1110.8679650419999</v>
      </c>
      <c r="AB86" s="80">
        <f t="shared" si="23"/>
        <v>1258.764353067</v>
      </c>
      <c r="AC86" s="82">
        <f t="shared" si="23"/>
        <v>13135.220524782198</v>
      </c>
      <c r="AD86" s="80">
        <f t="shared" si="23"/>
        <v>1219.8358585123999</v>
      </c>
      <c r="AE86" s="80">
        <f t="shared" si="23"/>
        <v>993.50646142179892</v>
      </c>
      <c r="AF86" s="80">
        <f t="shared" si="23"/>
        <v>1328.6456663882</v>
      </c>
      <c r="AG86" s="80">
        <f t="shared" si="23"/>
        <v>1600.961130463</v>
      </c>
      <c r="AH86" s="80">
        <f t="shared" si="23"/>
        <v>1331.0158268518001</v>
      </c>
      <c r="AI86" s="80">
        <f t="shared" si="23"/>
        <v>1288.0653373752</v>
      </c>
      <c r="AJ86" s="80">
        <f t="shared" si="23"/>
        <v>1367.5014955646</v>
      </c>
      <c r="AK86" s="80">
        <f t="shared" si="23"/>
        <v>1432.9425755806001</v>
      </c>
      <c r="AL86" s="80">
        <f t="shared" si="23"/>
        <v>1335.2863608194</v>
      </c>
      <c r="AM86" s="80">
        <f t="shared" si="23"/>
        <v>1472.7270589866</v>
      </c>
      <c r="AN86" s="80">
        <f t="shared" si="23"/>
        <v>1400.3355852168002</v>
      </c>
      <c r="AO86" s="80">
        <f t="shared" si="23"/>
        <v>1467.7243176561999</v>
      </c>
      <c r="AP86" s="82">
        <f t="shared" si="23"/>
        <v>16238.547674836596</v>
      </c>
      <c r="AQ86" s="80">
        <v>1462.63566805441</v>
      </c>
      <c r="AR86" s="80">
        <v>1191.8712999908</v>
      </c>
      <c r="AS86" s="80">
        <v>1439.0857575504001</v>
      </c>
      <c r="AT86" s="80">
        <v>4554.2173352277996</v>
      </c>
      <c r="AU86" s="80">
        <v>1420.5226785542</v>
      </c>
      <c r="AV86" s="80">
        <v>1310.7655719469999</v>
      </c>
      <c r="AW86" s="80">
        <v>1527.23577916</v>
      </c>
      <c r="AX86" s="80">
        <v>1476.730558922</v>
      </c>
      <c r="AY86" s="80">
        <v>1337.6293973127999</v>
      </c>
      <c r="AZ86" s="80">
        <v>1539.9776151586</v>
      </c>
      <c r="BA86" s="80">
        <v>1499.2478544805999</v>
      </c>
      <c r="BB86" s="80">
        <v>1428.174130935</v>
      </c>
      <c r="BC86" s="82">
        <v>20188.093647293601</v>
      </c>
      <c r="BD86" s="79">
        <v>1557.0973867644</v>
      </c>
      <c r="BE86" s="80">
        <v>1450.1052401574</v>
      </c>
      <c r="BF86" s="80">
        <v>1419.4340096686001</v>
      </c>
      <c r="BG86" s="80">
        <v>2096.4291279462</v>
      </c>
      <c r="BH86" s="80">
        <v>1542.4529570038101</v>
      </c>
      <c r="BI86" s="80">
        <v>1455.4294123328</v>
      </c>
      <c r="BJ86" s="80">
        <v>1667.4687798256</v>
      </c>
      <c r="BK86" s="80">
        <v>1542.5340456387901</v>
      </c>
      <c r="BL86" s="80">
        <v>1525.5915942964</v>
      </c>
      <c r="BM86" s="80">
        <v>1487.3696581228</v>
      </c>
      <c r="BN86" s="80">
        <v>1241.6318752704001</v>
      </c>
      <c r="BO86" s="80">
        <v>1760.6535768056001</v>
      </c>
      <c r="BP86" s="82">
        <v>18746.197663832801</v>
      </c>
      <c r="BQ86" s="80">
        <v>1615.3062866004</v>
      </c>
      <c r="BR86" s="80">
        <v>1376.8682758396001</v>
      </c>
      <c r="BS86" s="80">
        <v>1204.3964129855999</v>
      </c>
      <c r="BT86" s="80">
        <v>708.43935716559895</v>
      </c>
      <c r="BU86" s="80">
        <v>1257.8264958028001</v>
      </c>
      <c r="BV86" s="80">
        <v>1325.0105093826</v>
      </c>
      <c r="BW86" s="80">
        <v>1787.5535454707999</v>
      </c>
      <c r="BX86" s="80">
        <v>1434.5966253573999</v>
      </c>
      <c r="BY86" s="83">
        <v>1597.899921878</v>
      </c>
      <c r="BZ86" s="83">
        <v>1864.4371982033999</v>
      </c>
      <c r="CA86" s="83">
        <v>1592.7651027688</v>
      </c>
      <c r="CB86" s="83">
        <v>1725.0856896314001</v>
      </c>
      <c r="CC86" s="82">
        <v>17490.1854210864</v>
      </c>
      <c r="CD86" s="251">
        <v>1476.3058388566001</v>
      </c>
      <c r="CE86" s="251">
        <v>1476.9845374403999</v>
      </c>
      <c r="CF86" s="251">
        <v>1845.6818834640001</v>
      </c>
      <c r="CG86" s="251">
        <v>2260.6344583012001</v>
      </c>
      <c r="CH86" s="251">
        <v>1832.4381851776</v>
      </c>
      <c r="CI86" s="251">
        <v>1949.0046085823999</v>
      </c>
      <c r="CJ86" s="251">
        <v>1982.8412655252</v>
      </c>
      <c r="CK86" s="251">
        <v>1918.9438593356001</v>
      </c>
      <c r="CL86" s="79">
        <v>12730.950959337601</v>
      </c>
      <c r="CM86" s="252">
        <v>10709.9975086048</v>
      </c>
      <c r="CN86" s="253">
        <v>14742.834636682999</v>
      </c>
      <c r="CO86" s="254">
        <v>37.654883904857002</v>
      </c>
      <c r="CP86" s="27"/>
      <c r="CQ86" s="27"/>
    </row>
    <row r="87" spans="1:95" ht="20.100000000000001" customHeight="1" x14ac:dyDescent="0.25">
      <c r="A87" s="28"/>
      <c r="B87" s="215" t="s">
        <v>59</v>
      </c>
      <c r="C87" s="87"/>
      <c r="D87" s="241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3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3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3"/>
      <c r="AQ87" s="242"/>
      <c r="AR87" s="242"/>
      <c r="AS87" s="242"/>
      <c r="AT87" s="242"/>
      <c r="AU87" s="242"/>
      <c r="AV87" s="242"/>
      <c r="AW87" s="242"/>
      <c r="AX87" s="242"/>
      <c r="AY87" s="242"/>
      <c r="AZ87" s="242"/>
      <c r="BA87" s="242"/>
      <c r="BB87" s="242"/>
      <c r="BC87" s="243"/>
      <c r="BD87" s="241"/>
      <c r="BE87" s="242"/>
      <c r="BF87" s="242"/>
      <c r="BG87" s="242"/>
      <c r="BH87" s="242"/>
      <c r="BI87" s="242"/>
      <c r="BJ87" s="242"/>
      <c r="BK87" s="244"/>
      <c r="BL87" s="242"/>
      <c r="BM87" s="242"/>
      <c r="BN87" s="242"/>
      <c r="BO87" s="242"/>
      <c r="BP87" s="243"/>
      <c r="BQ87" s="242"/>
      <c r="BR87" s="242"/>
      <c r="BS87" s="242"/>
      <c r="BT87" s="242"/>
      <c r="BU87" s="242"/>
      <c r="BV87" s="242"/>
      <c r="BW87" s="242"/>
      <c r="BX87" s="244"/>
      <c r="BY87" s="124"/>
      <c r="BZ87" s="124"/>
      <c r="CA87" s="124"/>
      <c r="CB87" s="124"/>
      <c r="CC87" s="243"/>
      <c r="CD87" s="124"/>
      <c r="CE87" s="124"/>
      <c r="CF87" s="124"/>
      <c r="CG87" s="124"/>
      <c r="CH87" s="124"/>
      <c r="CI87" s="124"/>
      <c r="CJ87" s="119"/>
      <c r="CK87" s="119"/>
      <c r="CL87" s="113"/>
      <c r="CM87" s="116"/>
      <c r="CN87" s="120"/>
      <c r="CO87" s="255"/>
      <c r="CP87" s="27"/>
      <c r="CQ87" s="27"/>
    </row>
    <row r="88" spans="1:95" ht="25.5" customHeight="1" x14ac:dyDescent="0.25">
      <c r="A88" s="28"/>
      <c r="B88" s="518" t="s">
        <v>31</v>
      </c>
      <c r="C88" s="518"/>
      <c r="D88" s="181">
        <v>856.85260000999995</v>
      </c>
      <c r="E88" s="124">
        <v>688.87774836000006</v>
      </c>
      <c r="F88" s="124">
        <v>858.31869124000104</v>
      </c>
      <c r="G88" s="124">
        <v>1104.76979366</v>
      </c>
      <c r="H88" s="124">
        <v>853.16494556999999</v>
      </c>
      <c r="I88" s="124">
        <v>864.85726236999994</v>
      </c>
      <c r="J88" s="124">
        <v>1114.77586247</v>
      </c>
      <c r="K88" s="124">
        <v>881.00151232999997</v>
      </c>
      <c r="L88" s="124">
        <v>980.78198584999905</v>
      </c>
      <c r="M88" s="124">
        <v>1076.75033934</v>
      </c>
      <c r="N88" s="124">
        <v>930.14174486000104</v>
      </c>
      <c r="O88" s="124">
        <v>1111.4094806000001</v>
      </c>
      <c r="P88" s="125">
        <f>SUM(D88:O88)</f>
        <v>11321.701966660001</v>
      </c>
      <c r="Q88" s="124">
        <v>971.88698158000102</v>
      </c>
      <c r="R88" s="124">
        <v>919.27447269999902</v>
      </c>
      <c r="S88" s="124">
        <v>1055.49521658</v>
      </c>
      <c r="T88" s="124">
        <v>1354.7792002199999</v>
      </c>
      <c r="U88" s="124">
        <v>1021.15353666</v>
      </c>
      <c r="V88" s="124">
        <v>981.528308329997</v>
      </c>
      <c r="W88" s="124">
        <v>1061.56188965</v>
      </c>
      <c r="X88" s="124">
        <v>1111.60899868</v>
      </c>
      <c r="Y88" s="124">
        <v>1151.43011544</v>
      </c>
      <c r="Z88" s="124">
        <v>1102.04361556</v>
      </c>
      <c r="AA88" s="124">
        <v>1107.35546531</v>
      </c>
      <c r="AB88" s="124">
        <v>1257.0036898200001</v>
      </c>
      <c r="AC88" s="240">
        <f>SUM(Q88:AB88)</f>
        <v>13095.121490529998</v>
      </c>
      <c r="AD88" s="124">
        <v>1213.01757527</v>
      </c>
      <c r="AE88" s="124">
        <v>991.21088157999895</v>
      </c>
      <c r="AF88" s="124">
        <v>1324.59684726</v>
      </c>
      <c r="AG88" s="124">
        <v>1597.1846349499999</v>
      </c>
      <c r="AH88" s="124">
        <v>1327.8004239100001</v>
      </c>
      <c r="AI88" s="124">
        <v>1283.9536844199999</v>
      </c>
      <c r="AJ88" s="124">
        <v>1364.36061294</v>
      </c>
      <c r="AK88" s="124">
        <v>1428.76786969</v>
      </c>
      <c r="AL88" s="124">
        <v>1329.94997169</v>
      </c>
      <c r="AM88" s="124">
        <v>1468.33418383</v>
      </c>
      <c r="AN88" s="124">
        <v>1394.4731603800001</v>
      </c>
      <c r="AO88" s="124">
        <v>1464.03610609</v>
      </c>
      <c r="AP88" s="240">
        <f>SUM(AD88:AO88)</f>
        <v>16187.685952009997</v>
      </c>
      <c r="AQ88" s="124">
        <v>1455.39164841001</v>
      </c>
      <c r="AR88" s="124">
        <v>1187.8119548100001</v>
      </c>
      <c r="AS88" s="124">
        <v>1434.0263556699999</v>
      </c>
      <c r="AT88" s="124">
        <v>4548.2102751799903</v>
      </c>
      <c r="AU88" s="124">
        <v>1415.0504361799999</v>
      </c>
      <c r="AV88" s="124">
        <v>1305.7327744500001</v>
      </c>
      <c r="AW88" s="124">
        <v>1522.2507166299999</v>
      </c>
      <c r="AX88" s="124">
        <v>1460.8740276999999</v>
      </c>
      <c r="AY88" s="124">
        <v>1317.1909912799999</v>
      </c>
      <c r="AZ88" s="124">
        <v>1535.1922986100001</v>
      </c>
      <c r="BA88" s="124">
        <v>1492.72054589</v>
      </c>
      <c r="BB88" s="124">
        <v>1421.3552755000001</v>
      </c>
      <c r="BC88" s="240">
        <v>20095.80730031</v>
      </c>
      <c r="BD88" s="181">
        <v>1548.4265831600001</v>
      </c>
      <c r="BE88" s="124">
        <v>1444.7716992999999</v>
      </c>
      <c r="BF88" s="124">
        <v>1411.26228156</v>
      </c>
      <c r="BG88" s="124">
        <v>2086.2547452200001</v>
      </c>
      <c r="BH88" s="124">
        <v>1534.2425122900099</v>
      </c>
      <c r="BI88" s="124">
        <v>1448.5551779699999</v>
      </c>
      <c r="BJ88" s="124">
        <v>1661.38969849</v>
      </c>
      <c r="BK88" s="119">
        <v>1536.4289880899901</v>
      </c>
      <c r="BL88" s="124">
        <v>1521.1509877399999</v>
      </c>
      <c r="BM88" s="124">
        <v>1481.2620699199999</v>
      </c>
      <c r="BN88" s="124">
        <v>1232.7555693899999</v>
      </c>
      <c r="BO88" s="124">
        <v>1754.20088958</v>
      </c>
      <c r="BP88" s="240">
        <v>18660.701202709999</v>
      </c>
      <c r="BQ88" s="124">
        <v>1608.1450081600001</v>
      </c>
      <c r="BR88" s="124">
        <v>1372.77705169</v>
      </c>
      <c r="BS88" s="124">
        <v>1198.7697623700001</v>
      </c>
      <c r="BT88" s="124">
        <v>704.77296869999896</v>
      </c>
      <c r="BU88" s="124">
        <v>1248.9847825700001</v>
      </c>
      <c r="BV88" s="124">
        <v>1319.49399298</v>
      </c>
      <c r="BW88" s="124">
        <v>1780.84340711</v>
      </c>
      <c r="BX88" s="119">
        <v>1429.3565862999999</v>
      </c>
      <c r="BY88" s="124">
        <v>1591.0480489199999</v>
      </c>
      <c r="BZ88" s="124">
        <v>1858.71706479</v>
      </c>
      <c r="CA88" s="124">
        <v>1580.8589273800001</v>
      </c>
      <c r="CB88" s="124">
        <v>1719.83195527</v>
      </c>
      <c r="CC88" s="240">
        <v>17413.599556239998</v>
      </c>
      <c r="CD88" s="124">
        <v>1472.55809525</v>
      </c>
      <c r="CE88" s="124">
        <v>1473.2851271300001</v>
      </c>
      <c r="CF88" s="124">
        <v>1841.2757507399999</v>
      </c>
      <c r="CG88" s="124">
        <v>2248.77851293</v>
      </c>
      <c r="CH88" s="124">
        <v>1826.6066798700001</v>
      </c>
      <c r="CI88" s="124">
        <v>1937.3988822599999</v>
      </c>
      <c r="CJ88" s="119">
        <v>1973.7222447500001</v>
      </c>
      <c r="CK88" s="119">
        <v>1912.3166845799999</v>
      </c>
      <c r="CL88" s="113">
        <v>12671.331686080001</v>
      </c>
      <c r="CM88" s="116">
        <v>10663.14355988</v>
      </c>
      <c r="CN88" s="120">
        <v>14685.94197751</v>
      </c>
      <c r="CO88" s="256">
        <v>37.726195798073697</v>
      </c>
      <c r="CP88" s="27"/>
      <c r="CQ88" s="27"/>
    </row>
    <row r="89" spans="1:95" ht="20.100000000000001" customHeight="1" x14ac:dyDescent="0.25">
      <c r="A89" s="28"/>
      <c r="B89" s="228" t="s">
        <v>60</v>
      </c>
      <c r="C89" s="229"/>
      <c r="D89" s="245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7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7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7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7"/>
      <c r="BD89" s="245"/>
      <c r="BE89" s="246"/>
      <c r="BF89" s="246"/>
      <c r="BG89" s="246"/>
      <c r="BH89" s="246"/>
      <c r="BI89" s="246"/>
      <c r="BJ89" s="246"/>
      <c r="BK89" s="248"/>
      <c r="BL89" s="246"/>
      <c r="BM89" s="246"/>
      <c r="BN89" s="246"/>
      <c r="BO89" s="246"/>
      <c r="BP89" s="247"/>
      <c r="BQ89" s="246"/>
      <c r="BR89" s="246"/>
      <c r="BS89" s="246"/>
      <c r="BT89" s="246"/>
      <c r="BU89" s="246"/>
      <c r="BV89" s="246"/>
      <c r="BW89" s="246"/>
      <c r="BX89" s="248"/>
      <c r="BY89" s="249"/>
      <c r="BZ89" s="249"/>
      <c r="CA89" s="249"/>
      <c r="CB89" s="249"/>
      <c r="CC89" s="247"/>
      <c r="CD89" s="249"/>
      <c r="CE89" s="249"/>
      <c r="CF89" s="249"/>
      <c r="CG89" s="249"/>
      <c r="CH89" s="249"/>
      <c r="CI89" s="249"/>
      <c r="CJ89" s="250"/>
      <c r="CK89" s="250"/>
      <c r="CL89" s="113"/>
      <c r="CM89" s="116"/>
      <c r="CN89" s="120"/>
      <c r="CO89" s="255"/>
      <c r="CP89" s="27"/>
      <c r="CQ89" s="27"/>
    </row>
    <row r="90" spans="1:95" ht="19.5" customHeight="1" x14ac:dyDescent="0.25">
      <c r="A90" s="28"/>
      <c r="B90" s="519" t="s">
        <v>31</v>
      </c>
      <c r="C90" s="519"/>
      <c r="D90" s="257">
        <v>7.5758375013999997</v>
      </c>
      <c r="E90" s="188">
        <v>2.4309480845999998</v>
      </c>
      <c r="F90" s="188">
        <v>4.0619818217999999</v>
      </c>
      <c r="G90" s="188">
        <v>3.7779705502000001</v>
      </c>
      <c r="H90" s="188">
        <v>3.2846157456</v>
      </c>
      <c r="I90" s="188">
        <v>4.2328860993999999</v>
      </c>
      <c r="J90" s="188">
        <v>3.235715882</v>
      </c>
      <c r="K90" s="188">
        <v>3.4453594027999999</v>
      </c>
      <c r="L90" s="188">
        <v>4.8707517432000103</v>
      </c>
      <c r="M90" s="188">
        <v>3.310359885</v>
      </c>
      <c r="N90" s="188">
        <v>4.2526038660000003</v>
      </c>
      <c r="O90" s="188">
        <v>1.5516660754</v>
      </c>
      <c r="P90" s="166">
        <f>SUM(D90:O90)</f>
        <v>46.030696657400007</v>
      </c>
      <c r="Q90" s="188">
        <v>6.8387945052000001</v>
      </c>
      <c r="R90" s="188">
        <v>2.5114444221999999</v>
      </c>
      <c r="S90" s="188">
        <v>3.2711324155999999</v>
      </c>
      <c r="T90" s="188">
        <v>3.0839097758</v>
      </c>
      <c r="U90" s="188">
        <v>2.9468301002000001</v>
      </c>
      <c r="V90" s="188">
        <v>3.6456684529999999</v>
      </c>
      <c r="W90" s="188">
        <v>2.8310632783999998</v>
      </c>
      <c r="X90" s="188">
        <v>2.8368267760000001</v>
      </c>
      <c r="Y90" s="188">
        <v>4.0554229071999996</v>
      </c>
      <c r="Z90" s="188">
        <v>2.8047786395999998</v>
      </c>
      <c r="AA90" s="188">
        <v>3.5124997320000002</v>
      </c>
      <c r="AB90" s="188">
        <v>1.7606632470000001</v>
      </c>
      <c r="AC90" s="258">
        <f>SUM(Q90:AB90)</f>
        <v>40.099034252199999</v>
      </c>
      <c r="AD90" s="188">
        <v>6.81828324239999</v>
      </c>
      <c r="AE90" s="188">
        <v>2.2955798418</v>
      </c>
      <c r="AF90" s="188">
        <v>4.0488191281999999</v>
      </c>
      <c r="AG90" s="188">
        <v>3.776495513</v>
      </c>
      <c r="AH90" s="188">
        <v>3.2154029417999999</v>
      </c>
      <c r="AI90" s="188">
        <v>4.1116529552000003</v>
      </c>
      <c r="AJ90" s="188">
        <v>3.1408826246000001</v>
      </c>
      <c r="AK90" s="188">
        <v>4.1747058906000003</v>
      </c>
      <c r="AL90" s="188">
        <v>5.3363891293999997</v>
      </c>
      <c r="AM90" s="188">
        <v>4.3928751565999997</v>
      </c>
      <c r="AN90" s="188">
        <v>5.8624248367999998</v>
      </c>
      <c r="AO90" s="188">
        <v>3.6882115662000001</v>
      </c>
      <c r="AP90" s="240">
        <f>SUM(AD90:AO90)</f>
        <v>50.861722826599994</v>
      </c>
      <c r="AQ90" s="188">
        <v>7.2440196443999998</v>
      </c>
      <c r="AR90" s="188">
        <v>4.0593451808000003</v>
      </c>
      <c r="AS90" s="188">
        <v>5.05940188040001</v>
      </c>
      <c r="AT90" s="188">
        <v>6.0070600477999996</v>
      </c>
      <c r="AU90" s="188">
        <v>5.4722423742000101</v>
      </c>
      <c r="AV90" s="188">
        <v>5.0327974969999998</v>
      </c>
      <c r="AW90" s="188">
        <v>4.9850625300000004</v>
      </c>
      <c r="AX90" s="188">
        <v>15.856531221999999</v>
      </c>
      <c r="AY90" s="188">
        <v>20.4384060328</v>
      </c>
      <c r="AZ90" s="188">
        <v>4.7853165486</v>
      </c>
      <c r="BA90" s="188">
        <v>6.5273085905999997</v>
      </c>
      <c r="BB90" s="188">
        <v>6.8188554350000103</v>
      </c>
      <c r="BC90" s="258">
        <v>92.286346983599998</v>
      </c>
      <c r="BD90" s="257">
        <v>8.6708036043999996</v>
      </c>
      <c r="BE90" s="188">
        <v>5.3335408574000001</v>
      </c>
      <c r="BF90" s="188">
        <v>8.1717281086000106</v>
      </c>
      <c r="BG90" s="188">
        <v>10.174382726199999</v>
      </c>
      <c r="BH90" s="188">
        <v>8.2104447137999994</v>
      </c>
      <c r="BI90" s="188">
        <v>6.8742343628000002</v>
      </c>
      <c r="BJ90" s="188">
        <v>6.0790813356000104</v>
      </c>
      <c r="BK90" s="189">
        <v>6.1050575487999996</v>
      </c>
      <c r="BL90" s="188">
        <v>4.4406065563999997</v>
      </c>
      <c r="BM90" s="188">
        <v>6.1075882027999997</v>
      </c>
      <c r="BN90" s="188">
        <v>8.8763058804000003</v>
      </c>
      <c r="BO90" s="188">
        <v>6.4526872256000001</v>
      </c>
      <c r="BP90" s="258">
        <v>85.4964611228</v>
      </c>
      <c r="BQ90" s="188">
        <v>7.1612784404000003</v>
      </c>
      <c r="BR90" s="188">
        <v>4.0912241496000004</v>
      </c>
      <c r="BS90" s="188">
        <v>5.6266506156</v>
      </c>
      <c r="BT90" s="188">
        <v>3.6663884655999999</v>
      </c>
      <c r="BU90" s="188">
        <v>8.8417132328000001</v>
      </c>
      <c r="BV90" s="188">
        <v>5.5165164025999998</v>
      </c>
      <c r="BW90" s="188">
        <v>6.7101383608000003</v>
      </c>
      <c r="BX90" s="189">
        <v>5.2400390573999998</v>
      </c>
      <c r="BY90" s="188">
        <v>6.8518729580000004</v>
      </c>
      <c r="BZ90" s="188">
        <v>5.7201334134000001</v>
      </c>
      <c r="CA90" s="188">
        <v>11.906175388799999</v>
      </c>
      <c r="CB90" s="188">
        <v>5.2537343613999896</v>
      </c>
      <c r="CC90" s="258">
        <v>76.5858648464</v>
      </c>
      <c r="CD90" s="188">
        <v>3.7477436065999998</v>
      </c>
      <c r="CE90" s="188">
        <v>3.6994103103999998</v>
      </c>
      <c r="CF90" s="188">
        <v>4.4061327240000097</v>
      </c>
      <c r="CG90" s="188">
        <v>11.855945371200001</v>
      </c>
      <c r="CH90" s="188">
        <v>5.8315053075999996</v>
      </c>
      <c r="CI90" s="188">
        <v>11.605726322400001</v>
      </c>
      <c r="CJ90" s="189">
        <v>9.1190207751999992</v>
      </c>
      <c r="CK90" s="189">
        <v>6.6271747555999996</v>
      </c>
      <c r="CL90" s="190">
        <v>59.6192732576</v>
      </c>
      <c r="CM90" s="187">
        <v>46.853948724799999</v>
      </c>
      <c r="CN90" s="191">
        <v>56.892659172999998</v>
      </c>
      <c r="CO90" s="256">
        <v>21.4255377004895</v>
      </c>
      <c r="CP90" s="27"/>
      <c r="CQ90" s="27"/>
    </row>
    <row r="91" spans="1:95" ht="20.100000000000001" customHeight="1" x14ac:dyDescent="0.25">
      <c r="A91" s="28"/>
      <c r="B91" s="259"/>
      <c r="C91" s="78" t="s">
        <v>61</v>
      </c>
      <c r="D91" s="260">
        <f t="shared" ref="D91:AP91" si="24">+D92+D93</f>
        <v>120007</v>
      </c>
      <c r="E91" s="83">
        <f t="shared" si="24"/>
        <v>115297</v>
      </c>
      <c r="F91" s="83">
        <f t="shared" si="24"/>
        <v>138261</v>
      </c>
      <c r="G91" s="83">
        <f t="shared" si="24"/>
        <v>138781</v>
      </c>
      <c r="H91" s="83">
        <f t="shared" si="24"/>
        <v>144001</v>
      </c>
      <c r="I91" s="83">
        <f t="shared" si="24"/>
        <v>156617</v>
      </c>
      <c r="J91" s="83">
        <f t="shared" si="24"/>
        <v>159037</v>
      </c>
      <c r="K91" s="83">
        <f t="shared" si="24"/>
        <v>164054</v>
      </c>
      <c r="L91" s="83">
        <f t="shared" si="24"/>
        <v>168527</v>
      </c>
      <c r="M91" s="83">
        <f t="shared" si="24"/>
        <v>192918</v>
      </c>
      <c r="N91" s="83">
        <f t="shared" si="24"/>
        <v>181618</v>
      </c>
      <c r="O91" s="83">
        <f t="shared" si="24"/>
        <v>248434</v>
      </c>
      <c r="P91" s="261">
        <f t="shared" si="24"/>
        <v>1927552</v>
      </c>
      <c r="Q91" s="83">
        <f t="shared" si="24"/>
        <v>186147</v>
      </c>
      <c r="R91" s="83">
        <f t="shared" si="24"/>
        <v>187067</v>
      </c>
      <c r="S91" s="83">
        <f t="shared" si="24"/>
        <v>216701</v>
      </c>
      <c r="T91" s="83">
        <f t="shared" si="24"/>
        <v>220859</v>
      </c>
      <c r="U91" s="83">
        <f t="shared" si="24"/>
        <v>228311</v>
      </c>
      <c r="V91" s="83">
        <f t="shared" si="24"/>
        <v>249907</v>
      </c>
      <c r="W91" s="83">
        <f t="shared" si="24"/>
        <v>252476</v>
      </c>
      <c r="X91" s="83">
        <f t="shared" si="24"/>
        <v>269188</v>
      </c>
      <c r="Y91" s="83">
        <f t="shared" si="24"/>
        <v>271018</v>
      </c>
      <c r="Z91" s="83">
        <f t="shared" si="24"/>
        <v>284423</v>
      </c>
      <c r="AA91" s="83">
        <f t="shared" si="24"/>
        <v>293962</v>
      </c>
      <c r="AB91" s="83">
        <f t="shared" si="24"/>
        <v>370611</v>
      </c>
      <c r="AC91" s="261">
        <f t="shared" si="24"/>
        <v>3030670</v>
      </c>
      <c r="AD91" s="83">
        <f t="shared" si="24"/>
        <v>300692</v>
      </c>
      <c r="AE91" s="83">
        <f t="shared" si="24"/>
        <v>298557</v>
      </c>
      <c r="AF91" s="83">
        <f t="shared" si="24"/>
        <v>362667</v>
      </c>
      <c r="AG91" s="83">
        <f t="shared" si="24"/>
        <v>343877</v>
      </c>
      <c r="AH91" s="83">
        <f t="shared" si="24"/>
        <v>388309</v>
      </c>
      <c r="AI91" s="83">
        <f t="shared" si="24"/>
        <v>416620</v>
      </c>
      <c r="AJ91" s="83">
        <f t="shared" si="24"/>
        <v>429396</v>
      </c>
      <c r="AK91" s="83">
        <f t="shared" si="24"/>
        <v>456375</v>
      </c>
      <c r="AL91" s="83">
        <f t="shared" si="24"/>
        <v>448775</v>
      </c>
      <c r="AM91" s="83">
        <f t="shared" si="24"/>
        <v>482695</v>
      </c>
      <c r="AN91" s="83">
        <f t="shared" si="24"/>
        <v>494031</v>
      </c>
      <c r="AO91" s="83">
        <f t="shared" si="24"/>
        <v>586120</v>
      </c>
      <c r="AP91" s="261">
        <f t="shared" si="24"/>
        <v>5008114</v>
      </c>
      <c r="AQ91" s="83">
        <v>501645</v>
      </c>
      <c r="AR91" s="83">
        <v>480450</v>
      </c>
      <c r="AS91" s="83">
        <v>592143</v>
      </c>
      <c r="AT91" s="83">
        <v>593042</v>
      </c>
      <c r="AU91" s="83">
        <v>636770</v>
      </c>
      <c r="AV91" s="83">
        <v>649463</v>
      </c>
      <c r="AW91" s="83">
        <v>676099</v>
      </c>
      <c r="AX91" s="83">
        <v>711505</v>
      </c>
      <c r="AY91" s="83">
        <v>709260</v>
      </c>
      <c r="AZ91" s="83">
        <v>807980</v>
      </c>
      <c r="BA91" s="83">
        <v>821210</v>
      </c>
      <c r="BB91" s="83">
        <v>965010</v>
      </c>
      <c r="BC91" s="261">
        <v>8144577</v>
      </c>
      <c r="BD91" s="260">
        <v>864457</v>
      </c>
      <c r="BE91" s="83">
        <v>896414</v>
      </c>
      <c r="BF91" s="83">
        <v>971103</v>
      </c>
      <c r="BG91" s="83">
        <v>1020105</v>
      </c>
      <c r="BH91" s="83">
        <v>1135767</v>
      </c>
      <c r="BI91" s="83">
        <v>1093696</v>
      </c>
      <c r="BJ91" s="83">
        <v>1212706</v>
      </c>
      <c r="BK91" s="83">
        <v>1280790</v>
      </c>
      <c r="BL91" s="83">
        <v>1262735</v>
      </c>
      <c r="BM91" s="83">
        <v>1240545</v>
      </c>
      <c r="BN91" s="83">
        <v>1166304</v>
      </c>
      <c r="BO91" s="83">
        <v>1599884</v>
      </c>
      <c r="BP91" s="261">
        <v>13744506</v>
      </c>
      <c r="BQ91" s="83">
        <v>1427847</v>
      </c>
      <c r="BR91" s="83">
        <v>1453019</v>
      </c>
      <c r="BS91" s="83">
        <v>1370826</v>
      </c>
      <c r="BT91" s="83">
        <v>1217173</v>
      </c>
      <c r="BU91" s="83">
        <v>1767462</v>
      </c>
      <c r="BV91" s="83">
        <v>2239512</v>
      </c>
      <c r="BW91" s="83">
        <v>2695368</v>
      </c>
      <c r="BX91" s="83">
        <v>2837308</v>
      </c>
      <c r="BY91" s="83">
        <v>2978793</v>
      </c>
      <c r="BZ91" s="83">
        <v>3117544</v>
      </c>
      <c r="CA91" s="83">
        <v>3052169</v>
      </c>
      <c r="CB91" s="83">
        <v>3939238</v>
      </c>
      <c r="CC91" s="261">
        <v>28096259</v>
      </c>
      <c r="CD91" s="83">
        <v>3430732</v>
      </c>
      <c r="CE91" s="83">
        <v>3266423</v>
      </c>
      <c r="CF91" s="83">
        <v>3836470</v>
      </c>
      <c r="CG91" s="83">
        <v>3922865</v>
      </c>
      <c r="CH91" s="83">
        <v>4289924</v>
      </c>
      <c r="CI91" s="83">
        <v>4351904</v>
      </c>
      <c r="CJ91" s="83">
        <v>4765478</v>
      </c>
      <c r="CK91" s="83">
        <v>4867167</v>
      </c>
      <c r="CL91" s="79">
        <v>8475038</v>
      </c>
      <c r="CM91" s="252">
        <v>15008515</v>
      </c>
      <c r="CN91" s="253">
        <v>32730963</v>
      </c>
      <c r="CO91" s="214">
        <v>118.082621765045</v>
      </c>
      <c r="CP91" s="27"/>
      <c r="CQ91" s="27"/>
    </row>
    <row r="92" spans="1:95" ht="20.100000000000001" customHeight="1" x14ac:dyDescent="0.2">
      <c r="A92" s="28"/>
      <c r="B92" s="520" t="s">
        <v>62</v>
      </c>
      <c r="C92" s="520"/>
      <c r="D92" s="160">
        <v>105544</v>
      </c>
      <c r="E92" s="162">
        <v>101891</v>
      </c>
      <c r="F92" s="162">
        <v>122184</v>
      </c>
      <c r="G92" s="162">
        <v>122624</v>
      </c>
      <c r="H92" s="162">
        <v>127887</v>
      </c>
      <c r="I92" s="162">
        <v>140011</v>
      </c>
      <c r="J92" s="162">
        <v>141504</v>
      </c>
      <c r="K92" s="162">
        <v>147207</v>
      </c>
      <c r="L92" s="162">
        <v>153813</v>
      </c>
      <c r="M92" s="162">
        <v>173992</v>
      </c>
      <c r="N92" s="162">
        <v>163390</v>
      </c>
      <c r="O92" s="162">
        <v>227516</v>
      </c>
      <c r="P92" s="125">
        <f>SUM(D92:O92)</f>
        <v>1727563</v>
      </c>
      <c r="Q92" s="162">
        <v>169117</v>
      </c>
      <c r="R92" s="162">
        <v>170123</v>
      </c>
      <c r="S92" s="162">
        <v>196957</v>
      </c>
      <c r="T92" s="162">
        <v>201065</v>
      </c>
      <c r="U92" s="162">
        <v>208183</v>
      </c>
      <c r="V92" s="162">
        <v>229432</v>
      </c>
      <c r="W92" s="162">
        <v>231763</v>
      </c>
      <c r="X92" s="162">
        <v>247150</v>
      </c>
      <c r="Y92" s="162">
        <v>249237</v>
      </c>
      <c r="Z92" s="162">
        <v>262037</v>
      </c>
      <c r="AA92" s="162">
        <v>271980</v>
      </c>
      <c r="AB92" s="162">
        <v>347293</v>
      </c>
      <c r="AC92" s="125">
        <f>SUM(Q92:AB92)</f>
        <v>2784337</v>
      </c>
      <c r="AD92" s="162">
        <v>279766</v>
      </c>
      <c r="AE92" s="162">
        <v>279029</v>
      </c>
      <c r="AF92" s="162">
        <v>338461</v>
      </c>
      <c r="AG92" s="162">
        <v>322301</v>
      </c>
      <c r="AH92" s="162">
        <v>364078</v>
      </c>
      <c r="AI92" s="162">
        <v>393358</v>
      </c>
      <c r="AJ92" s="162">
        <v>406156</v>
      </c>
      <c r="AK92" s="162">
        <v>431749</v>
      </c>
      <c r="AL92" s="162">
        <v>424814</v>
      </c>
      <c r="AM92" s="162">
        <v>457269</v>
      </c>
      <c r="AN92" s="162">
        <v>468657</v>
      </c>
      <c r="AO92" s="162">
        <v>559947</v>
      </c>
      <c r="AP92" s="125">
        <f>SUM(AD92:AO92)</f>
        <v>4725585</v>
      </c>
      <c r="AQ92" s="162">
        <v>477835</v>
      </c>
      <c r="AR92" s="162">
        <v>458080</v>
      </c>
      <c r="AS92" s="162">
        <v>565853</v>
      </c>
      <c r="AT92" s="162">
        <v>567214</v>
      </c>
      <c r="AU92" s="162">
        <v>610173</v>
      </c>
      <c r="AV92" s="162">
        <v>622572</v>
      </c>
      <c r="AW92" s="162">
        <v>648987</v>
      </c>
      <c r="AX92" s="162">
        <v>682593</v>
      </c>
      <c r="AY92" s="162">
        <v>682406</v>
      </c>
      <c r="AZ92" s="162">
        <v>776859</v>
      </c>
      <c r="BA92" s="162">
        <v>790278</v>
      </c>
      <c r="BB92" s="162">
        <v>934169</v>
      </c>
      <c r="BC92" s="125">
        <v>7817019</v>
      </c>
      <c r="BD92" s="160">
        <v>833911</v>
      </c>
      <c r="BE92" s="162">
        <v>866554</v>
      </c>
      <c r="BF92" s="162">
        <v>939406</v>
      </c>
      <c r="BG92" s="162">
        <v>986954</v>
      </c>
      <c r="BH92" s="162">
        <v>1100159</v>
      </c>
      <c r="BI92" s="162">
        <v>1060904</v>
      </c>
      <c r="BJ92" s="162">
        <v>1175613</v>
      </c>
      <c r="BK92" s="116">
        <v>1243264</v>
      </c>
      <c r="BL92" s="162">
        <v>1226477</v>
      </c>
      <c r="BM92" s="162">
        <v>1205620</v>
      </c>
      <c r="BN92" s="162">
        <v>1132771</v>
      </c>
      <c r="BO92" s="162">
        <v>1558574</v>
      </c>
      <c r="BP92" s="125">
        <v>13330207</v>
      </c>
      <c r="BQ92" s="162">
        <v>1389309</v>
      </c>
      <c r="BR92" s="162">
        <v>1415750</v>
      </c>
      <c r="BS92" s="162">
        <v>1335876</v>
      </c>
      <c r="BT92" s="162">
        <v>1186169</v>
      </c>
      <c r="BU92" s="162">
        <v>1725857</v>
      </c>
      <c r="BV92" s="162">
        <v>2189165</v>
      </c>
      <c r="BW92" s="162">
        <v>2636330</v>
      </c>
      <c r="BX92" s="116">
        <v>2779444</v>
      </c>
      <c r="BY92" s="124">
        <v>2917432</v>
      </c>
      <c r="BZ92" s="124">
        <v>3054715</v>
      </c>
      <c r="CA92" s="124">
        <v>2990744</v>
      </c>
      <c r="CB92" s="124">
        <v>3870165</v>
      </c>
      <c r="CC92" s="125">
        <v>27490956</v>
      </c>
      <c r="CD92" s="124">
        <v>3369469</v>
      </c>
      <c r="CE92" s="124">
        <v>3207156</v>
      </c>
      <c r="CF92" s="124">
        <v>3766080</v>
      </c>
      <c r="CG92" s="124">
        <v>3855285</v>
      </c>
      <c r="CH92" s="124">
        <v>4219716</v>
      </c>
      <c r="CI92" s="124">
        <v>4280184</v>
      </c>
      <c r="CJ92" s="119">
        <v>4688631</v>
      </c>
      <c r="CK92" s="119">
        <v>4790135</v>
      </c>
      <c r="CL92" s="118">
        <v>8206765</v>
      </c>
      <c r="CM92" s="114">
        <v>14657900</v>
      </c>
      <c r="CN92" s="225">
        <v>32176656</v>
      </c>
      <c r="CO92" s="227">
        <v>119.51750250718</v>
      </c>
      <c r="CP92" s="27"/>
      <c r="CQ92" s="27"/>
    </row>
    <row r="93" spans="1:95" ht="20.100000000000001" customHeight="1" x14ac:dyDescent="0.2">
      <c r="A93" s="28"/>
      <c r="B93" s="520" t="s">
        <v>63</v>
      </c>
      <c r="C93" s="520"/>
      <c r="D93" s="160">
        <v>14463</v>
      </c>
      <c r="E93" s="162">
        <v>13406</v>
      </c>
      <c r="F93" s="162">
        <v>16077</v>
      </c>
      <c r="G93" s="162">
        <v>16157</v>
      </c>
      <c r="H93" s="162">
        <v>16114</v>
      </c>
      <c r="I93" s="162">
        <v>16606</v>
      </c>
      <c r="J93" s="162">
        <v>17533</v>
      </c>
      <c r="K93" s="162">
        <v>16847</v>
      </c>
      <c r="L93" s="162">
        <v>14714</v>
      </c>
      <c r="M93" s="162">
        <v>18926</v>
      </c>
      <c r="N93" s="162">
        <v>18228</v>
      </c>
      <c r="O93" s="162">
        <v>20918</v>
      </c>
      <c r="P93" s="125">
        <f>SUM(D93:O93)</f>
        <v>199989</v>
      </c>
      <c r="Q93" s="162">
        <v>17030</v>
      </c>
      <c r="R93" s="162">
        <v>16944</v>
      </c>
      <c r="S93" s="162">
        <v>19744</v>
      </c>
      <c r="T93" s="162">
        <v>19794</v>
      </c>
      <c r="U93" s="162">
        <v>20128</v>
      </c>
      <c r="V93" s="162">
        <v>20475</v>
      </c>
      <c r="W93" s="162">
        <v>20713</v>
      </c>
      <c r="X93" s="162">
        <v>22038</v>
      </c>
      <c r="Y93" s="162">
        <v>21781</v>
      </c>
      <c r="Z93" s="162">
        <v>22386</v>
      </c>
      <c r="AA93" s="162">
        <v>21982</v>
      </c>
      <c r="AB93" s="162">
        <v>23318</v>
      </c>
      <c r="AC93" s="125">
        <f>SUM(Q93:AB93)</f>
        <v>246333</v>
      </c>
      <c r="AD93" s="162">
        <v>20926</v>
      </c>
      <c r="AE93" s="162">
        <v>19528</v>
      </c>
      <c r="AF93" s="162">
        <v>24206</v>
      </c>
      <c r="AG93" s="162">
        <v>21576</v>
      </c>
      <c r="AH93" s="162">
        <v>24231</v>
      </c>
      <c r="AI93" s="162">
        <v>23262</v>
      </c>
      <c r="AJ93" s="162">
        <v>23240</v>
      </c>
      <c r="AK93" s="162">
        <v>24626</v>
      </c>
      <c r="AL93" s="162">
        <v>23961</v>
      </c>
      <c r="AM93" s="162">
        <v>25426</v>
      </c>
      <c r="AN93" s="162">
        <v>25374</v>
      </c>
      <c r="AO93" s="162">
        <v>26173</v>
      </c>
      <c r="AP93" s="125">
        <f>SUM(AD93:AO93)</f>
        <v>282529</v>
      </c>
      <c r="AQ93" s="162">
        <v>23810</v>
      </c>
      <c r="AR93" s="162">
        <v>22370</v>
      </c>
      <c r="AS93" s="162">
        <v>26290</v>
      </c>
      <c r="AT93" s="162">
        <v>25828</v>
      </c>
      <c r="AU93" s="162">
        <v>26597</v>
      </c>
      <c r="AV93" s="162">
        <v>26891</v>
      </c>
      <c r="AW93" s="162">
        <v>27112</v>
      </c>
      <c r="AX93" s="162">
        <v>28912</v>
      </c>
      <c r="AY93" s="162">
        <v>26854</v>
      </c>
      <c r="AZ93" s="162">
        <v>31121</v>
      </c>
      <c r="BA93" s="162">
        <v>30932</v>
      </c>
      <c r="BB93" s="162">
        <v>30841</v>
      </c>
      <c r="BC93" s="125">
        <v>327558</v>
      </c>
      <c r="BD93" s="160">
        <v>30546</v>
      </c>
      <c r="BE93" s="162">
        <v>29860</v>
      </c>
      <c r="BF93" s="162">
        <v>31697</v>
      </c>
      <c r="BG93" s="162">
        <v>33151</v>
      </c>
      <c r="BH93" s="162">
        <v>35608</v>
      </c>
      <c r="BI93" s="162">
        <v>32792</v>
      </c>
      <c r="BJ93" s="162">
        <v>37093</v>
      </c>
      <c r="BK93" s="116">
        <v>37526</v>
      </c>
      <c r="BL93" s="162">
        <v>36258</v>
      </c>
      <c r="BM93" s="162">
        <v>34925</v>
      </c>
      <c r="BN93" s="162">
        <v>33533</v>
      </c>
      <c r="BO93" s="162">
        <v>41310</v>
      </c>
      <c r="BP93" s="125">
        <v>414299</v>
      </c>
      <c r="BQ93" s="162">
        <v>38538</v>
      </c>
      <c r="BR93" s="162">
        <v>37269</v>
      </c>
      <c r="BS93" s="162">
        <v>34950</v>
      </c>
      <c r="BT93" s="162">
        <v>31004</v>
      </c>
      <c r="BU93" s="162">
        <v>41605</v>
      </c>
      <c r="BV93" s="162">
        <v>50347</v>
      </c>
      <c r="BW93" s="162">
        <v>59038</v>
      </c>
      <c r="BX93" s="116">
        <v>57864</v>
      </c>
      <c r="BY93" s="124">
        <v>61361</v>
      </c>
      <c r="BZ93" s="124">
        <v>62829</v>
      </c>
      <c r="CA93" s="124">
        <v>61425</v>
      </c>
      <c r="CB93" s="124">
        <v>69073</v>
      </c>
      <c r="CC93" s="125">
        <v>605303</v>
      </c>
      <c r="CD93" s="124">
        <v>61263</v>
      </c>
      <c r="CE93" s="124">
        <v>59267</v>
      </c>
      <c r="CF93" s="124">
        <v>70390</v>
      </c>
      <c r="CG93" s="124">
        <v>67580</v>
      </c>
      <c r="CH93" s="124">
        <v>70208</v>
      </c>
      <c r="CI93" s="124">
        <v>71720</v>
      </c>
      <c r="CJ93" s="119">
        <v>76847</v>
      </c>
      <c r="CK93" s="119">
        <v>77032</v>
      </c>
      <c r="CL93" s="190">
        <v>268273</v>
      </c>
      <c r="CM93" s="187">
        <v>350615</v>
      </c>
      <c r="CN93" s="191">
        <v>554307</v>
      </c>
      <c r="CO93" s="227">
        <v>58.0956319609828</v>
      </c>
      <c r="CP93" s="27"/>
      <c r="CQ93" s="27"/>
    </row>
    <row r="94" spans="1:95" ht="20.100000000000001" customHeight="1" x14ac:dyDescent="0.25">
      <c r="A94" s="28"/>
      <c r="B94" s="259"/>
      <c r="C94" s="78" t="s">
        <v>64</v>
      </c>
      <c r="D94" s="260">
        <f t="shared" ref="D94:AP94" si="25">+D95+D96</f>
        <v>306432</v>
      </c>
      <c r="E94" s="83">
        <f t="shared" si="25"/>
        <v>292499</v>
      </c>
      <c r="F94" s="83">
        <f t="shared" si="25"/>
        <v>338069</v>
      </c>
      <c r="G94" s="83">
        <f t="shared" si="25"/>
        <v>339241</v>
      </c>
      <c r="H94" s="83">
        <f t="shared" si="25"/>
        <v>353336</v>
      </c>
      <c r="I94" s="83">
        <f t="shared" si="25"/>
        <v>369767</v>
      </c>
      <c r="J94" s="83">
        <f t="shared" si="25"/>
        <v>366911</v>
      </c>
      <c r="K94" s="83">
        <f t="shared" si="25"/>
        <v>356512</v>
      </c>
      <c r="L94" s="83">
        <f t="shared" si="25"/>
        <v>376807</v>
      </c>
      <c r="M94" s="83">
        <f t="shared" si="25"/>
        <v>390535</v>
      </c>
      <c r="N94" s="83">
        <f t="shared" si="25"/>
        <v>364862</v>
      </c>
      <c r="O94" s="83">
        <f t="shared" si="25"/>
        <v>501624</v>
      </c>
      <c r="P94" s="261">
        <f t="shared" si="25"/>
        <v>4356595</v>
      </c>
      <c r="Q94" s="83">
        <f t="shared" si="25"/>
        <v>371079</v>
      </c>
      <c r="R94" s="83">
        <f t="shared" si="25"/>
        <v>373982</v>
      </c>
      <c r="S94" s="83">
        <f t="shared" si="25"/>
        <v>420874</v>
      </c>
      <c r="T94" s="83">
        <f t="shared" si="25"/>
        <v>431418</v>
      </c>
      <c r="U94" s="83">
        <f t="shared" si="25"/>
        <v>444101</v>
      </c>
      <c r="V94" s="83">
        <f t="shared" si="25"/>
        <v>466202</v>
      </c>
      <c r="W94" s="83">
        <f t="shared" si="25"/>
        <v>470375</v>
      </c>
      <c r="X94" s="83">
        <f t="shared" si="25"/>
        <v>466138</v>
      </c>
      <c r="Y94" s="83">
        <f t="shared" si="25"/>
        <v>486409</v>
      </c>
      <c r="Z94" s="83">
        <f t="shared" si="25"/>
        <v>486346</v>
      </c>
      <c r="AA94" s="83">
        <f t="shared" si="25"/>
        <v>483919</v>
      </c>
      <c r="AB94" s="83">
        <f t="shared" si="25"/>
        <v>612006</v>
      </c>
      <c r="AC94" s="261">
        <f t="shared" si="25"/>
        <v>5512849</v>
      </c>
      <c r="AD94" s="83">
        <f t="shared" si="25"/>
        <v>478494</v>
      </c>
      <c r="AE94" s="83">
        <f t="shared" si="25"/>
        <v>489369</v>
      </c>
      <c r="AF94" s="83">
        <f t="shared" si="25"/>
        <v>555199</v>
      </c>
      <c r="AG94" s="83">
        <f t="shared" si="25"/>
        <v>557745</v>
      </c>
      <c r="AH94" s="83">
        <f t="shared" si="25"/>
        <v>623740</v>
      </c>
      <c r="AI94" s="83">
        <f t="shared" si="25"/>
        <v>638288</v>
      </c>
      <c r="AJ94" s="83">
        <f t="shared" si="25"/>
        <v>663650</v>
      </c>
      <c r="AK94" s="83">
        <f t="shared" si="25"/>
        <v>840470</v>
      </c>
      <c r="AL94" s="83">
        <f t="shared" si="25"/>
        <v>660372</v>
      </c>
      <c r="AM94" s="83">
        <f t="shared" si="25"/>
        <v>690670</v>
      </c>
      <c r="AN94" s="83">
        <f t="shared" si="25"/>
        <v>702098</v>
      </c>
      <c r="AO94" s="83">
        <f t="shared" si="25"/>
        <v>841739</v>
      </c>
      <c r="AP94" s="261">
        <f t="shared" si="25"/>
        <v>7741834</v>
      </c>
      <c r="AQ94" s="83">
        <v>689155</v>
      </c>
      <c r="AR94" s="83">
        <v>676180</v>
      </c>
      <c r="AS94" s="83">
        <v>903106</v>
      </c>
      <c r="AT94" s="83">
        <v>779900</v>
      </c>
      <c r="AU94" s="83">
        <v>841078</v>
      </c>
      <c r="AV94" s="83">
        <v>836100</v>
      </c>
      <c r="AW94" s="83">
        <v>839448</v>
      </c>
      <c r="AX94" s="83">
        <v>874261</v>
      </c>
      <c r="AY94" s="83">
        <v>847223</v>
      </c>
      <c r="AZ94" s="83">
        <v>943061</v>
      </c>
      <c r="BA94" s="83">
        <v>939749</v>
      </c>
      <c r="BB94" s="83">
        <v>1124728</v>
      </c>
      <c r="BC94" s="261">
        <v>10293989</v>
      </c>
      <c r="BD94" s="260">
        <v>926911</v>
      </c>
      <c r="BE94" s="83">
        <v>958796</v>
      </c>
      <c r="BF94" s="83">
        <v>1009677</v>
      </c>
      <c r="BG94" s="83">
        <v>1054979</v>
      </c>
      <c r="BH94" s="83">
        <v>1156724</v>
      </c>
      <c r="BI94" s="83">
        <v>1115805</v>
      </c>
      <c r="BJ94" s="83">
        <v>1192787</v>
      </c>
      <c r="BK94" s="83">
        <v>1228838</v>
      </c>
      <c r="BL94" s="83">
        <v>1218435</v>
      </c>
      <c r="BM94" s="83">
        <v>1199448</v>
      </c>
      <c r="BN94" s="83">
        <v>1095233</v>
      </c>
      <c r="BO94" s="83">
        <v>1483518</v>
      </c>
      <c r="BP94" s="261">
        <v>13641151</v>
      </c>
      <c r="BQ94" s="83">
        <v>1274676</v>
      </c>
      <c r="BR94" s="83">
        <v>1272643</v>
      </c>
      <c r="BS94" s="83">
        <v>1198024</v>
      </c>
      <c r="BT94" s="83">
        <v>951059</v>
      </c>
      <c r="BU94" s="83">
        <v>1208835</v>
      </c>
      <c r="BV94" s="83">
        <v>1547841</v>
      </c>
      <c r="BW94" s="83">
        <v>1775934</v>
      </c>
      <c r="BX94" s="83">
        <v>1850008</v>
      </c>
      <c r="BY94" s="83">
        <v>1962629</v>
      </c>
      <c r="BZ94" s="83">
        <v>2023099</v>
      </c>
      <c r="CA94" s="83">
        <v>1954067</v>
      </c>
      <c r="CB94" s="83">
        <v>2477764</v>
      </c>
      <c r="CC94" s="261">
        <v>19496579</v>
      </c>
      <c r="CD94" s="83">
        <v>2274009</v>
      </c>
      <c r="CE94" s="83">
        <v>2018355</v>
      </c>
      <c r="CF94" s="83">
        <v>2314128</v>
      </c>
      <c r="CG94" s="83">
        <v>2359657</v>
      </c>
      <c r="CH94" s="83">
        <v>2435950</v>
      </c>
      <c r="CI94" s="83">
        <v>2493221</v>
      </c>
      <c r="CJ94" s="83">
        <v>2686468</v>
      </c>
      <c r="CK94" s="83">
        <v>2634338</v>
      </c>
      <c r="CL94" s="79">
        <v>8644517</v>
      </c>
      <c r="CM94" s="252">
        <v>11079020</v>
      </c>
      <c r="CN94" s="253">
        <v>19216126</v>
      </c>
      <c r="CO94" s="214">
        <v>73.446080971060596</v>
      </c>
      <c r="CP94" s="27"/>
      <c r="CQ94" s="27"/>
    </row>
    <row r="95" spans="1:95" ht="20.100000000000001" customHeight="1" x14ac:dyDescent="0.2">
      <c r="A95" s="28"/>
      <c r="B95" s="520" t="s">
        <v>65</v>
      </c>
      <c r="C95" s="520"/>
      <c r="D95" s="160">
        <v>281786</v>
      </c>
      <c r="E95" s="162">
        <v>272726</v>
      </c>
      <c r="F95" s="162">
        <v>312356</v>
      </c>
      <c r="G95" s="162">
        <v>317964</v>
      </c>
      <c r="H95" s="162">
        <v>329059</v>
      </c>
      <c r="I95" s="162">
        <v>345116</v>
      </c>
      <c r="J95" s="162">
        <v>342888</v>
      </c>
      <c r="K95" s="162">
        <v>332359</v>
      </c>
      <c r="L95" s="162">
        <v>351110</v>
      </c>
      <c r="M95" s="162">
        <v>364826</v>
      </c>
      <c r="N95" s="162">
        <v>341229</v>
      </c>
      <c r="O95" s="162">
        <v>474471</v>
      </c>
      <c r="P95" s="125">
        <f>SUM(D95:O95)</f>
        <v>4065890</v>
      </c>
      <c r="Q95" s="162">
        <v>348097</v>
      </c>
      <c r="R95" s="162">
        <v>350353</v>
      </c>
      <c r="S95" s="162">
        <v>394352</v>
      </c>
      <c r="T95" s="162">
        <v>406065</v>
      </c>
      <c r="U95" s="162">
        <v>417578</v>
      </c>
      <c r="V95" s="162">
        <v>440340</v>
      </c>
      <c r="W95" s="162">
        <v>443387</v>
      </c>
      <c r="X95" s="162">
        <v>438437</v>
      </c>
      <c r="Y95" s="162">
        <v>462947</v>
      </c>
      <c r="Z95" s="162">
        <v>463505</v>
      </c>
      <c r="AA95" s="162">
        <v>460595</v>
      </c>
      <c r="AB95" s="162">
        <v>586714</v>
      </c>
      <c r="AC95" s="125">
        <f>SUM(Q95:AB95)</f>
        <v>5212370</v>
      </c>
      <c r="AD95" s="162">
        <v>456249</v>
      </c>
      <c r="AE95" s="162">
        <v>467916</v>
      </c>
      <c r="AF95" s="162">
        <v>530139</v>
      </c>
      <c r="AG95" s="162">
        <v>533800</v>
      </c>
      <c r="AH95" s="162">
        <v>596798</v>
      </c>
      <c r="AI95" s="162">
        <v>613839</v>
      </c>
      <c r="AJ95" s="162">
        <v>638159</v>
      </c>
      <c r="AK95" s="162">
        <v>814501</v>
      </c>
      <c r="AL95" s="162">
        <v>634781</v>
      </c>
      <c r="AM95" s="162">
        <v>663534</v>
      </c>
      <c r="AN95" s="162">
        <v>674794</v>
      </c>
      <c r="AO95" s="162">
        <v>813622</v>
      </c>
      <c r="AP95" s="125">
        <f>SUM(AD95:AO95)</f>
        <v>7438132</v>
      </c>
      <c r="AQ95" s="162">
        <v>663698</v>
      </c>
      <c r="AR95" s="162">
        <v>652188</v>
      </c>
      <c r="AS95" s="162">
        <v>875111</v>
      </c>
      <c r="AT95" s="162">
        <v>752192</v>
      </c>
      <c r="AU95" s="162">
        <v>812663</v>
      </c>
      <c r="AV95" s="162">
        <v>808772</v>
      </c>
      <c r="AW95" s="162">
        <v>811425</v>
      </c>
      <c r="AX95" s="162">
        <v>845340</v>
      </c>
      <c r="AY95" s="162">
        <v>819611</v>
      </c>
      <c r="AZ95" s="162">
        <v>912198</v>
      </c>
      <c r="BA95" s="162">
        <v>909064</v>
      </c>
      <c r="BB95" s="162">
        <v>1093969</v>
      </c>
      <c r="BC95" s="125">
        <v>9956231</v>
      </c>
      <c r="BD95" s="160">
        <v>899306</v>
      </c>
      <c r="BE95" s="162">
        <v>930422</v>
      </c>
      <c r="BF95" s="162">
        <v>979647</v>
      </c>
      <c r="BG95" s="162">
        <v>1024333</v>
      </c>
      <c r="BH95" s="162">
        <v>1123360</v>
      </c>
      <c r="BI95" s="162">
        <v>1085893</v>
      </c>
      <c r="BJ95" s="162">
        <v>1159811</v>
      </c>
      <c r="BK95" s="116">
        <v>1194750</v>
      </c>
      <c r="BL95" s="162">
        <v>1185446</v>
      </c>
      <c r="BM95" s="162">
        <v>1165776</v>
      </c>
      <c r="BN95" s="162">
        <v>1063637</v>
      </c>
      <c r="BO95" s="162">
        <v>1445845</v>
      </c>
      <c r="BP95" s="125">
        <v>13258226</v>
      </c>
      <c r="BQ95" s="162">
        <v>1239385</v>
      </c>
      <c r="BR95" s="162">
        <v>1238533</v>
      </c>
      <c r="BS95" s="162">
        <v>1164783</v>
      </c>
      <c r="BT95" s="162">
        <v>924038</v>
      </c>
      <c r="BU95" s="162">
        <v>1175761</v>
      </c>
      <c r="BV95" s="162">
        <v>1506613</v>
      </c>
      <c r="BW95" s="162">
        <v>1731332</v>
      </c>
      <c r="BX95" s="116">
        <v>1805360</v>
      </c>
      <c r="BY95" s="124">
        <v>1915734</v>
      </c>
      <c r="BZ95" s="124">
        <v>1973064</v>
      </c>
      <c r="CA95" s="124">
        <v>1905853</v>
      </c>
      <c r="CB95" s="124">
        <v>2423798</v>
      </c>
      <c r="CC95" s="125">
        <v>19004254</v>
      </c>
      <c r="CD95" s="124">
        <v>2211366</v>
      </c>
      <c r="CE95" s="124">
        <v>1972546</v>
      </c>
      <c r="CF95" s="124">
        <v>2259932</v>
      </c>
      <c r="CG95" s="124">
        <v>2307275</v>
      </c>
      <c r="CH95" s="124">
        <v>2380869</v>
      </c>
      <c r="CI95" s="124">
        <v>2433387</v>
      </c>
      <c r="CJ95" s="119">
        <v>2623247</v>
      </c>
      <c r="CK95" s="119">
        <v>2557499</v>
      </c>
      <c r="CL95" s="118">
        <v>8397522</v>
      </c>
      <c r="CM95" s="114">
        <v>10785805</v>
      </c>
      <c r="CN95" s="225">
        <v>18746121</v>
      </c>
      <c r="CO95" s="227">
        <v>73.803633572088501</v>
      </c>
      <c r="CP95" s="27"/>
      <c r="CQ95" s="27"/>
    </row>
    <row r="96" spans="1:95" ht="20.100000000000001" customHeight="1" x14ac:dyDescent="0.25">
      <c r="A96" s="28"/>
      <c r="B96" s="262" t="s">
        <v>66</v>
      </c>
      <c r="C96" s="263"/>
      <c r="D96" s="160">
        <v>24646</v>
      </c>
      <c r="E96" s="162">
        <v>19773</v>
      </c>
      <c r="F96" s="162">
        <v>25713</v>
      </c>
      <c r="G96" s="162">
        <v>21277</v>
      </c>
      <c r="H96" s="162">
        <v>24277</v>
      </c>
      <c r="I96" s="162">
        <v>24651</v>
      </c>
      <c r="J96" s="162">
        <v>24023</v>
      </c>
      <c r="K96" s="162">
        <v>24153</v>
      </c>
      <c r="L96" s="162">
        <v>25697</v>
      </c>
      <c r="M96" s="162">
        <v>25709</v>
      </c>
      <c r="N96" s="162">
        <v>23633</v>
      </c>
      <c r="O96" s="162">
        <v>27153</v>
      </c>
      <c r="P96" s="125">
        <f>SUM(D96:O96)</f>
        <v>290705</v>
      </c>
      <c r="Q96" s="162">
        <v>22982</v>
      </c>
      <c r="R96" s="162">
        <v>23629</v>
      </c>
      <c r="S96" s="162">
        <v>26522</v>
      </c>
      <c r="T96" s="162">
        <v>25353</v>
      </c>
      <c r="U96" s="162">
        <v>26523</v>
      </c>
      <c r="V96" s="162">
        <v>25862</v>
      </c>
      <c r="W96" s="162">
        <v>26988</v>
      </c>
      <c r="X96" s="162">
        <v>27701</v>
      </c>
      <c r="Y96" s="162">
        <v>23462</v>
      </c>
      <c r="Z96" s="162">
        <v>22841</v>
      </c>
      <c r="AA96" s="162">
        <v>23324</v>
      </c>
      <c r="AB96" s="162">
        <v>25292</v>
      </c>
      <c r="AC96" s="125">
        <f>SUM(Q96:AB96)</f>
        <v>300479</v>
      </c>
      <c r="AD96" s="162">
        <v>22245</v>
      </c>
      <c r="AE96" s="162">
        <v>21453</v>
      </c>
      <c r="AF96" s="162">
        <v>25060</v>
      </c>
      <c r="AG96" s="162">
        <v>23945</v>
      </c>
      <c r="AH96" s="162">
        <v>26942</v>
      </c>
      <c r="AI96" s="162">
        <v>24449</v>
      </c>
      <c r="AJ96" s="162">
        <v>25491</v>
      </c>
      <c r="AK96" s="162">
        <v>25969</v>
      </c>
      <c r="AL96" s="162">
        <v>25591</v>
      </c>
      <c r="AM96" s="162">
        <v>27136</v>
      </c>
      <c r="AN96" s="162">
        <v>27304</v>
      </c>
      <c r="AO96" s="162">
        <v>28117</v>
      </c>
      <c r="AP96" s="125">
        <f>SUM(AD96:AO96)</f>
        <v>303702</v>
      </c>
      <c r="AQ96" s="162">
        <v>25457</v>
      </c>
      <c r="AR96" s="162">
        <v>23992</v>
      </c>
      <c r="AS96" s="162">
        <v>27995</v>
      </c>
      <c r="AT96" s="162">
        <v>27708</v>
      </c>
      <c r="AU96" s="162">
        <v>28415</v>
      </c>
      <c r="AV96" s="162">
        <v>27328</v>
      </c>
      <c r="AW96" s="162">
        <v>28023</v>
      </c>
      <c r="AX96" s="162">
        <v>28921</v>
      </c>
      <c r="AY96" s="162">
        <v>27612</v>
      </c>
      <c r="AZ96" s="162">
        <v>30863</v>
      </c>
      <c r="BA96" s="162">
        <v>30685</v>
      </c>
      <c r="BB96" s="162">
        <v>30759</v>
      </c>
      <c r="BC96" s="125">
        <v>337758</v>
      </c>
      <c r="BD96" s="160">
        <v>27605</v>
      </c>
      <c r="BE96" s="162">
        <v>28374</v>
      </c>
      <c r="BF96" s="162">
        <v>30030</v>
      </c>
      <c r="BG96" s="162">
        <v>30646</v>
      </c>
      <c r="BH96" s="162">
        <v>33364</v>
      </c>
      <c r="BI96" s="162">
        <v>29912</v>
      </c>
      <c r="BJ96" s="162">
        <v>32976</v>
      </c>
      <c r="BK96" s="116">
        <v>34088</v>
      </c>
      <c r="BL96" s="162">
        <v>32989</v>
      </c>
      <c r="BM96" s="162">
        <v>33672</v>
      </c>
      <c r="BN96" s="162">
        <v>31596</v>
      </c>
      <c r="BO96" s="162">
        <v>37673</v>
      </c>
      <c r="BP96" s="125">
        <v>382925</v>
      </c>
      <c r="BQ96" s="162">
        <v>35291</v>
      </c>
      <c r="BR96" s="162">
        <v>34110</v>
      </c>
      <c r="BS96" s="162">
        <v>33241</v>
      </c>
      <c r="BT96" s="162">
        <v>27021</v>
      </c>
      <c r="BU96" s="162">
        <v>33074</v>
      </c>
      <c r="BV96" s="162">
        <v>41228</v>
      </c>
      <c r="BW96" s="162">
        <v>44602</v>
      </c>
      <c r="BX96" s="116">
        <v>44648</v>
      </c>
      <c r="BY96" s="124">
        <v>46895</v>
      </c>
      <c r="BZ96" s="124">
        <v>50035</v>
      </c>
      <c r="CA96" s="124">
        <v>48214</v>
      </c>
      <c r="CB96" s="124">
        <v>53966</v>
      </c>
      <c r="CC96" s="125">
        <v>492325</v>
      </c>
      <c r="CD96" s="124">
        <v>62643</v>
      </c>
      <c r="CE96" s="124">
        <v>45809</v>
      </c>
      <c r="CF96" s="124">
        <v>54196</v>
      </c>
      <c r="CG96" s="124">
        <v>52382</v>
      </c>
      <c r="CH96" s="124">
        <v>55081</v>
      </c>
      <c r="CI96" s="124">
        <v>59834</v>
      </c>
      <c r="CJ96" s="119">
        <v>63221</v>
      </c>
      <c r="CK96" s="119">
        <v>76839</v>
      </c>
      <c r="CL96" s="190">
        <v>246995</v>
      </c>
      <c r="CM96" s="187">
        <v>293215</v>
      </c>
      <c r="CN96" s="191">
        <v>470005</v>
      </c>
      <c r="CO96" s="227">
        <v>60.293641184796201</v>
      </c>
      <c r="CP96" s="27"/>
      <c r="CQ96" s="27"/>
    </row>
    <row r="97" spans="1:95" ht="20.100000000000001" customHeight="1" x14ac:dyDescent="0.25">
      <c r="A97" s="28"/>
      <c r="B97" s="259"/>
      <c r="C97" s="78" t="s">
        <v>67</v>
      </c>
      <c r="D97" s="260">
        <f t="shared" ref="D97:AP97" si="26">+D98+D99</f>
        <v>95502</v>
      </c>
      <c r="E97" s="83">
        <f t="shared" si="26"/>
        <v>87124</v>
      </c>
      <c r="F97" s="83">
        <f t="shared" si="26"/>
        <v>107153</v>
      </c>
      <c r="G97" s="83">
        <f t="shared" si="26"/>
        <v>106955</v>
      </c>
      <c r="H97" s="83">
        <f t="shared" si="26"/>
        <v>106806</v>
      </c>
      <c r="I97" s="83">
        <f t="shared" si="26"/>
        <v>113365</v>
      </c>
      <c r="J97" s="83">
        <f t="shared" si="26"/>
        <v>119958</v>
      </c>
      <c r="K97" s="83">
        <f t="shared" si="26"/>
        <v>118869</v>
      </c>
      <c r="L97" s="83">
        <f t="shared" si="26"/>
        <v>132487</v>
      </c>
      <c r="M97" s="83">
        <f t="shared" si="26"/>
        <v>139258</v>
      </c>
      <c r="N97" s="83">
        <f t="shared" si="26"/>
        <v>131928</v>
      </c>
      <c r="O97" s="83">
        <f t="shared" si="26"/>
        <v>155999</v>
      </c>
      <c r="P97" s="261">
        <f t="shared" si="26"/>
        <v>1415404</v>
      </c>
      <c r="Q97" s="83">
        <f t="shared" si="26"/>
        <v>137971</v>
      </c>
      <c r="R97" s="83">
        <f t="shared" si="26"/>
        <v>134573</v>
      </c>
      <c r="S97" s="83">
        <f t="shared" si="26"/>
        <v>145915</v>
      </c>
      <c r="T97" s="83">
        <f t="shared" si="26"/>
        <v>154174</v>
      </c>
      <c r="U97" s="83">
        <f t="shared" si="26"/>
        <v>154973</v>
      </c>
      <c r="V97" s="83">
        <f t="shared" si="26"/>
        <v>156244</v>
      </c>
      <c r="W97" s="83">
        <f t="shared" si="26"/>
        <v>162467</v>
      </c>
      <c r="X97" s="83">
        <f t="shared" si="26"/>
        <v>170933</v>
      </c>
      <c r="Y97" s="83">
        <f t="shared" si="26"/>
        <v>177830</v>
      </c>
      <c r="Z97" s="83">
        <f t="shared" si="26"/>
        <v>175562</v>
      </c>
      <c r="AA97" s="83">
        <f t="shared" si="26"/>
        <v>176697</v>
      </c>
      <c r="AB97" s="83">
        <f t="shared" si="26"/>
        <v>217425</v>
      </c>
      <c r="AC97" s="261">
        <f t="shared" si="26"/>
        <v>1964764</v>
      </c>
      <c r="AD97" s="83">
        <f t="shared" si="26"/>
        <v>184669</v>
      </c>
      <c r="AE97" s="83">
        <f t="shared" si="26"/>
        <v>177670</v>
      </c>
      <c r="AF97" s="83">
        <f t="shared" si="26"/>
        <v>215433</v>
      </c>
      <c r="AG97" s="83">
        <f t="shared" si="26"/>
        <v>212123</v>
      </c>
      <c r="AH97" s="83">
        <f t="shared" si="26"/>
        <v>241307</v>
      </c>
      <c r="AI97" s="83">
        <f t="shared" si="26"/>
        <v>234373</v>
      </c>
      <c r="AJ97" s="83">
        <f t="shared" si="26"/>
        <v>240854</v>
      </c>
      <c r="AK97" s="83">
        <f t="shared" si="26"/>
        <v>247198</v>
      </c>
      <c r="AL97" s="83">
        <f t="shared" si="26"/>
        <v>254434</v>
      </c>
      <c r="AM97" s="83">
        <f t="shared" si="26"/>
        <v>258709</v>
      </c>
      <c r="AN97" s="83">
        <f t="shared" si="26"/>
        <v>258555</v>
      </c>
      <c r="AO97" s="83">
        <f t="shared" si="26"/>
        <v>278938</v>
      </c>
      <c r="AP97" s="261">
        <f t="shared" si="26"/>
        <v>2804263</v>
      </c>
      <c r="AQ97" s="83">
        <v>261089</v>
      </c>
      <c r="AR97" s="83">
        <v>236611</v>
      </c>
      <c r="AS97" s="83">
        <v>271441</v>
      </c>
      <c r="AT97" s="83">
        <v>267090</v>
      </c>
      <c r="AU97" s="83">
        <v>268936</v>
      </c>
      <c r="AV97" s="83">
        <v>265161</v>
      </c>
      <c r="AW97" s="83">
        <v>280122</v>
      </c>
      <c r="AX97" s="83">
        <v>289202</v>
      </c>
      <c r="AY97" s="83">
        <v>283294</v>
      </c>
      <c r="AZ97" s="83">
        <v>302246</v>
      </c>
      <c r="BA97" s="83">
        <v>302669</v>
      </c>
      <c r="BB97" s="83">
        <v>328149</v>
      </c>
      <c r="BC97" s="261">
        <v>3356010</v>
      </c>
      <c r="BD97" s="260">
        <v>296557</v>
      </c>
      <c r="BE97" s="83">
        <v>297001</v>
      </c>
      <c r="BF97" s="83">
        <v>330469</v>
      </c>
      <c r="BG97" s="83">
        <v>350306</v>
      </c>
      <c r="BH97" s="83">
        <v>354721</v>
      </c>
      <c r="BI97" s="83">
        <v>339296</v>
      </c>
      <c r="BJ97" s="83">
        <v>373949</v>
      </c>
      <c r="BK97" s="83">
        <v>371081</v>
      </c>
      <c r="BL97" s="83">
        <v>392391</v>
      </c>
      <c r="BM97" s="83">
        <v>407213</v>
      </c>
      <c r="BN97" s="83">
        <v>429410</v>
      </c>
      <c r="BO97" s="83">
        <v>496658</v>
      </c>
      <c r="BP97" s="261">
        <v>4439052</v>
      </c>
      <c r="BQ97" s="83">
        <v>468339</v>
      </c>
      <c r="BR97" s="83">
        <v>446723</v>
      </c>
      <c r="BS97" s="83">
        <v>470647</v>
      </c>
      <c r="BT97" s="83">
        <v>498379</v>
      </c>
      <c r="BU97" s="83">
        <v>597222</v>
      </c>
      <c r="BV97" s="83">
        <v>677116</v>
      </c>
      <c r="BW97" s="83">
        <v>740317</v>
      </c>
      <c r="BX97" s="83">
        <v>700741</v>
      </c>
      <c r="BY97" s="83">
        <v>773538</v>
      </c>
      <c r="BZ97" s="83">
        <v>741553</v>
      </c>
      <c r="CA97" s="83">
        <v>700719</v>
      </c>
      <c r="CB97" s="83">
        <v>803380</v>
      </c>
      <c r="CC97" s="261">
        <v>7618674</v>
      </c>
      <c r="CD97" s="264">
        <v>758549</v>
      </c>
      <c r="CE97" s="251">
        <v>699127</v>
      </c>
      <c r="CF97" s="251">
        <v>786015</v>
      </c>
      <c r="CG97" s="251">
        <v>768893</v>
      </c>
      <c r="CH97" s="251">
        <v>768428</v>
      </c>
      <c r="CI97" s="251">
        <v>753100</v>
      </c>
      <c r="CJ97" s="251">
        <v>704413</v>
      </c>
      <c r="CK97" s="265">
        <v>647901</v>
      </c>
      <c r="CL97" s="80">
        <v>2713380</v>
      </c>
      <c r="CM97" s="252">
        <v>4599484</v>
      </c>
      <c r="CN97" s="253">
        <v>5886426</v>
      </c>
      <c r="CO97" s="214">
        <v>27.980138641638899</v>
      </c>
      <c r="CP97" s="27"/>
      <c r="CQ97" s="27"/>
    </row>
    <row r="98" spans="1:95" ht="20.100000000000001" customHeight="1" x14ac:dyDescent="0.25">
      <c r="A98" s="28"/>
      <c r="B98" s="262" t="s">
        <v>59</v>
      </c>
      <c r="C98" s="263"/>
      <c r="D98" s="160">
        <v>92136</v>
      </c>
      <c r="E98" s="162">
        <v>84364</v>
      </c>
      <c r="F98" s="162">
        <v>103708</v>
      </c>
      <c r="G98" s="162">
        <v>103901</v>
      </c>
      <c r="H98" s="162">
        <v>103681</v>
      </c>
      <c r="I98" s="162">
        <v>109803</v>
      </c>
      <c r="J98" s="162">
        <v>116652</v>
      </c>
      <c r="K98" s="162">
        <v>115399</v>
      </c>
      <c r="L98" s="162">
        <v>128531</v>
      </c>
      <c r="M98" s="162">
        <v>135718</v>
      </c>
      <c r="N98" s="162">
        <v>128086</v>
      </c>
      <c r="O98" s="162">
        <v>152879</v>
      </c>
      <c r="P98" s="125">
        <f>SUM(D98:O98)</f>
        <v>1374858</v>
      </c>
      <c r="Q98" s="162">
        <v>134392</v>
      </c>
      <c r="R98" s="162">
        <v>131367</v>
      </c>
      <c r="S98" s="162">
        <v>142417</v>
      </c>
      <c r="T98" s="162">
        <v>150865</v>
      </c>
      <c r="U98" s="162">
        <v>151546</v>
      </c>
      <c r="V98" s="162">
        <v>152532</v>
      </c>
      <c r="W98" s="162">
        <v>159036</v>
      </c>
      <c r="X98" s="162">
        <v>167448</v>
      </c>
      <c r="Y98" s="162">
        <v>174005</v>
      </c>
      <c r="Z98" s="162">
        <v>172076</v>
      </c>
      <c r="AA98" s="162">
        <v>172981</v>
      </c>
      <c r="AB98" s="162">
        <v>214177</v>
      </c>
      <c r="AC98" s="125">
        <f>SUM(Q98:AB98)</f>
        <v>1922842</v>
      </c>
      <c r="AD98" s="162">
        <v>180796</v>
      </c>
      <c r="AE98" s="162">
        <v>174503</v>
      </c>
      <c r="AF98" s="162">
        <v>211577</v>
      </c>
      <c r="AG98" s="162">
        <v>208341</v>
      </c>
      <c r="AH98" s="162">
        <v>237142</v>
      </c>
      <c r="AI98" s="162">
        <v>230204</v>
      </c>
      <c r="AJ98" s="162">
        <v>236785</v>
      </c>
      <c r="AK98" s="162">
        <v>242920</v>
      </c>
      <c r="AL98" s="162">
        <v>250125</v>
      </c>
      <c r="AM98" s="162">
        <v>254433</v>
      </c>
      <c r="AN98" s="162">
        <v>253967</v>
      </c>
      <c r="AO98" s="162">
        <v>274909</v>
      </c>
      <c r="AP98" s="125">
        <f>SUM(AD98:AO98)</f>
        <v>2755702</v>
      </c>
      <c r="AQ98" s="162">
        <v>256273</v>
      </c>
      <c r="AR98" s="162">
        <v>232640</v>
      </c>
      <c r="AS98" s="162">
        <v>268063</v>
      </c>
      <c r="AT98" s="162">
        <v>263917</v>
      </c>
      <c r="AU98" s="162">
        <v>265584</v>
      </c>
      <c r="AV98" s="162">
        <v>261894</v>
      </c>
      <c r="AW98" s="162">
        <v>276711</v>
      </c>
      <c r="AX98" s="162">
        <v>285225</v>
      </c>
      <c r="AY98" s="162">
        <v>279353</v>
      </c>
      <c r="AZ98" s="162">
        <v>298844</v>
      </c>
      <c r="BA98" s="162">
        <v>298943</v>
      </c>
      <c r="BB98" s="162">
        <v>324936</v>
      </c>
      <c r="BC98" s="125">
        <v>3312383</v>
      </c>
      <c r="BD98" s="160">
        <v>293106</v>
      </c>
      <c r="BE98" s="162">
        <v>294003</v>
      </c>
      <c r="BF98" s="162">
        <v>327065</v>
      </c>
      <c r="BG98" s="162">
        <v>346730</v>
      </c>
      <c r="BH98" s="162">
        <v>350969</v>
      </c>
      <c r="BI98" s="162">
        <v>335956</v>
      </c>
      <c r="BJ98" s="162">
        <v>370321</v>
      </c>
      <c r="BK98" s="116">
        <v>367670</v>
      </c>
      <c r="BL98" s="162">
        <v>389200</v>
      </c>
      <c r="BM98" s="162">
        <v>404096</v>
      </c>
      <c r="BN98" s="162">
        <v>426430</v>
      </c>
      <c r="BO98" s="162">
        <v>493450</v>
      </c>
      <c r="BP98" s="125">
        <v>4398996</v>
      </c>
      <c r="BQ98" s="162">
        <v>464968</v>
      </c>
      <c r="BR98" s="162">
        <v>443574</v>
      </c>
      <c r="BS98" s="162">
        <v>467455</v>
      </c>
      <c r="BT98" s="162">
        <v>496131</v>
      </c>
      <c r="BU98" s="162">
        <v>593973</v>
      </c>
      <c r="BV98" s="162">
        <v>672880</v>
      </c>
      <c r="BW98" s="162">
        <v>735756</v>
      </c>
      <c r="BX98" s="116">
        <v>696729</v>
      </c>
      <c r="BY98" s="124">
        <v>769308</v>
      </c>
      <c r="BZ98" s="124">
        <v>737573</v>
      </c>
      <c r="CA98" s="124">
        <v>697040</v>
      </c>
      <c r="CB98" s="124">
        <v>799630</v>
      </c>
      <c r="CC98" s="125">
        <v>7575017</v>
      </c>
      <c r="CD98" s="124">
        <v>754564</v>
      </c>
      <c r="CE98" s="124">
        <v>695452</v>
      </c>
      <c r="CF98" s="124">
        <v>781881</v>
      </c>
      <c r="CG98" s="124">
        <v>765325</v>
      </c>
      <c r="CH98" s="124">
        <v>765034</v>
      </c>
      <c r="CI98" s="124">
        <v>749549</v>
      </c>
      <c r="CJ98" s="119">
        <v>700542</v>
      </c>
      <c r="CK98" s="119">
        <v>644276</v>
      </c>
      <c r="CL98" s="118">
        <v>2685820</v>
      </c>
      <c r="CM98" s="114">
        <v>4571466</v>
      </c>
      <c r="CN98" s="225">
        <v>5856623</v>
      </c>
      <c r="CO98" s="227">
        <v>28.112579203257798</v>
      </c>
      <c r="CP98" s="27"/>
      <c r="CQ98" s="27"/>
    </row>
    <row r="99" spans="1:95" ht="20.100000000000001" customHeight="1" x14ac:dyDescent="0.25">
      <c r="A99" s="28"/>
      <c r="B99" s="266" t="s">
        <v>60</v>
      </c>
      <c r="C99" s="267"/>
      <c r="D99" s="184">
        <v>3366</v>
      </c>
      <c r="E99" s="185">
        <v>2760</v>
      </c>
      <c r="F99" s="185">
        <v>3445</v>
      </c>
      <c r="G99" s="185">
        <v>3054</v>
      </c>
      <c r="H99" s="185">
        <v>3125</v>
      </c>
      <c r="I99" s="185">
        <v>3562</v>
      </c>
      <c r="J99" s="185">
        <v>3306</v>
      </c>
      <c r="K99" s="185">
        <v>3470</v>
      </c>
      <c r="L99" s="185">
        <v>3956</v>
      </c>
      <c r="M99" s="185">
        <v>3540</v>
      </c>
      <c r="N99" s="185">
        <v>3842</v>
      </c>
      <c r="O99" s="185">
        <v>3120</v>
      </c>
      <c r="P99" s="166">
        <f>SUM(D99:O99)</f>
        <v>40546</v>
      </c>
      <c r="Q99" s="185">
        <v>3579</v>
      </c>
      <c r="R99" s="185">
        <v>3206</v>
      </c>
      <c r="S99" s="185">
        <v>3498</v>
      </c>
      <c r="T99" s="185">
        <v>3309</v>
      </c>
      <c r="U99" s="185">
        <v>3427</v>
      </c>
      <c r="V99" s="185">
        <v>3712</v>
      </c>
      <c r="W99" s="185">
        <v>3431</v>
      </c>
      <c r="X99" s="185">
        <v>3485</v>
      </c>
      <c r="Y99" s="185">
        <v>3825</v>
      </c>
      <c r="Z99" s="185">
        <v>3486</v>
      </c>
      <c r="AA99" s="185">
        <v>3716</v>
      </c>
      <c r="AB99" s="185">
        <v>3248</v>
      </c>
      <c r="AC99" s="166">
        <f>SUM(Q99:AB99)</f>
        <v>41922</v>
      </c>
      <c r="AD99" s="185">
        <v>3873</v>
      </c>
      <c r="AE99" s="185">
        <v>3167</v>
      </c>
      <c r="AF99" s="185">
        <v>3856</v>
      </c>
      <c r="AG99" s="185">
        <v>3782</v>
      </c>
      <c r="AH99" s="185">
        <v>4165</v>
      </c>
      <c r="AI99" s="185">
        <v>4169</v>
      </c>
      <c r="AJ99" s="185">
        <v>4069</v>
      </c>
      <c r="AK99" s="185">
        <v>4278</v>
      </c>
      <c r="AL99" s="185">
        <v>4309</v>
      </c>
      <c r="AM99" s="185">
        <v>4276</v>
      </c>
      <c r="AN99" s="185">
        <v>4588</v>
      </c>
      <c r="AO99" s="185">
        <v>4029</v>
      </c>
      <c r="AP99" s="166">
        <f>SUM(AD99:AO99)</f>
        <v>48561</v>
      </c>
      <c r="AQ99" s="185">
        <v>4816</v>
      </c>
      <c r="AR99" s="185">
        <v>3971</v>
      </c>
      <c r="AS99" s="185">
        <v>3378</v>
      </c>
      <c r="AT99" s="185">
        <v>3173</v>
      </c>
      <c r="AU99" s="185">
        <v>3352</v>
      </c>
      <c r="AV99" s="185">
        <v>3267</v>
      </c>
      <c r="AW99" s="185">
        <v>3411</v>
      </c>
      <c r="AX99" s="185">
        <v>3977</v>
      </c>
      <c r="AY99" s="185">
        <v>3941</v>
      </c>
      <c r="AZ99" s="185">
        <v>3402</v>
      </c>
      <c r="BA99" s="185">
        <v>3726</v>
      </c>
      <c r="BB99" s="185">
        <v>3213</v>
      </c>
      <c r="BC99" s="166">
        <v>43627</v>
      </c>
      <c r="BD99" s="184">
        <v>3451</v>
      </c>
      <c r="BE99" s="185">
        <v>2998</v>
      </c>
      <c r="BF99" s="185">
        <v>3404</v>
      </c>
      <c r="BG99" s="185">
        <v>3576</v>
      </c>
      <c r="BH99" s="185">
        <v>3752</v>
      </c>
      <c r="BI99" s="185">
        <v>3340</v>
      </c>
      <c r="BJ99" s="185">
        <v>3628</v>
      </c>
      <c r="BK99" s="187">
        <v>3411</v>
      </c>
      <c r="BL99" s="185">
        <v>3191</v>
      </c>
      <c r="BM99" s="185">
        <v>3117</v>
      </c>
      <c r="BN99" s="185">
        <v>2980</v>
      </c>
      <c r="BO99" s="185">
        <v>3208</v>
      </c>
      <c r="BP99" s="166">
        <v>40056</v>
      </c>
      <c r="BQ99" s="185">
        <v>3371</v>
      </c>
      <c r="BR99" s="185">
        <v>3149</v>
      </c>
      <c r="BS99" s="185">
        <v>3192</v>
      </c>
      <c r="BT99" s="185">
        <v>2248</v>
      </c>
      <c r="BU99" s="185">
        <v>3249</v>
      </c>
      <c r="BV99" s="185">
        <v>4236</v>
      </c>
      <c r="BW99" s="185">
        <v>4561</v>
      </c>
      <c r="BX99" s="187">
        <v>4012</v>
      </c>
      <c r="BY99" s="188">
        <v>4230</v>
      </c>
      <c r="BZ99" s="188">
        <v>3980</v>
      </c>
      <c r="CA99" s="188">
        <v>3679</v>
      </c>
      <c r="CB99" s="188">
        <v>3750</v>
      </c>
      <c r="CC99" s="166">
        <v>43657</v>
      </c>
      <c r="CD99" s="188">
        <v>3985</v>
      </c>
      <c r="CE99" s="188">
        <v>3675</v>
      </c>
      <c r="CF99" s="188">
        <v>4134</v>
      </c>
      <c r="CG99" s="188">
        <v>3568</v>
      </c>
      <c r="CH99" s="188">
        <v>3394</v>
      </c>
      <c r="CI99" s="188">
        <v>3551</v>
      </c>
      <c r="CJ99" s="189">
        <v>3871</v>
      </c>
      <c r="CK99" s="189">
        <v>3625</v>
      </c>
      <c r="CL99" s="190">
        <v>27560</v>
      </c>
      <c r="CM99" s="187">
        <v>28018</v>
      </c>
      <c r="CN99" s="191">
        <v>29803</v>
      </c>
      <c r="CO99" s="268">
        <v>6.3709044185880499</v>
      </c>
      <c r="CP99" s="27"/>
      <c r="CQ99" s="27"/>
    </row>
    <row r="100" spans="1:95" ht="20.100000000000001" customHeight="1" x14ac:dyDescent="0.25">
      <c r="A100" s="28"/>
      <c r="B100" s="269" t="s">
        <v>68</v>
      </c>
      <c r="C100" s="270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16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16"/>
      <c r="BY100" s="124"/>
      <c r="BZ100" s="124"/>
      <c r="CA100" s="124"/>
      <c r="CB100" s="124"/>
      <c r="CC100" s="162"/>
      <c r="CD100" s="124"/>
      <c r="CE100" s="124"/>
      <c r="CF100" s="124"/>
      <c r="CG100" s="124"/>
      <c r="CH100" s="124"/>
      <c r="CI100" s="124"/>
      <c r="CJ100" s="119"/>
      <c r="CK100" s="119"/>
      <c r="CL100" s="162"/>
      <c r="CM100" s="116"/>
      <c r="CN100" s="116"/>
      <c r="CO100" s="271"/>
      <c r="CP100" s="27"/>
      <c r="CQ100" s="27"/>
    </row>
    <row r="101" spans="1:95" ht="20.100000000000001" customHeight="1" x14ac:dyDescent="0.25">
      <c r="A101" s="28"/>
      <c r="B101" s="272"/>
      <c r="C101" s="273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16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16"/>
      <c r="BY101" s="124"/>
      <c r="BZ101" s="124"/>
      <c r="CA101" s="124"/>
      <c r="CB101" s="124"/>
      <c r="CC101" s="162"/>
      <c r="CD101" s="124"/>
      <c r="CE101" s="124"/>
      <c r="CF101" s="124"/>
      <c r="CG101" s="124"/>
      <c r="CH101" s="124"/>
      <c r="CI101" s="124"/>
      <c r="CJ101" s="119"/>
      <c r="CK101" s="119"/>
      <c r="CL101" s="162"/>
      <c r="CM101" s="116"/>
      <c r="CN101" s="116"/>
      <c r="CO101" s="274"/>
      <c r="CP101" s="27"/>
      <c r="CQ101" s="27"/>
    </row>
    <row r="102" spans="1:95" s="283" customFormat="1" ht="20.100000000000001" customHeight="1" x14ac:dyDescent="0.25">
      <c r="A102" s="28"/>
      <c r="B102" s="69" t="s">
        <v>69</v>
      </c>
      <c r="C102" s="202"/>
      <c r="D102" s="275"/>
      <c r="E102" s="275"/>
      <c r="F102" s="276"/>
      <c r="G102" s="276"/>
      <c r="H102" s="276"/>
      <c r="I102" s="276"/>
      <c r="J102" s="276"/>
      <c r="K102" s="276"/>
      <c r="L102" s="276"/>
      <c r="M102" s="276"/>
      <c r="N102" s="275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I102" s="276"/>
      <c r="AJ102" s="276"/>
      <c r="AK102" s="276"/>
      <c r="AL102" s="276"/>
      <c r="AM102" s="276"/>
      <c r="AN102" s="276"/>
      <c r="AO102" s="276"/>
      <c r="AP102" s="276"/>
      <c r="AQ102" s="276"/>
      <c r="AR102" s="276"/>
      <c r="AS102" s="276"/>
      <c r="AT102" s="276"/>
      <c r="AU102" s="276"/>
      <c r="AV102" s="276"/>
      <c r="AW102" s="276"/>
      <c r="AX102" s="276"/>
      <c r="AY102" s="276"/>
      <c r="AZ102" s="276"/>
      <c r="BA102" s="276"/>
      <c r="BB102" s="276"/>
      <c r="BC102" s="276"/>
      <c r="BD102" s="276"/>
      <c r="BE102" s="276"/>
      <c r="BF102" s="276"/>
      <c r="BG102" s="276"/>
      <c r="BH102" s="276"/>
      <c r="BI102" s="276"/>
      <c r="BJ102" s="276"/>
      <c r="BK102" s="277"/>
      <c r="BL102" s="276"/>
      <c r="BM102" s="276"/>
      <c r="BN102" s="276"/>
      <c r="BO102" s="276"/>
      <c r="BP102" s="276"/>
      <c r="BQ102" s="276"/>
      <c r="BR102" s="276"/>
      <c r="BS102" s="276"/>
      <c r="BT102" s="276"/>
      <c r="BU102" s="276"/>
      <c r="BV102" s="276"/>
      <c r="BW102" s="278"/>
      <c r="BX102" s="279"/>
      <c r="BY102" s="280"/>
      <c r="BZ102" s="280"/>
      <c r="CA102" s="280"/>
      <c r="CB102" s="280"/>
      <c r="CC102" s="278"/>
      <c r="CD102" s="280"/>
      <c r="CE102" s="280"/>
      <c r="CF102" s="280"/>
      <c r="CG102" s="280"/>
      <c r="CH102" s="280"/>
      <c r="CI102" s="280"/>
      <c r="CJ102" s="281"/>
      <c r="CK102" s="281"/>
      <c r="CL102" s="206"/>
      <c r="CM102" s="200"/>
      <c r="CN102" s="140"/>
      <c r="CO102" s="282"/>
      <c r="CP102" s="27"/>
      <c r="CQ102" s="27"/>
    </row>
    <row r="103" spans="1:95" s="283" customFormat="1" ht="20.100000000000001" customHeight="1" x14ac:dyDescent="0.3">
      <c r="A103" s="28"/>
      <c r="B103" s="210"/>
      <c r="C103" s="78" t="s">
        <v>70</v>
      </c>
      <c r="D103" s="284">
        <f t="shared" ref="D103:AP103" si="27">+D105+D107</f>
        <v>7716.3695390609992</v>
      </c>
      <c r="E103" s="285">
        <f t="shared" si="27"/>
        <v>6138.5304445011998</v>
      </c>
      <c r="F103" s="285">
        <f t="shared" si="27"/>
        <v>7697.5132325352006</v>
      </c>
      <c r="G103" s="285">
        <f t="shared" si="27"/>
        <v>8833.8120219911998</v>
      </c>
      <c r="H103" s="285">
        <f t="shared" si="27"/>
        <v>7755.9302820874</v>
      </c>
      <c r="I103" s="285">
        <f t="shared" si="27"/>
        <v>8070.6604925987995</v>
      </c>
      <c r="J103" s="285">
        <f t="shared" si="27"/>
        <v>7440.9820989026002</v>
      </c>
      <c r="K103" s="285">
        <f t="shared" si="27"/>
        <v>6944.8230265124002</v>
      </c>
      <c r="L103" s="285">
        <f t="shared" si="27"/>
        <v>7259.7404354620003</v>
      </c>
      <c r="M103" s="285">
        <f t="shared" si="27"/>
        <v>8073.8267754926001</v>
      </c>
      <c r="N103" s="285">
        <f t="shared" si="27"/>
        <v>7182.9155399547999</v>
      </c>
      <c r="O103" s="285">
        <f t="shared" si="27"/>
        <v>10684.7354228028</v>
      </c>
      <c r="P103" s="286">
        <f t="shared" si="27"/>
        <v>93799.839311901989</v>
      </c>
      <c r="Q103" s="285">
        <f t="shared" si="27"/>
        <v>6986.3160900546</v>
      </c>
      <c r="R103" s="285">
        <f t="shared" si="27"/>
        <v>6284.8711499102001</v>
      </c>
      <c r="S103" s="285">
        <f t="shared" si="27"/>
        <v>7359.0115466900006</v>
      </c>
      <c r="T103" s="285">
        <f t="shared" si="27"/>
        <v>7662.2827787677998</v>
      </c>
      <c r="U103" s="285">
        <f t="shared" si="27"/>
        <v>7472.1243663828</v>
      </c>
      <c r="V103" s="285">
        <f t="shared" si="27"/>
        <v>7479.0635628206001</v>
      </c>
      <c r="W103" s="285">
        <f t="shared" si="27"/>
        <v>6736.8815804114001</v>
      </c>
      <c r="X103" s="285">
        <f t="shared" si="27"/>
        <v>7236.0082641320005</v>
      </c>
      <c r="Y103" s="285">
        <f t="shared" si="27"/>
        <v>6885.5180575761997</v>
      </c>
      <c r="Z103" s="285">
        <f t="shared" si="27"/>
        <v>6719.719280716</v>
      </c>
      <c r="AA103" s="285">
        <f t="shared" si="27"/>
        <v>6907.1747503614006</v>
      </c>
      <c r="AB103" s="285">
        <f t="shared" si="27"/>
        <v>8592.7434320960001</v>
      </c>
      <c r="AC103" s="286">
        <f t="shared" si="27"/>
        <v>86321.714859918997</v>
      </c>
      <c r="AD103" s="284">
        <f t="shared" si="27"/>
        <v>6238.0576723486001</v>
      </c>
      <c r="AE103" s="285">
        <f t="shared" si="27"/>
        <v>5311.1436857200006</v>
      </c>
      <c r="AF103" s="285">
        <f t="shared" si="27"/>
        <v>7367.3982938946001</v>
      </c>
      <c r="AG103" s="285">
        <f t="shared" si="27"/>
        <v>6688.9698657073995</v>
      </c>
      <c r="AH103" s="285">
        <f t="shared" si="27"/>
        <v>7888.8491891641997</v>
      </c>
      <c r="AI103" s="285">
        <f t="shared" si="27"/>
        <v>7242.5202188754001</v>
      </c>
      <c r="AJ103" s="285">
        <f t="shared" si="27"/>
        <v>6783.5632090828003</v>
      </c>
      <c r="AK103" s="285">
        <f t="shared" si="27"/>
        <v>6939.312601353</v>
      </c>
      <c r="AL103" s="285">
        <f t="shared" si="27"/>
        <v>6579.3384021767997</v>
      </c>
      <c r="AM103" s="285">
        <f t="shared" si="27"/>
        <v>7234.1347202218003</v>
      </c>
      <c r="AN103" s="285">
        <f t="shared" si="27"/>
        <v>6747.8678569725998</v>
      </c>
      <c r="AO103" s="285">
        <f t="shared" si="27"/>
        <v>8229.4301813540005</v>
      </c>
      <c r="AP103" s="286">
        <f t="shared" si="27"/>
        <v>83250.585896871198</v>
      </c>
      <c r="AQ103" s="285">
        <v>6008.9771493673998</v>
      </c>
      <c r="AR103" s="285">
        <v>5184.3637264658</v>
      </c>
      <c r="AS103" s="285">
        <v>6486.1228227813999</v>
      </c>
      <c r="AT103" s="285">
        <v>7964.0370098186004</v>
      </c>
      <c r="AU103" s="285">
        <v>6758.5539813393998</v>
      </c>
      <c r="AV103" s="285">
        <v>6756.8866622617998</v>
      </c>
      <c r="AW103" s="285">
        <v>6183.0343577098001</v>
      </c>
      <c r="AX103" s="285">
        <v>6715.2610008315996</v>
      </c>
      <c r="AY103" s="285">
        <v>5557.4018096325999</v>
      </c>
      <c r="AZ103" s="285">
        <v>6934.2205408753998</v>
      </c>
      <c r="BA103" s="285">
        <v>6208.5392697670004</v>
      </c>
      <c r="BB103" s="285">
        <v>7384.9567391778</v>
      </c>
      <c r="BC103" s="286">
        <v>78142.3550700286</v>
      </c>
      <c r="BD103" s="284">
        <v>6156.6423901143999</v>
      </c>
      <c r="BE103" s="285">
        <v>5535</v>
      </c>
      <c r="BF103" s="285">
        <v>5416.9728175532</v>
      </c>
      <c r="BG103" s="285">
        <v>6704.9807098434003</v>
      </c>
      <c r="BH103" s="285">
        <v>6444.1820140953996</v>
      </c>
      <c r="BI103" s="285">
        <v>5594.9683749632004</v>
      </c>
      <c r="BJ103" s="285">
        <v>7060.4723708736001</v>
      </c>
      <c r="BK103" s="287">
        <v>6349.4531224443999</v>
      </c>
      <c r="BL103" s="285">
        <v>5650.6453716262004</v>
      </c>
      <c r="BM103" s="285">
        <v>5438.1798847341997</v>
      </c>
      <c r="BN103" s="285">
        <v>4508.1472810838004</v>
      </c>
      <c r="BO103" s="285">
        <v>6709.7643201527999</v>
      </c>
      <c r="BP103" s="286">
        <v>71569.408657484601</v>
      </c>
      <c r="BQ103" s="285">
        <v>5174.6396543720002</v>
      </c>
      <c r="BR103" s="285">
        <v>4239.5109648052003</v>
      </c>
      <c r="BS103" s="285">
        <v>4118.3172009997998</v>
      </c>
      <c r="BT103" s="285">
        <v>1425.022980127</v>
      </c>
      <c r="BU103" s="285">
        <v>1858.6061476489999</v>
      </c>
      <c r="BV103" s="285">
        <v>3113.1091273594002</v>
      </c>
      <c r="BW103" s="285">
        <v>3021.7046424330001</v>
      </c>
      <c r="BX103" s="285">
        <v>3159.5480104215999</v>
      </c>
      <c r="BY103" s="285">
        <v>3638.6430772727999</v>
      </c>
      <c r="BZ103" s="285">
        <v>4404.0315462618</v>
      </c>
      <c r="CA103" s="285">
        <v>3964.1963671734002</v>
      </c>
      <c r="CB103" s="285">
        <v>5076.4624523958</v>
      </c>
      <c r="CC103" s="286">
        <v>43193.792171270798</v>
      </c>
      <c r="CD103" s="285">
        <v>3322.2298665274002</v>
      </c>
      <c r="CE103" s="285">
        <v>2950.1720311051999</v>
      </c>
      <c r="CF103" s="285">
        <v>4301.0041203771998</v>
      </c>
      <c r="CG103" s="285">
        <v>4651.4142364902</v>
      </c>
      <c r="CH103" s="285">
        <v>3821.1746727335999</v>
      </c>
      <c r="CI103" s="285">
        <v>3919.7458362604002</v>
      </c>
      <c r="CJ103" s="285">
        <v>3895.0500810292001</v>
      </c>
      <c r="CK103" s="285">
        <v>3597.1891979321999</v>
      </c>
      <c r="CL103" s="284">
        <v>49262.671799887597</v>
      </c>
      <c r="CM103" s="80">
        <v>26110.458728166999</v>
      </c>
      <c r="CN103" s="81">
        <v>30457.980042455401</v>
      </c>
      <c r="CO103" s="254">
        <v>16.650497639853601</v>
      </c>
      <c r="CP103" s="27"/>
      <c r="CQ103" s="27"/>
    </row>
    <row r="104" spans="1:95" ht="20.100000000000001" customHeight="1" x14ac:dyDescent="0.2">
      <c r="A104" s="28"/>
      <c r="B104" s="215" t="s">
        <v>71</v>
      </c>
      <c r="C104" s="87"/>
      <c r="D104" s="288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90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90"/>
      <c r="AD104" s="288"/>
      <c r="AE104" s="289"/>
      <c r="AF104" s="289"/>
      <c r="AG104" s="289"/>
      <c r="AH104" s="289"/>
      <c r="AI104" s="289"/>
      <c r="AJ104" s="289"/>
      <c r="AK104" s="289"/>
      <c r="AL104" s="289"/>
      <c r="AM104" s="289"/>
      <c r="AN104" s="289"/>
      <c r="AO104" s="289"/>
      <c r="AP104" s="290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  <c r="BA104" s="289"/>
      <c r="BB104" s="289"/>
      <c r="BC104" s="290"/>
      <c r="BD104" s="288"/>
      <c r="BE104" s="289"/>
      <c r="BF104" s="289"/>
      <c r="BG104" s="289"/>
      <c r="BH104" s="289"/>
      <c r="BI104" s="289"/>
      <c r="BJ104" s="289"/>
      <c r="BK104" s="291"/>
      <c r="BL104" s="289"/>
      <c r="BM104" s="289"/>
      <c r="BN104" s="289"/>
      <c r="BO104" s="289"/>
      <c r="BP104" s="290"/>
      <c r="BQ104" s="289"/>
      <c r="BR104" s="289"/>
      <c r="BS104" s="289"/>
      <c r="BT104" s="289"/>
      <c r="BU104" s="289"/>
      <c r="BV104" s="289"/>
      <c r="BW104" s="292"/>
      <c r="BX104" s="293"/>
      <c r="BY104" s="294"/>
      <c r="BZ104" s="294"/>
      <c r="CA104" s="294"/>
      <c r="CB104" s="294"/>
      <c r="CC104" s="295"/>
      <c r="CD104" s="294"/>
      <c r="CE104" s="294"/>
      <c r="CF104" s="294"/>
      <c r="CG104" s="294"/>
      <c r="CH104" s="294"/>
      <c r="CI104" s="294"/>
      <c r="CJ104" s="296"/>
      <c r="CK104" s="296"/>
      <c r="CL104" s="297"/>
      <c r="CM104" s="116"/>
      <c r="CN104" s="120"/>
      <c r="CO104" s="226"/>
      <c r="CP104" s="27"/>
      <c r="CQ104" s="27"/>
    </row>
    <row r="105" spans="1:95" s="173" customFormat="1" ht="20.100000000000001" customHeight="1" x14ac:dyDescent="0.2">
      <c r="A105" s="28"/>
      <c r="B105" s="2" t="s">
        <v>31</v>
      </c>
      <c r="C105" s="2"/>
      <c r="D105" s="160">
        <v>6596.3446734299996</v>
      </c>
      <c r="E105" s="162">
        <v>5228.4228063299997</v>
      </c>
      <c r="F105" s="162">
        <v>6614.9200531500001</v>
      </c>
      <c r="G105" s="162">
        <v>7492.6957562600001</v>
      </c>
      <c r="H105" s="162">
        <v>6402.8919354400005</v>
      </c>
      <c r="I105" s="162">
        <v>6645.3449047599997</v>
      </c>
      <c r="J105" s="162">
        <v>6334.9233422200004</v>
      </c>
      <c r="K105" s="162">
        <v>5926.3813839499999</v>
      </c>
      <c r="L105" s="162">
        <v>6234.2657743700001</v>
      </c>
      <c r="M105" s="162">
        <v>6819.5506255700002</v>
      </c>
      <c r="N105" s="162">
        <v>6144.8676103199996</v>
      </c>
      <c r="O105" s="162">
        <v>9281.2980494900003</v>
      </c>
      <c r="P105" s="125">
        <f>SUM(D105:O105)</f>
        <v>79721.90691528999</v>
      </c>
      <c r="Q105" s="162">
        <v>6062.9676833200001</v>
      </c>
      <c r="R105" s="162">
        <v>5509.9389737900001</v>
      </c>
      <c r="S105" s="162">
        <v>6408.7930660800002</v>
      </c>
      <c r="T105" s="162">
        <v>6801.4414083900001</v>
      </c>
      <c r="U105" s="162">
        <v>6410.4396427000001</v>
      </c>
      <c r="V105" s="162">
        <v>6476.0578746900001</v>
      </c>
      <c r="W105" s="162">
        <v>5928.2949617100003</v>
      </c>
      <c r="X105" s="162">
        <v>6382.4153620400002</v>
      </c>
      <c r="Y105" s="162">
        <v>6149.5885171</v>
      </c>
      <c r="Z105" s="162">
        <v>5990.0971402799996</v>
      </c>
      <c r="AA105" s="162">
        <v>6205.1945416400004</v>
      </c>
      <c r="AB105" s="162">
        <v>7743.5521639400004</v>
      </c>
      <c r="AC105" s="125">
        <f>SUM(Q105:AB105)</f>
        <v>76068.781335680003</v>
      </c>
      <c r="AD105" s="160">
        <v>5635.8658635299998</v>
      </c>
      <c r="AE105" s="162">
        <v>4649.1060121500004</v>
      </c>
      <c r="AF105" s="162">
        <v>6459.7538471799999</v>
      </c>
      <c r="AG105" s="162">
        <v>5964.9687681799996</v>
      </c>
      <c r="AH105" s="162">
        <v>6208.8138170399998</v>
      </c>
      <c r="AI105" s="162">
        <v>6275.6686914700003</v>
      </c>
      <c r="AJ105" s="162">
        <v>5991.4860551000002</v>
      </c>
      <c r="AK105" s="162">
        <v>6137.2970939200004</v>
      </c>
      <c r="AL105" s="162">
        <v>5867.1835313900001</v>
      </c>
      <c r="AM105" s="162">
        <v>6265.11154498</v>
      </c>
      <c r="AN105" s="162">
        <v>5984.9182771899996</v>
      </c>
      <c r="AO105" s="162">
        <v>7292.79657658</v>
      </c>
      <c r="AP105" s="125">
        <f>SUM(AD105:AO105)</f>
        <v>72732.970078710001</v>
      </c>
      <c r="AQ105" s="162">
        <v>5325.97562045</v>
      </c>
      <c r="AR105" s="162">
        <v>4643.7459878299996</v>
      </c>
      <c r="AS105" s="162">
        <v>5761.3858914700004</v>
      </c>
      <c r="AT105" s="162">
        <v>7159.5847826400004</v>
      </c>
      <c r="AU105" s="162">
        <v>5982.0077348900004</v>
      </c>
      <c r="AV105" s="162">
        <v>5958.2740504200001</v>
      </c>
      <c r="AW105" s="162">
        <v>5594.71140801</v>
      </c>
      <c r="AX105" s="162">
        <v>6048.5772717999998</v>
      </c>
      <c r="AY105" s="162">
        <v>4976.2899308599999</v>
      </c>
      <c r="AZ105" s="162">
        <v>6232.1602937899997</v>
      </c>
      <c r="BA105" s="162">
        <v>5629.5137774000004</v>
      </c>
      <c r="BB105" s="162">
        <v>6668.3216274300003</v>
      </c>
      <c r="BC105" s="125">
        <v>69980.548376990002</v>
      </c>
      <c r="BD105" s="160">
        <v>5591.9842135899999</v>
      </c>
      <c r="BE105" s="162">
        <v>5010</v>
      </c>
      <c r="BF105" s="162">
        <v>4868.81167138</v>
      </c>
      <c r="BG105" s="162">
        <v>6171.9376757800001</v>
      </c>
      <c r="BH105" s="162">
        <v>5842.7834244699998</v>
      </c>
      <c r="BI105" s="162">
        <v>5056.8058571499996</v>
      </c>
      <c r="BJ105" s="162">
        <v>6447.0912589299996</v>
      </c>
      <c r="BK105" s="116">
        <v>5847.3973199499997</v>
      </c>
      <c r="BL105" s="162">
        <v>5210.2247097099998</v>
      </c>
      <c r="BM105" s="162">
        <v>4893.9657572100004</v>
      </c>
      <c r="BN105" s="162">
        <v>4089.0333150199999</v>
      </c>
      <c r="BO105" s="162">
        <v>6127.2730732600003</v>
      </c>
      <c r="BP105" s="125">
        <v>65157.30827645</v>
      </c>
      <c r="BQ105" s="162">
        <v>4766.6596681399997</v>
      </c>
      <c r="BR105" s="162">
        <v>3868.3763464499998</v>
      </c>
      <c r="BS105" s="162">
        <v>3767.4978270500001</v>
      </c>
      <c r="BT105" s="162">
        <v>1351.46294665</v>
      </c>
      <c r="BU105" s="162">
        <v>1730.61700002</v>
      </c>
      <c r="BV105" s="162">
        <v>2896.4705105899998</v>
      </c>
      <c r="BW105" s="162">
        <v>2817.5701780600002</v>
      </c>
      <c r="BX105" s="116">
        <v>2929.3799420199998</v>
      </c>
      <c r="BY105" s="124">
        <v>3374.31854806</v>
      </c>
      <c r="BZ105" s="124">
        <v>4039.02967317</v>
      </c>
      <c r="CA105" s="124">
        <v>3657.5505894399998</v>
      </c>
      <c r="CB105" s="124">
        <v>4626.3400192899999</v>
      </c>
      <c r="CC105" s="125">
        <v>39825.27324894</v>
      </c>
      <c r="CD105" s="124">
        <v>3004.5414308600002</v>
      </c>
      <c r="CE105" s="124">
        <v>2617.58584505</v>
      </c>
      <c r="CF105" s="124">
        <v>3810.3724921100002</v>
      </c>
      <c r="CG105" s="124">
        <v>4124.9908288500001</v>
      </c>
      <c r="CH105" s="124">
        <v>3469.2647588899999</v>
      </c>
      <c r="CI105" s="124">
        <v>3541.0097766200001</v>
      </c>
      <c r="CJ105" s="119">
        <v>3527.46356169</v>
      </c>
      <c r="CK105" s="119">
        <v>3262.55059626</v>
      </c>
      <c r="CL105" s="297">
        <v>44836.81142125</v>
      </c>
      <c r="CM105" s="116">
        <v>24128.034418980002</v>
      </c>
      <c r="CN105" s="120">
        <v>27357.77929033</v>
      </c>
      <c r="CO105" s="227">
        <v>13.385859847784999</v>
      </c>
      <c r="CP105" s="27"/>
      <c r="CQ105" s="27"/>
    </row>
    <row r="106" spans="1:95" ht="20.100000000000001" customHeight="1" x14ac:dyDescent="0.2">
      <c r="A106" s="28"/>
      <c r="B106" s="228" t="s">
        <v>72</v>
      </c>
      <c r="C106" s="229"/>
      <c r="D106" s="160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25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25"/>
      <c r="AD106" s="160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25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25"/>
      <c r="BD106" s="160"/>
      <c r="BE106" s="162"/>
      <c r="BF106" s="162"/>
      <c r="BG106" s="162"/>
      <c r="BH106" s="162"/>
      <c r="BI106" s="162"/>
      <c r="BJ106" s="162"/>
      <c r="BK106" s="116"/>
      <c r="BL106" s="162"/>
      <c r="BM106" s="162"/>
      <c r="BN106" s="162"/>
      <c r="BO106" s="162"/>
      <c r="BP106" s="125"/>
      <c r="BQ106" s="162"/>
      <c r="BR106" s="162"/>
      <c r="BS106" s="162"/>
      <c r="BT106" s="162"/>
      <c r="BU106" s="162"/>
      <c r="BV106" s="162"/>
      <c r="BW106" s="162"/>
      <c r="BX106" s="116"/>
      <c r="BY106" s="124"/>
      <c r="BZ106" s="124"/>
      <c r="CA106" s="124"/>
      <c r="CB106" s="124"/>
      <c r="CC106" s="125"/>
      <c r="CD106" s="124"/>
      <c r="CE106" s="124"/>
      <c r="CF106" s="124"/>
      <c r="CG106" s="124"/>
      <c r="CH106" s="124"/>
      <c r="CI106" s="124"/>
      <c r="CJ106" s="119"/>
      <c r="CK106" s="119"/>
      <c r="CL106" s="297"/>
      <c r="CM106" s="116"/>
      <c r="CN106" s="120"/>
      <c r="CO106" s="239"/>
      <c r="CP106" s="27"/>
      <c r="CQ106" s="298"/>
    </row>
    <row r="107" spans="1:95" ht="20.100000000000001" customHeight="1" x14ac:dyDescent="0.2">
      <c r="A107" s="28"/>
      <c r="B107" s="1" t="s">
        <v>31</v>
      </c>
      <c r="C107" s="1"/>
      <c r="D107" s="160">
        <v>1120.024865631</v>
      </c>
      <c r="E107" s="162">
        <v>910.10763817120005</v>
      </c>
      <c r="F107" s="162">
        <v>1082.5931793852001</v>
      </c>
      <c r="G107" s="162">
        <v>1341.1162657312</v>
      </c>
      <c r="H107" s="162">
        <v>1353.0383466474</v>
      </c>
      <c r="I107" s="162">
        <v>1425.3155878388</v>
      </c>
      <c r="J107" s="162">
        <v>1106.0587566826</v>
      </c>
      <c r="K107" s="162">
        <v>1018.4416425624</v>
      </c>
      <c r="L107" s="162">
        <v>1025.4746610919999</v>
      </c>
      <c r="M107" s="162">
        <v>1254.2761499226001</v>
      </c>
      <c r="N107" s="162">
        <v>1038.0479296348001</v>
      </c>
      <c r="O107" s="162">
        <v>1403.4373733128</v>
      </c>
      <c r="P107" s="125">
        <f>SUM(D107:O107)</f>
        <v>14077.932396611999</v>
      </c>
      <c r="Q107" s="162">
        <v>923.34840673459996</v>
      </c>
      <c r="R107" s="162">
        <v>774.93217612019998</v>
      </c>
      <c r="S107" s="162">
        <v>950.21848061000003</v>
      </c>
      <c r="T107" s="162">
        <v>860.84137037779999</v>
      </c>
      <c r="U107" s="162">
        <v>1061.6847236828</v>
      </c>
      <c r="V107" s="162">
        <v>1003.0056881306</v>
      </c>
      <c r="W107" s="162">
        <v>808.58661870139997</v>
      </c>
      <c r="X107" s="162">
        <v>853.59290209200003</v>
      </c>
      <c r="Y107" s="162">
        <v>735.92954047620003</v>
      </c>
      <c r="Z107" s="162">
        <v>729.622140436</v>
      </c>
      <c r="AA107" s="162">
        <v>701.9802087214</v>
      </c>
      <c r="AB107" s="162">
        <v>849.19126815599998</v>
      </c>
      <c r="AC107" s="125">
        <f>SUM(Q107:AB107)</f>
        <v>10252.933524238999</v>
      </c>
      <c r="AD107" s="160">
        <v>602.19180881859995</v>
      </c>
      <c r="AE107" s="162">
        <v>662.03767357000004</v>
      </c>
      <c r="AF107" s="162">
        <v>907.64444671460001</v>
      </c>
      <c r="AG107" s="162">
        <v>724.00109752740002</v>
      </c>
      <c r="AH107" s="162">
        <v>1680.0353721242</v>
      </c>
      <c r="AI107" s="162">
        <v>966.85152740540002</v>
      </c>
      <c r="AJ107" s="162">
        <v>792.07715398280004</v>
      </c>
      <c r="AK107" s="162">
        <v>802.01550743300004</v>
      </c>
      <c r="AL107" s="162">
        <v>712.15487078679996</v>
      </c>
      <c r="AM107" s="162">
        <v>969.0231752418</v>
      </c>
      <c r="AN107" s="162">
        <v>762.94957978260004</v>
      </c>
      <c r="AO107" s="162">
        <v>936.63360477399999</v>
      </c>
      <c r="AP107" s="125">
        <f>SUM(AD107:AO107)</f>
        <v>10517.615818161199</v>
      </c>
      <c r="AQ107" s="162">
        <v>683.00152891740004</v>
      </c>
      <c r="AR107" s="162">
        <v>540.61773863580004</v>
      </c>
      <c r="AS107" s="162">
        <v>724.73693131139999</v>
      </c>
      <c r="AT107" s="162">
        <v>804.45222717859997</v>
      </c>
      <c r="AU107" s="162">
        <v>776.54624644939997</v>
      </c>
      <c r="AV107" s="162">
        <v>798.6126118418</v>
      </c>
      <c r="AW107" s="162">
        <v>588.32294969980001</v>
      </c>
      <c r="AX107" s="162">
        <v>666.68372903160002</v>
      </c>
      <c r="AY107" s="162">
        <v>581.11187877259999</v>
      </c>
      <c r="AZ107" s="162">
        <v>702.06024708539996</v>
      </c>
      <c r="BA107" s="162">
        <v>579.02549236699997</v>
      </c>
      <c r="BB107" s="162">
        <v>716.63511174780001</v>
      </c>
      <c r="BC107" s="125">
        <v>8161.8066930386003</v>
      </c>
      <c r="BD107" s="160">
        <v>564.65817652440001</v>
      </c>
      <c r="BE107" s="162">
        <v>525</v>
      </c>
      <c r="BF107" s="162">
        <v>548.1611461732</v>
      </c>
      <c r="BG107" s="162">
        <v>533.0430340634</v>
      </c>
      <c r="BH107" s="162">
        <v>601.39858962539995</v>
      </c>
      <c r="BI107" s="162">
        <v>538.1625178132</v>
      </c>
      <c r="BJ107" s="162">
        <v>613.38111194359999</v>
      </c>
      <c r="BK107" s="116">
        <v>502.05580249439998</v>
      </c>
      <c r="BL107" s="162">
        <v>440.4206619162</v>
      </c>
      <c r="BM107" s="162">
        <v>544.21412752419997</v>
      </c>
      <c r="BN107" s="162">
        <v>419.11396606379998</v>
      </c>
      <c r="BO107" s="162">
        <v>582.49124689279995</v>
      </c>
      <c r="BP107" s="125">
        <v>6412.1003810346001</v>
      </c>
      <c r="BQ107" s="162">
        <v>407.97998623199999</v>
      </c>
      <c r="BR107" s="162">
        <v>371.13461835520002</v>
      </c>
      <c r="BS107" s="162">
        <v>350.81937394980002</v>
      </c>
      <c r="BT107" s="162">
        <v>73.560033477000005</v>
      </c>
      <c r="BU107" s="162">
        <v>127.989147629</v>
      </c>
      <c r="BV107" s="162">
        <v>216.63861676939999</v>
      </c>
      <c r="BW107" s="162">
        <v>204.13446437299999</v>
      </c>
      <c r="BX107" s="116">
        <v>230.16806840160001</v>
      </c>
      <c r="BY107" s="124">
        <v>264.32452921279997</v>
      </c>
      <c r="BZ107" s="124">
        <v>365.00187309180001</v>
      </c>
      <c r="CA107" s="124">
        <v>306.6457777334</v>
      </c>
      <c r="CB107" s="124">
        <v>450.12243310579998</v>
      </c>
      <c r="CC107" s="125">
        <v>3368.5189223307998</v>
      </c>
      <c r="CD107" s="124">
        <v>317.68843566739997</v>
      </c>
      <c r="CE107" s="124">
        <v>332.58618605520002</v>
      </c>
      <c r="CF107" s="124">
        <v>490.63162826720003</v>
      </c>
      <c r="CG107" s="124">
        <v>526.42340764020003</v>
      </c>
      <c r="CH107" s="124">
        <v>351.90991384360001</v>
      </c>
      <c r="CI107" s="124">
        <v>378.73605964040001</v>
      </c>
      <c r="CJ107" s="119">
        <v>367.58651933919998</v>
      </c>
      <c r="CK107" s="119">
        <v>334.63860167220002</v>
      </c>
      <c r="CL107" s="297">
        <v>4425.8603786375998</v>
      </c>
      <c r="CM107" s="116">
        <v>1982.4243091870001</v>
      </c>
      <c r="CN107" s="120">
        <v>3100.2007521254</v>
      </c>
      <c r="CO107" s="227">
        <v>56.384318824097001</v>
      </c>
      <c r="CP107" s="27"/>
      <c r="CQ107" s="27"/>
    </row>
    <row r="108" spans="1:95" s="308" customFormat="1" ht="20.100000000000001" customHeight="1" x14ac:dyDescent="0.3">
      <c r="A108" s="299"/>
      <c r="B108" s="300"/>
      <c r="C108" s="301" t="s">
        <v>73</v>
      </c>
      <c r="D108" s="284">
        <f t="shared" ref="D108:AP108" si="28">+D110+D112</f>
        <v>10451.7204250294</v>
      </c>
      <c r="E108" s="285">
        <f t="shared" si="28"/>
        <v>8714.7033388664004</v>
      </c>
      <c r="F108" s="285">
        <f t="shared" si="28"/>
        <v>11004.48208701697</v>
      </c>
      <c r="G108" s="285">
        <f t="shared" si="28"/>
        <v>11116.10988041002</v>
      </c>
      <c r="H108" s="285">
        <f t="shared" si="28"/>
        <v>11710.30497297199</v>
      </c>
      <c r="I108" s="285">
        <f t="shared" si="28"/>
        <v>10990.16122394842</v>
      </c>
      <c r="J108" s="285">
        <f t="shared" si="28"/>
        <v>10385.02180624681</v>
      </c>
      <c r="K108" s="285">
        <f t="shared" si="28"/>
        <v>10787.26052885659</v>
      </c>
      <c r="L108" s="285">
        <f t="shared" si="28"/>
        <v>10969.83568548157</v>
      </c>
      <c r="M108" s="285">
        <f t="shared" si="28"/>
        <v>13439.643139325799</v>
      </c>
      <c r="N108" s="285">
        <f t="shared" si="28"/>
        <v>10170.329130825201</v>
      </c>
      <c r="O108" s="285">
        <f t="shared" si="28"/>
        <v>17848.535660517402</v>
      </c>
      <c r="P108" s="286">
        <f t="shared" si="28"/>
        <v>137588.10787949656</v>
      </c>
      <c r="Q108" s="285">
        <f t="shared" si="28"/>
        <v>9716.0368210186207</v>
      </c>
      <c r="R108" s="285">
        <f t="shared" si="28"/>
        <v>8899.9407124213994</v>
      </c>
      <c r="S108" s="285">
        <f t="shared" si="28"/>
        <v>10555.10640348842</v>
      </c>
      <c r="T108" s="285">
        <f t="shared" si="28"/>
        <v>10335.466972295399</v>
      </c>
      <c r="U108" s="285">
        <f t="shared" si="28"/>
        <v>13863.617419242599</v>
      </c>
      <c r="V108" s="285">
        <f t="shared" si="28"/>
        <v>11090.002409574201</v>
      </c>
      <c r="W108" s="285">
        <f t="shared" si="28"/>
        <v>10478.247962841609</v>
      </c>
      <c r="X108" s="285">
        <f t="shared" si="28"/>
        <v>10759.493924914199</v>
      </c>
      <c r="Y108" s="285">
        <f t="shared" si="28"/>
        <v>10970.740118961001</v>
      </c>
      <c r="Z108" s="285">
        <f t="shared" si="28"/>
        <v>11756.4680518352</v>
      </c>
      <c r="AA108" s="285">
        <f t="shared" si="28"/>
        <v>10219.60589271461</v>
      </c>
      <c r="AB108" s="285">
        <f t="shared" si="28"/>
        <v>15104.231412085799</v>
      </c>
      <c r="AC108" s="286">
        <f t="shared" si="28"/>
        <v>133748.95810139304</v>
      </c>
      <c r="AD108" s="284">
        <f t="shared" si="28"/>
        <v>9173.9689177701894</v>
      </c>
      <c r="AE108" s="285">
        <f t="shared" si="28"/>
        <v>7917.3736645589997</v>
      </c>
      <c r="AF108" s="285">
        <f t="shared" si="28"/>
        <v>33674.2767352874</v>
      </c>
      <c r="AG108" s="285">
        <f t="shared" si="28"/>
        <v>9295.2931485258014</v>
      </c>
      <c r="AH108" s="285">
        <f t="shared" si="28"/>
        <v>10087.391557404628</v>
      </c>
      <c r="AI108" s="285">
        <f t="shared" si="28"/>
        <v>11927.902079685398</v>
      </c>
      <c r="AJ108" s="285">
        <f t="shared" si="28"/>
        <v>10558.199813353618</v>
      </c>
      <c r="AK108" s="285">
        <f t="shared" si="28"/>
        <v>10490.946200102411</v>
      </c>
      <c r="AL108" s="285">
        <f t="shared" si="28"/>
        <v>11512.029827095997</v>
      </c>
      <c r="AM108" s="285">
        <f t="shared" si="28"/>
        <v>12137.945785541</v>
      </c>
      <c r="AN108" s="285">
        <f t="shared" si="28"/>
        <v>10610.451500241001</v>
      </c>
      <c r="AO108" s="285">
        <f t="shared" si="28"/>
        <v>14613.418855895998</v>
      </c>
      <c r="AP108" s="286">
        <f t="shared" si="28"/>
        <v>151999.19808546244</v>
      </c>
      <c r="AQ108" s="285">
        <v>9417.0889801806097</v>
      </c>
      <c r="AR108" s="285">
        <v>7610.47359103281</v>
      </c>
      <c r="AS108" s="285">
        <v>9465.3314052374099</v>
      </c>
      <c r="AT108" s="285">
        <v>15538.9522067076</v>
      </c>
      <c r="AU108" s="285">
        <v>9714.4866701248102</v>
      </c>
      <c r="AV108" s="285">
        <v>9428.3175196508</v>
      </c>
      <c r="AW108" s="285">
        <v>9539.0432288644006</v>
      </c>
      <c r="AX108" s="285">
        <v>10661.0285866582</v>
      </c>
      <c r="AY108" s="285">
        <v>9255.0157621444105</v>
      </c>
      <c r="AZ108" s="285">
        <v>11546.0154033198</v>
      </c>
      <c r="BA108" s="285">
        <v>11089.6493588706</v>
      </c>
      <c r="BB108" s="285">
        <v>15303.8295952798</v>
      </c>
      <c r="BC108" s="286">
        <v>128569.232308071</v>
      </c>
      <c r="BD108" s="284">
        <v>11664.2140854626</v>
      </c>
      <c r="BE108" s="285">
        <v>10642.53838924</v>
      </c>
      <c r="BF108" s="285">
        <v>9907.3335183642102</v>
      </c>
      <c r="BG108" s="285">
        <v>10676.0661154878</v>
      </c>
      <c r="BH108" s="285">
        <v>11534.240772732401</v>
      </c>
      <c r="BI108" s="285">
        <v>13175.1354542342</v>
      </c>
      <c r="BJ108" s="285">
        <v>15727.6914180404</v>
      </c>
      <c r="BK108" s="287">
        <v>14165.094185156</v>
      </c>
      <c r="BL108" s="285">
        <v>12426.126337268401</v>
      </c>
      <c r="BM108" s="285">
        <v>12247.4579967476</v>
      </c>
      <c r="BN108" s="285">
        <v>9072.4301985685797</v>
      </c>
      <c r="BO108" s="285">
        <v>14033.711120001601</v>
      </c>
      <c r="BP108" s="286">
        <v>145272.039591304</v>
      </c>
      <c r="BQ108" s="285">
        <v>10848.4241079846</v>
      </c>
      <c r="BR108" s="285">
        <v>10480.319978302199</v>
      </c>
      <c r="BS108" s="285">
        <v>8543.7638983826</v>
      </c>
      <c r="BT108" s="285">
        <v>3196.6697254474002</v>
      </c>
      <c r="BU108" s="285">
        <v>3663.2725490399998</v>
      </c>
      <c r="BV108" s="285">
        <v>5085.11319635979</v>
      </c>
      <c r="BW108" s="285">
        <v>6561.0583563714099</v>
      </c>
      <c r="BX108" s="285">
        <v>6456.2052004840098</v>
      </c>
      <c r="BY108" s="285">
        <v>7704.2911074723997</v>
      </c>
      <c r="BZ108" s="285">
        <v>9069.8826080142007</v>
      </c>
      <c r="CA108" s="285">
        <v>8252.571862109</v>
      </c>
      <c r="CB108" s="285">
        <v>11894.8038867996</v>
      </c>
      <c r="CC108" s="286">
        <v>91756.376476767298</v>
      </c>
      <c r="CD108" s="302">
        <v>7066.7385196777896</v>
      </c>
      <c r="CE108" s="303">
        <v>6030.9008534146096</v>
      </c>
      <c r="CF108" s="303">
        <v>7963.5185819578001</v>
      </c>
      <c r="CG108" s="303">
        <v>8450.9406536953993</v>
      </c>
      <c r="CH108" s="303">
        <v>6956.4272093608097</v>
      </c>
      <c r="CI108" s="303">
        <v>7351.9393466471902</v>
      </c>
      <c r="CJ108" s="303">
        <v>7945.0277818998002</v>
      </c>
      <c r="CK108" s="304">
        <v>7796.6778365822001</v>
      </c>
      <c r="CL108" s="285">
        <v>97492.313938717605</v>
      </c>
      <c r="CM108" s="83">
        <v>54834.827012372101</v>
      </c>
      <c r="CN108" s="305">
        <v>59562.170783235597</v>
      </c>
      <c r="CO108" s="306">
        <v>8.6210607900649503</v>
      </c>
      <c r="CP108" s="307"/>
      <c r="CQ108" s="307"/>
    </row>
    <row r="109" spans="1:95" ht="20.100000000000001" customHeight="1" x14ac:dyDescent="0.25">
      <c r="A109" s="28"/>
      <c r="B109" s="215" t="s">
        <v>74</v>
      </c>
      <c r="C109" s="87"/>
      <c r="D109" s="309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1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1"/>
      <c r="AD109" s="309"/>
      <c r="AE109" s="310"/>
      <c r="AF109" s="310"/>
      <c r="AG109" s="310"/>
      <c r="AH109" s="310"/>
      <c r="AI109" s="310"/>
      <c r="AJ109" s="310"/>
      <c r="AK109" s="310"/>
      <c r="AL109" s="310"/>
      <c r="AM109" s="310"/>
      <c r="AN109" s="310"/>
      <c r="AO109" s="310"/>
      <c r="AP109" s="311"/>
      <c r="AQ109" s="310"/>
      <c r="AR109" s="310"/>
      <c r="AS109" s="310"/>
      <c r="AT109" s="310"/>
      <c r="AU109" s="310"/>
      <c r="AV109" s="310"/>
      <c r="AW109" s="310"/>
      <c r="AX109" s="310"/>
      <c r="AY109" s="310"/>
      <c r="AZ109" s="310"/>
      <c r="BA109" s="310"/>
      <c r="BB109" s="310"/>
      <c r="BC109" s="311"/>
      <c r="BD109" s="309"/>
      <c r="BE109" s="310"/>
      <c r="BF109" s="310"/>
      <c r="BG109" s="310"/>
      <c r="BH109" s="310"/>
      <c r="BI109" s="310"/>
      <c r="BJ109" s="310"/>
      <c r="BK109" s="312"/>
      <c r="BL109" s="310"/>
      <c r="BM109" s="310"/>
      <c r="BN109" s="310"/>
      <c r="BO109" s="310"/>
      <c r="BP109" s="311"/>
      <c r="BQ109" s="310"/>
      <c r="BR109" s="310"/>
      <c r="BS109" s="310"/>
      <c r="BT109" s="310"/>
      <c r="BU109" s="310"/>
      <c r="BV109" s="310"/>
      <c r="BW109" s="313"/>
      <c r="BX109" s="314"/>
      <c r="BY109" s="315"/>
      <c r="BZ109" s="315"/>
      <c r="CA109" s="315"/>
      <c r="CB109" s="315"/>
      <c r="CC109" s="316"/>
      <c r="CD109" s="315"/>
      <c r="CE109" s="315"/>
      <c r="CF109" s="315"/>
      <c r="CG109" s="315"/>
      <c r="CH109" s="315"/>
      <c r="CI109" s="315"/>
      <c r="CJ109" s="317"/>
      <c r="CK109" s="317"/>
      <c r="CL109" s="297"/>
      <c r="CM109" s="116"/>
      <c r="CN109" s="120"/>
      <c r="CO109" s="255"/>
      <c r="CP109" s="27"/>
      <c r="CQ109" s="27"/>
    </row>
    <row r="110" spans="1:95" s="173" customFormat="1" ht="20.100000000000001" customHeight="1" x14ac:dyDescent="0.2">
      <c r="A110" s="28"/>
      <c r="B110" s="2" t="s">
        <v>31</v>
      </c>
      <c r="C110" s="2"/>
      <c r="D110" s="160">
        <v>8695.20356584</v>
      </c>
      <c r="E110" s="162">
        <v>7209.0483999999997</v>
      </c>
      <c r="F110" s="162">
        <v>9121.2537482699699</v>
      </c>
      <c r="G110" s="162">
        <v>8903.5470420500205</v>
      </c>
      <c r="H110" s="162">
        <v>9967.4538758099898</v>
      </c>
      <c r="I110" s="162">
        <v>9003.3316903700197</v>
      </c>
      <c r="J110" s="162">
        <v>8708.1227375600101</v>
      </c>
      <c r="K110" s="162">
        <v>8968.0094119999903</v>
      </c>
      <c r="L110" s="162">
        <v>9241.6473625099698</v>
      </c>
      <c r="M110" s="162">
        <v>10372.877755269999</v>
      </c>
      <c r="N110" s="162">
        <v>8860.7687354400005</v>
      </c>
      <c r="O110" s="162">
        <v>16020.163578350001</v>
      </c>
      <c r="P110" s="125">
        <f>SUM(D110:O110)</f>
        <v>115071.42790346996</v>
      </c>
      <c r="Q110" s="162">
        <v>8285.4380972700201</v>
      </c>
      <c r="R110" s="162">
        <v>7459.3973589400002</v>
      </c>
      <c r="S110" s="162">
        <v>9220.8380777400198</v>
      </c>
      <c r="T110" s="162">
        <v>8745.5365859699996</v>
      </c>
      <c r="U110" s="162">
        <v>12222.557127239999</v>
      </c>
      <c r="V110" s="162">
        <v>9419.8190195900006</v>
      </c>
      <c r="W110" s="162">
        <v>9327.32043531001</v>
      </c>
      <c r="X110" s="162">
        <v>9622.2667818299997</v>
      </c>
      <c r="Y110" s="162">
        <v>9791.8753697800003</v>
      </c>
      <c r="Z110" s="162">
        <v>10621.29042053</v>
      </c>
      <c r="AA110" s="162">
        <v>9216.7796457200093</v>
      </c>
      <c r="AB110" s="162">
        <v>13908.65082078</v>
      </c>
      <c r="AC110" s="125">
        <f>SUM(Q110:AB110)</f>
        <v>117841.76974070005</v>
      </c>
      <c r="AD110" s="160">
        <v>8290.6296536999907</v>
      </c>
      <c r="AE110" s="162">
        <v>7147.1418878599998</v>
      </c>
      <c r="AF110" s="162">
        <v>27948.931100130001</v>
      </c>
      <c r="AG110" s="162">
        <v>8473.9422716099998</v>
      </c>
      <c r="AH110" s="162">
        <v>9155.4144883200297</v>
      </c>
      <c r="AI110" s="162">
        <v>10990.511559729999</v>
      </c>
      <c r="AJ110" s="162">
        <v>9712.0963981700206</v>
      </c>
      <c r="AK110" s="162">
        <v>9659.2241192400106</v>
      </c>
      <c r="AL110" s="162">
        <v>10689.003425569999</v>
      </c>
      <c r="AM110" s="162">
        <v>11292.359610310001</v>
      </c>
      <c r="AN110" s="162">
        <v>9812.5424039000009</v>
      </c>
      <c r="AO110" s="162">
        <v>13726.33747877</v>
      </c>
      <c r="AP110" s="125">
        <f>SUM(AD110:AO110)</f>
        <v>136898.13439731006</v>
      </c>
      <c r="AQ110" s="162">
        <v>8730.9717241900107</v>
      </c>
      <c r="AR110" s="162">
        <v>7037.1099205700102</v>
      </c>
      <c r="AS110" s="162">
        <v>8745.8731403400107</v>
      </c>
      <c r="AT110" s="162">
        <v>14673.918313509999</v>
      </c>
      <c r="AU110" s="162">
        <v>8947.8322357300094</v>
      </c>
      <c r="AV110" s="162">
        <v>8649.9861366299992</v>
      </c>
      <c r="AW110" s="162">
        <v>8857.2948885200003</v>
      </c>
      <c r="AX110" s="162">
        <v>9988.1916413000108</v>
      </c>
      <c r="AY110" s="162">
        <v>8635.1403034300092</v>
      </c>
      <c r="AZ110" s="162">
        <v>10803.93091128</v>
      </c>
      <c r="BA110" s="162">
        <v>10428.12762103</v>
      </c>
      <c r="BB110" s="162">
        <v>14514.243681510001</v>
      </c>
      <c r="BC110" s="125">
        <v>120012.62051804</v>
      </c>
      <c r="BD110" s="160">
        <v>11119.89990525</v>
      </c>
      <c r="BE110" s="162">
        <v>9975.3526492500005</v>
      </c>
      <c r="BF110" s="162">
        <v>9289.5150174100108</v>
      </c>
      <c r="BG110" s="162">
        <v>10067.376979639999</v>
      </c>
      <c r="BH110" s="162">
        <v>10866.342482210001</v>
      </c>
      <c r="BI110" s="162">
        <v>12576.30313518</v>
      </c>
      <c r="BJ110" s="162">
        <v>15135.50989526</v>
      </c>
      <c r="BK110" s="116">
        <v>13605.80957313</v>
      </c>
      <c r="BL110" s="162">
        <v>11886.71329414</v>
      </c>
      <c r="BM110" s="162">
        <v>11638.355721309999</v>
      </c>
      <c r="BN110" s="162">
        <v>8617.9911483299802</v>
      </c>
      <c r="BO110" s="162">
        <v>12861.106534410001</v>
      </c>
      <c r="BP110" s="125">
        <v>137640.27633552</v>
      </c>
      <c r="BQ110" s="162">
        <v>10187.05812027</v>
      </c>
      <c r="BR110" s="162">
        <v>10013.97821574</v>
      </c>
      <c r="BS110" s="162">
        <v>8164.2272337300001</v>
      </c>
      <c r="BT110" s="162">
        <v>3119.2561580400002</v>
      </c>
      <c r="BU110" s="162">
        <v>3517.4967121200002</v>
      </c>
      <c r="BV110" s="162">
        <v>4848.6901156799904</v>
      </c>
      <c r="BW110" s="162">
        <v>6265.7065238600198</v>
      </c>
      <c r="BX110" s="116">
        <v>6140.3756066000096</v>
      </c>
      <c r="BY110" s="124">
        <v>7240.45602616</v>
      </c>
      <c r="BZ110" s="124">
        <v>8530.5330059600001</v>
      </c>
      <c r="CA110" s="124">
        <v>7739.0139243000003</v>
      </c>
      <c r="CB110" s="124">
        <v>11376.471998090001</v>
      </c>
      <c r="CC110" s="125">
        <v>87143.263640549994</v>
      </c>
      <c r="CD110" s="124">
        <v>6681.6083768999897</v>
      </c>
      <c r="CE110" s="124">
        <v>5558.0876457800096</v>
      </c>
      <c r="CF110" s="124">
        <v>7283.2659364000001</v>
      </c>
      <c r="CG110" s="124">
        <v>7942.8877098900002</v>
      </c>
      <c r="CH110" s="124">
        <v>6489.7137067600097</v>
      </c>
      <c r="CI110" s="124">
        <v>6780.7163320499903</v>
      </c>
      <c r="CJ110" s="119">
        <v>7358.4170298899999</v>
      </c>
      <c r="CK110" s="119">
        <v>7157.8802633599998</v>
      </c>
      <c r="CL110" s="297">
        <v>92636.109637329995</v>
      </c>
      <c r="CM110" s="116">
        <v>52256.788686040003</v>
      </c>
      <c r="CN110" s="120">
        <v>55252.577001029997</v>
      </c>
      <c r="CO110" s="227">
        <v>5.73282130478536</v>
      </c>
      <c r="CP110" s="27"/>
      <c r="CQ110" s="27"/>
    </row>
    <row r="111" spans="1:95" ht="20.100000000000001" customHeight="1" x14ac:dyDescent="0.2">
      <c r="A111" s="28"/>
      <c r="B111" s="228" t="s">
        <v>75</v>
      </c>
      <c r="C111" s="229"/>
      <c r="D111" s="160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25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25"/>
      <c r="AD111" s="160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25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25"/>
      <c r="BD111" s="160"/>
      <c r="BE111" s="162"/>
      <c r="BF111" s="162"/>
      <c r="BG111" s="162"/>
      <c r="BH111" s="162"/>
      <c r="BI111" s="162"/>
      <c r="BJ111" s="162"/>
      <c r="BK111" s="116"/>
      <c r="BL111" s="162"/>
      <c r="BM111" s="162"/>
      <c r="BN111" s="162"/>
      <c r="BO111" s="162"/>
      <c r="BP111" s="125"/>
      <c r="BQ111" s="162"/>
      <c r="BR111" s="162"/>
      <c r="BS111" s="162"/>
      <c r="BT111" s="162"/>
      <c r="BU111" s="162"/>
      <c r="BV111" s="162"/>
      <c r="BW111" s="162"/>
      <c r="BX111" s="116"/>
      <c r="BY111" s="124"/>
      <c r="BZ111" s="124"/>
      <c r="CA111" s="124"/>
      <c r="CB111" s="124"/>
      <c r="CC111" s="125"/>
      <c r="CD111" s="124"/>
      <c r="CE111" s="124"/>
      <c r="CF111" s="124"/>
      <c r="CG111" s="124"/>
      <c r="CH111" s="124"/>
      <c r="CI111" s="124"/>
      <c r="CJ111" s="119"/>
      <c r="CK111" s="119"/>
      <c r="CL111" s="297"/>
      <c r="CM111" s="116"/>
      <c r="CN111" s="120"/>
      <c r="CO111" s="239"/>
      <c r="CP111" s="27"/>
      <c r="CQ111" s="298"/>
    </row>
    <row r="112" spans="1:95" ht="20.100000000000001" customHeight="1" x14ac:dyDescent="0.2">
      <c r="A112" s="28"/>
      <c r="B112" s="1" t="s">
        <v>31</v>
      </c>
      <c r="C112" s="1"/>
      <c r="D112" s="184">
        <v>1756.5168591894001</v>
      </c>
      <c r="E112" s="185">
        <v>1505.6549388664</v>
      </c>
      <c r="F112" s="185">
        <v>1883.228338747</v>
      </c>
      <c r="G112" s="185">
        <v>2212.5628383600001</v>
      </c>
      <c r="H112" s="185">
        <v>1742.8510971620001</v>
      </c>
      <c r="I112" s="185">
        <v>1986.8295335784001</v>
      </c>
      <c r="J112" s="185">
        <v>1676.8990686868001</v>
      </c>
      <c r="K112" s="185">
        <v>1819.2511168566</v>
      </c>
      <c r="L112" s="185">
        <v>1728.1883229716</v>
      </c>
      <c r="M112" s="185">
        <v>3066.7653840558</v>
      </c>
      <c r="N112" s="185">
        <v>1309.5603953852001</v>
      </c>
      <c r="O112" s="185">
        <v>1828.3720821674001</v>
      </c>
      <c r="P112" s="166">
        <f>SUM(D112:O112)</f>
        <v>22516.6799760266</v>
      </c>
      <c r="Q112" s="185">
        <v>1430.5987237485999</v>
      </c>
      <c r="R112" s="185">
        <v>1440.5433534813999</v>
      </c>
      <c r="S112" s="185">
        <v>1334.2683257484</v>
      </c>
      <c r="T112" s="185">
        <v>1589.9303863253999</v>
      </c>
      <c r="U112" s="185">
        <v>1641.0602920025999</v>
      </c>
      <c r="V112" s="185">
        <v>1670.1833899841999</v>
      </c>
      <c r="W112" s="185">
        <v>1150.9275275315999</v>
      </c>
      <c r="X112" s="185">
        <v>1137.2271430842</v>
      </c>
      <c r="Y112" s="185">
        <v>1178.864749181</v>
      </c>
      <c r="Z112" s="185">
        <v>1135.1776313052001</v>
      </c>
      <c r="AA112" s="185">
        <v>1002.8262469946</v>
      </c>
      <c r="AB112" s="185">
        <v>1195.5805913058</v>
      </c>
      <c r="AC112" s="166">
        <f>SUM(Q112:AB112)</f>
        <v>15907.188360692999</v>
      </c>
      <c r="AD112" s="184">
        <v>883.33926407019896</v>
      </c>
      <c r="AE112" s="185">
        <v>770.23177669899997</v>
      </c>
      <c r="AF112" s="185">
        <v>5725.3456351573996</v>
      </c>
      <c r="AG112" s="185">
        <v>821.350876915801</v>
      </c>
      <c r="AH112" s="185">
        <v>931.97706908459804</v>
      </c>
      <c r="AI112" s="185">
        <v>937.39051995539899</v>
      </c>
      <c r="AJ112" s="185">
        <v>846.10341518359803</v>
      </c>
      <c r="AK112" s="185">
        <v>831.72208086240005</v>
      </c>
      <c r="AL112" s="185">
        <v>823.02640152599895</v>
      </c>
      <c r="AM112" s="185">
        <v>845.58617523099997</v>
      </c>
      <c r="AN112" s="185">
        <v>797.90909634099899</v>
      </c>
      <c r="AO112" s="185">
        <v>887.08137712599898</v>
      </c>
      <c r="AP112" s="166">
        <f>SUM(AD112:AO112)</f>
        <v>15101.063688152391</v>
      </c>
      <c r="AQ112" s="185">
        <v>686.11725599060003</v>
      </c>
      <c r="AR112" s="185">
        <v>573.36367046279997</v>
      </c>
      <c r="AS112" s="185">
        <v>719.4582648974</v>
      </c>
      <c r="AT112" s="185">
        <v>865.03389319759901</v>
      </c>
      <c r="AU112" s="185">
        <v>766.65443439479998</v>
      </c>
      <c r="AV112" s="185">
        <v>778.33138302080101</v>
      </c>
      <c r="AW112" s="185">
        <v>681.74834034439903</v>
      </c>
      <c r="AX112" s="185">
        <v>672.83694535819802</v>
      </c>
      <c r="AY112" s="185">
        <v>619.87545871439897</v>
      </c>
      <c r="AZ112" s="185">
        <v>742.08449203980001</v>
      </c>
      <c r="BA112" s="185">
        <v>661.52173784060199</v>
      </c>
      <c r="BB112" s="185">
        <v>789.58591376979996</v>
      </c>
      <c r="BC112" s="166">
        <v>8556.6117900312001</v>
      </c>
      <c r="BD112" s="184">
        <v>544.31418021260004</v>
      </c>
      <c r="BE112" s="185">
        <v>667.18573999000103</v>
      </c>
      <c r="BF112" s="185">
        <v>617.81850095419998</v>
      </c>
      <c r="BG112" s="185">
        <v>608.68913584780103</v>
      </c>
      <c r="BH112" s="185">
        <v>667.89829052239998</v>
      </c>
      <c r="BI112" s="185">
        <v>598.83231905419996</v>
      </c>
      <c r="BJ112" s="185">
        <v>592.18152278039997</v>
      </c>
      <c r="BK112" s="187">
        <v>559.28461202599999</v>
      </c>
      <c r="BL112" s="185">
        <v>539.41304312839895</v>
      </c>
      <c r="BM112" s="185">
        <v>609.10227543760004</v>
      </c>
      <c r="BN112" s="185">
        <v>454.43905023859998</v>
      </c>
      <c r="BO112" s="185">
        <v>1172.6045855916</v>
      </c>
      <c r="BP112" s="166">
        <v>7631.7632557837997</v>
      </c>
      <c r="BQ112" s="185">
        <v>661.36598771460001</v>
      </c>
      <c r="BR112" s="185">
        <v>466.34176256220002</v>
      </c>
      <c r="BS112" s="185">
        <v>379.5366646526</v>
      </c>
      <c r="BT112" s="185">
        <v>77.413567407399995</v>
      </c>
      <c r="BU112" s="185">
        <v>145.77583691999999</v>
      </c>
      <c r="BV112" s="185">
        <v>236.42308067979999</v>
      </c>
      <c r="BW112" s="185">
        <v>295.3518325114</v>
      </c>
      <c r="BX112" s="187">
        <v>315.829593883999</v>
      </c>
      <c r="BY112" s="188">
        <v>463.83508131240001</v>
      </c>
      <c r="BZ112" s="188">
        <v>539.34960205419998</v>
      </c>
      <c r="CA112" s="188">
        <v>513.55793780899899</v>
      </c>
      <c r="CB112" s="188">
        <v>518.33188870959998</v>
      </c>
      <c r="CC112" s="166">
        <v>4613.1128362172003</v>
      </c>
      <c r="CD112" s="188">
        <v>385.13014277780002</v>
      </c>
      <c r="CE112" s="188">
        <v>472.81320763460002</v>
      </c>
      <c r="CF112" s="188">
        <v>680.25264555779995</v>
      </c>
      <c r="CG112" s="188">
        <v>508.05294380539999</v>
      </c>
      <c r="CH112" s="188">
        <v>466.71350260079998</v>
      </c>
      <c r="CI112" s="188">
        <v>571.22301459719995</v>
      </c>
      <c r="CJ112" s="189">
        <v>586.61075200979894</v>
      </c>
      <c r="CK112" s="189">
        <v>638.79757322219996</v>
      </c>
      <c r="CL112" s="297">
        <v>4856.2043013876</v>
      </c>
      <c r="CM112" s="116">
        <v>2578.038326332</v>
      </c>
      <c r="CN112" s="120">
        <v>4309.5937822056003</v>
      </c>
      <c r="CO112" s="268">
        <v>67.165621169691306</v>
      </c>
      <c r="CP112" s="27"/>
      <c r="CQ112" s="27"/>
    </row>
    <row r="113" spans="1:95" ht="20.100000000000001" customHeight="1" x14ac:dyDescent="0.25">
      <c r="A113" s="28"/>
      <c r="B113" s="259"/>
      <c r="C113" s="78" t="s">
        <v>76</v>
      </c>
      <c r="D113" s="79">
        <f t="shared" ref="D113:AP113" si="29">+D114+D115</f>
        <v>151271</v>
      </c>
      <c r="E113" s="80">
        <f t="shared" si="29"/>
        <v>144557</v>
      </c>
      <c r="F113" s="80">
        <f t="shared" si="29"/>
        <v>179014</v>
      </c>
      <c r="G113" s="80">
        <f t="shared" si="29"/>
        <v>166654</v>
      </c>
      <c r="H113" s="80">
        <f t="shared" si="29"/>
        <v>160733</v>
      </c>
      <c r="I113" s="80">
        <f t="shared" si="29"/>
        <v>174771</v>
      </c>
      <c r="J113" s="80">
        <f t="shared" si="29"/>
        <v>170182</v>
      </c>
      <c r="K113" s="80">
        <f t="shared" si="29"/>
        <v>164895</v>
      </c>
      <c r="L113" s="80">
        <f t="shared" si="29"/>
        <v>172088</v>
      </c>
      <c r="M113" s="80">
        <f t="shared" si="29"/>
        <v>181836</v>
      </c>
      <c r="N113" s="80">
        <f t="shared" si="29"/>
        <v>169466</v>
      </c>
      <c r="O113" s="80">
        <f t="shared" si="29"/>
        <v>199173</v>
      </c>
      <c r="P113" s="82">
        <f t="shared" si="29"/>
        <v>2034640</v>
      </c>
      <c r="Q113" s="80">
        <f t="shared" si="29"/>
        <v>141639</v>
      </c>
      <c r="R113" s="80">
        <f t="shared" si="29"/>
        <v>144167</v>
      </c>
      <c r="S113" s="80">
        <f t="shared" si="29"/>
        <v>167426</v>
      </c>
      <c r="T113" s="80">
        <f t="shared" si="29"/>
        <v>159970</v>
      </c>
      <c r="U113" s="80">
        <f t="shared" si="29"/>
        <v>158825</v>
      </c>
      <c r="V113" s="80">
        <f t="shared" si="29"/>
        <v>168744</v>
      </c>
      <c r="W113" s="80">
        <f t="shared" si="29"/>
        <v>159753</v>
      </c>
      <c r="X113" s="80">
        <f t="shared" si="29"/>
        <v>171891</v>
      </c>
      <c r="Y113" s="80">
        <f t="shared" si="29"/>
        <v>162882</v>
      </c>
      <c r="Z113" s="80">
        <f t="shared" si="29"/>
        <v>161065</v>
      </c>
      <c r="AA113" s="80">
        <f t="shared" si="29"/>
        <v>163261</v>
      </c>
      <c r="AB113" s="80">
        <f t="shared" si="29"/>
        <v>181790</v>
      </c>
      <c r="AC113" s="82">
        <f t="shared" si="29"/>
        <v>1941413</v>
      </c>
      <c r="AD113" s="79">
        <f t="shared" si="29"/>
        <v>140733</v>
      </c>
      <c r="AE113" s="80">
        <f t="shared" si="29"/>
        <v>127746</v>
      </c>
      <c r="AF113" s="80">
        <f t="shared" si="29"/>
        <v>176766</v>
      </c>
      <c r="AG113" s="80">
        <f t="shared" si="29"/>
        <v>139353</v>
      </c>
      <c r="AH113" s="80">
        <f t="shared" si="29"/>
        <v>164826</v>
      </c>
      <c r="AI113" s="80">
        <f t="shared" si="29"/>
        <v>156446</v>
      </c>
      <c r="AJ113" s="80">
        <f t="shared" si="29"/>
        <v>155356</v>
      </c>
      <c r="AK113" s="80">
        <f t="shared" si="29"/>
        <v>162598</v>
      </c>
      <c r="AL113" s="80">
        <f t="shared" si="29"/>
        <v>149533</v>
      </c>
      <c r="AM113" s="80">
        <f t="shared" si="29"/>
        <v>164008</v>
      </c>
      <c r="AN113" s="80">
        <f t="shared" si="29"/>
        <v>156880</v>
      </c>
      <c r="AO113" s="80">
        <f t="shared" si="29"/>
        <v>163198</v>
      </c>
      <c r="AP113" s="82">
        <f t="shared" si="29"/>
        <v>1857443</v>
      </c>
      <c r="AQ113" s="80">
        <v>134939</v>
      </c>
      <c r="AR113" s="80">
        <v>120348</v>
      </c>
      <c r="AS113" s="80">
        <v>146733</v>
      </c>
      <c r="AT113" s="80">
        <v>149748</v>
      </c>
      <c r="AU113" s="80">
        <v>149633</v>
      </c>
      <c r="AV113" s="80">
        <v>148583</v>
      </c>
      <c r="AW113" s="80">
        <v>151572</v>
      </c>
      <c r="AX113" s="80">
        <v>152024</v>
      </c>
      <c r="AY113" s="80">
        <v>134406</v>
      </c>
      <c r="AZ113" s="80">
        <v>160037</v>
      </c>
      <c r="BA113" s="80">
        <v>146252</v>
      </c>
      <c r="BB113" s="80">
        <v>149764</v>
      </c>
      <c r="BC113" s="82">
        <v>1744039</v>
      </c>
      <c r="BD113" s="79">
        <v>133028</v>
      </c>
      <c r="BE113" s="80">
        <v>129382</v>
      </c>
      <c r="BF113" s="80">
        <v>128108</v>
      </c>
      <c r="BG113" s="80">
        <v>138947</v>
      </c>
      <c r="BH113" s="80">
        <v>142935</v>
      </c>
      <c r="BI113" s="80">
        <v>124459</v>
      </c>
      <c r="BJ113" s="80">
        <v>149533</v>
      </c>
      <c r="BK113" s="318">
        <v>139396</v>
      </c>
      <c r="BL113" s="80">
        <v>136433</v>
      </c>
      <c r="BM113" s="80">
        <v>121631</v>
      </c>
      <c r="BN113" s="80">
        <v>100644</v>
      </c>
      <c r="BO113" s="80">
        <v>144585</v>
      </c>
      <c r="BP113" s="82">
        <v>1589081</v>
      </c>
      <c r="BQ113" s="80">
        <v>120994</v>
      </c>
      <c r="BR113" s="80">
        <v>105304</v>
      </c>
      <c r="BS113" s="80">
        <v>92246</v>
      </c>
      <c r="BT113" s="80">
        <v>18663</v>
      </c>
      <c r="BU113" s="80">
        <v>26250</v>
      </c>
      <c r="BV113" s="80">
        <v>48972</v>
      </c>
      <c r="BW113" s="80">
        <v>56931</v>
      </c>
      <c r="BX113" s="80">
        <v>59327</v>
      </c>
      <c r="BY113" s="83">
        <v>73864</v>
      </c>
      <c r="BZ113" s="83">
        <v>80983</v>
      </c>
      <c r="CA113" s="83">
        <v>73253</v>
      </c>
      <c r="CB113" s="83">
        <v>87158</v>
      </c>
      <c r="CC113" s="82">
        <v>843945</v>
      </c>
      <c r="CD113" s="83">
        <v>62812</v>
      </c>
      <c r="CE113" s="83">
        <v>60865</v>
      </c>
      <c r="CF113" s="83">
        <v>77424</v>
      </c>
      <c r="CG113" s="83">
        <v>72266</v>
      </c>
      <c r="CH113" s="83">
        <v>68150</v>
      </c>
      <c r="CI113" s="83">
        <v>68669</v>
      </c>
      <c r="CJ113" s="83">
        <v>71796</v>
      </c>
      <c r="CK113" s="83">
        <v>72234</v>
      </c>
      <c r="CL113" s="284">
        <v>1085788</v>
      </c>
      <c r="CM113" s="80">
        <v>528687</v>
      </c>
      <c r="CN113" s="81">
        <v>554216</v>
      </c>
      <c r="CO113" s="254">
        <v>4.8287550100532002</v>
      </c>
      <c r="CP113" s="27"/>
      <c r="CQ113" s="27"/>
    </row>
    <row r="114" spans="1:95" s="173" customFormat="1" ht="20.100000000000001" customHeight="1" x14ac:dyDescent="0.2">
      <c r="A114" s="28"/>
      <c r="B114" s="319" t="s">
        <v>77</v>
      </c>
      <c r="C114" s="320"/>
      <c r="D114" s="163">
        <v>132608</v>
      </c>
      <c r="E114" s="161">
        <v>126610</v>
      </c>
      <c r="F114" s="161">
        <v>157286</v>
      </c>
      <c r="G114" s="161">
        <v>146642</v>
      </c>
      <c r="H114" s="161">
        <v>141581</v>
      </c>
      <c r="I114" s="161">
        <v>154489</v>
      </c>
      <c r="J114" s="161">
        <v>150729</v>
      </c>
      <c r="K114" s="161">
        <v>146170</v>
      </c>
      <c r="L114" s="161">
        <v>153002</v>
      </c>
      <c r="M114" s="161">
        <v>161733</v>
      </c>
      <c r="N114" s="161">
        <v>150610</v>
      </c>
      <c r="O114" s="161">
        <v>178264</v>
      </c>
      <c r="P114" s="175">
        <f>SUM(D114:O114)</f>
        <v>1799724</v>
      </c>
      <c r="Q114" s="161">
        <v>126562</v>
      </c>
      <c r="R114" s="161">
        <v>128491</v>
      </c>
      <c r="S114" s="161">
        <v>149183</v>
      </c>
      <c r="T114" s="161">
        <v>142964</v>
      </c>
      <c r="U114" s="161">
        <v>141928</v>
      </c>
      <c r="V114" s="161">
        <v>151083</v>
      </c>
      <c r="W114" s="161">
        <v>143667</v>
      </c>
      <c r="X114" s="161">
        <v>154872</v>
      </c>
      <c r="Y114" s="161">
        <v>147019</v>
      </c>
      <c r="Z114" s="161">
        <v>145613</v>
      </c>
      <c r="AA114" s="161">
        <v>147924</v>
      </c>
      <c r="AB114" s="161">
        <v>165916</v>
      </c>
      <c r="AC114" s="175">
        <f>SUM(Q114:AB114)</f>
        <v>1745222</v>
      </c>
      <c r="AD114" s="163">
        <v>128132</v>
      </c>
      <c r="AE114" s="161">
        <v>115791</v>
      </c>
      <c r="AF114" s="161">
        <v>160667</v>
      </c>
      <c r="AG114" s="161">
        <v>126663</v>
      </c>
      <c r="AH114" s="161">
        <v>149836</v>
      </c>
      <c r="AI114" s="161">
        <v>142429</v>
      </c>
      <c r="AJ114" s="161">
        <v>141826</v>
      </c>
      <c r="AK114" s="161">
        <v>148882</v>
      </c>
      <c r="AL114" s="161">
        <v>136904</v>
      </c>
      <c r="AM114" s="161">
        <v>150498</v>
      </c>
      <c r="AN114" s="161">
        <v>144210</v>
      </c>
      <c r="AO114" s="161">
        <v>150725</v>
      </c>
      <c r="AP114" s="175">
        <f>SUM(AD114:AO114)</f>
        <v>1696563</v>
      </c>
      <c r="AQ114" s="161">
        <v>124442</v>
      </c>
      <c r="AR114" s="161">
        <v>110262</v>
      </c>
      <c r="AS114" s="161">
        <v>134893</v>
      </c>
      <c r="AT114" s="161">
        <v>137909</v>
      </c>
      <c r="AU114" s="161">
        <v>137808</v>
      </c>
      <c r="AV114" s="161">
        <v>137515</v>
      </c>
      <c r="AW114" s="161">
        <v>140414</v>
      </c>
      <c r="AX114" s="161">
        <v>141040</v>
      </c>
      <c r="AY114" s="161">
        <v>124611</v>
      </c>
      <c r="AZ114" s="161">
        <v>148336</v>
      </c>
      <c r="BA114" s="161">
        <v>136268</v>
      </c>
      <c r="BB114" s="161">
        <v>140034</v>
      </c>
      <c r="BC114" s="175">
        <v>1613532</v>
      </c>
      <c r="BD114" s="163">
        <v>124101</v>
      </c>
      <c r="BE114" s="161">
        <v>120320</v>
      </c>
      <c r="BF114" s="161">
        <v>119206</v>
      </c>
      <c r="BG114" s="161">
        <v>129387</v>
      </c>
      <c r="BH114" s="161">
        <v>133489</v>
      </c>
      <c r="BI114" s="161">
        <v>116241</v>
      </c>
      <c r="BJ114" s="161">
        <v>139918</v>
      </c>
      <c r="BK114" s="114">
        <v>130675</v>
      </c>
      <c r="BL114" s="161">
        <v>128233</v>
      </c>
      <c r="BM114" s="161">
        <v>114197</v>
      </c>
      <c r="BN114" s="161">
        <v>94257</v>
      </c>
      <c r="BO114" s="161">
        <v>135937</v>
      </c>
      <c r="BP114" s="175">
        <v>1485961</v>
      </c>
      <c r="BQ114" s="161">
        <v>113604</v>
      </c>
      <c r="BR114" s="161">
        <v>98844</v>
      </c>
      <c r="BS114" s="161">
        <v>86767</v>
      </c>
      <c r="BT114" s="161">
        <v>18084</v>
      </c>
      <c r="BU114" s="161">
        <v>25085</v>
      </c>
      <c r="BV114" s="161">
        <v>46885</v>
      </c>
      <c r="BW114" s="161">
        <v>53920</v>
      </c>
      <c r="BX114" s="114">
        <v>56043</v>
      </c>
      <c r="BY114" s="176">
        <v>69999</v>
      </c>
      <c r="BZ114" s="176">
        <v>76982</v>
      </c>
      <c r="CA114" s="176">
        <v>69558</v>
      </c>
      <c r="CB114" s="176">
        <v>82715</v>
      </c>
      <c r="CC114" s="175">
        <v>798486</v>
      </c>
      <c r="CD114" s="176">
        <v>59672</v>
      </c>
      <c r="CE114" s="176">
        <v>57607</v>
      </c>
      <c r="CF114" s="176">
        <v>73233</v>
      </c>
      <c r="CG114" s="176">
        <v>68416</v>
      </c>
      <c r="CH114" s="176">
        <v>64531</v>
      </c>
      <c r="CI114" s="176">
        <v>64817</v>
      </c>
      <c r="CJ114" s="177">
        <v>67779</v>
      </c>
      <c r="CK114" s="177">
        <v>68451</v>
      </c>
      <c r="CL114" s="297">
        <v>1013337</v>
      </c>
      <c r="CM114" s="116">
        <v>499232</v>
      </c>
      <c r="CN114" s="120">
        <v>524506</v>
      </c>
      <c r="CO114" s="321">
        <v>5.0625761169155901</v>
      </c>
      <c r="CP114" s="27"/>
      <c r="CQ114" s="322"/>
    </row>
    <row r="115" spans="1:95" s="173" customFormat="1" ht="20.100000000000001" customHeight="1" x14ac:dyDescent="0.2">
      <c r="A115" s="28"/>
      <c r="B115" s="323" t="s">
        <v>78</v>
      </c>
      <c r="C115" s="324"/>
      <c r="D115" s="160">
        <v>18663</v>
      </c>
      <c r="E115" s="162">
        <v>17947</v>
      </c>
      <c r="F115" s="162">
        <v>21728</v>
      </c>
      <c r="G115" s="162">
        <v>20012</v>
      </c>
      <c r="H115" s="162">
        <v>19152</v>
      </c>
      <c r="I115" s="162">
        <v>20282</v>
      </c>
      <c r="J115" s="162">
        <v>19453</v>
      </c>
      <c r="K115" s="162">
        <v>18725</v>
      </c>
      <c r="L115" s="162">
        <v>19086</v>
      </c>
      <c r="M115" s="162">
        <v>20103</v>
      </c>
      <c r="N115" s="162">
        <v>18856</v>
      </c>
      <c r="O115" s="162">
        <v>20909</v>
      </c>
      <c r="P115" s="125">
        <f>SUM(D115:O115)</f>
        <v>234916</v>
      </c>
      <c r="Q115" s="162">
        <v>15077</v>
      </c>
      <c r="R115" s="162">
        <v>15676</v>
      </c>
      <c r="S115" s="162">
        <v>18243</v>
      </c>
      <c r="T115" s="162">
        <v>17006</v>
      </c>
      <c r="U115" s="162">
        <v>16897</v>
      </c>
      <c r="V115" s="162">
        <v>17661</v>
      </c>
      <c r="W115" s="162">
        <v>16086</v>
      </c>
      <c r="X115" s="162">
        <v>17019</v>
      </c>
      <c r="Y115" s="162">
        <v>15863</v>
      </c>
      <c r="Z115" s="162">
        <v>15452</v>
      </c>
      <c r="AA115" s="162">
        <v>15337</v>
      </c>
      <c r="AB115" s="162">
        <v>15874</v>
      </c>
      <c r="AC115" s="125">
        <f>SUM(Q115:AB115)</f>
        <v>196191</v>
      </c>
      <c r="AD115" s="160">
        <v>12601</v>
      </c>
      <c r="AE115" s="162">
        <v>11955</v>
      </c>
      <c r="AF115" s="162">
        <v>16099</v>
      </c>
      <c r="AG115" s="162">
        <v>12690</v>
      </c>
      <c r="AH115" s="162">
        <v>14990</v>
      </c>
      <c r="AI115" s="162">
        <v>14017</v>
      </c>
      <c r="AJ115" s="162">
        <v>13530</v>
      </c>
      <c r="AK115" s="162">
        <v>13716</v>
      </c>
      <c r="AL115" s="162">
        <v>12629</v>
      </c>
      <c r="AM115" s="162">
        <v>13510</v>
      </c>
      <c r="AN115" s="162">
        <v>12670</v>
      </c>
      <c r="AO115" s="162">
        <v>12473</v>
      </c>
      <c r="AP115" s="125">
        <f>SUM(AD115:AO115)</f>
        <v>160880</v>
      </c>
      <c r="AQ115" s="162">
        <v>10497</v>
      </c>
      <c r="AR115" s="162">
        <v>10086</v>
      </c>
      <c r="AS115" s="162">
        <v>11840</v>
      </c>
      <c r="AT115" s="162">
        <v>11839</v>
      </c>
      <c r="AU115" s="162">
        <v>11825</v>
      </c>
      <c r="AV115" s="162">
        <v>11068</v>
      </c>
      <c r="AW115" s="162">
        <v>11158</v>
      </c>
      <c r="AX115" s="162">
        <v>10984</v>
      </c>
      <c r="AY115" s="162">
        <v>9795</v>
      </c>
      <c r="AZ115" s="162">
        <v>11701</v>
      </c>
      <c r="BA115" s="162">
        <v>9984</v>
      </c>
      <c r="BB115" s="162">
        <v>9730</v>
      </c>
      <c r="BC115" s="125">
        <v>130507</v>
      </c>
      <c r="BD115" s="160">
        <v>8927</v>
      </c>
      <c r="BE115" s="162">
        <v>9062</v>
      </c>
      <c r="BF115" s="162">
        <v>8902</v>
      </c>
      <c r="BG115" s="162">
        <v>9560</v>
      </c>
      <c r="BH115" s="162">
        <v>9446</v>
      </c>
      <c r="BI115" s="162">
        <v>8218</v>
      </c>
      <c r="BJ115" s="162">
        <v>9615</v>
      </c>
      <c r="BK115" s="116">
        <v>8721</v>
      </c>
      <c r="BL115" s="162">
        <v>8200</v>
      </c>
      <c r="BM115" s="162">
        <v>7434</v>
      </c>
      <c r="BN115" s="162">
        <v>6387</v>
      </c>
      <c r="BO115" s="162">
        <v>8648</v>
      </c>
      <c r="BP115" s="125">
        <v>103120</v>
      </c>
      <c r="BQ115" s="162">
        <v>7390</v>
      </c>
      <c r="BR115" s="162">
        <v>6460</v>
      </c>
      <c r="BS115" s="162">
        <v>5479</v>
      </c>
      <c r="BT115" s="162">
        <v>579</v>
      </c>
      <c r="BU115" s="162">
        <v>1165</v>
      </c>
      <c r="BV115" s="162">
        <v>2087</v>
      </c>
      <c r="BW115" s="162">
        <v>3011</v>
      </c>
      <c r="BX115" s="116">
        <v>3284</v>
      </c>
      <c r="BY115" s="124">
        <v>3865</v>
      </c>
      <c r="BZ115" s="124">
        <v>4001</v>
      </c>
      <c r="CA115" s="124">
        <v>3695</v>
      </c>
      <c r="CB115" s="124">
        <v>4443</v>
      </c>
      <c r="CC115" s="125">
        <v>45459</v>
      </c>
      <c r="CD115" s="124">
        <v>3140</v>
      </c>
      <c r="CE115" s="124">
        <v>3258</v>
      </c>
      <c r="CF115" s="124">
        <v>4191</v>
      </c>
      <c r="CG115" s="124">
        <v>3850</v>
      </c>
      <c r="CH115" s="124">
        <v>3619</v>
      </c>
      <c r="CI115" s="124">
        <v>3852</v>
      </c>
      <c r="CJ115" s="119">
        <v>4017</v>
      </c>
      <c r="CK115" s="119">
        <v>3783</v>
      </c>
      <c r="CL115" s="297">
        <v>72451</v>
      </c>
      <c r="CM115" s="116">
        <v>29455</v>
      </c>
      <c r="CN115" s="120">
        <v>29710</v>
      </c>
      <c r="CO115" s="268">
        <v>0.86572738075030298</v>
      </c>
      <c r="CP115" s="27"/>
      <c r="CQ115" s="298"/>
    </row>
    <row r="116" spans="1:95" s="327" customFormat="1" ht="20.100000000000001" customHeight="1" x14ac:dyDescent="0.25">
      <c r="A116" s="299"/>
      <c r="B116" s="325"/>
      <c r="C116" s="301" t="s">
        <v>79</v>
      </c>
      <c r="D116" s="260">
        <f t="shared" ref="D116:AP116" si="30">+D117+D118</f>
        <v>310884</v>
      </c>
      <c r="E116" s="83">
        <f t="shared" si="30"/>
        <v>281290</v>
      </c>
      <c r="F116" s="83">
        <f t="shared" si="30"/>
        <v>350632</v>
      </c>
      <c r="G116" s="83">
        <f t="shared" si="30"/>
        <v>346902</v>
      </c>
      <c r="H116" s="83">
        <f t="shared" si="30"/>
        <v>364045</v>
      </c>
      <c r="I116" s="83">
        <f t="shared" si="30"/>
        <v>329026</v>
      </c>
      <c r="J116" s="83">
        <f t="shared" si="30"/>
        <v>342674</v>
      </c>
      <c r="K116" s="83">
        <f t="shared" si="30"/>
        <v>343995</v>
      </c>
      <c r="L116" s="83">
        <f t="shared" si="30"/>
        <v>370728</v>
      </c>
      <c r="M116" s="83">
        <f t="shared" si="30"/>
        <v>400981</v>
      </c>
      <c r="N116" s="83">
        <f t="shared" si="30"/>
        <v>355404</v>
      </c>
      <c r="O116" s="83">
        <f t="shared" si="30"/>
        <v>490200</v>
      </c>
      <c r="P116" s="261">
        <f t="shared" si="30"/>
        <v>4286761</v>
      </c>
      <c r="Q116" s="83">
        <f t="shared" si="30"/>
        <v>289382</v>
      </c>
      <c r="R116" s="83">
        <f t="shared" si="30"/>
        <v>263930</v>
      </c>
      <c r="S116" s="83">
        <f t="shared" si="30"/>
        <v>332848</v>
      </c>
      <c r="T116" s="83">
        <f t="shared" si="30"/>
        <v>329949</v>
      </c>
      <c r="U116" s="83">
        <f t="shared" si="30"/>
        <v>335402</v>
      </c>
      <c r="V116" s="83">
        <f t="shared" si="30"/>
        <v>353228</v>
      </c>
      <c r="W116" s="83">
        <f t="shared" si="30"/>
        <v>357843</v>
      </c>
      <c r="X116" s="83">
        <f t="shared" si="30"/>
        <v>364210</v>
      </c>
      <c r="Y116" s="83">
        <f t="shared" si="30"/>
        <v>359006</v>
      </c>
      <c r="Z116" s="83">
        <f t="shared" si="30"/>
        <v>351681</v>
      </c>
      <c r="AA116" s="83">
        <f t="shared" si="30"/>
        <v>354528</v>
      </c>
      <c r="AB116" s="83">
        <f t="shared" si="30"/>
        <v>443685</v>
      </c>
      <c r="AC116" s="261">
        <f t="shared" si="30"/>
        <v>4135692</v>
      </c>
      <c r="AD116" s="260">
        <f t="shared" si="30"/>
        <v>284324</v>
      </c>
      <c r="AE116" s="83">
        <f t="shared" si="30"/>
        <v>266768</v>
      </c>
      <c r="AF116" s="83">
        <f t="shared" si="30"/>
        <v>334701</v>
      </c>
      <c r="AG116" s="83">
        <f t="shared" si="30"/>
        <v>308348</v>
      </c>
      <c r="AH116" s="83">
        <f t="shared" si="30"/>
        <v>344564</v>
      </c>
      <c r="AI116" s="83">
        <f t="shared" si="30"/>
        <v>334680</v>
      </c>
      <c r="AJ116" s="83">
        <f t="shared" si="30"/>
        <v>339190</v>
      </c>
      <c r="AK116" s="83">
        <f t="shared" si="30"/>
        <v>348946</v>
      </c>
      <c r="AL116" s="83">
        <f t="shared" si="30"/>
        <v>337561</v>
      </c>
      <c r="AM116" s="83">
        <f t="shared" si="30"/>
        <v>349998</v>
      </c>
      <c r="AN116" s="83">
        <f t="shared" si="30"/>
        <v>343839</v>
      </c>
      <c r="AO116" s="83">
        <f t="shared" si="30"/>
        <v>410749</v>
      </c>
      <c r="AP116" s="261">
        <f t="shared" si="30"/>
        <v>4003668</v>
      </c>
      <c r="AQ116" s="83">
        <v>279125</v>
      </c>
      <c r="AR116" s="83">
        <v>247055</v>
      </c>
      <c r="AS116" s="83">
        <v>319589</v>
      </c>
      <c r="AT116" s="83">
        <v>316721</v>
      </c>
      <c r="AU116" s="83">
        <v>323604</v>
      </c>
      <c r="AV116" s="83">
        <v>327535</v>
      </c>
      <c r="AW116" s="83">
        <v>328879</v>
      </c>
      <c r="AX116" s="83">
        <v>339185</v>
      </c>
      <c r="AY116" s="83">
        <v>307509</v>
      </c>
      <c r="AZ116" s="83">
        <v>352772</v>
      </c>
      <c r="BA116" s="83">
        <v>333396</v>
      </c>
      <c r="BB116" s="83">
        <v>381956</v>
      </c>
      <c r="BC116" s="261">
        <v>3857326</v>
      </c>
      <c r="BD116" s="260">
        <v>283981</v>
      </c>
      <c r="BE116" s="83">
        <v>270543</v>
      </c>
      <c r="BF116" s="83">
        <v>286197</v>
      </c>
      <c r="BG116" s="83">
        <v>306411</v>
      </c>
      <c r="BH116" s="83">
        <v>321265</v>
      </c>
      <c r="BI116" s="83">
        <v>297657</v>
      </c>
      <c r="BJ116" s="83">
        <v>329372</v>
      </c>
      <c r="BK116" s="326">
        <v>323262</v>
      </c>
      <c r="BL116" s="83">
        <v>308552</v>
      </c>
      <c r="BM116" s="83">
        <v>293652</v>
      </c>
      <c r="BN116" s="83">
        <v>241592</v>
      </c>
      <c r="BO116" s="83">
        <v>362348</v>
      </c>
      <c r="BP116" s="261">
        <v>3624832</v>
      </c>
      <c r="BQ116" s="83">
        <v>269163</v>
      </c>
      <c r="BR116" s="83">
        <v>238824</v>
      </c>
      <c r="BS116" s="83">
        <v>199923</v>
      </c>
      <c r="BT116" s="83">
        <v>57409</v>
      </c>
      <c r="BU116" s="83">
        <v>73938</v>
      </c>
      <c r="BV116" s="83">
        <v>120360</v>
      </c>
      <c r="BW116" s="83">
        <v>143712</v>
      </c>
      <c r="BX116" s="83">
        <v>143409</v>
      </c>
      <c r="BY116" s="83">
        <v>183766</v>
      </c>
      <c r="BZ116" s="83">
        <v>206306</v>
      </c>
      <c r="CA116" s="83">
        <v>188748</v>
      </c>
      <c r="CB116" s="83">
        <v>249546</v>
      </c>
      <c r="CC116" s="261">
        <v>2075104</v>
      </c>
      <c r="CD116" s="83">
        <v>160061</v>
      </c>
      <c r="CE116" s="83">
        <v>145704</v>
      </c>
      <c r="CF116" s="83">
        <v>194055</v>
      </c>
      <c r="CG116" s="83">
        <v>197548</v>
      </c>
      <c r="CH116" s="83">
        <v>167621</v>
      </c>
      <c r="CI116" s="83">
        <v>170433</v>
      </c>
      <c r="CJ116" s="83">
        <v>192499</v>
      </c>
      <c r="CK116" s="83">
        <v>183352</v>
      </c>
      <c r="CL116" s="284">
        <v>2418688</v>
      </c>
      <c r="CM116" s="83">
        <v>1246738</v>
      </c>
      <c r="CN116" s="305">
        <v>1411273</v>
      </c>
      <c r="CO116" s="306">
        <v>13.1972395162416</v>
      </c>
      <c r="CP116" s="307"/>
      <c r="CQ116" s="307"/>
    </row>
    <row r="117" spans="1:95" s="173" customFormat="1" ht="20.100000000000001" customHeight="1" x14ac:dyDescent="0.2">
      <c r="A117" s="28"/>
      <c r="B117" s="323" t="s">
        <v>80</v>
      </c>
      <c r="C117" s="324"/>
      <c r="D117" s="160">
        <v>279098</v>
      </c>
      <c r="E117" s="162">
        <v>251389</v>
      </c>
      <c r="F117" s="162">
        <v>315953</v>
      </c>
      <c r="G117" s="162">
        <v>311554</v>
      </c>
      <c r="H117" s="162">
        <v>330633</v>
      </c>
      <c r="I117" s="162">
        <v>294143</v>
      </c>
      <c r="J117" s="162">
        <v>308461</v>
      </c>
      <c r="K117" s="162">
        <v>311089</v>
      </c>
      <c r="L117" s="162">
        <v>336979</v>
      </c>
      <c r="M117" s="162">
        <v>366401</v>
      </c>
      <c r="N117" s="162">
        <v>324684</v>
      </c>
      <c r="O117" s="162">
        <v>454882</v>
      </c>
      <c r="P117" s="125">
        <f>SUM(D117:O117)</f>
        <v>3885266</v>
      </c>
      <c r="Q117" s="162">
        <v>262772</v>
      </c>
      <c r="R117" s="162">
        <v>239897</v>
      </c>
      <c r="S117" s="162">
        <v>305315</v>
      </c>
      <c r="T117" s="162">
        <v>301001</v>
      </c>
      <c r="U117" s="162">
        <v>306044</v>
      </c>
      <c r="V117" s="162">
        <v>324942</v>
      </c>
      <c r="W117" s="162">
        <v>330282</v>
      </c>
      <c r="X117" s="162">
        <v>335975</v>
      </c>
      <c r="Y117" s="162">
        <v>331416</v>
      </c>
      <c r="Z117" s="162">
        <v>325223</v>
      </c>
      <c r="AA117" s="162">
        <v>328674</v>
      </c>
      <c r="AB117" s="162">
        <v>415068</v>
      </c>
      <c r="AC117" s="125">
        <f>SUM(Q117:AB117)</f>
        <v>3806609</v>
      </c>
      <c r="AD117" s="160">
        <v>262209</v>
      </c>
      <c r="AE117" s="162">
        <v>245941</v>
      </c>
      <c r="AF117" s="162">
        <v>308865</v>
      </c>
      <c r="AG117" s="162">
        <v>285829</v>
      </c>
      <c r="AH117" s="162">
        <v>319908</v>
      </c>
      <c r="AI117" s="162">
        <v>310939</v>
      </c>
      <c r="AJ117" s="162">
        <v>315957</v>
      </c>
      <c r="AK117" s="162">
        <v>326226</v>
      </c>
      <c r="AL117" s="162">
        <v>315693</v>
      </c>
      <c r="AM117" s="162">
        <v>327885</v>
      </c>
      <c r="AN117" s="162">
        <v>322648</v>
      </c>
      <c r="AO117" s="162">
        <v>387881</v>
      </c>
      <c r="AP117" s="125">
        <f>SUM(AD117:AO117)</f>
        <v>3729981</v>
      </c>
      <c r="AQ117" s="162">
        <v>260823</v>
      </c>
      <c r="AR117" s="162">
        <v>229435</v>
      </c>
      <c r="AS117" s="162">
        <v>298677</v>
      </c>
      <c r="AT117" s="162">
        <v>296433</v>
      </c>
      <c r="AU117" s="162">
        <v>303523</v>
      </c>
      <c r="AV117" s="162">
        <v>308409</v>
      </c>
      <c r="AW117" s="162">
        <v>309920</v>
      </c>
      <c r="AX117" s="162">
        <v>319927</v>
      </c>
      <c r="AY117" s="162">
        <v>291042</v>
      </c>
      <c r="AZ117" s="162">
        <v>333060</v>
      </c>
      <c r="BA117" s="162">
        <v>315477</v>
      </c>
      <c r="BB117" s="162">
        <v>364150</v>
      </c>
      <c r="BC117" s="125">
        <v>3630876</v>
      </c>
      <c r="BD117" s="160">
        <v>268238</v>
      </c>
      <c r="BE117" s="162">
        <v>254302</v>
      </c>
      <c r="BF117" s="162">
        <v>269845</v>
      </c>
      <c r="BG117" s="162">
        <v>289860</v>
      </c>
      <c r="BH117" s="162">
        <v>303832</v>
      </c>
      <c r="BI117" s="162">
        <v>282507</v>
      </c>
      <c r="BJ117" s="162">
        <v>312698</v>
      </c>
      <c r="BK117" s="116">
        <v>307023</v>
      </c>
      <c r="BL117" s="162">
        <v>293836</v>
      </c>
      <c r="BM117" s="162">
        <v>279924</v>
      </c>
      <c r="BN117" s="162">
        <v>230994</v>
      </c>
      <c r="BO117" s="162">
        <v>346106</v>
      </c>
      <c r="BP117" s="125">
        <v>3439165</v>
      </c>
      <c r="BQ117" s="162">
        <v>254906</v>
      </c>
      <c r="BR117" s="162">
        <v>225336</v>
      </c>
      <c r="BS117" s="162">
        <v>189517</v>
      </c>
      <c r="BT117" s="162">
        <v>55508</v>
      </c>
      <c r="BU117" s="162">
        <v>70028</v>
      </c>
      <c r="BV117" s="162">
        <v>114695</v>
      </c>
      <c r="BW117" s="162">
        <v>136678</v>
      </c>
      <c r="BX117" s="116">
        <v>136487</v>
      </c>
      <c r="BY117" s="124">
        <v>174818</v>
      </c>
      <c r="BZ117" s="124">
        <v>196611</v>
      </c>
      <c r="CA117" s="124">
        <v>179080</v>
      </c>
      <c r="CB117" s="124">
        <v>238793</v>
      </c>
      <c r="CC117" s="125">
        <v>1972457</v>
      </c>
      <c r="CD117" s="124">
        <v>152228</v>
      </c>
      <c r="CE117" s="124">
        <v>137692</v>
      </c>
      <c r="CF117" s="124">
        <v>183759</v>
      </c>
      <c r="CG117" s="124">
        <v>187949</v>
      </c>
      <c r="CH117" s="124">
        <v>158148</v>
      </c>
      <c r="CI117" s="124">
        <v>160534</v>
      </c>
      <c r="CJ117" s="119">
        <v>182338</v>
      </c>
      <c r="CK117" s="119">
        <v>173365</v>
      </c>
      <c r="CL117" s="297">
        <v>2288305</v>
      </c>
      <c r="CM117" s="116">
        <v>1183155</v>
      </c>
      <c r="CN117" s="120">
        <v>1336013</v>
      </c>
      <c r="CO117" s="321">
        <v>12.9195244917192</v>
      </c>
      <c r="CP117" s="27"/>
      <c r="CQ117" s="322"/>
    </row>
    <row r="118" spans="1:95" s="173" customFormat="1" ht="20.100000000000001" customHeight="1" x14ac:dyDescent="0.2">
      <c r="A118" s="28"/>
      <c r="B118" s="328" t="s">
        <v>81</v>
      </c>
      <c r="C118" s="329"/>
      <c r="D118" s="184">
        <v>31786</v>
      </c>
      <c r="E118" s="185">
        <v>29901</v>
      </c>
      <c r="F118" s="185">
        <v>34679</v>
      </c>
      <c r="G118" s="185">
        <v>35348</v>
      </c>
      <c r="H118" s="185">
        <v>33412</v>
      </c>
      <c r="I118" s="185">
        <v>34883</v>
      </c>
      <c r="J118" s="185">
        <v>34213</v>
      </c>
      <c r="K118" s="185">
        <v>32906</v>
      </c>
      <c r="L118" s="185">
        <v>33749</v>
      </c>
      <c r="M118" s="185">
        <v>34580</v>
      </c>
      <c r="N118" s="185">
        <v>30720</v>
      </c>
      <c r="O118" s="185">
        <v>35318</v>
      </c>
      <c r="P118" s="166">
        <f>SUM(D118:O118)</f>
        <v>401495</v>
      </c>
      <c r="Q118" s="185">
        <v>26610</v>
      </c>
      <c r="R118" s="185">
        <v>24033</v>
      </c>
      <c r="S118" s="185">
        <v>27533</v>
      </c>
      <c r="T118" s="185">
        <v>28948</v>
      </c>
      <c r="U118" s="185">
        <v>29358</v>
      </c>
      <c r="V118" s="185">
        <v>28286</v>
      </c>
      <c r="W118" s="185">
        <v>27561</v>
      </c>
      <c r="X118" s="185">
        <v>28235</v>
      </c>
      <c r="Y118" s="185">
        <v>27590</v>
      </c>
      <c r="Z118" s="185">
        <v>26458</v>
      </c>
      <c r="AA118" s="185">
        <v>25854</v>
      </c>
      <c r="AB118" s="185">
        <v>28617</v>
      </c>
      <c r="AC118" s="166">
        <f>SUM(Q118:AB118)</f>
        <v>329083</v>
      </c>
      <c r="AD118" s="184">
        <v>22115</v>
      </c>
      <c r="AE118" s="185">
        <v>20827</v>
      </c>
      <c r="AF118" s="185">
        <v>25836</v>
      </c>
      <c r="AG118" s="185">
        <v>22519</v>
      </c>
      <c r="AH118" s="185">
        <v>24656</v>
      </c>
      <c r="AI118" s="185">
        <v>23741</v>
      </c>
      <c r="AJ118" s="185">
        <v>23233</v>
      </c>
      <c r="AK118" s="185">
        <v>22720</v>
      </c>
      <c r="AL118" s="185">
        <v>21868</v>
      </c>
      <c r="AM118" s="185">
        <v>22113</v>
      </c>
      <c r="AN118" s="185">
        <v>21191</v>
      </c>
      <c r="AO118" s="185">
        <v>22868</v>
      </c>
      <c r="AP118" s="166">
        <f>SUM(AD118:AO118)</f>
        <v>273687</v>
      </c>
      <c r="AQ118" s="185">
        <v>18302</v>
      </c>
      <c r="AR118" s="185">
        <v>17620</v>
      </c>
      <c r="AS118" s="185">
        <v>20912</v>
      </c>
      <c r="AT118" s="185">
        <v>20288</v>
      </c>
      <c r="AU118" s="185">
        <v>20081</v>
      </c>
      <c r="AV118" s="185">
        <v>19126</v>
      </c>
      <c r="AW118" s="185">
        <v>18959</v>
      </c>
      <c r="AX118" s="185">
        <v>19258</v>
      </c>
      <c r="AY118" s="185">
        <v>16467</v>
      </c>
      <c r="AZ118" s="185">
        <v>19712</v>
      </c>
      <c r="BA118" s="185">
        <v>17919</v>
      </c>
      <c r="BB118" s="185">
        <v>17806</v>
      </c>
      <c r="BC118" s="166">
        <v>226450</v>
      </c>
      <c r="BD118" s="184">
        <v>15743</v>
      </c>
      <c r="BE118" s="185">
        <v>16241</v>
      </c>
      <c r="BF118" s="185">
        <v>16352</v>
      </c>
      <c r="BG118" s="185">
        <v>16551</v>
      </c>
      <c r="BH118" s="185">
        <v>17433</v>
      </c>
      <c r="BI118" s="185">
        <v>15150</v>
      </c>
      <c r="BJ118" s="185">
        <v>16674</v>
      </c>
      <c r="BK118" s="187">
        <v>16239</v>
      </c>
      <c r="BL118" s="185">
        <v>14716</v>
      </c>
      <c r="BM118" s="185">
        <v>13728</v>
      </c>
      <c r="BN118" s="185">
        <v>10598</v>
      </c>
      <c r="BO118" s="185">
        <v>16242</v>
      </c>
      <c r="BP118" s="166">
        <v>185667</v>
      </c>
      <c r="BQ118" s="185">
        <v>14257</v>
      </c>
      <c r="BR118" s="185">
        <v>13488</v>
      </c>
      <c r="BS118" s="185">
        <v>10406</v>
      </c>
      <c r="BT118" s="185">
        <v>1901</v>
      </c>
      <c r="BU118" s="185">
        <v>3910</v>
      </c>
      <c r="BV118" s="185">
        <v>5665</v>
      </c>
      <c r="BW118" s="185">
        <v>7034</v>
      </c>
      <c r="BX118" s="187">
        <v>6922</v>
      </c>
      <c r="BY118" s="188">
        <v>8948</v>
      </c>
      <c r="BZ118" s="188">
        <v>9695</v>
      </c>
      <c r="CA118" s="188">
        <v>9668</v>
      </c>
      <c r="CB118" s="188">
        <v>10753</v>
      </c>
      <c r="CC118" s="166">
        <v>102647</v>
      </c>
      <c r="CD118" s="188">
        <v>7833</v>
      </c>
      <c r="CE118" s="188">
        <v>8012</v>
      </c>
      <c r="CF118" s="188">
        <v>10296</v>
      </c>
      <c r="CG118" s="188">
        <v>9599</v>
      </c>
      <c r="CH118" s="188">
        <v>9473</v>
      </c>
      <c r="CI118" s="188">
        <v>9899</v>
      </c>
      <c r="CJ118" s="189">
        <v>10161</v>
      </c>
      <c r="CK118" s="189">
        <v>9987</v>
      </c>
      <c r="CL118" s="330">
        <v>130383</v>
      </c>
      <c r="CM118" s="187">
        <v>63583</v>
      </c>
      <c r="CN118" s="191">
        <v>75260</v>
      </c>
      <c r="CO118" s="268">
        <v>18.364971769183601</v>
      </c>
      <c r="CP118" s="27"/>
      <c r="CQ118" s="298"/>
    </row>
    <row r="119" spans="1:95" s="173" customFormat="1" ht="20.100000000000001" customHeight="1" x14ac:dyDescent="0.25">
      <c r="A119" s="28"/>
      <c r="B119" s="331"/>
      <c r="C119" s="33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16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16"/>
      <c r="BY119" s="124"/>
      <c r="BZ119" s="124"/>
      <c r="CA119" s="124"/>
      <c r="CB119" s="124"/>
      <c r="CC119" s="162"/>
      <c r="CD119" s="124"/>
      <c r="CE119" s="124"/>
      <c r="CF119" s="124"/>
      <c r="CG119" s="124"/>
      <c r="CH119" s="124"/>
      <c r="CI119" s="124"/>
      <c r="CJ119" s="119"/>
      <c r="CK119" s="119"/>
      <c r="CL119" s="162"/>
      <c r="CM119" s="116"/>
      <c r="CN119" s="116"/>
      <c r="CO119" s="274"/>
      <c r="CP119" s="27"/>
      <c r="CQ119" s="298"/>
    </row>
    <row r="120" spans="1:95" ht="20.100000000000001" customHeight="1" x14ac:dyDescent="0.25">
      <c r="A120" s="28"/>
      <c r="B120" s="202" t="s">
        <v>82</v>
      </c>
      <c r="C120" s="202"/>
      <c r="D120" s="333"/>
      <c r="E120" s="334"/>
      <c r="F120" s="334"/>
      <c r="G120" s="334"/>
      <c r="H120" s="334"/>
      <c r="I120" s="334"/>
      <c r="J120" s="334"/>
      <c r="K120" s="334"/>
      <c r="L120" s="334"/>
      <c r="M120" s="334"/>
      <c r="N120" s="333"/>
      <c r="O120" s="333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  <c r="AB120" s="334"/>
      <c r="AC120" s="333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334"/>
      <c r="AZ120" s="334"/>
      <c r="BA120" s="334"/>
      <c r="BB120" s="334"/>
      <c r="BC120" s="334"/>
      <c r="BD120" s="334"/>
      <c r="BE120" s="334"/>
      <c r="BF120" s="334"/>
      <c r="BG120" s="334"/>
      <c r="BH120" s="334"/>
      <c r="BI120" s="334"/>
      <c r="BJ120" s="334"/>
      <c r="BK120" s="335"/>
      <c r="BL120" s="334"/>
      <c r="BM120" s="334"/>
      <c r="BN120" s="334"/>
      <c r="BO120" s="334"/>
      <c r="BP120" s="334"/>
      <c r="BQ120" s="334"/>
      <c r="BR120" s="334"/>
      <c r="BS120" s="334"/>
      <c r="BT120" s="334"/>
      <c r="BU120" s="334"/>
      <c r="BV120" s="334"/>
      <c r="BW120" s="206"/>
      <c r="BX120" s="200"/>
      <c r="BY120" s="207"/>
      <c r="BZ120" s="207"/>
      <c r="CA120" s="207"/>
      <c r="CB120" s="207"/>
      <c r="CC120" s="206"/>
      <c r="CD120" s="207"/>
      <c r="CE120" s="207"/>
      <c r="CF120" s="207"/>
      <c r="CG120" s="207"/>
      <c r="CH120" s="207"/>
      <c r="CI120" s="207"/>
      <c r="CJ120" s="208"/>
      <c r="CK120" s="208"/>
      <c r="CL120" s="206"/>
      <c r="CM120" s="200"/>
      <c r="CN120" s="140"/>
      <c r="CO120" s="282"/>
      <c r="CP120" s="336"/>
      <c r="CQ120" s="322"/>
    </row>
    <row r="121" spans="1:95" ht="20.100000000000001" customHeight="1" x14ac:dyDescent="0.3">
      <c r="A121" s="28"/>
      <c r="B121" s="210"/>
      <c r="C121" s="78" t="s">
        <v>83</v>
      </c>
      <c r="D121" s="80">
        <f t="shared" ref="D121:O121" si="31">+D123+D125</f>
        <v>337.20560385771</v>
      </c>
      <c r="E121" s="80">
        <f t="shared" si="31"/>
        <v>292.389324546674</v>
      </c>
      <c r="F121" s="80">
        <f t="shared" si="31"/>
        <v>319.81234525753302</v>
      </c>
      <c r="G121" s="80">
        <f t="shared" si="31"/>
        <v>300.36501561772502</v>
      </c>
      <c r="H121" s="80">
        <f t="shared" si="31"/>
        <v>311.59078544539796</v>
      </c>
      <c r="I121" s="80">
        <f t="shared" si="31"/>
        <v>319.27452589988098</v>
      </c>
      <c r="J121" s="80">
        <f t="shared" si="31"/>
        <v>324.81239882474699</v>
      </c>
      <c r="K121" s="80">
        <f t="shared" si="31"/>
        <v>322.29484927035799</v>
      </c>
      <c r="L121" s="80">
        <f t="shared" si="31"/>
        <v>325.03113643953299</v>
      </c>
      <c r="M121" s="80">
        <f t="shared" si="31"/>
        <v>324.00315779129801</v>
      </c>
      <c r="N121" s="80">
        <f t="shared" si="31"/>
        <v>344.519088999769</v>
      </c>
      <c r="O121" s="81">
        <f t="shared" si="31"/>
        <v>437.204565505966</v>
      </c>
      <c r="P121" s="286">
        <f>SUM(D121:O121)</f>
        <v>3958.5027974565919</v>
      </c>
      <c r="Q121" s="80">
        <f t="shared" ref="Q121:AB121" si="32">+Q123+Q125</f>
        <v>378.310088490385</v>
      </c>
      <c r="R121" s="80">
        <f t="shared" si="32"/>
        <v>323.21482102215202</v>
      </c>
      <c r="S121" s="80">
        <f t="shared" si="32"/>
        <v>307.62229415621999</v>
      </c>
      <c r="T121" s="80">
        <f t="shared" si="32"/>
        <v>298.43273526680002</v>
      </c>
      <c r="U121" s="80">
        <f t="shared" si="32"/>
        <v>335.21975106159999</v>
      </c>
      <c r="V121" s="80">
        <f t="shared" si="32"/>
        <v>348.26843291400002</v>
      </c>
      <c r="W121" s="80">
        <f t="shared" si="32"/>
        <v>344.27367102720001</v>
      </c>
      <c r="X121" s="80">
        <f t="shared" si="32"/>
        <v>358.55941899699997</v>
      </c>
      <c r="Y121" s="80">
        <f t="shared" si="32"/>
        <v>350.076388968</v>
      </c>
      <c r="Z121" s="80">
        <f t="shared" si="32"/>
        <v>359.62104202040001</v>
      </c>
      <c r="AA121" s="80">
        <f t="shared" si="32"/>
        <v>380.23131332700001</v>
      </c>
      <c r="AB121" s="80">
        <f t="shared" si="32"/>
        <v>459.23625583720002</v>
      </c>
      <c r="AC121" s="79">
        <f>SUM(Q121:AB121)</f>
        <v>4243.0662130879573</v>
      </c>
      <c r="AD121" s="79">
        <f t="shared" ref="AD121:AO121" si="33">+AD123+AD125</f>
        <v>433.74220418120001</v>
      </c>
      <c r="AE121" s="80">
        <f t="shared" si="33"/>
        <v>353.270547212</v>
      </c>
      <c r="AF121" s="80">
        <f t="shared" si="33"/>
        <v>427.11940710980002</v>
      </c>
      <c r="AG121" s="80">
        <f t="shared" si="33"/>
        <v>383.38381139800003</v>
      </c>
      <c r="AH121" s="80">
        <f t="shared" si="33"/>
        <v>416.21825755999998</v>
      </c>
      <c r="AI121" s="80">
        <f t="shared" si="33"/>
        <v>414.6737662946</v>
      </c>
      <c r="AJ121" s="80">
        <f t="shared" si="33"/>
        <v>425.24378657980003</v>
      </c>
      <c r="AK121" s="80">
        <f t="shared" si="33"/>
        <v>439.1703273892</v>
      </c>
      <c r="AL121" s="80">
        <f t="shared" si="33"/>
        <v>424.146475881524</v>
      </c>
      <c r="AM121" s="80">
        <f t="shared" si="33"/>
        <v>451.414785013906</v>
      </c>
      <c r="AN121" s="80">
        <f t="shared" si="33"/>
        <v>478.32189381885399</v>
      </c>
      <c r="AO121" s="80">
        <f t="shared" si="33"/>
        <v>534.09040246819995</v>
      </c>
      <c r="AP121" s="82">
        <f>SUM(AD121:AO121)</f>
        <v>5180.7956649070838</v>
      </c>
      <c r="AQ121" s="80">
        <v>547.22762543639999</v>
      </c>
      <c r="AR121" s="80">
        <v>416.19385095619998</v>
      </c>
      <c r="AS121" s="80">
        <v>487.24086295879999</v>
      </c>
      <c r="AT121" s="80">
        <v>466.33097639018598</v>
      </c>
      <c r="AU121" s="80">
        <v>483.865766358256</v>
      </c>
      <c r="AV121" s="80">
        <v>506.8193093886</v>
      </c>
      <c r="AW121" s="80">
        <v>531.59070050326295</v>
      </c>
      <c r="AX121" s="80">
        <v>558.38362492289104</v>
      </c>
      <c r="AY121" s="80">
        <v>543.07888585056605</v>
      </c>
      <c r="AZ121" s="80">
        <v>571.71050879900804</v>
      </c>
      <c r="BA121" s="80">
        <v>603.79724386197995</v>
      </c>
      <c r="BB121" s="80">
        <v>732.01613766809203</v>
      </c>
      <c r="BC121" s="82">
        <v>6448.2554930942397</v>
      </c>
      <c r="BD121" s="79">
        <v>668.47457143033</v>
      </c>
      <c r="BE121" s="80">
        <v>587.90632725900105</v>
      </c>
      <c r="BF121" s="80">
        <v>590.24967441880096</v>
      </c>
      <c r="BG121" s="80">
        <v>598.32654976540096</v>
      </c>
      <c r="BH121" s="80">
        <v>657.11618351900199</v>
      </c>
      <c r="BI121" s="80">
        <v>663.70667746253696</v>
      </c>
      <c r="BJ121" s="80">
        <v>720.32598199400104</v>
      </c>
      <c r="BK121" s="318">
        <v>713.16898079780105</v>
      </c>
      <c r="BL121" s="80">
        <v>725.87509476891398</v>
      </c>
      <c r="BM121" s="80">
        <v>657.77489329300101</v>
      </c>
      <c r="BN121" s="80">
        <v>565.62698273340197</v>
      </c>
      <c r="BO121" s="80">
        <v>1003.1411276832</v>
      </c>
      <c r="BP121" s="82">
        <v>8151.6930451253902</v>
      </c>
      <c r="BQ121" s="80">
        <v>809.17600599599098</v>
      </c>
      <c r="BR121" s="80">
        <v>720.93363372123599</v>
      </c>
      <c r="BS121" s="80">
        <v>647.09302902629304</v>
      </c>
      <c r="BT121" s="80">
        <v>291.899513985439</v>
      </c>
      <c r="BU121" s="80">
        <v>337.19314036224398</v>
      </c>
      <c r="BV121" s="80">
        <v>471.16515795624201</v>
      </c>
      <c r="BW121" s="80">
        <v>531.45455971138801</v>
      </c>
      <c r="BX121" s="80">
        <v>556.46704704356102</v>
      </c>
      <c r="BY121" s="83">
        <v>653.48861862761498</v>
      </c>
      <c r="BZ121" s="83">
        <v>670.98732984247397</v>
      </c>
      <c r="CA121" s="83">
        <v>761.97526329166999</v>
      </c>
      <c r="CB121" s="83">
        <v>948.45974572426996</v>
      </c>
      <c r="CC121" s="82">
        <v>7400.2930452884202</v>
      </c>
      <c r="CD121" s="83">
        <v>670.92700686687203</v>
      </c>
      <c r="CE121" s="83">
        <v>604.66213385147</v>
      </c>
      <c r="CF121" s="83">
        <v>628.77808773589595</v>
      </c>
      <c r="CG121" s="83">
        <v>645.88133061105395</v>
      </c>
      <c r="CH121" s="83">
        <v>657.94162361586996</v>
      </c>
      <c r="CI121" s="83">
        <v>621.42469233846305</v>
      </c>
      <c r="CJ121" s="83">
        <v>688.72498265070305</v>
      </c>
      <c r="CK121" s="83">
        <v>738.02292649728702</v>
      </c>
      <c r="CL121" s="79">
        <v>5199.2749466468704</v>
      </c>
      <c r="CM121" s="80">
        <v>4365.3820878023898</v>
      </c>
      <c r="CN121" s="81">
        <v>5256.3627841676098</v>
      </c>
      <c r="CO121" s="254">
        <v>20.410142307010599</v>
      </c>
      <c r="CP121" s="336"/>
      <c r="CQ121" s="322"/>
    </row>
    <row r="122" spans="1:95" ht="20.100000000000001" customHeight="1" x14ac:dyDescent="0.25">
      <c r="A122" s="28"/>
      <c r="B122" s="215" t="s">
        <v>84</v>
      </c>
      <c r="C122" s="87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7"/>
      <c r="P122" s="338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9"/>
      <c r="AD122" s="339"/>
      <c r="AE122" s="334"/>
      <c r="AF122" s="334"/>
      <c r="AG122" s="334"/>
      <c r="AH122" s="334"/>
      <c r="AI122" s="334"/>
      <c r="AJ122" s="334"/>
      <c r="AK122" s="334"/>
      <c r="AL122" s="334"/>
      <c r="AM122" s="334"/>
      <c r="AN122" s="334"/>
      <c r="AO122" s="334"/>
      <c r="AP122" s="338"/>
      <c r="AQ122" s="334"/>
      <c r="AR122" s="334"/>
      <c r="AS122" s="334"/>
      <c r="AT122" s="334"/>
      <c r="AU122" s="334"/>
      <c r="AV122" s="334"/>
      <c r="AW122" s="334"/>
      <c r="AX122" s="334"/>
      <c r="AY122" s="334"/>
      <c r="AZ122" s="334"/>
      <c r="BA122" s="334"/>
      <c r="BB122" s="334"/>
      <c r="BC122" s="338"/>
      <c r="BD122" s="339"/>
      <c r="BE122" s="334"/>
      <c r="BF122" s="334"/>
      <c r="BG122" s="334"/>
      <c r="BH122" s="334"/>
      <c r="BI122" s="334"/>
      <c r="BJ122" s="334"/>
      <c r="BK122" s="335"/>
      <c r="BL122" s="334"/>
      <c r="BM122" s="334"/>
      <c r="BN122" s="334"/>
      <c r="BO122" s="334"/>
      <c r="BP122" s="338"/>
      <c r="BQ122" s="334"/>
      <c r="BR122" s="334"/>
      <c r="BS122" s="334"/>
      <c r="BT122" s="334"/>
      <c r="BU122" s="334"/>
      <c r="BV122" s="334"/>
      <c r="BW122" s="206"/>
      <c r="BX122" s="200"/>
      <c r="BY122" s="207"/>
      <c r="BZ122" s="207"/>
      <c r="CA122" s="207"/>
      <c r="CB122" s="207"/>
      <c r="CC122" s="340"/>
      <c r="CD122" s="207"/>
      <c r="CE122" s="207"/>
      <c r="CF122" s="207"/>
      <c r="CG122" s="207"/>
      <c r="CH122" s="207"/>
      <c r="CI122" s="207"/>
      <c r="CJ122" s="208"/>
      <c r="CK122" s="208"/>
      <c r="CL122" s="130"/>
      <c r="CM122" s="131"/>
      <c r="CN122" s="132"/>
      <c r="CO122" s="341"/>
      <c r="CP122" s="336"/>
      <c r="CQ122" s="322"/>
    </row>
    <row r="123" spans="1:95" ht="20.100000000000001" customHeight="1" x14ac:dyDescent="0.2">
      <c r="A123" s="28"/>
      <c r="B123" s="1" t="s">
        <v>31</v>
      </c>
      <c r="C123" s="1"/>
      <c r="D123" s="342">
        <v>149.162548002271</v>
      </c>
      <c r="E123" s="342">
        <v>128.15006103016501</v>
      </c>
      <c r="F123" s="342">
        <v>135.877646695816</v>
      </c>
      <c r="G123" s="342">
        <v>123.2088714312</v>
      </c>
      <c r="H123" s="342">
        <v>133.32032281587499</v>
      </c>
      <c r="I123" s="342">
        <v>133.06343070700399</v>
      </c>
      <c r="J123" s="342">
        <v>136.07585042400001</v>
      </c>
      <c r="K123" s="342">
        <v>135.06836941684301</v>
      </c>
      <c r="L123" s="342">
        <v>131.12477606142599</v>
      </c>
      <c r="M123" s="342">
        <v>133.074746791471</v>
      </c>
      <c r="N123" s="342">
        <v>138.66793938879999</v>
      </c>
      <c r="O123" s="343">
        <v>214.0528913862</v>
      </c>
      <c r="P123" s="125">
        <f>SUM(D123:O123)</f>
        <v>1690.8474541510709</v>
      </c>
      <c r="Q123" s="342">
        <v>181.73076884242499</v>
      </c>
      <c r="R123" s="342">
        <v>147.29065417130099</v>
      </c>
      <c r="S123" s="342">
        <v>112.92970481162</v>
      </c>
      <c r="T123" s="342">
        <v>111.5080944386</v>
      </c>
      <c r="U123" s="342">
        <v>148.98812251819999</v>
      </c>
      <c r="V123" s="342">
        <v>156.3359247644</v>
      </c>
      <c r="W123" s="342">
        <v>149.330500008</v>
      </c>
      <c r="X123" s="342">
        <v>157.77933346219999</v>
      </c>
      <c r="Y123" s="342">
        <v>159.19882383320001</v>
      </c>
      <c r="Z123" s="342">
        <v>162.7558726188</v>
      </c>
      <c r="AA123" s="342">
        <v>179.5247405696</v>
      </c>
      <c r="AB123" s="342">
        <v>240.45837162199999</v>
      </c>
      <c r="AC123" s="344">
        <f>SUM(Q123:AB123)</f>
        <v>1907.8309116603459</v>
      </c>
      <c r="AD123" s="344">
        <v>222.445941963</v>
      </c>
      <c r="AE123" s="342">
        <v>186.0780241448</v>
      </c>
      <c r="AF123" s="342">
        <v>204.85907610819999</v>
      </c>
      <c r="AG123" s="342">
        <v>193.47490213980001</v>
      </c>
      <c r="AH123" s="342">
        <v>199.05837596379999</v>
      </c>
      <c r="AI123" s="342">
        <v>213.76560513000001</v>
      </c>
      <c r="AJ123" s="342">
        <v>208.0763113772</v>
      </c>
      <c r="AK123" s="342">
        <v>218.92602411179999</v>
      </c>
      <c r="AL123" s="342">
        <v>215.7107031514</v>
      </c>
      <c r="AM123" s="162">
        <v>218.95893594500001</v>
      </c>
      <c r="AN123" s="162">
        <v>238.88493666599999</v>
      </c>
      <c r="AO123" s="162">
        <v>276.84932834839998</v>
      </c>
      <c r="AP123" s="125">
        <f>SUM(AD123:AO123)</f>
        <v>2597.0881650493998</v>
      </c>
      <c r="AQ123" s="162">
        <v>293.22126891480002</v>
      </c>
      <c r="AR123" s="162">
        <v>212.33058479019999</v>
      </c>
      <c r="AS123" s="162">
        <v>258.81827696559998</v>
      </c>
      <c r="AT123" s="162">
        <v>242.2956673704</v>
      </c>
      <c r="AU123" s="162">
        <v>250.89720449800001</v>
      </c>
      <c r="AV123" s="162">
        <v>273.28043969340001</v>
      </c>
      <c r="AW123" s="162">
        <v>270.29025659119998</v>
      </c>
      <c r="AX123" s="162">
        <v>287.64428973060001</v>
      </c>
      <c r="AY123" s="162">
        <v>274.99795594919999</v>
      </c>
      <c r="AZ123" s="162">
        <v>292.40902469640002</v>
      </c>
      <c r="BA123" s="162">
        <v>310.73258737880099</v>
      </c>
      <c r="BB123" s="162">
        <v>390.34765499160102</v>
      </c>
      <c r="BC123" s="125">
        <v>3357.2652115701999</v>
      </c>
      <c r="BD123" s="160">
        <v>356.58427444380101</v>
      </c>
      <c r="BE123" s="162">
        <v>314.36411214260102</v>
      </c>
      <c r="BF123" s="162">
        <v>301.822220158601</v>
      </c>
      <c r="BG123" s="162">
        <v>292.71113176080098</v>
      </c>
      <c r="BH123" s="162">
        <v>336.14292149280197</v>
      </c>
      <c r="BI123" s="162">
        <v>356.413944860801</v>
      </c>
      <c r="BJ123" s="162">
        <v>364.46752617980098</v>
      </c>
      <c r="BK123" s="116">
        <v>379.48914476480201</v>
      </c>
      <c r="BL123" s="162">
        <v>378.19510652760198</v>
      </c>
      <c r="BM123" s="162">
        <v>356.89928370540201</v>
      </c>
      <c r="BN123" s="162">
        <v>263.25957474940202</v>
      </c>
      <c r="BO123" s="162">
        <v>484.81534707920002</v>
      </c>
      <c r="BP123" s="125">
        <v>4185.16458786561</v>
      </c>
      <c r="BQ123" s="162">
        <v>457.2962722748</v>
      </c>
      <c r="BR123" s="162">
        <v>405.414948874</v>
      </c>
      <c r="BS123" s="162">
        <v>367.552157242801</v>
      </c>
      <c r="BT123" s="162">
        <v>183.47869058299901</v>
      </c>
      <c r="BU123" s="162">
        <v>215.868565929998</v>
      </c>
      <c r="BV123" s="162">
        <v>302.35252274859801</v>
      </c>
      <c r="BW123" s="162">
        <v>341.692208103398</v>
      </c>
      <c r="BX123" s="116">
        <v>359.59514501040201</v>
      </c>
      <c r="BY123" s="124">
        <v>421.21230399820098</v>
      </c>
      <c r="BZ123" s="124">
        <v>426.33635296819801</v>
      </c>
      <c r="CA123" s="124">
        <v>465.865040404799</v>
      </c>
      <c r="CB123" s="124">
        <v>589.72656679159797</v>
      </c>
      <c r="CC123" s="125">
        <v>4536.3907749297896</v>
      </c>
      <c r="CD123" s="124">
        <v>533.04936016219597</v>
      </c>
      <c r="CE123" s="124">
        <v>462.86276770319802</v>
      </c>
      <c r="CF123" s="124">
        <v>486.108636393197</v>
      </c>
      <c r="CG123" s="124">
        <v>496.26841820039698</v>
      </c>
      <c r="CH123" s="124">
        <v>498.82537154439598</v>
      </c>
      <c r="CI123" s="124">
        <v>457.448911786162</v>
      </c>
      <c r="CJ123" s="119">
        <v>514.11750977519603</v>
      </c>
      <c r="CK123" s="119">
        <v>551.70748237479597</v>
      </c>
      <c r="CL123" s="190">
        <v>2701.9952758040099</v>
      </c>
      <c r="CM123" s="187">
        <v>2633.2505107669999</v>
      </c>
      <c r="CN123" s="191">
        <v>4000.3884579395399</v>
      </c>
      <c r="CO123" s="268">
        <v>51.918263818140503</v>
      </c>
      <c r="CP123" s="336"/>
      <c r="CQ123" s="322"/>
    </row>
    <row r="124" spans="1:95" ht="20.100000000000001" customHeight="1" x14ac:dyDescent="0.2">
      <c r="A124" s="28"/>
      <c r="B124" s="215" t="s">
        <v>85</v>
      </c>
      <c r="C124" s="87"/>
      <c r="D124" s="345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6"/>
      <c r="P124" s="347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  <c r="AB124" s="345"/>
      <c r="AC124" s="348">
        <f>SUM(Q124:AB124)</f>
        <v>0</v>
      </c>
      <c r="AD124" s="348"/>
      <c r="AE124" s="345"/>
      <c r="AF124" s="345"/>
      <c r="AG124" s="345"/>
      <c r="AH124" s="345"/>
      <c r="AI124" s="345"/>
      <c r="AJ124" s="345"/>
      <c r="AK124" s="345"/>
      <c r="AL124" s="345"/>
      <c r="AM124" s="345"/>
      <c r="AN124" s="345"/>
      <c r="AO124" s="345"/>
      <c r="AP124" s="347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45"/>
      <c r="BB124" s="345"/>
      <c r="BC124" s="347"/>
      <c r="BD124" s="348"/>
      <c r="BE124" s="345"/>
      <c r="BF124" s="345"/>
      <c r="BG124" s="345"/>
      <c r="BH124" s="345"/>
      <c r="BI124" s="345"/>
      <c r="BJ124" s="345"/>
      <c r="BK124" s="349"/>
      <c r="BL124" s="345"/>
      <c r="BM124" s="345"/>
      <c r="BN124" s="345"/>
      <c r="BO124" s="345"/>
      <c r="BP124" s="347"/>
      <c r="BQ124" s="345"/>
      <c r="BR124" s="345"/>
      <c r="BS124" s="345"/>
      <c r="BT124" s="345"/>
      <c r="BU124" s="345"/>
      <c r="BV124" s="345"/>
      <c r="BW124" s="345"/>
      <c r="BX124" s="349"/>
      <c r="BY124" s="176"/>
      <c r="BZ124" s="176"/>
      <c r="CA124" s="176"/>
      <c r="CB124" s="176"/>
      <c r="CC124" s="347"/>
      <c r="CD124" s="176"/>
      <c r="CE124" s="176"/>
      <c r="CF124" s="176"/>
      <c r="CG124" s="176"/>
      <c r="CH124" s="176"/>
      <c r="CI124" s="176"/>
      <c r="CJ124" s="177"/>
      <c r="CK124" s="177"/>
      <c r="CL124" s="118"/>
      <c r="CM124" s="114"/>
      <c r="CN124" s="225"/>
      <c r="CO124" s="350"/>
      <c r="CP124" s="336"/>
      <c r="CQ124" s="322"/>
    </row>
    <row r="125" spans="1:95" ht="20.100000000000001" customHeight="1" x14ac:dyDescent="0.2">
      <c r="A125" s="28"/>
      <c r="B125" s="1" t="s">
        <v>31</v>
      </c>
      <c r="C125" s="1"/>
      <c r="D125" s="342">
        <v>188.04305585543901</v>
      </c>
      <c r="E125" s="119">
        <v>164.239263516509</v>
      </c>
      <c r="F125" s="119">
        <v>183.934698561717</v>
      </c>
      <c r="G125" s="119">
        <v>177.15614418652501</v>
      </c>
      <c r="H125" s="119">
        <v>178.270462629523</v>
      </c>
      <c r="I125" s="342">
        <v>186.211095192877</v>
      </c>
      <c r="J125" s="342">
        <v>188.73654840074701</v>
      </c>
      <c r="K125" s="342">
        <v>187.226479853515</v>
      </c>
      <c r="L125" s="342">
        <v>193.906360378107</v>
      </c>
      <c r="M125" s="342">
        <v>190.92841099982701</v>
      </c>
      <c r="N125" s="342">
        <v>205.851149610969</v>
      </c>
      <c r="O125" s="343">
        <v>223.151674119766</v>
      </c>
      <c r="P125" s="125">
        <f>SUM(D125:O125)</f>
        <v>2267.655343305521</v>
      </c>
      <c r="Q125" s="342">
        <v>196.57931964796001</v>
      </c>
      <c r="R125" s="342">
        <v>175.92416685085101</v>
      </c>
      <c r="S125" s="342">
        <v>194.69258934460001</v>
      </c>
      <c r="T125" s="342">
        <v>186.92464082820001</v>
      </c>
      <c r="U125" s="342">
        <v>186.23162854340001</v>
      </c>
      <c r="V125" s="342">
        <v>191.93250814960001</v>
      </c>
      <c r="W125" s="342">
        <v>194.94317101920001</v>
      </c>
      <c r="X125" s="342">
        <v>200.78008553480001</v>
      </c>
      <c r="Y125" s="342">
        <v>190.87756513479999</v>
      </c>
      <c r="Z125" s="342">
        <v>196.86516940160001</v>
      </c>
      <c r="AA125" s="342">
        <v>200.70657275740001</v>
      </c>
      <c r="AB125" s="342">
        <v>218.7778842152</v>
      </c>
      <c r="AC125" s="344">
        <f>SUM(Q125:AB125)</f>
        <v>2335.2353014276114</v>
      </c>
      <c r="AD125" s="344">
        <v>211.29626221820001</v>
      </c>
      <c r="AE125" s="342">
        <v>167.1925230672</v>
      </c>
      <c r="AF125" s="342">
        <v>222.26033100160001</v>
      </c>
      <c r="AG125" s="342">
        <v>189.9089092582</v>
      </c>
      <c r="AH125" s="342">
        <v>217.15988159619999</v>
      </c>
      <c r="AI125" s="342">
        <v>200.90816116459999</v>
      </c>
      <c r="AJ125" s="342">
        <v>217.1674752026</v>
      </c>
      <c r="AK125" s="342">
        <v>220.24430327740001</v>
      </c>
      <c r="AL125" s="342">
        <v>208.435772730124</v>
      </c>
      <c r="AM125" s="162">
        <v>232.45584906890599</v>
      </c>
      <c r="AN125" s="162">
        <v>239.43695715285401</v>
      </c>
      <c r="AO125" s="162">
        <v>257.24107411979998</v>
      </c>
      <c r="AP125" s="125">
        <f>SUM(AD125:AO125)</f>
        <v>2583.7074998576836</v>
      </c>
      <c r="AQ125" s="162">
        <v>254.0063565216</v>
      </c>
      <c r="AR125" s="162">
        <v>203.86326616599999</v>
      </c>
      <c r="AS125" s="162">
        <v>228.42258599319999</v>
      </c>
      <c r="AT125" s="162">
        <v>224.03530901978601</v>
      </c>
      <c r="AU125" s="162">
        <v>232.96856186025599</v>
      </c>
      <c r="AV125" s="162">
        <v>233.53886969519999</v>
      </c>
      <c r="AW125" s="162">
        <v>261.30044391206297</v>
      </c>
      <c r="AX125" s="162">
        <v>270.73933519229098</v>
      </c>
      <c r="AY125" s="162">
        <v>268.08092990136601</v>
      </c>
      <c r="AZ125" s="162">
        <v>279.30148410260801</v>
      </c>
      <c r="BA125" s="162">
        <v>293.06465648317902</v>
      </c>
      <c r="BB125" s="162">
        <v>341.66848267649101</v>
      </c>
      <c r="BC125" s="125">
        <v>3090.9902815240398</v>
      </c>
      <c r="BD125" s="160">
        <v>311.89029698652899</v>
      </c>
      <c r="BE125" s="162">
        <v>273.54221511639997</v>
      </c>
      <c r="BF125" s="162">
        <v>288.42745426020002</v>
      </c>
      <c r="BG125" s="162">
        <v>305.61541800459997</v>
      </c>
      <c r="BH125" s="162">
        <v>320.97326202620002</v>
      </c>
      <c r="BI125" s="162">
        <v>307.29273260173602</v>
      </c>
      <c r="BJ125" s="162">
        <v>355.8584558142</v>
      </c>
      <c r="BK125" s="116">
        <v>333.67983603300002</v>
      </c>
      <c r="BL125" s="162">
        <v>347.679988241312</v>
      </c>
      <c r="BM125" s="162">
        <v>300.875609587599</v>
      </c>
      <c r="BN125" s="162">
        <v>302.36740798400001</v>
      </c>
      <c r="BO125" s="162">
        <v>518.32578060399999</v>
      </c>
      <c r="BP125" s="125">
        <v>3966.5284572597702</v>
      </c>
      <c r="BQ125" s="162">
        <v>351.87973372119097</v>
      </c>
      <c r="BR125" s="162">
        <v>315.51868484723599</v>
      </c>
      <c r="BS125" s="162">
        <v>279.54087178349198</v>
      </c>
      <c r="BT125" s="162">
        <v>108.42082340244001</v>
      </c>
      <c r="BU125" s="162">
        <v>121.324574432246</v>
      </c>
      <c r="BV125" s="162">
        <v>168.81263520764401</v>
      </c>
      <c r="BW125" s="162">
        <v>189.76235160799001</v>
      </c>
      <c r="BX125" s="116">
        <v>196.87190203315899</v>
      </c>
      <c r="BY125" s="124">
        <v>232.276314629414</v>
      </c>
      <c r="BZ125" s="124">
        <v>244.65097687427601</v>
      </c>
      <c r="CA125" s="124">
        <v>296.11022288687099</v>
      </c>
      <c r="CB125" s="124">
        <v>358.73317893267301</v>
      </c>
      <c r="CC125" s="125">
        <v>2863.9022703586302</v>
      </c>
      <c r="CD125" s="124">
        <v>137.87764670467601</v>
      </c>
      <c r="CE125" s="124">
        <v>141.79936614827199</v>
      </c>
      <c r="CF125" s="124">
        <v>142.66945134269901</v>
      </c>
      <c r="CG125" s="124">
        <v>149.61291241065601</v>
      </c>
      <c r="CH125" s="124">
        <v>159.11625207147401</v>
      </c>
      <c r="CI125" s="124">
        <v>163.97578055230099</v>
      </c>
      <c r="CJ125" s="119">
        <v>174.607472875507</v>
      </c>
      <c r="CK125" s="119">
        <v>186.31544412249099</v>
      </c>
      <c r="CL125" s="190">
        <v>2497.27967084286</v>
      </c>
      <c r="CM125" s="187">
        <v>1732.1315770353999</v>
      </c>
      <c r="CN125" s="191">
        <v>1255.9743262280799</v>
      </c>
      <c r="CO125" s="268">
        <v>-27.489669787227101</v>
      </c>
      <c r="CP125" s="336"/>
      <c r="CQ125" s="322"/>
    </row>
    <row r="126" spans="1:95" ht="20.100000000000001" customHeight="1" x14ac:dyDescent="0.3">
      <c r="A126" s="28"/>
      <c r="B126" s="210"/>
      <c r="C126" s="78" t="s">
        <v>86</v>
      </c>
      <c r="D126" s="80">
        <f t="shared" ref="D126:O126" si="34">+D128+D130</f>
        <v>0</v>
      </c>
      <c r="E126" s="80">
        <f t="shared" si="34"/>
        <v>0</v>
      </c>
      <c r="F126" s="80">
        <f t="shared" si="34"/>
        <v>0</v>
      </c>
      <c r="G126" s="80">
        <f t="shared" si="34"/>
        <v>0</v>
      </c>
      <c r="H126" s="80">
        <f t="shared" si="34"/>
        <v>0</v>
      </c>
      <c r="I126" s="80">
        <f t="shared" si="34"/>
        <v>0</v>
      </c>
      <c r="J126" s="80">
        <f t="shared" si="34"/>
        <v>0</v>
      </c>
      <c r="K126" s="80">
        <f t="shared" si="34"/>
        <v>0</v>
      </c>
      <c r="L126" s="80">
        <f t="shared" si="34"/>
        <v>0</v>
      </c>
      <c r="M126" s="80">
        <f t="shared" si="34"/>
        <v>0</v>
      </c>
      <c r="N126" s="80">
        <f t="shared" si="34"/>
        <v>0</v>
      </c>
      <c r="O126" s="80">
        <f t="shared" si="34"/>
        <v>0</v>
      </c>
      <c r="P126" s="286">
        <f>SUM(D126:O126)</f>
        <v>0</v>
      </c>
      <c r="Q126" s="80">
        <f t="shared" ref="Q126:AB126" si="35">+Q128+Q130</f>
        <v>438.06812401013997</v>
      </c>
      <c r="R126" s="80">
        <f t="shared" si="35"/>
        <v>336.78215587215999</v>
      </c>
      <c r="S126" s="80">
        <f t="shared" si="35"/>
        <v>449.07484254067901</v>
      </c>
      <c r="T126" s="80">
        <f t="shared" si="35"/>
        <v>378.58520317119996</v>
      </c>
      <c r="U126" s="80">
        <f t="shared" si="35"/>
        <v>361.44554599873999</v>
      </c>
      <c r="V126" s="80">
        <f t="shared" si="35"/>
        <v>370.41778450684103</v>
      </c>
      <c r="W126" s="80">
        <f t="shared" si="35"/>
        <v>384.92218177633998</v>
      </c>
      <c r="X126" s="80">
        <f t="shared" si="35"/>
        <v>424.95782567492</v>
      </c>
      <c r="Y126" s="80">
        <f t="shared" si="35"/>
        <v>383.44053577556002</v>
      </c>
      <c r="Z126" s="80">
        <f t="shared" si="35"/>
        <v>386.17231290922001</v>
      </c>
      <c r="AA126" s="80">
        <f t="shared" si="35"/>
        <v>409.64951612930003</v>
      </c>
      <c r="AB126" s="80">
        <f t="shared" si="35"/>
        <v>417.63480462208099</v>
      </c>
      <c r="AC126" s="79">
        <f>SUM(Q126:AB126)</f>
        <v>4741.1508329871813</v>
      </c>
      <c r="AD126" s="79">
        <f t="shared" ref="AD126:AO126" si="36">+AD128+AD130</f>
        <v>451.70561874896202</v>
      </c>
      <c r="AE126" s="80">
        <f t="shared" si="36"/>
        <v>338.46063836506102</v>
      </c>
      <c r="AF126" s="80">
        <f t="shared" si="36"/>
        <v>419.63042425383998</v>
      </c>
      <c r="AG126" s="80">
        <f t="shared" si="36"/>
        <v>414.35235113788002</v>
      </c>
      <c r="AH126" s="80">
        <f t="shared" si="36"/>
        <v>444.00436435196099</v>
      </c>
      <c r="AI126" s="80">
        <f t="shared" si="36"/>
        <v>452.80252099528002</v>
      </c>
      <c r="AJ126" s="80">
        <f t="shared" si="36"/>
        <v>472.24390181920205</v>
      </c>
      <c r="AK126" s="80">
        <f t="shared" si="36"/>
        <v>470.55089453936</v>
      </c>
      <c r="AL126" s="80">
        <f t="shared" si="36"/>
        <v>457.32840876888002</v>
      </c>
      <c r="AM126" s="80">
        <f t="shared" si="36"/>
        <v>485.04840961256104</v>
      </c>
      <c r="AN126" s="80">
        <f t="shared" si="36"/>
        <v>520.23358542947994</v>
      </c>
      <c r="AO126" s="81">
        <f t="shared" si="36"/>
        <v>507.43658304948099</v>
      </c>
      <c r="AP126" s="82">
        <f>SUM(AD126:AO126)</f>
        <v>5433.7977010719478</v>
      </c>
      <c r="AQ126" s="80">
        <v>579.27017830286002</v>
      </c>
      <c r="AR126" s="80">
        <v>440.34908203084001</v>
      </c>
      <c r="AS126" s="80">
        <v>482.261551134081</v>
      </c>
      <c r="AT126" s="80">
        <v>304.24753136483997</v>
      </c>
      <c r="AU126" s="80">
        <v>325.83430637800097</v>
      </c>
      <c r="AV126" s="80">
        <v>337.69297345336099</v>
      </c>
      <c r="AW126" s="80">
        <v>352.82043238181302</v>
      </c>
      <c r="AX126" s="80">
        <v>318.106738626626</v>
      </c>
      <c r="AY126" s="80">
        <v>328.379186732736</v>
      </c>
      <c r="AZ126" s="80">
        <v>359.67038805812501</v>
      </c>
      <c r="BA126" s="80">
        <v>381.45330941655499</v>
      </c>
      <c r="BB126" s="80">
        <v>378.691327729867</v>
      </c>
      <c r="BC126" s="82">
        <v>4588.7770056096997</v>
      </c>
      <c r="BD126" s="79">
        <v>415.47147221519299</v>
      </c>
      <c r="BE126" s="80">
        <v>310.87090679516098</v>
      </c>
      <c r="BF126" s="80">
        <v>348.66601659861698</v>
      </c>
      <c r="BG126" s="80">
        <v>334.49017668776003</v>
      </c>
      <c r="BH126" s="80">
        <v>345.99925265972502</v>
      </c>
      <c r="BI126" s="80">
        <v>356.19580104814099</v>
      </c>
      <c r="BJ126" s="80">
        <v>371.07012523022001</v>
      </c>
      <c r="BK126" s="318">
        <v>358.42602909323699</v>
      </c>
      <c r="BL126" s="80">
        <v>348.75751741865599</v>
      </c>
      <c r="BM126" s="80">
        <v>347.75783058147601</v>
      </c>
      <c r="BN126" s="80">
        <v>292.80427030826598</v>
      </c>
      <c r="BO126" s="80">
        <v>380.52268690360103</v>
      </c>
      <c r="BP126" s="82">
        <v>4211.0320855400496</v>
      </c>
      <c r="BQ126" s="80">
        <v>401.73921039865201</v>
      </c>
      <c r="BR126" s="80">
        <v>315.35679609367003</v>
      </c>
      <c r="BS126" s="80">
        <v>247.657167050607</v>
      </c>
      <c r="BT126" s="80">
        <v>136.79054433389001</v>
      </c>
      <c r="BU126" s="80">
        <v>193.54466024950801</v>
      </c>
      <c r="BV126" s="80">
        <v>237.67027574650601</v>
      </c>
      <c r="BW126" s="80">
        <v>284.468122856702</v>
      </c>
      <c r="BX126" s="80">
        <v>315.44055327791199</v>
      </c>
      <c r="BY126" s="83">
        <v>291.56675862991602</v>
      </c>
      <c r="BZ126" s="83">
        <v>320.60907861296198</v>
      </c>
      <c r="CA126" s="83">
        <v>438.71249370111099</v>
      </c>
      <c r="CB126" s="83">
        <v>392.84752993042298</v>
      </c>
      <c r="CC126" s="82">
        <v>3576.4031908818602</v>
      </c>
      <c r="CD126" s="83">
        <v>355.927345891436</v>
      </c>
      <c r="CE126" s="83">
        <v>340.38833488051603</v>
      </c>
      <c r="CF126" s="83">
        <v>348.42373361340998</v>
      </c>
      <c r="CG126" s="83">
        <v>338.10185533139702</v>
      </c>
      <c r="CH126" s="83">
        <v>370.63539434199402</v>
      </c>
      <c r="CI126" s="83">
        <v>377.50787412614199</v>
      </c>
      <c r="CJ126" s="83">
        <v>438.83934919959501</v>
      </c>
      <c r="CK126" s="83">
        <v>409.56206815531101</v>
      </c>
      <c r="CL126" s="351">
        <v>2841.1897803280499</v>
      </c>
      <c r="CM126" s="352">
        <v>2132.6673300074499</v>
      </c>
      <c r="CN126" s="353">
        <v>2979.3859555397999</v>
      </c>
      <c r="CO126" s="254">
        <v>39.702330204936302</v>
      </c>
      <c r="CP126" s="336"/>
      <c r="CQ126" s="322"/>
    </row>
    <row r="127" spans="1:95" ht="20.100000000000001" customHeight="1" x14ac:dyDescent="0.25">
      <c r="A127" s="28"/>
      <c r="B127" s="215" t="s">
        <v>87</v>
      </c>
      <c r="C127" s="87"/>
      <c r="D127" s="354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6"/>
      <c r="P127" s="357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4"/>
      <c r="AD127" s="354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7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  <c r="BC127" s="357"/>
      <c r="BD127" s="354"/>
      <c r="BE127" s="355"/>
      <c r="BF127" s="355"/>
      <c r="BG127" s="355"/>
      <c r="BH127" s="355"/>
      <c r="BI127" s="355"/>
      <c r="BJ127" s="355"/>
      <c r="BK127" s="358"/>
      <c r="BL127" s="355"/>
      <c r="BM127" s="355"/>
      <c r="BN127" s="355"/>
      <c r="BO127" s="355"/>
      <c r="BP127" s="357"/>
      <c r="BQ127" s="355"/>
      <c r="BR127" s="355"/>
      <c r="BS127" s="355"/>
      <c r="BT127" s="355"/>
      <c r="BU127" s="355"/>
      <c r="BV127" s="355"/>
      <c r="BW127" s="359"/>
      <c r="BX127" s="131"/>
      <c r="BY127" s="360"/>
      <c r="BZ127" s="360"/>
      <c r="CA127" s="360"/>
      <c r="CB127" s="360"/>
      <c r="CC127" s="361"/>
      <c r="CD127" s="360"/>
      <c r="CE127" s="360"/>
      <c r="CF127" s="360"/>
      <c r="CG127" s="360"/>
      <c r="CH127" s="360"/>
      <c r="CI127" s="360"/>
      <c r="CJ127" s="134"/>
      <c r="CK127" s="134"/>
      <c r="CL127" s="362"/>
      <c r="CM127" s="114"/>
      <c r="CN127" s="225"/>
      <c r="CO127" s="363"/>
      <c r="CP127" s="336"/>
      <c r="CQ127" s="322"/>
    </row>
    <row r="128" spans="1:95" ht="20.100000000000001" customHeight="1" x14ac:dyDescent="0.2">
      <c r="A128" s="28"/>
      <c r="B128" s="1" t="s">
        <v>31</v>
      </c>
      <c r="C128" s="1"/>
      <c r="D128" s="364"/>
      <c r="E128" s="36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6"/>
      <c r="P128" s="166">
        <f>SUM(D128:O128)</f>
        <v>0</v>
      </c>
      <c r="Q128" s="365">
        <v>266.73970373020001</v>
      </c>
      <c r="R128" s="365">
        <v>200.7931542378</v>
      </c>
      <c r="S128" s="365">
        <v>231.01817844659999</v>
      </c>
      <c r="T128" s="365">
        <v>223.72489833559999</v>
      </c>
      <c r="U128" s="365">
        <v>228.1958719292</v>
      </c>
      <c r="V128" s="365">
        <v>240.5454031708</v>
      </c>
      <c r="W128" s="365">
        <v>241.50882212159999</v>
      </c>
      <c r="X128" s="365">
        <v>239.9628577398</v>
      </c>
      <c r="Y128" s="365">
        <v>259.39488249800002</v>
      </c>
      <c r="Z128" s="365">
        <v>256.96965339000002</v>
      </c>
      <c r="AA128" s="365">
        <v>275.98141542680003</v>
      </c>
      <c r="AB128" s="365">
        <v>291.13009940400099</v>
      </c>
      <c r="AC128" s="364">
        <f>SUM(Q128:AB128)</f>
        <v>2955.9649404304014</v>
      </c>
      <c r="AD128" s="364">
        <v>310.64545280380099</v>
      </c>
      <c r="AE128" s="365">
        <v>226.22778390560001</v>
      </c>
      <c r="AF128" s="365">
        <v>295.25414807639999</v>
      </c>
      <c r="AG128" s="365">
        <v>284.80422482440002</v>
      </c>
      <c r="AH128" s="365">
        <v>306.54524640139999</v>
      </c>
      <c r="AI128" s="365">
        <v>313.17485666919998</v>
      </c>
      <c r="AJ128" s="365">
        <v>320.27574506340102</v>
      </c>
      <c r="AK128" s="365">
        <v>329.83368126020002</v>
      </c>
      <c r="AL128" s="365">
        <v>322.56887443120002</v>
      </c>
      <c r="AM128" s="185">
        <v>342.83043646580001</v>
      </c>
      <c r="AN128" s="185">
        <v>366.48369892919999</v>
      </c>
      <c r="AO128" s="185">
        <v>356.094615339401</v>
      </c>
      <c r="AP128" s="166">
        <f>SUM(AD128:AO128)</f>
        <v>3774.7387641700034</v>
      </c>
      <c r="AQ128" s="185">
        <v>416.73353421500002</v>
      </c>
      <c r="AR128" s="185">
        <v>311.24644915260001</v>
      </c>
      <c r="AS128" s="185">
        <v>316.99137858240101</v>
      </c>
      <c r="AT128" s="185">
        <v>140.1601039944</v>
      </c>
      <c r="AU128" s="185">
        <v>146.8536329918</v>
      </c>
      <c r="AV128" s="185">
        <v>154.98702339959999</v>
      </c>
      <c r="AW128" s="185">
        <v>162.45351796240001</v>
      </c>
      <c r="AX128" s="185">
        <v>155.90023206100099</v>
      </c>
      <c r="AY128" s="185">
        <v>157.150571676</v>
      </c>
      <c r="AZ128" s="185">
        <v>168.1846896646</v>
      </c>
      <c r="BA128" s="185">
        <v>175.80450525399999</v>
      </c>
      <c r="BB128" s="185">
        <v>184.700535075</v>
      </c>
      <c r="BC128" s="166">
        <v>2491.1661740288</v>
      </c>
      <c r="BD128" s="184">
        <v>201.52700478400001</v>
      </c>
      <c r="BE128" s="185">
        <v>155.42179659019999</v>
      </c>
      <c r="BF128" s="185">
        <v>171.2568086096</v>
      </c>
      <c r="BG128" s="185">
        <v>161.75703992979999</v>
      </c>
      <c r="BH128" s="185">
        <v>152.03802770799999</v>
      </c>
      <c r="BI128" s="185">
        <v>155.9517845494</v>
      </c>
      <c r="BJ128" s="185">
        <v>162.27775975460099</v>
      </c>
      <c r="BK128" s="187">
        <v>159.37595691080099</v>
      </c>
      <c r="BL128" s="185">
        <v>155.82596508360001</v>
      </c>
      <c r="BM128" s="185">
        <v>161.977755422001</v>
      </c>
      <c r="BN128" s="185">
        <v>143.39856346480099</v>
      </c>
      <c r="BO128" s="185">
        <v>181.98311853540099</v>
      </c>
      <c r="BP128" s="166">
        <v>1962.7915813422001</v>
      </c>
      <c r="BQ128" s="185">
        <v>183.87682572000099</v>
      </c>
      <c r="BR128" s="185">
        <v>148.7949474102</v>
      </c>
      <c r="BS128" s="185">
        <v>128.53324578499999</v>
      </c>
      <c r="BT128" s="185">
        <v>88.748096595200593</v>
      </c>
      <c r="BU128" s="185">
        <v>128.42721618440399</v>
      </c>
      <c r="BV128" s="185">
        <v>160.40279841180401</v>
      </c>
      <c r="BW128" s="185">
        <v>185.853017544605</v>
      </c>
      <c r="BX128" s="187">
        <v>193.87797629620499</v>
      </c>
      <c r="BY128" s="188">
        <v>189.288361004405</v>
      </c>
      <c r="BZ128" s="188">
        <v>197.67971715800601</v>
      </c>
      <c r="CA128" s="188">
        <v>288.285059626205</v>
      </c>
      <c r="CB128" s="188">
        <v>233.714287366006</v>
      </c>
      <c r="CC128" s="166">
        <v>2127.4815491020399</v>
      </c>
      <c r="CD128" s="188">
        <v>219.69966593820601</v>
      </c>
      <c r="CE128" s="188">
        <v>216.300834142441</v>
      </c>
      <c r="CF128" s="188">
        <v>214.513730740407</v>
      </c>
      <c r="CG128" s="188">
        <v>204.99265167640701</v>
      </c>
      <c r="CH128" s="188">
        <v>209.23007799820601</v>
      </c>
      <c r="CI128" s="188">
        <v>207.60462740920599</v>
      </c>
      <c r="CJ128" s="189">
        <v>233.854025085806</v>
      </c>
      <c r="CK128" s="189">
        <v>222.685604692607</v>
      </c>
      <c r="CL128" s="367">
        <v>1319.6061788364</v>
      </c>
      <c r="CM128" s="187">
        <v>1218.5141239474201</v>
      </c>
      <c r="CN128" s="191">
        <v>1728.8812176832901</v>
      </c>
      <c r="CO128" s="268">
        <v>41.884380632578498</v>
      </c>
      <c r="CP128" s="336"/>
      <c r="CQ128" s="322"/>
    </row>
    <row r="129" spans="1:95" ht="20.100000000000001" customHeight="1" x14ac:dyDescent="0.2">
      <c r="A129" s="28"/>
      <c r="B129" s="215" t="s">
        <v>88</v>
      </c>
      <c r="C129" s="87"/>
      <c r="D129" s="342"/>
      <c r="E129" s="342"/>
      <c r="F129" s="342"/>
      <c r="G129" s="342"/>
      <c r="H129" s="342"/>
      <c r="I129" s="342"/>
      <c r="J129" s="342"/>
      <c r="K129" s="342"/>
      <c r="L129" s="342"/>
      <c r="M129" s="342"/>
      <c r="N129" s="342"/>
      <c r="O129" s="343"/>
      <c r="P129" s="125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  <c r="AA129" s="342"/>
      <c r="AB129" s="342"/>
      <c r="AC129" s="344"/>
      <c r="AD129" s="344"/>
      <c r="AE129" s="342"/>
      <c r="AF129" s="342"/>
      <c r="AG129" s="342"/>
      <c r="AH129" s="342"/>
      <c r="AI129" s="342"/>
      <c r="AJ129" s="342"/>
      <c r="AK129" s="342"/>
      <c r="AL129" s="342"/>
      <c r="AM129" s="162"/>
      <c r="AN129" s="162"/>
      <c r="AO129" s="162"/>
      <c r="AP129" s="125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25"/>
      <c r="BD129" s="160"/>
      <c r="BE129" s="162"/>
      <c r="BF129" s="162"/>
      <c r="BG129" s="162"/>
      <c r="BH129" s="162"/>
      <c r="BI129" s="162"/>
      <c r="BJ129" s="162"/>
      <c r="BK129" s="116"/>
      <c r="BL129" s="162"/>
      <c r="BM129" s="162"/>
      <c r="BN129" s="162"/>
      <c r="BO129" s="162"/>
      <c r="BP129" s="125"/>
      <c r="BQ129" s="162"/>
      <c r="BR129" s="162"/>
      <c r="BS129" s="162"/>
      <c r="BT129" s="162"/>
      <c r="BU129" s="162"/>
      <c r="BV129" s="162"/>
      <c r="BW129" s="162"/>
      <c r="BX129" s="116"/>
      <c r="BY129" s="124"/>
      <c r="BZ129" s="124"/>
      <c r="CA129" s="124"/>
      <c r="CB129" s="124"/>
      <c r="CC129" s="125"/>
      <c r="CD129" s="124"/>
      <c r="CE129" s="124"/>
      <c r="CF129" s="124"/>
      <c r="CG129" s="124"/>
      <c r="CH129" s="124"/>
      <c r="CI129" s="124"/>
      <c r="CJ129" s="119"/>
      <c r="CK129" s="119"/>
      <c r="CL129" s="368"/>
      <c r="CM129" s="116"/>
      <c r="CN129" s="120"/>
      <c r="CO129" s="321"/>
      <c r="CP129" s="336"/>
      <c r="CQ129" s="322"/>
    </row>
    <row r="130" spans="1:95" ht="20.100000000000001" customHeight="1" x14ac:dyDescent="0.2">
      <c r="A130" s="28"/>
      <c r="B130" s="1" t="s">
        <v>31</v>
      </c>
      <c r="C130" s="1"/>
      <c r="D130" s="365"/>
      <c r="E130" s="342"/>
      <c r="F130" s="342"/>
      <c r="G130" s="342"/>
      <c r="H130" s="342"/>
      <c r="I130" s="342"/>
      <c r="J130" s="342"/>
      <c r="K130" s="342"/>
      <c r="L130" s="342"/>
      <c r="M130" s="342"/>
      <c r="N130" s="342"/>
      <c r="O130" s="343"/>
      <c r="P130" s="166">
        <f>SUM(D130:O130)</f>
        <v>0</v>
      </c>
      <c r="Q130" s="342">
        <v>171.32842027993999</v>
      </c>
      <c r="R130" s="342">
        <v>135.98900163435999</v>
      </c>
      <c r="S130" s="342">
        <v>218.056664094079</v>
      </c>
      <c r="T130" s="342">
        <v>154.8603048356</v>
      </c>
      <c r="U130" s="342">
        <v>133.24967406953999</v>
      </c>
      <c r="V130" s="342">
        <v>129.872381336041</v>
      </c>
      <c r="W130" s="342">
        <v>143.41335965473999</v>
      </c>
      <c r="X130" s="342">
        <v>184.99496793512</v>
      </c>
      <c r="Y130" s="342">
        <v>124.04565327756001</v>
      </c>
      <c r="Z130" s="342">
        <v>129.20265951921999</v>
      </c>
      <c r="AA130" s="342">
        <v>133.6681007025</v>
      </c>
      <c r="AB130" s="342">
        <v>126.50470521808001</v>
      </c>
      <c r="AC130" s="364">
        <f>SUM(Q130:AB130)</f>
        <v>1785.1858925567801</v>
      </c>
      <c r="AD130" s="344">
        <v>141.060165945161</v>
      </c>
      <c r="AE130" s="342">
        <v>112.232854459461</v>
      </c>
      <c r="AF130" s="342">
        <v>124.37627617744</v>
      </c>
      <c r="AG130" s="342">
        <v>129.54812631348</v>
      </c>
      <c r="AH130" s="342">
        <v>137.45911795056099</v>
      </c>
      <c r="AI130" s="342">
        <v>139.62766432608001</v>
      </c>
      <c r="AJ130" s="342">
        <v>151.968156755801</v>
      </c>
      <c r="AK130" s="342">
        <v>140.71721327916001</v>
      </c>
      <c r="AL130" s="342">
        <v>134.75953433768001</v>
      </c>
      <c r="AM130" s="162">
        <v>142.21797314676101</v>
      </c>
      <c r="AN130" s="162">
        <v>153.74988650028001</v>
      </c>
      <c r="AO130" s="162">
        <v>151.34196771008001</v>
      </c>
      <c r="AP130" s="166">
        <f>SUM(AD130:AO130)</f>
        <v>1659.0589369019453</v>
      </c>
      <c r="AQ130" s="162">
        <v>162.53664408786099</v>
      </c>
      <c r="AR130" s="162">
        <v>129.10263287824</v>
      </c>
      <c r="AS130" s="162">
        <v>165.27017255167999</v>
      </c>
      <c r="AT130" s="162">
        <v>164.08742737044</v>
      </c>
      <c r="AU130" s="162">
        <v>178.980673386201</v>
      </c>
      <c r="AV130" s="162">
        <v>182.705950053761</v>
      </c>
      <c r="AW130" s="162">
        <v>190.36691441941201</v>
      </c>
      <c r="AX130" s="162">
        <v>162.20650656562501</v>
      </c>
      <c r="AY130" s="162">
        <v>171.228615056736</v>
      </c>
      <c r="AZ130" s="162">
        <v>191.48569839352501</v>
      </c>
      <c r="BA130" s="162">
        <v>205.648804162555</v>
      </c>
      <c r="BB130" s="162">
        <v>193.99079265486699</v>
      </c>
      <c r="BC130" s="166">
        <v>2097.6108315809001</v>
      </c>
      <c r="BD130" s="160">
        <v>213.944467431193</v>
      </c>
      <c r="BE130" s="162">
        <v>155.44911020495999</v>
      </c>
      <c r="BF130" s="162">
        <v>177.40920798901701</v>
      </c>
      <c r="BG130" s="162">
        <v>172.73313675796001</v>
      </c>
      <c r="BH130" s="162">
        <v>193.961224951725</v>
      </c>
      <c r="BI130" s="162">
        <v>200.24401649874099</v>
      </c>
      <c r="BJ130" s="162">
        <v>208.79236547561899</v>
      </c>
      <c r="BK130" s="116">
        <v>199.050072182436</v>
      </c>
      <c r="BL130" s="162">
        <v>192.93155233505601</v>
      </c>
      <c r="BM130" s="162">
        <v>185.78007515947499</v>
      </c>
      <c r="BN130" s="162">
        <v>149.40570684346599</v>
      </c>
      <c r="BO130" s="162">
        <v>198.53956836820001</v>
      </c>
      <c r="BP130" s="166">
        <v>2248.24050419785</v>
      </c>
      <c r="BQ130" s="162">
        <v>217.86238467864999</v>
      </c>
      <c r="BR130" s="162">
        <v>166.56184868347</v>
      </c>
      <c r="BS130" s="162">
        <v>119.123921265607</v>
      </c>
      <c r="BT130" s="162">
        <v>48.042447738688999</v>
      </c>
      <c r="BU130" s="162">
        <v>65.117444065103996</v>
      </c>
      <c r="BV130" s="162">
        <v>77.267477334701695</v>
      </c>
      <c r="BW130" s="185">
        <v>98.615105312096702</v>
      </c>
      <c r="BX130" s="187">
        <v>121.562576981707</v>
      </c>
      <c r="BY130" s="188">
        <v>102.27839762551</v>
      </c>
      <c r="BZ130" s="188">
        <v>122.929361454955</v>
      </c>
      <c r="CA130" s="188">
        <v>150.42743407490599</v>
      </c>
      <c r="CB130" s="188">
        <v>159.133242564417</v>
      </c>
      <c r="CC130" s="166">
        <v>1448.92164177982</v>
      </c>
      <c r="CD130" s="188">
        <v>136.22767995323099</v>
      </c>
      <c r="CE130" s="188">
        <v>124.08750073807499</v>
      </c>
      <c r="CF130" s="188">
        <v>133.91000287300301</v>
      </c>
      <c r="CG130" s="188">
        <v>133.10920365499001</v>
      </c>
      <c r="CH130" s="188">
        <v>161.405316343788</v>
      </c>
      <c r="CI130" s="188">
        <v>169.903246716935</v>
      </c>
      <c r="CJ130" s="189">
        <v>204.98532411378801</v>
      </c>
      <c r="CK130" s="189">
        <v>186.87646346270401</v>
      </c>
      <c r="CL130" s="367">
        <v>1521.5836014916499</v>
      </c>
      <c r="CM130" s="187">
        <v>914.15320606002695</v>
      </c>
      <c r="CN130" s="191">
        <v>1250.50473785651</v>
      </c>
      <c r="CO130" s="268">
        <v>36.793781345049602</v>
      </c>
      <c r="CP130" s="336"/>
      <c r="CQ130" s="322"/>
    </row>
    <row r="131" spans="1:95" ht="20.100000000000001" customHeight="1" x14ac:dyDescent="0.3">
      <c r="A131" s="28"/>
      <c r="B131" s="210"/>
      <c r="C131" s="78" t="s">
        <v>89</v>
      </c>
      <c r="D131" s="80">
        <f t="shared" ref="D131:O131" si="37">+D133+D135</f>
        <v>1773.0359676339783</v>
      </c>
      <c r="E131" s="80">
        <f t="shared" si="37"/>
        <v>1414.6866339292026</v>
      </c>
      <c r="F131" s="80">
        <f t="shared" si="37"/>
        <v>1723.614798520802</v>
      </c>
      <c r="G131" s="80">
        <f t="shared" si="37"/>
        <v>1673.0297496051944</v>
      </c>
      <c r="H131" s="80">
        <f t="shared" si="37"/>
        <v>1722.6825552664409</v>
      </c>
      <c r="I131" s="80">
        <f t="shared" si="37"/>
        <v>1719.2534861473107</v>
      </c>
      <c r="J131" s="80">
        <f t="shared" si="37"/>
        <v>1712.1309545140487</v>
      </c>
      <c r="K131" s="80">
        <f t="shared" si="37"/>
        <v>1743.9732904875232</v>
      </c>
      <c r="L131" s="80">
        <f t="shared" si="37"/>
        <v>1679.23802957662</v>
      </c>
      <c r="M131" s="80">
        <f t="shared" si="37"/>
        <v>1758.7908747832464</v>
      </c>
      <c r="N131" s="80">
        <f t="shared" si="37"/>
        <v>1682.2369361585929</v>
      </c>
      <c r="O131" s="81">
        <f t="shared" si="37"/>
        <v>2343.059689790372</v>
      </c>
      <c r="P131" s="286">
        <f>SUM(D131:O131)</f>
        <v>20945.732966413329</v>
      </c>
      <c r="Q131" s="80">
        <f t="shared" ref="Q131:AB131" si="38">+Q133+Q135</f>
        <v>1957.1572313418444</v>
      </c>
      <c r="R131" s="80">
        <f t="shared" si="38"/>
        <v>1657.4872412795439</v>
      </c>
      <c r="S131" s="80">
        <f t="shared" si="38"/>
        <v>1783.72415352752</v>
      </c>
      <c r="T131" s="80">
        <f t="shared" si="38"/>
        <v>1767.1553712815401</v>
      </c>
      <c r="U131" s="80">
        <f t="shared" si="38"/>
        <v>1756.70640219404</v>
      </c>
      <c r="V131" s="80">
        <f t="shared" si="38"/>
        <v>1809.2543046563001</v>
      </c>
      <c r="W131" s="80">
        <f t="shared" si="38"/>
        <v>1861.7855094055601</v>
      </c>
      <c r="X131" s="80">
        <f t="shared" si="38"/>
        <v>1812.5200812437799</v>
      </c>
      <c r="Y131" s="80">
        <f t="shared" si="38"/>
        <v>1815.73202802072</v>
      </c>
      <c r="Z131" s="80">
        <f t="shared" si="38"/>
        <v>1837.4005581572299</v>
      </c>
      <c r="AA131" s="80">
        <f t="shared" si="38"/>
        <v>1839.33992054025</v>
      </c>
      <c r="AB131" s="80">
        <f t="shared" si="38"/>
        <v>2356.2097251624</v>
      </c>
      <c r="AC131" s="79">
        <f>SUM(Q131:AB131)</f>
        <v>22254.472526810729</v>
      </c>
      <c r="AD131" s="79">
        <f t="shared" ref="AD131:AO131" si="39">+AD133+AD135</f>
        <v>1949.4039642310399</v>
      </c>
      <c r="AE131" s="80">
        <f t="shared" si="39"/>
        <v>1770.64747357389</v>
      </c>
      <c r="AF131" s="80">
        <f t="shared" si="39"/>
        <v>1955.7768344260701</v>
      </c>
      <c r="AG131" s="80">
        <f t="shared" si="39"/>
        <v>1920.11536701002</v>
      </c>
      <c r="AH131" s="80">
        <f t="shared" si="39"/>
        <v>1939.8904155324499</v>
      </c>
      <c r="AI131" s="80">
        <f t="shared" si="39"/>
        <v>1985.89104679706</v>
      </c>
      <c r="AJ131" s="80">
        <f t="shared" si="39"/>
        <v>2026.1919893914599</v>
      </c>
      <c r="AK131" s="80">
        <f t="shared" si="39"/>
        <v>2037.3577167119302</v>
      </c>
      <c r="AL131" s="80">
        <f t="shared" si="39"/>
        <v>2005.6196928728816</v>
      </c>
      <c r="AM131" s="80">
        <f t="shared" si="39"/>
        <v>2044.5814850601478</v>
      </c>
      <c r="AN131" s="80">
        <f t="shared" si="39"/>
        <v>2062.4719308699632</v>
      </c>
      <c r="AO131" s="80">
        <f t="shared" si="39"/>
        <v>2659.5621367687304</v>
      </c>
      <c r="AP131" s="82">
        <f>SUM(AD131:AO131)</f>
        <v>24357.510053245645</v>
      </c>
      <c r="AQ131" s="80">
        <v>2221.10956665395</v>
      </c>
      <c r="AR131" s="80">
        <v>1972.80458455452</v>
      </c>
      <c r="AS131" s="80">
        <v>2209.3788232637498</v>
      </c>
      <c r="AT131" s="80">
        <v>2126.3674048128601</v>
      </c>
      <c r="AU131" s="80">
        <v>2180.6139164667102</v>
      </c>
      <c r="AV131" s="80">
        <v>2153.2214547191502</v>
      </c>
      <c r="AW131" s="80">
        <v>2186.3019425893499</v>
      </c>
      <c r="AX131" s="80">
        <v>2239.1245595239202</v>
      </c>
      <c r="AY131" s="80">
        <v>2197.83643327647</v>
      </c>
      <c r="AZ131" s="80">
        <v>2248.4378919974802</v>
      </c>
      <c r="BA131" s="80">
        <v>2270.7855177945198</v>
      </c>
      <c r="BB131" s="80">
        <v>3079.8380150866101</v>
      </c>
      <c r="BC131" s="82">
        <v>27085.8201107393</v>
      </c>
      <c r="BD131" s="79">
        <v>2445.4770645311801</v>
      </c>
      <c r="BE131" s="80">
        <v>2294.4394372841698</v>
      </c>
      <c r="BF131" s="80">
        <v>2347.7174430147602</v>
      </c>
      <c r="BG131" s="80">
        <v>2320.23572266664</v>
      </c>
      <c r="BH131" s="80">
        <v>2328.5989798181099</v>
      </c>
      <c r="BI131" s="80">
        <v>2392.2447831877198</v>
      </c>
      <c r="BJ131" s="80">
        <v>2341.74162755199</v>
      </c>
      <c r="BK131" s="318">
        <v>2426.7119601433301</v>
      </c>
      <c r="BL131" s="80">
        <v>2344.0099659099001</v>
      </c>
      <c r="BM131" s="80">
        <v>2308.4358717312002</v>
      </c>
      <c r="BN131" s="80">
        <v>2113.3896937210002</v>
      </c>
      <c r="BO131" s="80">
        <v>3007.2988880116</v>
      </c>
      <c r="BP131" s="82">
        <v>28670.301437571601</v>
      </c>
      <c r="BQ131" s="80">
        <v>2558.1450010367098</v>
      </c>
      <c r="BR131" s="80">
        <v>2518.6387907878302</v>
      </c>
      <c r="BS131" s="80">
        <v>2125.81405119479</v>
      </c>
      <c r="BT131" s="80">
        <v>1040.50445804027</v>
      </c>
      <c r="BU131" s="80">
        <v>1338.58209873591</v>
      </c>
      <c r="BV131" s="80">
        <v>1927.39427333202</v>
      </c>
      <c r="BW131" s="80">
        <v>2067.8935580489601</v>
      </c>
      <c r="BX131" s="80">
        <v>2092.7150268688802</v>
      </c>
      <c r="BY131" s="83">
        <v>2379.60697532631</v>
      </c>
      <c r="BZ131" s="83">
        <v>2562.6466630150899</v>
      </c>
      <c r="CA131" s="83">
        <v>2346.7991313698899</v>
      </c>
      <c r="CB131" s="83">
        <v>3173.56084293308</v>
      </c>
      <c r="CC131" s="82">
        <v>26132.300870689702</v>
      </c>
      <c r="CD131" s="83">
        <v>2595.0869396152698</v>
      </c>
      <c r="CE131" s="83">
        <v>2369.9672317196801</v>
      </c>
      <c r="CF131" s="83">
        <v>2519.9816533573598</v>
      </c>
      <c r="CG131" s="83">
        <v>2555.9748924973601</v>
      </c>
      <c r="CH131" s="83">
        <v>2553.6665388367301</v>
      </c>
      <c r="CI131" s="83">
        <v>2264.0259572064301</v>
      </c>
      <c r="CJ131" s="83">
        <v>2098.4517706982001</v>
      </c>
      <c r="CK131" s="83">
        <v>2488.4181750651201</v>
      </c>
      <c r="CL131" s="79">
        <v>18897.167018197899</v>
      </c>
      <c r="CM131" s="252">
        <v>15669.6872580454</v>
      </c>
      <c r="CN131" s="253">
        <v>19445.573158996202</v>
      </c>
      <c r="CO131" s="214">
        <v>24.0967534244317</v>
      </c>
      <c r="CP131" s="336"/>
      <c r="CQ131" s="322"/>
    </row>
    <row r="132" spans="1:95" ht="20.100000000000001" customHeight="1" x14ac:dyDescent="0.25">
      <c r="A132" s="28"/>
      <c r="B132" s="215" t="s">
        <v>90</v>
      </c>
      <c r="C132" s="87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7"/>
      <c r="P132" s="338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9"/>
      <c r="AD132" s="339"/>
      <c r="AE132" s="334"/>
      <c r="AF132" s="334"/>
      <c r="AG132" s="334"/>
      <c r="AH132" s="334"/>
      <c r="AI132" s="334"/>
      <c r="AJ132" s="334"/>
      <c r="AK132" s="334"/>
      <c r="AL132" s="334"/>
      <c r="AM132" s="334"/>
      <c r="AN132" s="334"/>
      <c r="AO132" s="334"/>
      <c r="AP132" s="338"/>
      <c r="AQ132" s="334"/>
      <c r="AR132" s="334"/>
      <c r="AS132" s="334"/>
      <c r="AT132" s="334"/>
      <c r="AU132" s="334"/>
      <c r="AV132" s="334"/>
      <c r="AW132" s="334"/>
      <c r="AX132" s="334"/>
      <c r="AY132" s="334"/>
      <c r="AZ132" s="334"/>
      <c r="BA132" s="334"/>
      <c r="BB132" s="334"/>
      <c r="BC132" s="338"/>
      <c r="BD132" s="339"/>
      <c r="BE132" s="334"/>
      <c r="BF132" s="334"/>
      <c r="BG132" s="334"/>
      <c r="BH132" s="334"/>
      <c r="BI132" s="334"/>
      <c r="BJ132" s="334"/>
      <c r="BK132" s="335"/>
      <c r="BL132" s="334"/>
      <c r="BM132" s="334"/>
      <c r="BN132" s="334"/>
      <c r="BO132" s="334"/>
      <c r="BP132" s="338"/>
      <c r="BQ132" s="334"/>
      <c r="BR132" s="334"/>
      <c r="BS132" s="334"/>
      <c r="BT132" s="334"/>
      <c r="BU132" s="334"/>
      <c r="BV132" s="334"/>
      <c r="BW132" s="206"/>
      <c r="BX132" s="200"/>
      <c r="BY132" s="207"/>
      <c r="BZ132" s="207"/>
      <c r="CA132" s="207"/>
      <c r="CB132" s="207"/>
      <c r="CC132" s="340"/>
      <c r="CD132" s="207"/>
      <c r="CE132" s="207"/>
      <c r="CF132" s="207"/>
      <c r="CG132" s="207"/>
      <c r="CH132" s="207"/>
      <c r="CI132" s="207"/>
      <c r="CJ132" s="208"/>
      <c r="CK132" s="208"/>
      <c r="CL132" s="369"/>
      <c r="CM132" s="131"/>
      <c r="CN132" s="132"/>
      <c r="CO132" s="341"/>
      <c r="CP132" s="336"/>
      <c r="CQ132" s="322"/>
    </row>
    <row r="133" spans="1:95" ht="20.100000000000001" customHeight="1" x14ac:dyDescent="0.2">
      <c r="A133" s="28"/>
      <c r="B133" s="1" t="s">
        <v>31</v>
      </c>
      <c r="C133" s="1"/>
      <c r="D133" s="342">
        <v>19.151980503948302</v>
      </c>
      <c r="E133" s="342">
        <v>18.993334973012601</v>
      </c>
      <c r="F133" s="342">
        <v>22.153801235092001</v>
      </c>
      <c r="G133" s="342">
        <v>21.722361684964401</v>
      </c>
      <c r="H133" s="342">
        <v>22.2631197318609</v>
      </c>
      <c r="I133" s="342">
        <v>22.039222241220699</v>
      </c>
      <c r="J133" s="342">
        <v>23.445197190328699</v>
      </c>
      <c r="K133" s="342">
        <v>24.1456550380931</v>
      </c>
      <c r="L133" s="342">
        <v>24.948699898459999</v>
      </c>
      <c r="M133" s="342">
        <v>25.225646739456302</v>
      </c>
      <c r="N133" s="342">
        <v>26.8304917213529</v>
      </c>
      <c r="O133" s="343">
        <v>25.6492551123218</v>
      </c>
      <c r="P133" s="125">
        <f>SUM(D133:O133)</f>
        <v>276.56876607011168</v>
      </c>
      <c r="Q133" s="342">
        <v>24.002024352764401</v>
      </c>
      <c r="R133" s="342">
        <v>24.256745791013799</v>
      </c>
      <c r="S133" s="342">
        <v>28.971994911399999</v>
      </c>
      <c r="T133" s="342">
        <v>28.345092662799999</v>
      </c>
      <c r="U133" s="342">
        <v>28.008849436399998</v>
      </c>
      <c r="V133" s="342">
        <v>28.2732128042</v>
      </c>
      <c r="W133" s="342">
        <v>30.897482405400002</v>
      </c>
      <c r="X133" s="342">
        <v>34.845400087599998</v>
      </c>
      <c r="Y133" s="342">
        <v>34.875080899399997</v>
      </c>
      <c r="Z133" s="342">
        <v>36.504764407800003</v>
      </c>
      <c r="AA133" s="342">
        <v>40.078187828799997</v>
      </c>
      <c r="AB133" s="342">
        <v>37.146729783200001</v>
      </c>
      <c r="AC133" s="344">
        <f>SUM(Q133:AB133)</f>
        <v>376.20556537077817</v>
      </c>
      <c r="AD133" s="344">
        <v>32.093743764599999</v>
      </c>
      <c r="AE133" s="342">
        <v>33.616387578800001</v>
      </c>
      <c r="AF133" s="342">
        <v>42.563365797599999</v>
      </c>
      <c r="AG133" s="342">
        <v>38.216346142200003</v>
      </c>
      <c r="AH133" s="342">
        <v>42.277382124200003</v>
      </c>
      <c r="AI133" s="342">
        <v>38.4647769416</v>
      </c>
      <c r="AJ133" s="342">
        <v>46.197477585599998</v>
      </c>
      <c r="AK133" s="342">
        <v>48.410334984800002</v>
      </c>
      <c r="AL133" s="342">
        <v>44.8745090932115</v>
      </c>
      <c r="AM133" s="162">
        <v>54.1749969914977</v>
      </c>
      <c r="AN133" s="162">
        <v>54.0966793963931</v>
      </c>
      <c r="AO133" s="162">
        <v>48.695523390799998</v>
      </c>
      <c r="AP133" s="125">
        <f>SUM(AD133:AO133)</f>
        <v>523.68152379130231</v>
      </c>
      <c r="AQ133" s="162">
        <v>48.430555087199998</v>
      </c>
      <c r="AR133" s="162">
        <v>42.366582778199998</v>
      </c>
      <c r="AS133" s="162">
        <v>43.260388626999998</v>
      </c>
      <c r="AT133" s="162">
        <v>43.514283858280002</v>
      </c>
      <c r="AU133" s="162">
        <v>45.336333119999999</v>
      </c>
      <c r="AV133" s="162">
        <v>44.680339875800001</v>
      </c>
      <c r="AW133" s="162">
        <v>54.556692194716099</v>
      </c>
      <c r="AX133" s="162">
        <v>55.387223670587403</v>
      </c>
      <c r="AY133" s="162">
        <v>57.5495641517793</v>
      </c>
      <c r="AZ133" s="162">
        <v>61.781124313112699</v>
      </c>
      <c r="BA133" s="162">
        <v>67.027245602449398</v>
      </c>
      <c r="BB133" s="162">
        <v>161.44099184281799</v>
      </c>
      <c r="BC133" s="125">
        <v>725.331325121943</v>
      </c>
      <c r="BD133" s="160">
        <v>54.095289113464503</v>
      </c>
      <c r="BE133" s="162">
        <v>61.749570163800001</v>
      </c>
      <c r="BF133" s="162">
        <v>60.4534750276</v>
      </c>
      <c r="BG133" s="162">
        <v>54.969455299400003</v>
      </c>
      <c r="BH133" s="162">
        <v>53.710068806800003</v>
      </c>
      <c r="BI133" s="162">
        <v>151.55123453852499</v>
      </c>
      <c r="BJ133" s="162">
        <v>73.823209560999999</v>
      </c>
      <c r="BK133" s="116">
        <v>78.423291355399996</v>
      </c>
      <c r="BL133" s="162">
        <v>74.268570593347206</v>
      </c>
      <c r="BM133" s="162">
        <v>65.577945731200003</v>
      </c>
      <c r="BN133" s="162">
        <v>86.803060521000006</v>
      </c>
      <c r="BO133" s="162">
        <v>113.22205763159999</v>
      </c>
      <c r="BP133" s="125">
        <v>928.64722834313704</v>
      </c>
      <c r="BQ133" s="162">
        <v>73.674804436706907</v>
      </c>
      <c r="BR133" s="162">
        <v>68.086976087825306</v>
      </c>
      <c r="BS133" s="162">
        <v>92.378246394786203</v>
      </c>
      <c r="BT133" s="162">
        <v>25.759053080268998</v>
      </c>
      <c r="BU133" s="162">
        <v>18.778240815913801</v>
      </c>
      <c r="BV133" s="162">
        <v>62.795214592024102</v>
      </c>
      <c r="BW133" s="162">
        <v>96.870290368956304</v>
      </c>
      <c r="BX133" s="116">
        <v>46.786422728882798</v>
      </c>
      <c r="BY133" s="124">
        <v>63.362564766310399</v>
      </c>
      <c r="BZ133" s="124">
        <v>64.424112575087406</v>
      </c>
      <c r="CA133" s="124">
        <v>39.913293229894201</v>
      </c>
      <c r="CB133" s="124">
        <v>84.335201493080504</v>
      </c>
      <c r="CC133" s="125">
        <v>737.16442056973699</v>
      </c>
      <c r="CD133" s="124">
        <v>92.605724815272396</v>
      </c>
      <c r="CE133" s="124">
        <v>49.364808959683899</v>
      </c>
      <c r="CF133" s="124">
        <v>49.626379357362097</v>
      </c>
      <c r="CG133" s="124">
        <v>32.144282797358599</v>
      </c>
      <c r="CH133" s="124">
        <v>31.5139122367253</v>
      </c>
      <c r="CI133" s="124">
        <v>45.622611025830999</v>
      </c>
      <c r="CJ133" s="119">
        <v>37.4018157981954</v>
      </c>
      <c r="CK133" s="119">
        <v>37.601002565122997</v>
      </c>
      <c r="CL133" s="190">
        <v>588.77559386599</v>
      </c>
      <c r="CM133" s="187">
        <v>485.12924850536399</v>
      </c>
      <c r="CN133" s="191">
        <v>375.880537555552</v>
      </c>
      <c r="CO133" s="268">
        <v>-22.519506149422501</v>
      </c>
      <c r="CP133" s="336"/>
      <c r="CQ133" s="322"/>
    </row>
    <row r="134" spans="1:95" ht="20.100000000000001" customHeight="1" x14ac:dyDescent="0.2">
      <c r="A134" s="28"/>
      <c r="B134" s="215" t="s">
        <v>91</v>
      </c>
      <c r="C134" s="87"/>
      <c r="D134" s="345"/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6"/>
      <c r="P134" s="347"/>
      <c r="Q134" s="345"/>
      <c r="R134" s="345"/>
      <c r="S134" s="345"/>
      <c r="T134" s="345"/>
      <c r="U134" s="345"/>
      <c r="V134" s="345"/>
      <c r="W134" s="345"/>
      <c r="X134" s="345"/>
      <c r="Y134" s="345"/>
      <c r="Z134" s="345"/>
      <c r="AA134" s="345"/>
      <c r="AB134" s="345"/>
      <c r="AC134" s="348"/>
      <c r="AD134" s="348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47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345"/>
      <c r="BC134" s="347"/>
      <c r="BD134" s="348"/>
      <c r="BE134" s="345"/>
      <c r="BF134" s="345"/>
      <c r="BG134" s="345"/>
      <c r="BH134" s="345"/>
      <c r="BI134" s="345"/>
      <c r="BJ134" s="345"/>
      <c r="BK134" s="349"/>
      <c r="BL134" s="345"/>
      <c r="BM134" s="345"/>
      <c r="BN134" s="345"/>
      <c r="BO134" s="345"/>
      <c r="BP134" s="347"/>
      <c r="BQ134" s="345"/>
      <c r="BR134" s="345"/>
      <c r="BS134" s="345"/>
      <c r="BT134" s="345"/>
      <c r="BU134" s="345"/>
      <c r="BV134" s="345"/>
      <c r="BW134" s="345"/>
      <c r="BX134" s="349"/>
      <c r="BY134" s="176"/>
      <c r="BZ134" s="176"/>
      <c r="CA134" s="176"/>
      <c r="CB134" s="176"/>
      <c r="CC134" s="347"/>
      <c r="CD134" s="176"/>
      <c r="CE134" s="176"/>
      <c r="CF134" s="176"/>
      <c r="CG134" s="176"/>
      <c r="CH134" s="176"/>
      <c r="CI134" s="176"/>
      <c r="CJ134" s="177"/>
      <c r="CK134" s="177"/>
      <c r="CL134" s="113"/>
      <c r="CM134" s="116"/>
      <c r="CN134" s="120"/>
      <c r="CO134" s="350"/>
      <c r="CP134" s="336"/>
      <c r="CQ134" s="322"/>
    </row>
    <row r="135" spans="1:95" ht="20.100000000000001" customHeight="1" x14ac:dyDescent="0.2">
      <c r="A135" s="28"/>
      <c r="B135" s="1" t="s">
        <v>31</v>
      </c>
      <c r="C135" s="1"/>
      <c r="D135" s="342">
        <v>1753.8839871300299</v>
      </c>
      <c r="E135" s="119">
        <v>1395.6932989561899</v>
      </c>
      <c r="F135" s="119">
        <v>1701.4609972857099</v>
      </c>
      <c r="G135" s="119">
        <v>1651.30738792023</v>
      </c>
      <c r="H135" s="119">
        <v>1700.4194355345801</v>
      </c>
      <c r="I135" s="342">
        <v>1697.2142639060901</v>
      </c>
      <c r="J135" s="342">
        <v>1688.6857573237201</v>
      </c>
      <c r="K135" s="342">
        <v>1719.8276354494301</v>
      </c>
      <c r="L135" s="342">
        <v>1654.2893296781599</v>
      </c>
      <c r="M135" s="342">
        <v>1733.5652280437901</v>
      </c>
      <c r="N135" s="342">
        <v>1655.40644443724</v>
      </c>
      <c r="O135" s="343">
        <v>2317.41043467805</v>
      </c>
      <c r="P135" s="125">
        <f t="shared" ref="P135:P144" si="40">SUM(D135:O135)</f>
        <v>20669.164200343224</v>
      </c>
      <c r="Q135" s="342">
        <v>1933.1552069890799</v>
      </c>
      <c r="R135" s="342">
        <v>1633.2304954885301</v>
      </c>
      <c r="S135" s="342">
        <v>1754.7521586161199</v>
      </c>
      <c r="T135" s="342">
        <v>1738.8102786187401</v>
      </c>
      <c r="U135" s="342">
        <v>1728.6975527576401</v>
      </c>
      <c r="V135" s="342">
        <v>1780.9810918521</v>
      </c>
      <c r="W135" s="342">
        <v>1830.88802700016</v>
      </c>
      <c r="X135" s="342">
        <v>1777.67468115618</v>
      </c>
      <c r="Y135" s="342">
        <v>1780.85694712132</v>
      </c>
      <c r="Z135" s="342">
        <v>1800.8957937494299</v>
      </c>
      <c r="AA135" s="342">
        <v>1799.2617327114499</v>
      </c>
      <c r="AB135" s="342">
        <v>2319.0629953791999</v>
      </c>
      <c r="AC135" s="344">
        <f t="shared" ref="AC135:AC144" si="41">SUM(Q135:AB135)</f>
        <v>21878.266961439949</v>
      </c>
      <c r="AD135" s="344">
        <v>1917.3102204664399</v>
      </c>
      <c r="AE135" s="342">
        <v>1737.0310859950901</v>
      </c>
      <c r="AF135" s="342">
        <v>1913.2134686284701</v>
      </c>
      <c r="AG135" s="342">
        <v>1881.8990208678199</v>
      </c>
      <c r="AH135" s="342">
        <v>1897.61303340825</v>
      </c>
      <c r="AI135" s="342">
        <v>1947.4262698554601</v>
      </c>
      <c r="AJ135" s="342">
        <v>1979.9945118058599</v>
      </c>
      <c r="AK135" s="342">
        <v>1988.9473817271301</v>
      </c>
      <c r="AL135" s="342">
        <v>1960.74518377967</v>
      </c>
      <c r="AM135" s="162">
        <v>1990.4064880686501</v>
      </c>
      <c r="AN135" s="162">
        <v>2008.37525147357</v>
      </c>
      <c r="AO135" s="162">
        <v>2610.8666133779302</v>
      </c>
      <c r="AP135" s="125">
        <f t="shared" ref="AP135:AP144" si="42">SUM(AD135:AO135)</f>
        <v>23833.828529454338</v>
      </c>
      <c r="AQ135" s="162">
        <v>2172.67901156675</v>
      </c>
      <c r="AR135" s="162">
        <v>1930.4380017763201</v>
      </c>
      <c r="AS135" s="162">
        <v>2166.11843463675</v>
      </c>
      <c r="AT135" s="162">
        <v>2082.8531209545799</v>
      </c>
      <c r="AU135" s="162">
        <v>2135.2775833467099</v>
      </c>
      <c r="AV135" s="162">
        <v>2108.54111484334</v>
      </c>
      <c r="AW135" s="162">
        <v>2131.7452503946301</v>
      </c>
      <c r="AX135" s="162">
        <v>2183.73733585334</v>
      </c>
      <c r="AY135" s="162">
        <v>2140.2868691246899</v>
      </c>
      <c r="AZ135" s="162">
        <v>2186.6567676843702</v>
      </c>
      <c r="BA135" s="162">
        <v>2203.7582721920699</v>
      </c>
      <c r="BB135" s="162">
        <v>2918.39702324379</v>
      </c>
      <c r="BC135" s="125">
        <v>26360.488785617399</v>
      </c>
      <c r="BD135" s="160">
        <v>2391.3817754177098</v>
      </c>
      <c r="BE135" s="162">
        <v>2232.6898671203699</v>
      </c>
      <c r="BF135" s="162">
        <v>2287.26396798716</v>
      </c>
      <c r="BG135" s="162">
        <v>2265.2662673672398</v>
      </c>
      <c r="BH135" s="162">
        <v>2274.88891101131</v>
      </c>
      <c r="BI135" s="162">
        <v>2240.6935486491998</v>
      </c>
      <c r="BJ135" s="162">
        <v>2267.9184179909898</v>
      </c>
      <c r="BK135" s="116">
        <v>2348.28866878793</v>
      </c>
      <c r="BL135" s="162">
        <v>2269.7413953165501</v>
      </c>
      <c r="BM135" s="162">
        <v>2242.8579260000001</v>
      </c>
      <c r="BN135" s="162">
        <v>2026.5866332000001</v>
      </c>
      <c r="BO135" s="162">
        <v>2894.07683038</v>
      </c>
      <c r="BP135" s="125">
        <v>27741.654209228502</v>
      </c>
      <c r="BQ135" s="162">
        <v>2484.4701965999998</v>
      </c>
      <c r="BR135" s="162">
        <v>2450.5518146999998</v>
      </c>
      <c r="BS135" s="162">
        <v>2033.4358047999999</v>
      </c>
      <c r="BT135" s="162">
        <v>1014.74540496</v>
      </c>
      <c r="BU135" s="162">
        <v>1319.8038579199999</v>
      </c>
      <c r="BV135" s="162">
        <v>1864.5990587399999</v>
      </c>
      <c r="BW135" s="162">
        <v>1971.0232676799999</v>
      </c>
      <c r="BX135" s="116">
        <v>2045.9286041400001</v>
      </c>
      <c r="BY135" s="124">
        <v>2316.2444105599998</v>
      </c>
      <c r="BZ135" s="124">
        <v>2498.2225504399998</v>
      </c>
      <c r="CA135" s="124">
        <v>2306.88583814</v>
      </c>
      <c r="CB135" s="124">
        <v>3089.2256414399999</v>
      </c>
      <c r="CC135" s="125">
        <v>25395.136450120001</v>
      </c>
      <c r="CD135" s="124">
        <v>2502.4812148000001</v>
      </c>
      <c r="CE135" s="124">
        <v>2320.6024227600001</v>
      </c>
      <c r="CF135" s="124">
        <v>2470.355274</v>
      </c>
      <c r="CG135" s="124">
        <v>2523.8306097</v>
      </c>
      <c r="CH135" s="124">
        <v>2522.1526266000001</v>
      </c>
      <c r="CI135" s="124">
        <v>2218.4033461805998</v>
      </c>
      <c r="CJ135" s="119">
        <v>2061.0499549000001</v>
      </c>
      <c r="CK135" s="119">
        <v>2450.8171725000002</v>
      </c>
      <c r="CL135" s="190">
        <v>18308.391424331901</v>
      </c>
      <c r="CM135" s="187">
        <v>15184.55800954</v>
      </c>
      <c r="CN135" s="191">
        <v>19069.692621440601</v>
      </c>
      <c r="CO135" s="268">
        <v>25.5860895619068</v>
      </c>
      <c r="CP135" s="336"/>
      <c r="CQ135" s="322"/>
    </row>
    <row r="136" spans="1:95" ht="20.100000000000001" customHeight="1" x14ac:dyDescent="0.25">
      <c r="A136" s="28"/>
      <c r="B136" s="259"/>
      <c r="C136" s="78" t="s">
        <v>92</v>
      </c>
      <c r="D136" s="80">
        <f t="shared" ref="D136:O136" si="43">+D137+D138</f>
        <v>879413</v>
      </c>
      <c r="E136" s="80">
        <f t="shared" si="43"/>
        <v>796009</v>
      </c>
      <c r="F136" s="80">
        <f t="shared" si="43"/>
        <v>880914</v>
      </c>
      <c r="G136" s="80">
        <f t="shared" si="43"/>
        <v>818833</v>
      </c>
      <c r="H136" s="80">
        <f t="shared" si="43"/>
        <v>860927</v>
      </c>
      <c r="I136" s="80">
        <f t="shared" si="43"/>
        <v>886768</v>
      </c>
      <c r="J136" s="80">
        <f t="shared" si="43"/>
        <v>886845</v>
      </c>
      <c r="K136" s="80">
        <f t="shared" si="43"/>
        <v>905179</v>
      </c>
      <c r="L136" s="80">
        <f t="shared" si="43"/>
        <v>886452.61820076301</v>
      </c>
      <c r="M136" s="80">
        <f t="shared" si="43"/>
        <v>898378</v>
      </c>
      <c r="N136" s="80">
        <f t="shared" si="43"/>
        <v>930063</v>
      </c>
      <c r="O136" s="81">
        <f t="shared" si="43"/>
        <v>1102542</v>
      </c>
      <c r="P136" s="286">
        <f t="shared" si="40"/>
        <v>10732323.618200764</v>
      </c>
      <c r="Q136" s="80">
        <f t="shared" ref="Q136:AB136" si="44">+Q137+Q138</f>
        <v>1031927</v>
      </c>
      <c r="R136" s="80">
        <f t="shared" si="44"/>
        <v>930341</v>
      </c>
      <c r="S136" s="80">
        <f t="shared" si="44"/>
        <v>846826</v>
      </c>
      <c r="T136" s="80">
        <f t="shared" si="44"/>
        <v>829196</v>
      </c>
      <c r="U136" s="80">
        <f t="shared" si="44"/>
        <v>969452</v>
      </c>
      <c r="V136" s="80">
        <f t="shared" si="44"/>
        <v>1020330</v>
      </c>
      <c r="W136" s="80">
        <f t="shared" si="44"/>
        <v>993408</v>
      </c>
      <c r="X136" s="80">
        <f t="shared" si="44"/>
        <v>1054911</v>
      </c>
      <c r="Y136" s="80">
        <f t="shared" si="44"/>
        <v>1056696</v>
      </c>
      <c r="Z136" s="80">
        <f t="shared" si="44"/>
        <v>1066532</v>
      </c>
      <c r="AA136" s="80">
        <f t="shared" si="44"/>
        <v>1125017</v>
      </c>
      <c r="AB136" s="80">
        <f t="shared" si="44"/>
        <v>1232941</v>
      </c>
      <c r="AC136" s="79">
        <f t="shared" si="41"/>
        <v>12157577</v>
      </c>
      <c r="AD136" s="79">
        <f t="shared" ref="AD136:AO136" si="45">+AD137+AD138</f>
        <v>1262897</v>
      </c>
      <c r="AE136" s="80">
        <f t="shared" si="45"/>
        <v>1076760</v>
      </c>
      <c r="AF136" s="80">
        <f t="shared" si="45"/>
        <v>1303217</v>
      </c>
      <c r="AG136" s="80">
        <f t="shared" si="45"/>
        <v>1206627</v>
      </c>
      <c r="AH136" s="80">
        <f t="shared" si="45"/>
        <v>1284496</v>
      </c>
      <c r="AI136" s="80">
        <f t="shared" si="45"/>
        <v>1358353</v>
      </c>
      <c r="AJ136" s="80">
        <f t="shared" si="45"/>
        <v>1347750</v>
      </c>
      <c r="AK136" s="80">
        <f t="shared" si="45"/>
        <v>1391642</v>
      </c>
      <c r="AL136" s="80">
        <f t="shared" si="45"/>
        <v>1414175</v>
      </c>
      <c r="AM136" s="80">
        <f t="shared" si="45"/>
        <v>1451938</v>
      </c>
      <c r="AN136" s="80">
        <f t="shared" si="45"/>
        <v>1538165</v>
      </c>
      <c r="AO136" s="80">
        <f t="shared" si="45"/>
        <v>1603745</v>
      </c>
      <c r="AP136" s="82">
        <f t="shared" si="42"/>
        <v>16239765</v>
      </c>
      <c r="AQ136" s="80">
        <v>1943182</v>
      </c>
      <c r="AR136" s="80">
        <v>1378334</v>
      </c>
      <c r="AS136" s="80">
        <v>1609409</v>
      </c>
      <c r="AT136" s="80">
        <v>1604831.21</v>
      </c>
      <c r="AU136" s="80">
        <v>1675725</v>
      </c>
      <c r="AV136" s="80">
        <v>1808208</v>
      </c>
      <c r="AW136" s="80">
        <v>1856244</v>
      </c>
      <c r="AX136" s="80">
        <v>1953207</v>
      </c>
      <c r="AY136" s="80">
        <v>1960016</v>
      </c>
      <c r="AZ136" s="80">
        <v>2057417</v>
      </c>
      <c r="BA136" s="80">
        <v>2143272</v>
      </c>
      <c r="BB136" s="80">
        <v>2447646</v>
      </c>
      <c r="BC136" s="82">
        <v>22437491.210000001</v>
      </c>
      <c r="BD136" s="79">
        <v>2415788</v>
      </c>
      <c r="BE136" s="80">
        <v>2218405</v>
      </c>
      <c r="BF136" s="80">
        <v>2273105</v>
      </c>
      <c r="BG136" s="80">
        <v>2334964</v>
      </c>
      <c r="BH136" s="80">
        <v>2603944</v>
      </c>
      <c r="BI136" s="80">
        <v>2695122</v>
      </c>
      <c r="BJ136" s="80">
        <v>2898150</v>
      </c>
      <c r="BK136" s="318">
        <v>2919194</v>
      </c>
      <c r="BL136" s="80">
        <v>3003778</v>
      </c>
      <c r="BM136" s="80">
        <v>2812025</v>
      </c>
      <c r="BN136" s="80">
        <v>2417297</v>
      </c>
      <c r="BO136" s="80">
        <v>3772341</v>
      </c>
      <c r="BP136" s="82">
        <v>32364113</v>
      </c>
      <c r="BQ136" s="80">
        <v>3339800</v>
      </c>
      <c r="BR136" s="80">
        <v>3092261</v>
      </c>
      <c r="BS136" s="80">
        <v>2779199</v>
      </c>
      <c r="BT136" s="80">
        <v>1297896</v>
      </c>
      <c r="BU136" s="80">
        <v>1548122</v>
      </c>
      <c r="BV136" s="80">
        <v>2041753</v>
      </c>
      <c r="BW136" s="80">
        <v>2267900</v>
      </c>
      <c r="BX136" s="80">
        <v>2454371</v>
      </c>
      <c r="BY136" s="83">
        <v>2955102</v>
      </c>
      <c r="BZ136" s="83">
        <v>2962124</v>
      </c>
      <c r="CA136" s="83">
        <v>3495609</v>
      </c>
      <c r="CB136" s="83">
        <v>3898070</v>
      </c>
      <c r="CC136" s="82">
        <v>32132207</v>
      </c>
      <c r="CD136" s="83">
        <v>3212654</v>
      </c>
      <c r="CE136" s="83">
        <v>2827137</v>
      </c>
      <c r="CF136" s="83">
        <v>3091336</v>
      </c>
      <c r="CG136" s="83">
        <v>3161586</v>
      </c>
      <c r="CH136" s="83">
        <v>3173688</v>
      </c>
      <c r="CI136" s="83">
        <v>2823951</v>
      </c>
      <c r="CJ136" s="83">
        <v>3389446</v>
      </c>
      <c r="CK136" s="83">
        <v>3773896</v>
      </c>
      <c r="CL136" s="79">
        <v>20358672</v>
      </c>
      <c r="CM136" s="252">
        <v>18821302</v>
      </c>
      <c r="CN136" s="253">
        <v>25453694</v>
      </c>
      <c r="CO136" s="370">
        <v>35.238752345613499</v>
      </c>
      <c r="CP136" s="336"/>
      <c r="CQ136" s="322"/>
    </row>
    <row r="137" spans="1:95" ht="20.100000000000001" customHeight="1" x14ac:dyDescent="0.25">
      <c r="A137" s="28"/>
      <c r="B137" s="520" t="s">
        <v>93</v>
      </c>
      <c r="C137" s="520"/>
      <c r="D137" s="371">
        <v>531265</v>
      </c>
      <c r="E137" s="371">
        <v>482028</v>
      </c>
      <c r="F137" s="371">
        <v>529874</v>
      </c>
      <c r="G137" s="371">
        <v>475607</v>
      </c>
      <c r="H137" s="371">
        <v>513571</v>
      </c>
      <c r="I137" s="371">
        <v>523854</v>
      </c>
      <c r="J137" s="371">
        <v>524272</v>
      </c>
      <c r="K137" s="371">
        <v>535071</v>
      </c>
      <c r="L137" s="371">
        <v>517765</v>
      </c>
      <c r="M137" s="371">
        <v>532878</v>
      </c>
      <c r="N137" s="371">
        <v>539438</v>
      </c>
      <c r="O137" s="372">
        <v>696487</v>
      </c>
      <c r="P137" s="373">
        <f t="shared" si="40"/>
        <v>6402110</v>
      </c>
      <c r="Q137" s="371">
        <v>653908</v>
      </c>
      <c r="R137" s="371">
        <v>578317</v>
      </c>
      <c r="S137" s="371">
        <v>459054</v>
      </c>
      <c r="T137" s="371">
        <v>459206</v>
      </c>
      <c r="U137" s="371">
        <v>584965</v>
      </c>
      <c r="V137" s="371">
        <v>625829</v>
      </c>
      <c r="W137" s="371">
        <v>598466</v>
      </c>
      <c r="X137" s="371">
        <v>626911</v>
      </c>
      <c r="Y137" s="371">
        <v>644702</v>
      </c>
      <c r="Z137" s="371">
        <v>646380</v>
      </c>
      <c r="AA137" s="371">
        <v>701255</v>
      </c>
      <c r="AB137" s="371">
        <v>778797</v>
      </c>
      <c r="AC137" s="374">
        <f t="shared" si="41"/>
        <v>7357790</v>
      </c>
      <c r="AD137" s="374">
        <v>812463</v>
      </c>
      <c r="AE137" s="371">
        <v>721031</v>
      </c>
      <c r="AF137" s="371">
        <v>812999</v>
      </c>
      <c r="AG137" s="371">
        <v>781432</v>
      </c>
      <c r="AH137" s="371">
        <v>802366</v>
      </c>
      <c r="AI137" s="371">
        <v>887903</v>
      </c>
      <c r="AJ137" s="371">
        <v>848931</v>
      </c>
      <c r="AK137" s="371">
        <v>889538</v>
      </c>
      <c r="AL137" s="371">
        <v>919976</v>
      </c>
      <c r="AM137" s="375">
        <v>904065</v>
      </c>
      <c r="AN137" s="375">
        <v>985885</v>
      </c>
      <c r="AO137" s="375">
        <v>1034902</v>
      </c>
      <c r="AP137" s="373">
        <f t="shared" si="42"/>
        <v>10401491</v>
      </c>
      <c r="AQ137" s="375">
        <v>1347166</v>
      </c>
      <c r="AR137" s="375">
        <v>881299</v>
      </c>
      <c r="AS137" s="375">
        <v>1074846</v>
      </c>
      <c r="AT137" s="375">
        <v>1039883</v>
      </c>
      <c r="AU137" s="375">
        <v>1094650</v>
      </c>
      <c r="AV137" s="375">
        <v>1204611</v>
      </c>
      <c r="AW137" s="375">
        <v>1191452</v>
      </c>
      <c r="AX137" s="375">
        <v>1244317</v>
      </c>
      <c r="AY137" s="375">
        <v>1256030</v>
      </c>
      <c r="AZ137" s="375">
        <v>1319281</v>
      </c>
      <c r="BA137" s="375">
        <v>1382856</v>
      </c>
      <c r="BB137" s="375">
        <v>1575440</v>
      </c>
      <c r="BC137" s="373">
        <v>14611831</v>
      </c>
      <c r="BD137" s="376">
        <v>1587708</v>
      </c>
      <c r="BE137" s="375">
        <v>1466220</v>
      </c>
      <c r="BF137" s="375">
        <v>1450403</v>
      </c>
      <c r="BG137" s="375">
        <v>1439264</v>
      </c>
      <c r="BH137" s="375">
        <v>1679740</v>
      </c>
      <c r="BI137" s="375">
        <v>1794019</v>
      </c>
      <c r="BJ137" s="375">
        <v>1836845</v>
      </c>
      <c r="BK137" s="377">
        <v>1936434</v>
      </c>
      <c r="BL137" s="375">
        <v>1959193</v>
      </c>
      <c r="BM137" s="375">
        <v>1896848</v>
      </c>
      <c r="BN137" s="375">
        <v>1456481</v>
      </c>
      <c r="BO137" s="375">
        <v>2197143</v>
      </c>
      <c r="BP137" s="373">
        <v>20700298</v>
      </c>
      <c r="BQ137" s="375">
        <v>2264849</v>
      </c>
      <c r="BR137" s="375">
        <v>2103261</v>
      </c>
      <c r="BS137" s="375">
        <v>1908299</v>
      </c>
      <c r="BT137" s="375">
        <v>978155</v>
      </c>
      <c r="BU137" s="375">
        <v>1195576</v>
      </c>
      <c r="BV137" s="375">
        <v>1595738</v>
      </c>
      <c r="BW137" s="375">
        <v>1770248</v>
      </c>
      <c r="BX137" s="377">
        <v>1932706</v>
      </c>
      <c r="BY137" s="378">
        <v>2290433</v>
      </c>
      <c r="BZ137" s="378">
        <v>2245485</v>
      </c>
      <c r="CA137" s="378">
        <v>2614239</v>
      </c>
      <c r="CB137" s="378">
        <v>2886049</v>
      </c>
      <c r="CC137" s="373">
        <v>23785038</v>
      </c>
      <c r="CD137" s="378">
        <v>2919335</v>
      </c>
      <c r="CE137" s="378">
        <v>2534051</v>
      </c>
      <c r="CF137" s="378">
        <v>2786148</v>
      </c>
      <c r="CG137" s="378">
        <v>2829625</v>
      </c>
      <c r="CH137" s="378">
        <v>2841136</v>
      </c>
      <c r="CI137" s="378">
        <v>2498440</v>
      </c>
      <c r="CJ137" s="379">
        <v>3025503</v>
      </c>
      <c r="CK137" s="379">
        <v>3366551</v>
      </c>
      <c r="CL137" s="118">
        <v>13190633</v>
      </c>
      <c r="CM137" s="114">
        <v>13748832</v>
      </c>
      <c r="CN137" s="114">
        <v>22800789</v>
      </c>
      <c r="CO137" s="380">
        <v>65.838007184901201</v>
      </c>
      <c r="CP137" s="336"/>
      <c r="CQ137" s="322"/>
    </row>
    <row r="138" spans="1:95" ht="20.100000000000001" customHeight="1" x14ac:dyDescent="0.25">
      <c r="A138" s="28"/>
      <c r="B138" s="381" t="s">
        <v>94</v>
      </c>
      <c r="C138" s="382"/>
      <c r="D138" s="371">
        <v>348148</v>
      </c>
      <c r="E138" s="371">
        <v>313981</v>
      </c>
      <c r="F138" s="371">
        <v>351040</v>
      </c>
      <c r="G138" s="371">
        <v>343226</v>
      </c>
      <c r="H138" s="371">
        <v>347356</v>
      </c>
      <c r="I138" s="371">
        <v>362914</v>
      </c>
      <c r="J138" s="371">
        <v>362573</v>
      </c>
      <c r="K138" s="371">
        <v>370108</v>
      </c>
      <c r="L138" s="371">
        <v>368687.61820076301</v>
      </c>
      <c r="M138" s="371">
        <v>365500</v>
      </c>
      <c r="N138" s="371">
        <v>390625</v>
      </c>
      <c r="O138" s="372">
        <v>406055</v>
      </c>
      <c r="P138" s="166">
        <f t="shared" si="40"/>
        <v>4330213.6182007631</v>
      </c>
      <c r="Q138" s="371">
        <v>378019</v>
      </c>
      <c r="R138" s="371">
        <v>352024</v>
      </c>
      <c r="S138" s="371">
        <v>387772</v>
      </c>
      <c r="T138" s="371">
        <v>369990</v>
      </c>
      <c r="U138" s="371">
        <v>384487</v>
      </c>
      <c r="V138" s="371">
        <v>394501</v>
      </c>
      <c r="W138" s="371">
        <v>394942</v>
      </c>
      <c r="X138" s="371">
        <v>428000</v>
      </c>
      <c r="Y138" s="371">
        <v>411994</v>
      </c>
      <c r="Z138" s="371">
        <v>420152</v>
      </c>
      <c r="AA138" s="371">
        <v>423762</v>
      </c>
      <c r="AB138" s="371">
        <v>454144</v>
      </c>
      <c r="AC138" s="374">
        <f t="shared" si="41"/>
        <v>4799787</v>
      </c>
      <c r="AD138" s="374">
        <v>450434</v>
      </c>
      <c r="AE138" s="371">
        <v>355729</v>
      </c>
      <c r="AF138" s="371">
        <v>490218</v>
      </c>
      <c r="AG138" s="371">
        <v>425195</v>
      </c>
      <c r="AH138" s="371">
        <v>482130</v>
      </c>
      <c r="AI138" s="371">
        <v>470450</v>
      </c>
      <c r="AJ138" s="371">
        <v>498819</v>
      </c>
      <c r="AK138" s="371">
        <v>502104</v>
      </c>
      <c r="AL138" s="371">
        <v>494199</v>
      </c>
      <c r="AM138" s="375">
        <v>547873</v>
      </c>
      <c r="AN138" s="375">
        <v>552280</v>
      </c>
      <c r="AO138" s="375">
        <v>568843</v>
      </c>
      <c r="AP138" s="373">
        <f t="shared" si="42"/>
        <v>5838274</v>
      </c>
      <c r="AQ138" s="375">
        <v>596016</v>
      </c>
      <c r="AR138" s="375">
        <v>497035</v>
      </c>
      <c r="AS138" s="375">
        <v>534563</v>
      </c>
      <c r="AT138" s="375">
        <v>564948.21</v>
      </c>
      <c r="AU138" s="375">
        <v>581075</v>
      </c>
      <c r="AV138" s="375">
        <v>603597</v>
      </c>
      <c r="AW138" s="375">
        <v>664792</v>
      </c>
      <c r="AX138" s="375">
        <v>708890</v>
      </c>
      <c r="AY138" s="375">
        <v>703986</v>
      </c>
      <c r="AZ138" s="375">
        <v>738136</v>
      </c>
      <c r="BA138" s="375">
        <v>760416</v>
      </c>
      <c r="BB138" s="375">
        <v>872206</v>
      </c>
      <c r="BC138" s="373">
        <v>7825660.21</v>
      </c>
      <c r="BD138" s="376">
        <v>828080</v>
      </c>
      <c r="BE138" s="375">
        <v>752185</v>
      </c>
      <c r="BF138" s="375">
        <v>822702</v>
      </c>
      <c r="BG138" s="375">
        <v>895700</v>
      </c>
      <c r="BH138" s="375">
        <v>924204</v>
      </c>
      <c r="BI138" s="375">
        <v>901103</v>
      </c>
      <c r="BJ138" s="375">
        <v>1061305</v>
      </c>
      <c r="BK138" s="377">
        <v>982760</v>
      </c>
      <c r="BL138" s="375">
        <v>1044585</v>
      </c>
      <c r="BM138" s="375">
        <v>915177</v>
      </c>
      <c r="BN138" s="375">
        <v>960816</v>
      </c>
      <c r="BO138" s="375">
        <v>1575198</v>
      </c>
      <c r="BP138" s="373">
        <v>11663815</v>
      </c>
      <c r="BQ138" s="375">
        <v>1074951</v>
      </c>
      <c r="BR138" s="375">
        <v>989000</v>
      </c>
      <c r="BS138" s="375">
        <v>870900</v>
      </c>
      <c r="BT138" s="375">
        <v>319741</v>
      </c>
      <c r="BU138" s="375">
        <v>352546</v>
      </c>
      <c r="BV138" s="375">
        <v>446015</v>
      </c>
      <c r="BW138" s="375">
        <v>497652</v>
      </c>
      <c r="BX138" s="377">
        <v>521665</v>
      </c>
      <c r="BY138" s="378">
        <v>664669</v>
      </c>
      <c r="BZ138" s="378">
        <v>716639</v>
      </c>
      <c r="CA138" s="378">
        <v>881370</v>
      </c>
      <c r="CB138" s="378">
        <v>1012021</v>
      </c>
      <c r="CC138" s="373">
        <v>8347169</v>
      </c>
      <c r="CD138" s="378">
        <v>293319</v>
      </c>
      <c r="CE138" s="378">
        <v>293086</v>
      </c>
      <c r="CF138" s="378">
        <v>305188</v>
      </c>
      <c r="CG138" s="378">
        <v>331961</v>
      </c>
      <c r="CH138" s="378">
        <v>332552</v>
      </c>
      <c r="CI138" s="378">
        <v>325511</v>
      </c>
      <c r="CJ138" s="379">
        <v>363943</v>
      </c>
      <c r="CK138" s="379">
        <v>407345</v>
      </c>
      <c r="CL138" s="190">
        <v>7168039</v>
      </c>
      <c r="CM138" s="187">
        <v>5072470</v>
      </c>
      <c r="CN138" s="187">
        <v>2652905</v>
      </c>
      <c r="CO138" s="383">
        <v>-47.699937111505797</v>
      </c>
      <c r="CP138" s="336"/>
      <c r="CQ138" s="322"/>
    </row>
    <row r="139" spans="1:95" ht="35.25" customHeight="1" x14ac:dyDescent="0.3">
      <c r="A139" s="28"/>
      <c r="B139" s="210"/>
      <c r="C139" s="384" t="s">
        <v>95</v>
      </c>
      <c r="D139" s="80">
        <f t="shared" ref="D139:O139" si="46">+D140+D141</f>
        <v>0</v>
      </c>
      <c r="E139" s="80">
        <f t="shared" si="46"/>
        <v>0</v>
      </c>
      <c r="F139" s="80">
        <f t="shared" si="46"/>
        <v>0</v>
      </c>
      <c r="G139" s="80">
        <f t="shared" si="46"/>
        <v>0</v>
      </c>
      <c r="H139" s="80">
        <f t="shared" si="46"/>
        <v>0</v>
      </c>
      <c r="I139" s="80">
        <f t="shared" si="46"/>
        <v>0</v>
      </c>
      <c r="J139" s="80">
        <f t="shared" si="46"/>
        <v>0</v>
      </c>
      <c r="K139" s="80">
        <f t="shared" si="46"/>
        <v>0</v>
      </c>
      <c r="L139" s="80">
        <f t="shared" si="46"/>
        <v>0</v>
      </c>
      <c r="M139" s="80">
        <f t="shared" si="46"/>
        <v>0</v>
      </c>
      <c r="N139" s="80">
        <f t="shared" si="46"/>
        <v>0</v>
      </c>
      <c r="O139" s="80">
        <f t="shared" si="46"/>
        <v>0</v>
      </c>
      <c r="P139" s="286">
        <f t="shared" si="40"/>
        <v>0</v>
      </c>
      <c r="Q139" s="80">
        <f t="shared" ref="Q139:AB139" si="47">+Q140+Q141</f>
        <v>609525</v>
      </c>
      <c r="R139" s="80">
        <f t="shared" si="47"/>
        <v>461061</v>
      </c>
      <c r="S139" s="80">
        <f t="shared" si="47"/>
        <v>612845</v>
      </c>
      <c r="T139" s="80">
        <f t="shared" si="47"/>
        <v>529363</v>
      </c>
      <c r="U139" s="80">
        <f t="shared" si="47"/>
        <v>548428</v>
      </c>
      <c r="V139" s="80">
        <f t="shared" si="47"/>
        <v>601142</v>
      </c>
      <c r="W139" s="80">
        <f t="shared" si="47"/>
        <v>623383</v>
      </c>
      <c r="X139" s="80">
        <f t="shared" si="47"/>
        <v>677802</v>
      </c>
      <c r="Y139" s="80">
        <f t="shared" si="47"/>
        <v>635021</v>
      </c>
      <c r="Z139" s="80">
        <f t="shared" si="47"/>
        <v>641907</v>
      </c>
      <c r="AA139" s="80">
        <f t="shared" si="47"/>
        <v>690037</v>
      </c>
      <c r="AB139" s="80">
        <f t="shared" si="47"/>
        <v>684192</v>
      </c>
      <c r="AC139" s="79">
        <f t="shared" si="41"/>
        <v>7314706</v>
      </c>
      <c r="AD139" s="79">
        <f t="shared" ref="AD139:AO139" si="48">+AD140+AD141</f>
        <v>791419</v>
      </c>
      <c r="AE139" s="80">
        <f t="shared" si="48"/>
        <v>598267</v>
      </c>
      <c r="AF139" s="80">
        <f t="shared" si="48"/>
        <v>739344</v>
      </c>
      <c r="AG139" s="80">
        <f t="shared" si="48"/>
        <v>750792</v>
      </c>
      <c r="AH139" s="80">
        <f t="shared" si="48"/>
        <v>813083</v>
      </c>
      <c r="AI139" s="80">
        <f t="shared" si="48"/>
        <v>842212</v>
      </c>
      <c r="AJ139" s="80">
        <f t="shared" si="48"/>
        <v>863856</v>
      </c>
      <c r="AK139" s="80">
        <f t="shared" si="48"/>
        <v>854039</v>
      </c>
      <c r="AL139" s="80">
        <f t="shared" si="48"/>
        <v>1189852</v>
      </c>
      <c r="AM139" s="80">
        <f t="shared" si="48"/>
        <v>934918</v>
      </c>
      <c r="AN139" s="80">
        <f t="shared" si="48"/>
        <v>1031817</v>
      </c>
      <c r="AO139" s="81">
        <f t="shared" si="48"/>
        <v>1867153</v>
      </c>
      <c r="AP139" s="82">
        <f t="shared" si="42"/>
        <v>11276752</v>
      </c>
      <c r="AQ139" s="80">
        <v>1373775</v>
      </c>
      <c r="AR139" s="80">
        <v>884054</v>
      </c>
      <c r="AS139" s="80">
        <v>968107</v>
      </c>
      <c r="AT139" s="80">
        <v>676591</v>
      </c>
      <c r="AU139" s="80">
        <v>748597</v>
      </c>
      <c r="AV139" s="80">
        <v>799952</v>
      </c>
      <c r="AW139" s="80">
        <v>594945</v>
      </c>
      <c r="AX139" s="80">
        <v>552830</v>
      </c>
      <c r="AY139" s="80">
        <v>576751</v>
      </c>
      <c r="AZ139" s="80">
        <v>613271</v>
      </c>
      <c r="BA139" s="80">
        <v>678408</v>
      </c>
      <c r="BB139" s="80">
        <v>715679</v>
      </c>
      <c r="BC139" s="82">
        <v>9182960</v>
      </c>
      <c r="BD139" s="79">
        <v>841052</v>
      </c>
      <c r="BE139" s="80">
        <v>674833</v>
      </c>
      <c r="BF139" s="80">
        <v>801120</v>
      </c>
      <c r="BG139" s="80">
        <v>785936</v>
      </c>
      <c r="BH139" s="80">
        <v>870975</v>
      </c>
      <c r="BI139" s="80">
        <v>905707</v>
      </c>
      <c r="BJ139" s="80">
        <v>946959</v>
      </c>
      <c r="BK139" s="318">
        <v>971217</v>
      </c>
      <c r="BL139" s="80">
        <v>935064</v>
      </c>
      <c r="BM139" s="80">
        <v>1043477</v>
      </c>
      <c r="BN139" s="80">
        <v>836240</v>
      </c>
      <c r="BO139" s="81">
        <v>1066145</v>
      </c>
      <c r="BP139" s="82">
        <v>10678725</v>
      </c>
      <c r="BQ139" s="80">
        <v>1139924</v>
      </c>
      <c r="BR139" s="80">
        <v>937108</v>
      </c>
      <c r="BS139" s="80">
        <v>889987</v>
      </c>
      <c r="BT139" s="80">
        <v>767063</v>
      </c>
      <c r="BU139" s="80">
        <v>1057907</v>
      </c>
      <c r="BV139" s="80">
        <v>1289097</v>
      </c>
      <c r="BW139" s="80">
        <v>1577608</v>
      </c>
      <c r="BX139" s="80">
        <v>1886967</v>
      </c>
      <c r="BY139" s="83">
        <v>1598789</v>
      </c>
      <c r="BZ139" s="83">
        <v>1570855</v>
      </c>
      <c r="CA139" s="83">
        <v>1706498</v>
      </c>
      <c r="CB139" s="83">
        <v>1911659</v>
      </c>
      <c r="CC139" s="82">
        <v>16333462</v>
      </c>
      <c r="CD139" s="83">
        <v>1794523</v>
      </c>
      <c r="CE139" s="83">
        <v>1453723</v>
      </c>
      <c r="CF139" s="83">
        <v>1409346</v>
      </c>
      <c r="CG139" s="83">
        <v>1509953</v>
      </c>
      <c r="CH139" s="83">
        <v>1482639</v>
      </c>
      <c r="CI139" s="83">
        <v>1544279</v>
      </c>
      <c r="CJ139" s="83">
        <v>1692529</v>
      </c>
      <c r="CK139" s="83">
        <v>1950733</v>
      </c>
      <c r="CL139" s="79">
        <v>6797799</v>
      </c>
      <c r="CM139" s="252">
        <v>9545661</v>
      </c>
      <c r="CN139" s="253">
        <v>12837725</v>
      </c>
      <c r="CO139" s="385">
        <v>34.487543607509203</v>
      </c>
      <c r="CP139" s="336"/>
      <c r="CQ139" s="322"/>
    </row>
    <row r="140" spans="1:95" ht="20.100000000000001" customHeight="1" x14ac:dyDescent="0.2">
      <c r="A140" s="28"/>
      <c r="B140" s="386" t="s">
        <v>96</v>
      </c>
      <c r="C140" s="387"/>
      <c r="D140" s="376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88"/>
      <c r="P140" s="373">
        <f t="shared" si="40"/>
        <v>0</v>
      </c>
      <c r="Q140" s="375">
        <v>456571</v>
      </c>
      <c r="R140" s="375">
        <v>339767</v>
      </c>
      <c r="S140" s="375">
        <v>397176</v>
      </c>
      <c r="T140" s="375">
        <v>392049</v>
      </c>
      <c r="U140" s="375">
        <v>399798</v>
      </c>
      <c r="V140" s="375">
        <v>442927</v>
      </c>
      <c r="W140" s="375">
        <v>450040</v>
      </c>
      <c r="X140" s="375">
        <v>441104</v>
      </c>
      <c r="Y140" s="375">
        <v>481612</v>
      </c>
      <c r="Z140" s="375">
        <v>487073</v>
      </c>
      <c r="AA140" s="375">
        <v>528530</v>
      </c>
      <c r="AB140" s="375">
        <v>528533</v>
      </c>
      <c r="AC140" s="376">
        <f t="shared" si="41"/>
        <v>5345180</v>
      </c>
      <c r="AD140" s="376">
        <v>618655</v>
      </c>
      <c r="AE140" s="375">
        <v>464962</v>
      </c>
      <c r="AF140" s="375">
        <v>591892</v>
      </c>
      <c r="AG140" s="375">
        <v>591622</v>
      </c>
      <c r="AH140" s="375">
        <v>643403</v>
      </c>
      <c r="AI140" s="375">
        <v>666678</v>
      </c>
      <c r="AJ140" s="375">
        <v>671277</v>
      </c>
      <c r="AK140" s="375">
        <v>679979</v>
      </c>
      <c r="AL140" s="375">
        <v>1017668</v>
      </c>
      <c r="AM140" s="375">
        <v>750906</v>
      </c>
      <c r="AN140" s="375">
        <v>841908</v>
      </c>
      <c r="AO140" s="375">
        <v>1678508</v>
      </c>
      <c r="AP140" s="373">
        <f t="shared" si="42"/>
        <v>9217458</v>
      </c>
      <c r="AQ140" s="375">
        <v>1169431</v>
      </c>
      <c r="AR140" s="375">
        <v>719615</v>
      </c>
      <c r="AS140" s="375">
        <v>766789</v>
      </c>
      <c r="AT140" s="375">
        <v>451781</v>
      </c>
      <c r="AU140" s="375">
        <v>502684</v>
      </c>
      <c r="AV140" s="375">
        <v>548089</v>
      </c>
      <c r="AW140" s="375">
        <v>340768</v>
      </c>
      <c r="AX140" s="375">
        <v>338908</v>
      </c>
      <c r="AY140" s="375">
        <v>351897</v>
      </c>
      <c r="AZ140" s="375">
        <v>379110</v>
      </c>
      <c r="BA140" s="375">
        <v>429065</v>
      </c>
      <c r="BB140" s="375">
        <v>471624</v>
      </c>
      <c r="BC140" s="373">
        <v>6469761</v>
      </c>
      <c r="BD140" s="376">
        <v>558534</v>
      </c>
      <c r="BE140" s="375">
        <v>469123</v>
      </c>
      <c r="BF140" s="375">
        <v>548420</v>
      </c>
      <c r="BG140" s="375">
        <v>543813</v>
      </c>
      <c r="BH140" s="375">
        <v>606466</v>
      </c>
      <c r="BI140" s="375">
        <v>630696</v>
      </c>
      <c r="BJ140" s="375">
        <v>651014</v>
      </c>
      <c r="BK140" s="377">
        <v>707885</v>
      </c>
      <c r="BL140" s="375">
        <v>662578</v>
      </c>
      <c r="BM140" s="375">
        <v>772802</v>
      </c>
      <c r="BN140" s="375">
        <v>606580</v>
      </c>
      <c r="BO140" s="375">
        <v>777898</v>
      </c>
      <c r="BP140" s="373">
        <v>7535809</v>
      </c>
      <c r="BQ140" s="375">
        <v>821976</v>
      </c>
      <c r="BR140" s="375">
        <v>685621</v>
      </c>
      <c r="BS140" s="375">
        <v>690018</v>
      </c>
      <c r="BT140" s="375">
        <v>647608</v>
      </c>
      <c r="BU140" s="375">
        <v>919898</v>
      </c>
      <c r="BV140" s="375">
        <v>1150027</v>
      </c>
      <c r="BW140" s="389">
        <v>1426253</v>
      </c>
      <c r="BX140" s="390">
        <v>1709622</v>
      </c>
      <c r="BY140" s="391">
        <v>1432619</v>
      </c>
      <c r="BZ140" s="391">
        <v>1387205</v>
      </c>
      <c r="CA140" s="391">
        <v>1495523</v>
      </c>
      <c r="CB140" s="392">
        <v>1687403</v>
      </c>
      <c r="CC140" s="373">
        <v>14053773</v>
      </c>
      <c r="CD140" s="378">
        <v>1591781</v>
      </c>
      <c r="CE140" s="378">
        <v>1277528</v>
      </c>
      <c r="CF140" s="378">
        <v>1214321</v>
      </c>
      <c r="CG140" s="378">
        <v>1317851</v>
      </c>
      <c r="CH140" s="378">
        <v>1263131</v>
      </c>
      <c r="CI140" s="378">
        <v>1310615</v>
      </c>
      <c r="CJ140" s="379">
        <v>1406672</v>
      </c>
      <c r="CK140" s="379">
        <v>1686193</v>
      </c>
      <c r="CL140" s="118">
        <v>4715951</v>
      </c>
      <c r="CM140" s="114">
        <v>8051023</v>
      </c>
      <c r="CN140" s="114">
        <v>11068092</v>
      </c>
      <c r="CO140" s="393">
        <v>37.474355743363297</v>
      </c>
      <c r="CP140" s="336"/>
      <c r="CQ140" s="322"/>
    </row>
    <row r="141" spans="1:95" ht="20.100000000000001" customHeight="1" x14ac:dyDescent="0.2">
      <c r="A141" s="28"/>
      <c r="B141" s="394" t="s">
        <v>97</v>
      </c>
      <c r="C141" s="395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3"/>
      <c r="P141" s="125">
        <f t="shared" si="40"/>
        <v>0</v>
      </c>
      <c r="Q141" s="342">
        <v>152954</v>
      </c>
      <c r="R141" s="342">
        <v>121294</v>
      </c>
      <c r="S141" s="342">
        <v>215669</v>
      </c>
      <c r="T141" s="342">
        <v>137314</v>
      </c>
      <c r="U141" s="342">
        <v>148630</v>
      </c>
      <c r="V141" s="342">
        <v>158215</v>
      </c>
      <c r="W141" s="342">
        <v>173343</v>
      </c>
      <c r="X141" s="342">
        <v>236698</v>
      </c>
      <c r="Y141" s="342">
        <v>153409</v>
      </c>
      <c r="Z141" s="342">
        <v>154834</v>
      </c>
      <c r="AA141" s="342">
        <v>161507</v>
      </c>
      <c r="AB141" s="342">
        <v>155659</v>
      </c>
      <c r="AC141" s="344">
        <f t="shared" si="41"/>
        <v>1969526</v>
      </c>
      <c r="AD141" s="344">
        <v>172764</v>
      </c>
      <c r="AE141" s="342">
        <v>133305</v>
      </c>
      <c r="AF141" s="342">
        <v>147452</v>
      </c>
      <c r="AG141" s="342">
        <v>159170</v>
      </c>
      <c r="AH141" s="342">
        <v>169680</v>
      </c>
      <c r="AI141" s="342">
        <v>175534</v>
      </c>
      <c r="AJ141" s="342">
        <v>192579</v>
      </c>
      <c r="AK141" s="342">
        <v>174060</v>
      </c>
      <c r="AL141" s="342">
        <v>172184</v>
      </c>
      <c r="AM141" s="162">
        <v>184012</v>
      </c>
      <c r="AN141" s="162">
        <v>189909</v>
      </c>
      <c r="AO141" s="162">
        <v>188645</v>
      </c>
      <c r="AP141" s="125">
        <f t="shared" si="42"/>
        <v>2059294</v>
      </c>
      <c r="AQ141" s="162">
        <v>204344</v>
      </c>
      <c r="AR141" s="162">
        <v>164439</v>
      </c>
      <c r="AS141" s="162">
        <v>201318</v>
      </c>
      <c r="AT141" s="162">
        <v>224810</v>
      </c>
      <c r="AU141" s="162">
        <v>245913</v>
      </c>
      <c r="AV141" s="162">
        <v>251863</v>
      </c>
      <c r="AW141" s="162">
        <v>254177</v>
      </c>
      <c r="AX141" s="162">
        <v>213922</v>
      </c>
      <c r="AY141" s="162">
        <v>224854</v>
      </c>
      <c r="AZ141" s="162">
        <v>234161</v>
      </c>
      <c r="BA141" s="162">
        <v>249343</v>
      </c>
      <c r="BB141" s="162">
        <v>244055</v>
      </c>
      <c r="BC141" s="125">
        <v>2713199</v>
      </c>
      <c r="BD141" s="160">
        <v>282518</v>
      </c>
      <c r="BE141" s="162">
        <v>205710</v>
      </c>
      <c r="BF141" s="162">
        <v>252700</v>
      </c>
      <c r="BG141" s="162">
        <v>242123</v>
      </c>
      <c r="BH141" s="162">
        <v>264509</v>
      </c>
      <c r="BI141" s="162">
        <v>275011</v>
      </c>
      <c r="BJ141" s="162">
        <v>295945</v>
      </c>
      <c r="BK141" s="116">
        <v>263332</v>
      </c>
      <c r="BL141" s="162">
        <v>272486</v>
      </c>
      <c r="BM141" s="162">
        <v>270675</v>
      </c>
      <c r="BN141" s="162">
        <v>229660</v>
      </c>
      <c r="BO141" s="162">
        <v>288247</v>
      </c>
      <c r="BP141" s="125">
        <v>3142916</v>
      </c>
      <c r="BQ141" s="162">
        <v>317948</v>
      </c>
      <c r="BR141" s="162">
        <v>251487</v>
      </c>
      <c r="BS141" s="162">
        <v>199969</v>
      </c>
      <c r="BT141" s="162">
        <v>119455</v>
      </c>
      <c r="BU141" s="162">
        <v>138009</v>
      </c>
      <c r="BV141" s="162">
        <v>139070</v>
      </c>
      <c r="BW141" s="396">
        <v>151355</v>
      </c>
      <c r="BX141" s="397">
        <v>177345</v>
      </c>
      <c r="BY141" s="398">
        <v>166170</v>
      </c>
      <c r="BZ141" s="398">
        <v>183650</v>
      </c>
      <c r="CA141" s="398">
        <v>210975</v>
      </c>
      <c r="CB141" s="399">
        <v>224256</v>
      </c>
      <c r="CC141" s="125">
        <v>2279689</v>
      </c>
      <c r="CD141" s="124">
        <v>202742</v>
      </c>
      <c r="CE141" s="124">
        <v>176195</v>
      </c>
      <c r="CF141" s="124">
        <v>195025</v>
      </c>
      <c r="CG141" s="124">
        <v>192102</v>
      </c>
      <c r="CH141" s="124">
        <v>219508</v>
      </c>
      <c r="CI141" s="124">
        <v>233664</v>
      </c>
      <c r="CJ141" s="119">
        <v>285857</v>
      </c>
      <c r="CK141" s="119">
        <v>264540</v>
      </c>
      <c r="CL141" s="190">
        <v>2081848</v>
      </c>
      <c r="CM141" s="187">
        <v>1494638</v>
      </c>
      <c r="CN141" s="187">
        <v>1769633</v>
      </c>
      <c r="CO141" s="400">
        <v>18.398769467924701</v>
      </c>
      <c r="CP141" s="336"/>
      <c r="CQ141" s="322"/>
    </row>
    <row r="142" spans="1:95" ht="38.25" customHeight="1" x14ac:dyDescent="0.2">
      <c r="A142" s="28"/>
      <c r="B142" s="259"/>
      <c r="C142" s="384" t="s">
        <v>98</v>
      </c>
      <c r="D142" s="401">
        <f t="shared" ref="D142:O142" si="49">+D143+D144</f>
        <v>3500595</v>
      </c>
      <c r="E142" s="401">
        <f t="shared" si="49"/>
        <v>2896382</v>
      </c>
      <c r="F142" s="401">
        <f t="shared" si="49"/>
        <v>7270482</v>
      </c>
      <c r="G142" s="401">
        <f t="shared" si="49"/>
        <v>3722039</v>
      </c>
      <c r="H142" s="401">
        <f t="shared" si="49"/>
        <v>3810452</v>
      </c>
      <c r="I142" s="401">
        <f t="shared" si="49"/>
        <v>3843492</v>
      </c>
      <c r="J142" s="401">
        <f t="shared" si="49"/>
        <v>3771715</v>
      </c>
      <c r="K142" s="401">
        <f t="shared" si="49"/>
        <v>3859976</v>
      </c>
      <c r="L142" s="401">
        <f t="shared" si="49"/>
        <v>3768079.3817992369</v>
      </c>
      <c r="M142" s="401">
        <f t="shared" si="49"/>
        <v>3900492</v>
      </c>
      <c r="N142" s="401">
        <f t="shared" si="49"/>
        <v>3709520</v>
      </c>
      <c r="O142" s="402">
        <f t="shared" si="49"/>
        <v>4425987</v>
      </c>
      <c r="P142" s="403">
        <f t="shared" si="40"/>
        <v>48479211.381799236</v>
      </c>
      <c r="Q142" s="401">
        <f t="shared" ref="Q142:AB142" si="50">+Q143+Q144</f>
        <v>3988513</v>
      </c>
      <c r="R142" s="401">
        <f t="shared" si="50"/>
        <v>3516710</v>
      </c>
      <c r="S142" s="401">
        <f t="shared" si="50"/>
        <v>3663916</v>
      </c>
      <c r="T142" s="401">
        <f t="shared" si="50"/>
        <v>3822361</v>
      </c>
      <c r="U142" s="401">
        <f t="shared" si="50"/>
        <v>3878271</v>
      </c>
      <c r="V142" s="401">
        <f t="shared" si="50"/>
        <v>3972883</v>
      </c>
      <c r="W142" s="401">
        <f t="shared" si="50"/>
        <v>3993813</v>
      </c>
      <c r="X142" s="401">
        <f t="shared" si="50"/>
        <v>3978080</v>
      </c>
      <c r="Y142" s="401">
        <f t="shared" si="50"/>
        <v>3974207</v>
      </c>
      <c r="Z142" s="401">
        <f t="shared" si="50"/>
        <v>4026652</v>
      </c>
      <c r="AA142" s="401">
        <f t="shared" si="50"/>
        <v>3994059</v>
      </c>
      <c r="AB142" s="401">
        <f t="shared" si="50"/>
        <v>5120507.7699999996</v>
      </c>
      <c r="AC142" s="404">
        <f t="shared" si="41"/>
        <v>47929972.769999996</v>
      </c>
      <c r="AD142" s="404">
        <f t="shared" ref="AD142:AO142" si="51">+AD143+AD144</f>
        <v>3987729</v>
      </c>
      <c r="AE142" s="401">
        <f t="shared" si="51"/>
        <v>3656379</v>
      </c>
      <c r="AF142" s="401">
        <f t="shared" si="51"/>
        <v>4165592</v>
      </c>
      <c r="AG142" s="401">
        <f t="shared" si="51"/>
        <v>4095145</v>
      </c>
      <c r="AH142" s="401">
        <f t="shared" si="51"/>
        <v>4167586</v>
      </c>
      <c r="AI142" s="401">
        <f t="shared" si="51"/>
        <v>4230483</v>
      </c>
      <c r="AJ142" s="401">
        <f t="shared" si="51"/>
        <v>4209899</v>
      </c>
      <c r="AK142" s="401">
        <f t="shared" si="51"/>
        <v>4067763</v>
      </c>
      <c r="AL142" s="401">
        <f t="shared" si="51"/>
        <v>5167032</v>
      </c>
      <c r="AM142" s="401">
        <f t="shared" si="51"/>
        <v>4154805</v>
      </c>
      <c r="AN142" s="401">
        <f t="shared" si="51"/>
        <v>4322252</v>
      </c>
      <c r="AO142" s="401">
        <f t="shared" si="51"/>
        <v>4832923</v>
      </c>
      <c r="AP142" s="405">
        <f t="shared" si="42"/>
        <v>51057588</v>
      </c>
      <c r="AQ142" s="401">
        <v>4341818</v>
      </c>
      <c r="AR142" s="401">
        <v>3929673</v>
      </c>
      <c r="AS142" s="401">
        <v>3469468</v>
      </c>
      <c r="AT142" s="401">
        <v>4448822.5999999996</v>
      </c>
      <c r="AU142" s="401">
        <v>4635233</v>
      </c>
      <c r="AV142" s="401">
        <v>4533573</v>
      </c>
      <c r="AW142" s="401">
        <v>4533401</v>
      </c>
      <c r="AX142" s="401">
        <v>4682187</v>
      </c>
      <c r="AY142" s="401">
        <v>4631129</v>
      </c>
      <c r="AZ142" s="401">
        <v>4751759</v>
      </c>
      <c r="BA142" s="401">
        <v>4722624</v>
      </c>
      <c r="BB142" s="401">
        <v>5424811</v>
      </c>
      <c r="BC142" s="405">
        <v>54104498.600000001</v>
      </c>
      <c r="BD142" s="404">
        <v>4745869</v>
      </c>
      <c r="BE142" s="401">
        <v>4597736</v>
      </c>
      <c r="BF142" s="401">
        <v>4774310</v>
      </c>
      <c r="BG142" s="401">
        <v>4796257</v>
      </c>
      <c r="BH142" s="401">
        <v>4931521</v>
      </c>
      <c r="BI142" s="401">
        <v>4820351</v>
      </c>
      <c r="BJ142" s="401">
        <v>4818310</v>
      </c>
      <c r="BK142" s="406">
        <v>5114506</v>
      </c>
      <c r="BL142" s="401">
        <v>5063866</v>
      </c>
      <c r="BM142" s="401">
        <v>4901596</v>
      </c>
      <c r="BN142" s="401">
        <v>4094901</v>
      </c>
      <c r="BO142" s="401">
        <v>5518797</v>
      </c>
      <c r="BP142" s="405">
        <v>58178020</v>
      </c>
      <c r="BQ142" s="401">
        <v>5117619</v>
      </c>
      <c r="BR142" s="401">
        <v>5032011</v>
      </c>
      <c r="BS142" s="401">
        <v>4035336</v>
      </c>
      <c r="BT142" s="401">
        <v>1649918</v>
      </c>
      <c r="BU142" s="401">
        <v>2074302</v>
      </c>
      <c r="BV142" s="401">
        <v>2868589</v>
      </c>
      <c r="BW142" s="401">
        <v>3088508</v>
      </c>
      <c r="BX142" s="401">
        <v>3287275</v>
      </c>
      <c r="BY142" s="407">
        <v>3955193</v>
      </c>
      <c r="BZ142" s="407">
        <v>4369591</v>
      </c>
      <c r="CA142" s="407">
        <v>4256415</v>
      </c>
      <c r="CB142" s="407">
        <v>5170948</v>
      </c>
      <c r="CC142" s="405">
        <v>44905705</v>
      </c>
      <c r="CD142" s="407">
        <v>4351694</v>
      </c>
      <c r="CE142" s="407">
        <v>4207830</v>
      </c>
      <c r="CF142" s="407">
        <v>4613292</v>
      </c>
      <c r="CG142" s="407">
        <v>4658724</v>
      </c>
      <c r="CH142" s="407">
        <v>4652968</v>
      </c>
      <c r="CI142" s="407">
        <v>4548096</v>
      </c>
      <c r="CJ142" s="407">
        <v>4029019</v>
      </c>
      <c r="CK142" s="407">
        <v>4763417</v>
      </c>
      <c r="CL142" s="408">
        <v>38598860</v>
      </c>
      <c r="CM142" s="407">
        <v>27153558</v>
      </c>
      <c r="CN142" s="409">
        <v>35825040</v>
      </c>
      <c r="CO142" s="410">
        <v>31.9349751513227</v>
      </c>
      <c r="CP142" s="336"/>
      <c r="CQ142" s="322"/>
    </row>
    <row r="143" spans="1:95" ht="20.100000000000001" customHeight="1" x14ac:dyDescent="0.2">
      <c r="A143" s="28"/>
      <c r="B143" s="520" t="s">
        <v>99</v>
      </c>
      <c r="C143" s="520"/>
      <c r="D143" s="371">
        <v>25536</v>
      </c>
      <c r="E143" s="371">
        <v>26874</v>
      </c>
      <c r="F143" s="371">
        <v>32350</v>
      </c>
      <c r="G143" s="371">
        <v>30684</v>
      </c>
      <c r="H143" s="371">
        <v>31759</v>
      </c>
      <c r="I143" s="371">
        <v>30600</v>
      </c>
      <c r="J143" s="371">
        <v>32575</v>
      </c>
      <c r="K143" s="371">
        <v>34118</v>
      </c>
      <c r="L143" s="371">
        <v>35580.381799237002</v>
      </c>
      <c r="M143" s="371">
        <v>35721</v>
      </c>
      <c r="N143" s="371">
        <v>37544</v>
      </c>
      <c r="O143" s="372">
        <v>30899</v>
      </c>
      <c r="P143" s="373">
        <f t="shared" si="40"/>
        <v>384240.38179923699</v>
      </c>
      <c r="Q143" s="371">
        <v>31475</v>
      </c>
      <c r="R143" s="371">
        <v>32599</v>
      </c>
      <c r="S143" s="371">
        <v>39217</v>
      </c>
      <c r="T143" s="371">
        <v>38178</v>
      </c>
      <c r="U143" s="371">
        <v>38591</v>
      </c>
      <c r="V143" s="371">
        <v>37725</v>
      </c>
      <c r="W143" s="371">
        <v>39435</v>
      </c>
      <c r="X143" s="371">
        <v>43614</v>
      </c>
      <c r="Y143" s="371">
        <v>43281</v>
      </c>
      <c r="Z143" s="371">
        <v>45364</v>
      </c>
      <c r="AA143" s="371">
        <v>46200</v>
      </c>
      <c r="AB143" s="371">
        <v>36862</v>
      </c>
      <c r="AC143" s="374">
        <f t="shared" si="41"/>
        <v>472541</v>
      </c>
      <c r="AD143" s="374">
        <v>39405</v>
      </c>
      <c r="AE143" s="371">
        <v>38006</v>
      </c>
      <c r="AF143" s="371">
        <v>50231</v>
      </c>
      <c r="AG143" s="371">
        <v>43004</v>
      </c>
      <c r="AH143" s="371">
        <v>46793</v>
      </c>
      <c r="AI143" s="371">
        <v>42931</v>
      </c>
      <c r="AJ143" s="371">
        <v>49408</v>
      </c>
      <c r="AK143" s="371">
        <v>52320</v>
      </c>
      <c r="AL143" s="371">
        <v>49987</v>
      </c>
      <c r="AM143" s="375">
        <v>57296</v>
      </c>
      <c r="AN143" s="375">
        <v>57168</v>
      </c>
      <c r="AO143" s="375">
        <v>44146</v>
      </c>
      <c r="AP143" s="373">
        <f t="shared" si="42"/>
        <v>570695</v>
      </c>
      <c r="AQ143" s="375">
        <v>48355</v>
      </c>
      <c r="AR143" s="375">
        <v>45620</v>
      </c>
      <c r="AS143" s="375">
        <v>46587</v>
      </c>
      <c r="AT143" s="375">
        <v>46898.6</v>
      </c>
      <c r="AU143" s="375">
        <v>46642</v>
      </c>
      <c r="AV143" s="375">
        <v>44425</v>
      </c>
      <c r="AW143" s="375">
        <v>56110</v>
      </c>
      <c r="AX143" s="375">
        <v>59382</v>
      </c>
      <c r="AY143" s="375">
        <v>59322</v>
      </c>
      <c r="AZ143" s="375">
        <v>62974</v>
      </c>
      <c r="BA143" s="375">
        <v>64435</v>
      </c>
      <c r="BB143" s="375">
        <v>55774</v>
      </c>
      <c r="BC143" s="373">
        <v>636524.6</v>
      </c>
      <c r="BD143" s="376">
        <v>52076</v>
      </c>
      <c r="BE143" s="375">
        <v>56706</v>
      </c>
      <c r="BF143" s="375">
        <v>57825</v>
      </c>
      <c r="BG143" s="375">
        <v>54626</v>
      </c>
      <c r="BH143" s="375">
        <v>58675</v>
      </c>
      <c r="BI143" s="375">
        <v>54170</v>
      </c>
      <c r="BJ143" s="375">
        <v>68727</v>
      </c>
      <c r="BK143" s="377">
        <v>70495</v>
      </c>
      <c r="BL143" s="375">
        <v>70607</v>
      </c>
      <c r="BM143" s="375">
        <v>67581</v>
      </c>
      <c r="BN143" s="375">
        <v>56670</v>
      </c>
      <c r="BO143" s="375">
        <v>61749</v>
      </c>
      <c r="BP143" s="373">
        <v>729907</v>
      </c>
      <c r="BQ143" s="375">
        <v>65492</v>
      </c>
      <c r="BR143" s="375">
        <v>68182</v>
      </c>
      <c r="BS143" s="375">
        <v>54852</v>
      </c>
      <c r="BT143" s="375">
        <v>11380</v>
      </c>
      <c r="BU143" s="375">
        <v>10807</v>
      </c>
      <c r="BV143" s="375">
        <v>13980</v>
      </c>
      <c r="BW143" s="375">
        <v>16526</v>
      </c>
      <c r="BX143" s="377">
        <v>18636</v>
      </c>
      <c r="BY143" s="378">
        <v>23911</v>
      </c>
      <c r="BZ143" s="378">
        <v>25353</v>
      </c>
      <c r="CA143" s="378">
        <v>27103</v>
      </c>
      <c r="CB143" s="378">
        <v>25560</v>
      </c>
      <c r="CC143" s="373">
        <v>361782</v>
      </c>
      <c r="CD143" s="378">
        <v>22143</v>
      </c>
      <c r="CE143" s="378">
        <v>26404</v>
      </c>
      <c r="CF143" s="378">
        <v>31039</v>
      </c>
      <c r="CG143" s="378">
        <v>32532</v>
      </c>
      <c r="CH143" s="378">
        <v>32763</v>
      </c>
      <c r="CI143" s="378">
        <v>30317</v>
      </c>
      <c r="CJ143" s="379">
        <v>32528</v>
      </c>
      <c r="CK143" s="379">
        <v>35687</v>
      </c>
      <c r="CL143" s="411">
        <v>473300</v>
      </c>
      <c r="CM143" s="377">
        <v>259855</v>
      </c>
      <c r="CN143" s="412">
        <v>243413</v>
      </c>
      <c r="CO143" s="413">
        <v>-6.3273748821458096</v>
      </c>
      <c r="CP143" s="336"/>
      <c r="CQ143" s="322"/>
    </row>
    <row r="144" spans="1:95" ht="20.100000000000001" customHeight="1" x14ac:dyDescent="0.2">
      <c r="A144" s="28"/>
      <c r="B144" s="381" t="s">
        <v>100</v>
      </c>
      <c r="C144" s="414"/>
      <c r="D144" s="371">
        <v>3475059</v>
      </c>
      <c r="E144" s="371">
        <v>2869508</v>
      </c>
      <c r="F144" s="371">
        <v>7238132</v>
      </c>
      <c r="G144" s="371">
        <v>3691355</v>
      </c>
      <c r="H144" s="371">
        <v>3778693</v>
      </c>
      <c r="I144" s="371">
        <v>3812892</v>
      </c>
      <c r="J144" s="371">
        <v>3739140</v>
      </c>
      <c r="K144" s="371">
        <v>3825858</v>
      </c>
      <c r="L144" s="371">
        <v>3732499</v>
      </c>
      <c r="M144" s="371">
        <v>3864771</v>
      </c>
      <c r="N144" s="371">
        <v>3671976</v>
      </c>
      <c r="O144" s="372">
        <v>4395088</v>
      </c>
      <c r="P144" s="166">
        <f t="shared" si="40"/>
        <v>48094971</v>
      </c>
      <c r="Q144" s="371">
        <v>3957038</v>
      </c>
      <c r="R144" s="371">
        <v>3484111</v>
      </c>
      <c r="S144" s="371">
        <v>3624699</v>
      </c>
      <c r="T144" s="371">
        <v>3784183</v>
      </c>
      <c r="U144" s="371">
        <v>3839680</v>
      </c>
      <c r="V144" s="371">
        <v>3935158</v>
      </c>
      <c r="W144" s="371">
        <v>3954378</v>
      </c>
      <c r="X144" s="371">
        <v>3934466</v>
      </c>
      <c r="Y144" s="371">
        <v>3930926</v>
      </c>
      <c r="Z144" s="371">
        <v>3981288</v>
      </c>
      <c r="AA144" s="371">
        <v>3947859</v>
      </c>
      <c r="AB144" s="371">
        <v>5083645.7699999996</v>
      </c>
      <c r="AC144" s="374">
        <f t="shared" si="41"/>
        <v>47457431.769999996</v>
      </c>
      <c r="AD144" s="374">
        <v>3948324</v>
      </c>
      <c r="AE144" s="371">
        <v>3618373</v>
      </c>
      <c r="AF144" s="371">
        <v>4115361</v>
      </c>
      <c r="AG144" s="371">
        <v>4052141</v>
      </c>
      <c r="AH144" s="371">
        <v>4120793</v>
      </c>
      <c r="AI144" s="371">
        <v>4187552</v>
      </c>
      <c r="AJ144" s="371">
        <v>4160491</v>
      </c>
      <c r="AK144" s="371">
        <v>4015443</v>
      </c>
      <c r="AL144" s="371">
        <v>5117045</v>
      </c>
      <c r="AM144" s="375">
        <v>4097509</v>
      </c>
      <c r="AN144" s="375">
        <v>4265084</v>
      </c>
      <c r="AO144" s="375">
        <v>4788777</v>
      </c>
      <c r="AP144" s="373">
        <f t="shared" si="42"/>
        <v>50486893</v>
      </c>
      <c r="AQ144" s="375">
        <v>4293463</v>
      </c>
      <c r="AR144" s="375">
        <v>3884053</v>
      </c>
      <c r="AS144" s="375">
        <v>3422881</v>
      </c>
      <c r="AT144" s="375">
        <v>4401924</v>
      </c>
      <c r="AU144" s="375">
        <v>4588591</v>
      </c>
      <c r="AV144" s="375">
        <v>4489148</v>
      </c>
      <c r="AW144" s="375">
        <v>4477291</v>
      </c>
      <c r="AX144" s="375">
        <v>4622805</v>
      </c>
      <c r="AY144" s="375">
        <v>4571807</v>
      </c>
      <c r="AZ144" s="375">
        <v>4688785</v>
      </c>
      <c r="BA144" s="375">
        <v>4658189</v>
      </c>
      <c r="BB144" s="375">
        <v>5369037</v>
      </c>
      <c r="BC144" s="373">
        <v>53467974</v>
      </c>
      <c r="BD144" s="376">
        <v>4693793</v>
      </c>
      <c r="BE144" s="375">
        <v>4541030</v>
      </c>
      <c r="BF144" s="375">
        <v>4716485</v>
      </c>
      <c r="BG144" s="375">
        <v>4741631</v>
      </c>
      <c r="BH144" s="375">
        <v>4872846</v>
      </c>
      <c r="BI144" s="375">
        <v>4766181</v>
      </c>
      <c r="BJ144" s="375">
        <v>4749583</v>
      </c>
      <c r="BK144" s="377">
        <v>5044011</v>
      </c>
      <c r="BL144" s="375">
        <v>4993259</v>
      </c>
      <c r="BM144" s="375">
        <v>4834015</v>
      </c>
      <c r="BN144" s="375">
        <v>4038231</v>
      </c>
      <c r="BO144" s="375">
        <v>5457048</v>
      </c>
      <c r="BP144" s="373">
        <v>57448113</v>
      </c>
      <c r="BQ144" s="375">
        <v>5052127</v>
      </c>
      <c r="BR144" s="375">
        <v>4963829</v>
      </c>
      <c r="BS144" s="375">
        <v>3980484</v>
      </c>
      <c r="BT144" s="375">
        <v>1638538</v>
      </c>
      <c r="BU144" s="375">
        <v>2063495</v>
      </c>
      <c r="BV144" s="375">
        <v>2854609</v>
      </c>
      <c r="BW144" s="375">
        <v>3071982</v>
      </c>
      <c r="BX144" s="377">
        <v>3268639</v>
      </c>
      <c r="BY144" s="378">
        <v>3931282</v>
      </c>
      <c r="BZ144" s="378">
        <v>4344238</v>
      </c>
      <c r="CA144" s="378">
        <v>4229312</v>
      </c>
      <c r="CB144" s="378">
        <v>5145388</v>
      </c>
      <c r="CC144" s="373">
        <v>44543923</v>
      </c>
      <c r="CD144" s="378">
        <v>4329551</v>
      </c>
      <c r="CE144" s="378">
        <v>4181426</v>
      </c>
      <c r="CF144" s="378">
        <v>4582253</v>
      </c>
      <c r="CG144" s="378">
        <v>4626192</v>
      </c>
      <c r="CH144" s="378">
        <v>4620205</v>
      </c>
      <c r="CI144" s="378">
        <v>4517779</v>
      </c>
      <c r="CJ144" s="379">
        <v>3996491</v>
      </c>
      <c r="CK144" s="379">
        <v>4727730</v>
      </c>
      <c r="CL144" s="411">
        <v>38125560</v>
      </c>
      <c r="CM144" s="377">
        <v>26893703</v>
      </c>
      <c r="CN144" s="412">
        <v>35581627</v>
      </c>
      <c r="CO144" s="268">
        <v>32.3046774183533</v>
      </c>
      <c r="CP144" s="336"/>
      <c r="CQ144" s="322"/>
    </row>
    <row r="145" spans="1:95" ht="20.100000000000001" customHeight="1" x14ac:dyDescent="0.25">
      <c r="A145" s="28"/>
      <c r="B145" s="415"/>
      <c r="C145" s="416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7"/>
      <c r="O145" s="417"/>
      <c r="P145" s="161"/>
      <c r="Q145" s="417"/>
      <c r="R145" s="417"/>
      <c r="S145" s="417"/>
      <c r="T145" s="417"/>
      <c r="U145" s="417"/>
      <c r="V145" s="417"/>
      <c r="W145" s="417"/>
      <c r="X145" s="417"/>
      <c r="Y145" s="417"/>
      <c r="Z145" s="417"/>
      <c r="AA145" s="417"/>
      <c r="AB145" s="417"/>
      <c r="AC145" s="417"/>
      <c r="AD145" s="418"/>
      <c r="AE145" s="417"/>
      <c r="AF145" s="417"/>
      <c r="AG145" s="417"/>
      <c r="AH145" s="417"/>
      <c r="AI145" s="417"/>
      <c r="AJ145" s="417"/>
      <c r="AK145" s="417"/>
      <c r="AL145" s="417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375"/>
      <c r="BD145" s="375"/>
      <c r="BE145" s="161"/>
      <c r="BF145" s="161"/>
      <c r="BG145" s="161"/>
      <c r="BH145" s="161"/>
      <c r="BI145" s="161"/>
      <c r="BJ145" s="161"/>
      <c r="BK145" s="114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14"/>
      <c r="BY145" s="176"/>
      <c r="BZ145" s="176"/>
      <c r="CA145" s="176"/>
      <c r="CB145" s="176"/>
      <c r="CC145" s="161"/>
      <c r="CD145" s="176"/>
      <c r="CE145" s="176"/>
      <c r="CF145" s="176"/>
      <c r="CG145" s="176"/>
      <c r="CH145" s="176"/>
      <c r="CI145" s="176"/>
      <c r="CJ145" s="177"/>
      <c r="CK145" s="177"/>
      <c r="CL145" s="419"/>
      <c r="CM145" s="200"/>
      <c r="CN145" s="420"/>
      <c r="CO145" s="421"/>
      <c r="CP145" s="336"/>
      <c r="CQ145" s="322"/>
    </row>
    <row r="146" spans="1:95" s="429" customFormat="1" ht="20.100000000000001" customHeight="1" x14ac:dyDescent="0.2">
      <c r="A146" s="422"/>
      <c r="B146" s="423" t="s">
        <v>101</v>
      </c>
      <c r="C146" s="424"/>
      <c r="D146" s="377">
        <v>2365296</v>
      </c>
      <c r="E146" s="377">
        <v>2381846</v>
      </c>
      <c r="F146" s="377">
        <v>2373682</v>
      </c>
      <c r="G146" s="377">
        <v>2403101</v>
      </c>
      <c r="H146" s="377">
        <v>2440017</v>
      </c>
      <c r="I146" s="377">
        <v>2423800</v>
      </c>
      <c r="J146" s="377">
        <v>2474084</v>
      </c>
      <c r="K146" s="377">
        <v>2524866</v>
      </c>
      <c r="L146" s="377">
        <v>2584127</v>
      </c>
      <c r="M146" s="377">
        <v>2618910</v>
      </c>
      <c r="N146" s="377">
        <v>2656989</v>
      </c>
      <c r="O146" s="412">
        <v>2691452</v>
      </c>
      <c r="P146" s="425">
        <f>+O146</f>
        <v>2691452</v>
      </c>
      <c r="Q146" s="377">
        <v>2545029</v>
      </c>
      <c r="R146" s="377">
        <v>2754517</v>
      </c>
      <c r="S146" s="377">
        <v>2752855</v>
      </c>
      <c r="T146" s="377">
        <v>2778192</v>
      </c>
      <c r="U146" s="377">
        <v>2788037</v>
      </c>
      <c r="V146" s="377">
        <v>2847248</v>
      </c>
      <c r="W146" s="377">
        <v>2894875</v>
      </c>
      <c r="X146" s="377">
        <v>2939278</v>
      </c>
      <c r="Y146" s="377">
        <v>2972011</v>
      </c>
      <c r="Z146" s="377">
        <v>3023342</v>
      </c>
      <c r="AA146" s="377">
        <v>3070115</v>
      </c>
      <c r="AB146" s="377">
        <v>3074779</v>
      </c>
      <c r="AC146" s="411">
        <f>+AB146</f>
        <v>3074779</v>
      </c>
      <c r="AD146" s="411">
        <v>3112484</v>
      </c>
      <c r="AE146" s="377">
        <v>3159182</v>
      </c>
      <c r="AF146" s="377">
        <v>3197011</v>
      </c>
      <c r="AG146" s="377">
        <v>3203348</v>
      </c>
      <c r="AH146" s="377">
        <v>3273438</v>
      </c>
      <c r="AI146" s="377">
        <v>3312012</v>
      </c>
      <c r="AJ146" s="377">
        <v>3371999</v>
      </c>
      <c r="AK146" s="377">
        <v>3442049</v>
      </c>
      <c r="AL146" s="377">
        <v>3538076</v>
      </c>
      <c r="AM146" s="377">
        <v>3569109</v>
      </c>
      <c r="AN146" s="377">
        <v>3656661</v>
      </c>
      <c r="AO146" s="377">
        <v>3632836</v>
      </c>
      <c r="AP146" s="425">
        <f>+AO146</f>
        <v>3632836</v>
      </c>
      <c r="AQ146" s="377">
        <v>3839327</v>
      </c>
      <c r="AR146" s="377">
        <v>3727221</v>
      </c>
      <c r="AS146" s="377">
        <v>3894712</v>
      </c>
      <c r="AT146" s="377">
        <v>3973056</v>
      </c>
      <c r="AU146" s="377">
        <v>4011820</v>
      </c>
      <c r="AV146" s="377">
        <v>4064542</v>
      </c>
      <c r="AW146" s="377">
        <v>4109654</v>
      </c>
      <c r="AX146" s="377">
        <v>4130421</v>
      </c>
      <c r="AY146" s="377">
        <v>4136098</v>
      </c>
      <c r="AZ146" s="377">
        <v>4173915</v>
      </c>
      <c r="BA146" s="377">
        <v>4224976</v>
      </c>
      <c r="BB146" s="377">
        <v>4278515</v>
      </c>
      <c r="BC146" s="425">
        <v>4278515</v>
      </c>
      <c r="BD146" s="411">
        <v>4224976</v>
      </c>
      <c r="BE146" s="377">
        <v>4439947</v>
      </c>
      <c r="BF146" s="377">
        <v>4544332</v>
      </c>
      <c r="BG146" s="377">
        <v>4614542</v>
      </c>
      <c r="BH146" s="377">
        <v>4668647</v>
      </c>
      <c r="BI146" s="377">
        <v>4732319</v>
      </c>
      <c r="BJ146" s="377">
        <v>4755608</v>
      </c>
      <c r="BK146" s="377">
        <v>4794841</v>
      </c>
      <c r="BL146" s="377">
        <v>4878041</v>
      </c>
      <c r="BM146" s="377">
        <v>4659630</v>
      </c>
      <c r="BN146" s="377">
        <v>4695416</v>
      </c>
      <c r="BO146" s="377">
        <v>4259876</v>
      </c>
      <c r="BP146" s="425">
        <v>4259876</v>
      </c>
      <c r="BQ146" s="377">
        <v>4752756</v>
      </c>
      <c r="BR146" s="377">
        <v>4732633</v>
      </c>
      <c r="BS146" s="377">
        <v>4763603</v>
      </c>
      <c r="BT146" s="377">
        <v>4765769</v>
      </c>
      <c r="BU146" s="377">
        <v>4810420</v>
      </c>
      <c r="BV146" s="377">
        <v>4854297</v>
      </c>
      <c r="BW146" s="377">
        <v>4917518</v>
      </c>
      <c r="BX146" s="377">
        <v>4973085</v>
      </c>
      <c r="BY146" s="379">
        <v>5036646</v>
      </c>
      <c r="BZ146" s="379">
        <v>5088293</v>
      </c>
      <c r="CA146" s="379">
        <v>4926229</v>
      </c>
      <c r="CB146" s="379">
        <v>5266838</v>
      </c>
      <c r="CC146" s="425">
        <v>5266838</v>
      </c>
      <c r="CD146" s="379">
        <v>5406794</v>
      </c>
      <c r="CE146" s="379">
        <v>5477513</v>
      </c>
      <c r="CF146" s="379">
        <v>5550328</v>
      </c>
      <c r="CG146" s="379">
        <v>5626650</v>
      </c>
      <c r="CH146" s="379">
        <v>5622110</v>
      </c>
      <c r="CI146" s="379">
        <v>5868718</v>
      </c>
      <c r="CJ146" s="379">
        <v>4368192</v>
      </c>
      <c r="CK146" s="379">
        <v>5956987</v>
      </c>
      <c r="CL146" s="411">
        <v>4794841</v>
      </c>
      <c r="CM146" s="377">
        <v>4973085</v>
      </c>
      <c r="CN146" s="412">
        <v>5956987</v>
      </c>
      <c r="CO146" s="426">
        <v>19.7845401797878</v>
      </c>
      <c r="CP146" s="427"/>
      <c r="CQ146" s="428"/>
    </row>
    <row r="147" spans="1:95" s="429" customFormat="1" ht="20.100000000000001" customHeight="1" x14ac:dyDescent="0.2">
      <c r="A147" s="422"/>
      <c r="B147" s="423" t="s">
        <v>102</v>
      </c>
      <c r="C147" s="424"/>
      <c r="D147" s="377">
        <v>108002</v>
      </c>
      <c r="E147" s="377">
        <v>107465</v>
      </c>
      <c r="F147" s="377">
        <v>107614</v>
      </c>
      <c r="G147" s="377">
        <v>108750</v>
      </c>
      <c r="H147" s="377">
        <v>109539</v>
      </c>
      <c r="I147" s="377">
        <v>111082</v>
      </c>
      <c r="J147" s="377">
        <v>112716</v>
      </c>
      <c r="K147" s="377">
        <v>113760</v>
      </c>
      <c r="L147" s="377">
        <v>114632</v>
      </c>
      <c r="M147" s="377">
        <v>116108</v>
      </c>
      <c r="N147" s="377">
        <v>119960</v>
      </c>
      <c r="O147" s="412">
        <v>120501</v>
      </c>
      <c r="P147" s="425">
        <f>+O147</f>
        <v>120501</v>
      </c>
      <c r="Q147" s="377">
        <v>120969</v>
      </c>
      <c r="R147" s="377">
        <v>121239</v>
      </c>
      <c r="S147" s="377">
        <v>123646</v>
      </c>
      <c r="T147" s="377">
        <v>124696</v>
      </c>
      <c r="U147" s="377">
        <v>126004</v>
      </c>
      <c r="V147" s="377">
        <v>129021</v>
      </c>
      <c r="W147" s="377">
        <v>131207</v>
      </c>
      <c r="X147" s="377">
        <v>132171</v>
      </c>
      <c r="Y147" s="377">
        <v>133404</v>
      </c>
      <c r="Z147" s="377">
        <v>131946</v>
      </c>
      <c r="AA147" s="377">
        <v>133727</v>
      </c>
      <c r="AB147" s="377">
        <v>136942</v>
      </c>
      <c r="AC147" s="411">
        <f>+AB147</f>
        <v>136942</v>
      </c>
      <c r="AD147" s="411">
        <v>137165</v>
      </c>
      <c r="AE147" s="377">
        <v>136581</v>
      </c>
      <c r="AF147" s="377">
        <v>138917</v>
      </c>
      <c r="AG147" s="377">
        <v>139935</v>
      </c>
      <c r="AH147" s="377">
        <v>143029</v>
      </c>
      <c r="AI147" s="377">
        <v>146699</v>
      </c>
      <c r="AJ147" s="377">
        <v>147076</v>
      </c>
      <c r="AK147" s="377">
        <v>152226</v>
      </c>
      <c r="AL147" s="377">
        <v>150429</v>
      </c>
      <c r="AM147" s="377">
        <v>161384</v>
      </c>
      <c r="AN147" s="377">
        <v>164255</v>
      </c>
      <c r="AO147" s="377">
        <v>177057</v>
      </c>
      <c r="AP147" s="425">
        <f>+AO147</f>
        <v>177057</v>
      </c>
      <c r="AQ147" s="377">
        <v>178674</v>
      </c>
      <c r="AR147" s="377">
        <v>177386</v>
      </c>
      <c r="AS147" s="377">
        <v>181412</v>
      </c>
      <c r="AT147" s="377">
        <v>183606</v>
      </c>
      <c r="AU147" s="377">
        <v>185754</v>
      </c>
      <c r="AV147" s="377">
        <v>190176</v>
      </c>
      <c r="AW147" s="377">
        <v>193355</v>
      </c>
      <c r="AX147" s="377">
        <v>194182</v>
      </c>
      <c r="AY147" s="377">
        <v>196957</v>
      </c>
      <c r="AZ147" s="377">
        <v>201174</v>
      </c>
      <c r="BA147" s="377">
        <v>208274</v>
      </c>
      <c r="BB147" s="377">
        <v>209925</v>
      </c>
      <c r="BC147" s="425">
        <v>209925</v>
      </c>
      <c r="BD147" s="411">
        <v>208274</v>
      </c>
      <c r="BE147" s="377">
        <v>216416</v>
      </c>
      <c r="BF147" s="377">
        <v>218934</v>
      </c>
      <c r="BG147" s="377">
        <v>220262</v>
      </c>
      <c r="BH147" s="377">
        <v>222200</v>
      </c>
      <c r="BI147" s="377">
        <v>228168</v>
      </c>
      <c r="BJ147" s="377">
        <v>230411</v>
      </c>
      <c r="BK147" s="377">
        <v>233011</v>
      </c>
      <c r="BL147" s="377">
        <v>235171</v>
      </c>
      <c r="BM147" s="377">
        <v>238642</v>
      </c>
      <c r="BN147" s="377">
        <v>239365</v>
      </c>
      <c r="BO147" s="377">
        <v>245201</v>
      </c>
      <c r="BP147" s="425">
        <v>245201</v>
      </c>
      <c r="BQ147" s="377">
        <v>247910</v>
      </c>
      <c r="BR147" s="377">
        <v>250611</v>
      </c>
      <c r="BS147" s="377">
        <v>254110</v>
      </c>
      <c r="BT147" s="377">
        <v>252110</v>
      </c>
      <c r="BU147" s="377">
        <v>250631</v>
      </c>
      <c r="BV147" s="377">
        <v>250527</v>
      </c>
      <c r="BW147" s="377">
        <v>250805</v>
      </c>
      <c r="BX147" s="377">
        <v>249633</v>
      </c>
      <c r="BY147" s="379">
        <v>248570</v>
      </c>
      <c r="BZ147" s="379">
        <v>248838</v>
      </c>
      <c r="CA147" s="379">
        <v>249074</v>
      </c>
      <c r="CB147" s="379">
        <v>251083</v>
      </c>
      <c r="CC147" s="425">
        <v>251083</v>
      </c>
      <c r="CD147" s="379">
        <v>239479</v>
      </c>
      <c r="CE147" s="379">
        <v>239032</v>
      </c>
      <c r="CF147" s="379">
        <v>239044</v>
      </c>
      <c r="CG147" s="379">
        <v>238640</v>
      </c>
      <c r="CH147" s="379">
        <v>239315</v>
      </c>
      <c r="CI147" s="379">
        <v>239001</v>
      </c>
      <c r="CJ147" s="379">
        <v>239468</v>
      </c>
      <c r="CK147" s="379">
        <v>243070</v>
      </c>
      <c r="CL147" s="411">
        <v>233011</v>
      </c>
      <c r="CM147" s="377">
        <v>249633</v>
      </c>
      <c r="CN147" s="412">
        <v>243070</v>
      </c>
      <c r="CO147" s="426">
        <v>-2.6290594592862302</v>
      </c>
      <c r="CP147" s="427"/>
      <c r="CQ147" s="428"/>
    </row>
    <row r="148" spans="1:95" s="429" customFormat="1" ht="20.100000000000001" customHeight="1" x14ac:dyDescent="0.2">
      <c r="A148" s="422"/>
      <c r="B148" s="423" t="s">
        <v>103</v>
      </c>
      <c r="C148" s="424"/>
      <c r="D148" s="377">
        <v>9846</v>
      </c>
      <c r="E148" s="377">
        <v>9900</v>
      </c>
      <c r="F148" s="377">
        <v>9985</v>
      </c>
      <c r="G148" s="377">
        <v>10074</v>
      </c>
      <c r="H148" s="377">
        <v>10149</v>
      </c>
      <c r="I148" s="377">
        <v>10147</v>
      </c>
      <c r="J148" s="377">
        <v>10231</v>
      </c>
      <c r="K148" s="377">
        <v>10322</v>
      </c>
      <c r="L148" s="377">
        <v>10446</v>
      </c>
      <c r="M148" s="377">
        <v>10544</v>
      </c>
      <c r="N148" s="377">
        <v>10644</v>
      </c>
      <c r="O148" s="412">
        <v>10846</v>
      </c>
      <c r="P148" s="425">
        <f>+O148</f>
        <v>10846</v>
      </c>
      <c r="Q148" s="377">
        <v>10796</v>
      </c>
      <c r="R148" s="377">
        <v>10805</v>
      </c>
      <c r="S148" s="377">
        <v>10867</v>
      </c>
      <c r="T148" s="377">
        <v>10824</v>
      </c>
      <c r="U148" s="377">
        <v>10953</v>
      </c>
      <c r="V148" s="377">
        <v>11026</v>
      </c>
      <c r="W148" s="377">
        <v>11040</v>
      </c>
      <c r="X148" s="377">
        <v>11246</v>
      </c>
      <c r="Y148" s="377">
        <v>11299</v>
      </c>
      <c r="Z148" s="377">
        <v>8792</v>
      </c>
      <c r="AA148" s="377">
        <v>8868</v>
      </c>
      <c r="AB148" s="377">
        <v>9512</v>
      </c>
      <c r="AC148" s="411">
        <f>+AB148</f>
        <v>9512</v>
      </c>
      <c r="AD148" s="411">
        <v>9243</v>
      </c>
      <c r="AE148" s="377">
        <v>9357</v>
      </c>
      <c r="AF148" s="377">
        <v>9444</v>
      </c>
      <c r="AG148" s="377">
        <v>9628</v>
      </c>
      <c r="AH148" s="377">
        <v>9840</v>
      </c>
      <c r="AI148" s="377">
        <v>9788</v>
      </c>
      <c r="AJ148" s="377">
        <v>10240</v>
      </c>
      <c r="AK148" s="377">
        <v>10670</v>
      </c>
      <c r="AL148" s="377">
        <v>11050</v>
      </c>
      <c r="AM148" s="377">
        <v>10297</v>
      </c>
      <c r="AN148" s="377">
        <v>10680</v>
      </c>
      <c r="AO148" s="377">
        <v>11076</v>
      </c>
      <c r="AP148" s="425">
        <f>+AO148</f>
        <v>11076</v>
      </c>
      <c r="AQ148" s="377">
        <v>11562</v>
      </c>
      <c r="AR148" s="377">
        <v>11766</v>
      </c>
      <c r="AS148" s="377">
        <v>12370</v>
      </c>
      <c r="AT148" s="377">
        <v>12849</v>
      </c>
      <c r="AU148" s="377">
        <v>13445</v>
      </c>
      <c r="AV148" s="377">
        <v>13868</v>
      </c>
      <c r="AW148" s="377">
        <v>14394</v>
      </c>
      <c r="AX148" s="377">
        <v>14850</v>
      </c>
      <c r="AY148" s="377">
        <v>15314</v>
      </c>
      <c r="AZ148" s="377">
        <v>15926</v>
      </c>
      <c r="BA148" s="377">
        <v>16778</v>
      </c>
      <c r="BB148" s="377">
        <v>17443</v>
      </c>
      <c r="BC148" s="425">
        <v>17443</v>
      </c>
      <c r="BD148" s="411">
        <v>16778</v>
      </c>
      <c r="BE148" s="377">
        <v>18880</v>
      </c>
      <c r="BF148" s="377">
        <v>19494</v>
      </c>
      <c r="BG148" s="377">
        <v>20503</v>
      </c>
      <c r="BH148" s="377">
        <v>21406</v>
      </c>
      <c r="BI148" s="377">
        <v>22151</v>
      </c>
      <c r="BJ148" s="377">
        <v>23301</v>
      </c>
      <c r="BK148" s="377">
        <v>24479</v>
      </c>
      <c r="BL148" s="377">
        <v>25860</v>
      </c>
      <c r="BM148" s="377">
        <v>26759</v>
      </c>
      <c r="BN148" s="377">
        <v>27292</v>
      </c>
      <c r="BO148" s="377">
        <v>28400</v>
      </c>
      <c r="BP148" s="425">
        <v>28400</v>
      </c>
      <c r="BQ148" s="377">
        <v>29545</v>
      </c>
      <c r="BR148" s="377">
        <v>30308</v>
      </c>
      <c r="BS148" s="377">
        <v>30773</v>
      </c>
      <c r="BT148" s="377">
        <v>31370</v>
      </c>
      <c r="BU148" s="377">
        <v>31820</v>
      </c>
      <c r="BV148" s="377">
        <v>32304</v>
      </c>
      <c r="BW148" s="377">
        <v>32919</v>
      </c>
      <c r="BX148" s="377">
        <v>33356</v>
      </c>
      <c r="BY148" s="379">
        <v>34010</v>
      </c>
      <c r="BZ148" s="379">
        <v>34520</v>
      </c>
      <c r="CA148" s="379">
        <v>34924</v>
      </c>
      <c r="CB148" s="379">
        <v>35687</v>
      </c>
      <c r="CC148" s="425">
        <v>35687</v>
      </c>
      <c r="CD148" s="379">
        <v>36178</v>
      </c>
      <c r="CE148" s="379">
        <v>36530</v>
      </c>
      <c r="CF148" s="379">
        <v>36983</v>
      </c>
      <c r="CG148" s="379">
        <v>37466</v>
      </c>
      <c r="CH148" s="379">
        <v>37965</v>
      </c>
      <c r="CI148" s="379">
        <v>38353</v>
      </c>
      <c r="CJ148" s="379">
        <v>38835</v>
      </c>
      <c r="CK148" s="379">
        <v>39315</v>
      </c>
      <c r="CL148" s="411">
        <v>24479</v>
      </c>
      <c r="CM148" s="377">
        <v>33356</v>
      </c>
      <c r="CN148" s="412">
        <v>39315</v>
      </c>
      <c r="CO148" s="426">
        <v>17.8648519007075</v>
      </c>
      <c r="CP148" s="427"/>
      <c r="CQ148" s="428"/>
    </row>
    <row r="149" spans="1:95" s="429" customFormat="1" ht="20.100000000000001" customHeight="1" x14ac:dyDescent="0.2">
      <c r="A149" s="422"/>
      <c r="B149" s="423" t="s">
        <v>104</v>
      </c>
      <c r="C149" s="424"/>
      <c r="D149" s="377">
        <v>2169</v>
      </c>
      <c r="E149" s="377">
        <v>2233</v>
      </c>
      <c r="F149" s="377">
        <v>2207</v>
      </c>
      <c r="G149" s="377">
        <v>2216</v>
      </c>
      <c r="H149" s="377">
        <v>2256</v>
      </c>
      <c r="I149" s="377">
        <v>2265</v>
      </c>
      <c r="J149" s="377">
        <v>2528</v>
      </c>
      <c r="K149" s="377">
        <v>2320</v>
      </c>
      <c r="L149" s="377">
        <v>2335</v>
      </c>
      <c r="M149" s="377">
        <v>2356</v>
      </c>
      <c r="N149" s="377">
        <v>2178</v>
      </c>
      <c r="O149" s="412">
        <v>2196</v>
      </c>
      <c r="P149" s="425">
        <f>+O149</f>
        <v>2196</v>
      </c>
      <c r="Q149" s="377">
        <v>2222</v>
      </c>
      <c r="R149" s="377">
        <v>2212</v>
      </c>
      <c r="S149" s="377">
        <v>2227</v>
      </c>
      <c r="T149" s="377">
        <v>2227</v>
      </c>
      <c r="U149" s="377">
        <v>2239</v>
      </c>
      <c r="V149" s="377">
        <v>2250</v>
      </c>
      <c r="W149" s="377">
        <v>2260</v>
      </c>
      <c r="X149" s="377">
        <v>2264</v>
      </c>
      <c r="Y149" s="377">
        <v>2288</v>
      </c>
      <c r="Z149" s="377">
        <v>2312</v>
      </c>
      <c r="AA149" s="377">
        <v>2327</v>
      </c>
      <c r="AB149" s="377">
        <v>2336</v>
      </c>
      <c r="AC149" s="411">
        <f>+AB149</f>
        <v>2336</v>
      </c>
      <c r="AD149" s="411">
        <v>2353</v>
      </c>
      <c r="AE149" s="377">
        <v>2363</v>
      </c>
      <c r="AF149" s="377">
        <v>2426</v>
      </c>
      <c r="AG149" s="377">
        <v>2521</v>
      </c>
      <c r="AH149" s="377">
        <v>2510</v>
      </c>
      <c r="AI149" s="377">
        <v>2499</v>
      </c>
      <c r="AJ149" s="377">
        <v>2510</v>
      </c>
      <c r="AK149" s="377">
        <v>2546</v>
      </c>
      <c r="AL149" s="377">
        <v>2551</v>
      </c>
      <c r="AM149" s="377">
        <v>2555</v>
      </c>
      <c r="AN149" s="377">
        <v>2569</v>
      </c>
      <c r="AO149" s="377">
        <v>2814</v>
      </c>
      <c r="AP149" s="425">
        <f>+AO149</f>
        <v>2814</v>
      </c>
      <c r="AQ149" s="377">
        <v>2828</v>
      </c>
      <c r="AR149" s="377">
        <v>2843</v>
      </c>
      <c r="AS149" s="377">
        <v>2880</v>
      </c>
      <c r="AT149" s="377">
        <v>2916</v>
      </c>
      <c r="AU149" s="377">
        <v>2957</v>
      </c>
      <c r="AV149" s="377">
        <v>2968</v>
      </c>
      <c r="AW149" s="377">
        <v>2962</v>
      </c>
      <c r="AX149" s="377">
        <v>2965</v>
      </c>
      <c r="AY149" s="377">
        <v>2969</v>
      </c>
      <c r="AZ149" s="377">
        <v>2992</v>
      </c>
      <c r="BA149" s="377">
        <v>3005</v>
      </c>
      <c r="BB149" s="377">
        <v>3025</v>
      </c>
      <c r="BC149" s="425">
        <v>3025</v>
      </c>
      <c r="BD149" s="411">
        <v>3005</v>
      </c>
      <c r="BE149" s="377">
        <v>3033</v>
      </c>
      <c r="BF149" s="377">
        <v>3074</v>
      </c>
      <c r="BG149" s="377">
        <v>3105</v>
      </c>
      <c r="BH149" s="377">
        <v>3111</v>
      </c>
      <c r="BI149" s="377">
        <v>3125</v>
      </c>
      <c r="BJ149" s="377">
        <v>3135</v>
      </c>
      <c r="BK149" s="377">
        <v>3133</v>
      </c>
      <c r="BL149" s="377">
        <v>3167</v>
      </c>
      <c r="BM149" s="377">
        <v>3179</v>
      </c>
      <c r="BN149" s="377">
        <v>3165</v>
      </c>
      <c r="BO149" s="377">
        <v>3207</v>
      </c>
      <c r="BP149" s="425">
        <v>3207</v>
      </c>
      <c r="BQ149" s="377">
        <v>3216</v>
      </c>
      <c r="BR149" s="377">
        <v>3261</v>
      </c>
      <c r="BS149" s="377">
        <v>3246</v>
      </c>
      <c r="BT149" s="377">
        <v>3168</v>
      </c>
      <c r="BU149" s="377">
        <v>3185</v>
      </c>
      <c r="BV149" s="377">
        <v>3245</v>
      </c>
      <c r="BW149" s="377">
        <v>3229</v>
      </c>
      <c r="BX149" s="377">
        <v>3231</v>
      </c>
      <c r="BY149" s="379">
        <v>3253</v>
      </c>
      <c r="BZ149" s="379">
        <v>3258</v>
      </c>
      <c r="CA149" s="379">
        <v>3237</v>
      </c>
      <c r="CB149" s="379">
        <v>3258</v>
      </c>
      <c r="CC149" s="425">
        <v>3258</v>
      </c>
      <c r="CD149" s="379">
        <v>3257</v>
      </c>
      <c r="CE149" s="379">
        <v>3264</v>
      </c>
      <c r="CF149" s="379">
        <v>3266</v>
      </c>
      <c r="CG149" s="379">
        <v>3287</v>
      </c>
      <c r="CH149" s="379">
        <v>3285</v>
      </c>
      <c r="CI149" s="379">
        <v>3287</v>
      </c>
      <c r="CJ149" s="379">
        <v>2827</v>
      </c>
      <c r="CK149" s="379">
        <v>3318</v>
      </c>
      <c r="CL149" s="411">
        <v>3133</v>
      </c>
      <c r="CM149" s="377">
        <v>3231</v>
      </c>
      <c r="CN149" s="412">
        <v>3318</v>
      </c>
      <c r="CO149" s="426">
        <v>2.6926648096564398</v>
      </c>
      <c r="CP149" s="427"/>
      <c r="CQ149" s="428"/>
    </row>
    <row r="150" spans="1:95" ht="20.100000000000001" customHeight="1" x14ac:dyDescent="0.25">
      <c r="A150" s="28"/>
      <c r="B150" s="430"/>
      <c r="C150" s="431"/>
      <c r="D150" s="417"/>
      <c r="E150" s="417"/>
      <c r="F150" s="417"/>
      <c r="G150" s="417"/>
      <c r="H150" s="417"/>
      <c r="I150" s="417"/>
      <c r="J150" s="417"/>
      <c r="K150" s="417"/>
      <c r="L150" s="417"/>
      <c r="M150" s="417"/>
      <c r="N150" s="417"/>
      <c r="O150" s="417"/>
      <c r="P150" s="161"/>
      <c r="Q150" s="417"/>
      <c r="R150" s="417"/>
      <c r="S150" s="417"/>
      <c r="T150" s="417"/>
      <c r="U150" s="417"/>
      <c r="V150" s="417"/>
      <c r="W150" s="417"/>
      <c r="X150" s="417"/>
      <c r="Y150" s="417"/>
      <c r="Z150" s="417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14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14"/>
      <c r="BY150" s="176"/>
      <c r="BZ150" s="176"/>
      <c r="CA150" s="176"/>
      <c r="CB150" s="176"/>
      <c r="CC150" s="161"/>
      <c r="CD150" s="176"/>
      <c r="CE150" s="176"/>
      <c r="CF150" s="176"/>
      <c r="CG150" s="176"/>
      <c r="CH150" s="176"/>
      <c r="CI150" s="176"/>
      <c r="CJ150" s="177"/>
      <c r="CK150" s="177"/>
      <c r="CL150" s="116"/>
      <c r="CM150" s="116"/>
      <c r="CN150" s="116"/>
      <c r="CO150" s="274"/>
      <c r="CP150" s="336"/>
      <c r="CQ150" s="322"/>
    </row>
    <row r="151" spans="1:95" s="76" customFormat="1" ht="20.100000000000001" customHeight="1" x14ac:dyDescent="0.25">
      <c r="A151" s="28"/>
      <c r="B151" s="202" t="s">
        <v>105</v>
      </c>
      <c r="C151" s="202"/>
      <c r="D151" s="333"/>
      <c r="E151" s="333"/>
      <c r="F151" s="334"/>
      <c r="G151" s="334"/>
      <c r="H151" s="334"/>
      <c r="I151" s="334"/>
      <c r="J151" s="334"/>
      <c r="K151" s="334"/>
      <c r="L151" s="334"/>
      <c r="M151" s="334"/>
      <c r="N151" s="333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  <c r="AK151" s="334"/>
      <c r="AL151" s="334"/>
      <c r="AM151" s="334"/>
      <c r="AN151" s="334"/>
      <c r="AO151" s="334"/>
      <c r="AP151" s="334"/>
      <c r="AQ151" s="334"/>
      <c r="AR151" s="334"/>
      <c r="AS151" s="334"/>
      <c r="AT151" s="334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34"/>
      <c r="BJ151" s="334"/>
      <c r="BK151" s="335"/>
      <c r="BL151" s="334"/>
      <c r="BM151" s="334"/>
      <c r="BN151" s="334"/>
      <c r="BO151" s="334"/>
      <c r="BP151" s="334"/>
      <c r="BQ151" s="334"/>
      <c r="BR151" s="334"/>
      <c r="BS151" s="334"/>
      <c r="BT151" s="334"/>
      <c r="BU151" s="334"/>
      <c r="BV151" s="334"/>
      <c r="BW151" s="206"/>
      <c r="BX151" s="200"/>
      <c r="BY151" s="207"/>
      <c r="BZ151" s="207"/>
      <c r="CA151" s="207"/>
      <c r="CB151" s="207"/>
      <c r="CC151" s="206"/>
      <c r="CD151" s="207"/>
      <c r="CE151" s="207"/>
      <c r="CF151" s="207"/>
      <c r="CG151" s="207"/>
      <c r="CH151" s="207"/>
      <c r="CI151" s="207"/>
      <c r="CJ151" s="208"/>
      <c r="CK151" s="208"/>
      <c r="CL151" s="206"/>
      <c r="CM151" s="200"/>
      <c r="CN151" s="140"/>
      <c r="CO151" s="282"/>
      <c r="CP151" s="27"/>
      <c r="CQ151" s="110"/>
    </row>
    <row r="152" spans="1:95" s="76" customFormat="1" ht="20.100000000000001" customHeight="1" x14ac:dyDescent="0.25">
      <c r="A152" s="28"/>
      <c r="B152" s="432"/>
      <c r="C152" s="78" t="s">
        <v>29</v>
      </c>
      <c r="D152" s="79">
        <f t="shared" ref="D152:AP152" si="52">+D154+D156+D158+D160+D162</f>
        <v>6.42288441</v>
      </c>
      <c r="E152" s="80">
        <f t="shared" si="52"/>
        <v>6.5206746400000002</v>
      </c>
      <c r="F152" s="80">
        <f t="shared" si="52"/>
        <v>12.037412190000001</v>
      </c>
      <c r="G152" s="80">
        <f t="shared" si="52"/>
        <v>19.751261769999999</v>
      </c>
      <c r="H152" s="80">
        <f t="shared" si="52"/>
        <v>16.4340326901</v>
      </c>
      <c r="I152" s="80">
        <f t="shared" si="52"/>
        <v>17.029683250000001</v>
      </c>
      <c r="J152" s="80">
        <f t="shared" si="52"/>
        <v>20.067343870000002</v>
      </c>
      <c r="K152" s="80">
        <f t="shared" si="52"/>
        <v>23.263204679999998</v>
      </c>
      <c r="L152" s="80">
        <f t="shared" si="52"/>
        <v>23.619538040000002</v>
      </c>
      <c r="M152" s="80">
        <f t="shared" si="52"/>
        <v>29.556228300000001</v>
      </c>
      <c r="N152" s="80">
        <f t="shared" si="52"/>
        <v>39.418695540000002</v>
      </c>
      <c r="O152" s="80">
        <f t="shared" si="52"/>
        <v>45.601147679999997</v>
      </c>
      <c r="P152" s="82">
        <f t="shared" si="52"/>
        <v>259.72210706009997</v>
      </c>
      <c r="Q152" s="80">
        <f t="shared" si="52"/>
        <v>43.55488927399999</v>
      </c>
      <c r="R152" s="80">
        <f t="shared" si="52"/>
        <v>39.3268913900001</v>
      </c>
      <c r="S152" s="80">
        <f t="shared" si="52"/>
        <v>46.245261094000099</v>
      </c>
      <c r="T152" s="80">
        <f t="shared" si="52"/>
        <v>47.53936027200011</v>
      </c>
      <c r="U152" s="80">
        <f t="shared" si="52"/>
        <v>50.543363000000099</v>
      </c>
      <c r="V152" s="80">
        <f t="shared" si="52"/>
        <v>50.862674470000002</v>
      </c>
      <c r="W152" s="80">
        <f t="shared" si="52"/>
        <v>57.119669044900007</v>
      </c>
      <c r="X152" s="80">
        <f t="shared" si="52"/>
        <v>57.693885074700006</v>
      </c>
      <c r="Y152" s="80">
        <f t="shared" si="52"/>
        <v>57.184920739999995</v>
      </c>
      <c r="Z152" s="80">
        <f t="shared" si="52"/>
        <v>60.385673589999797</v>
      </c>
      <c r="AA152" s="80">
        <f t="shared" si="52"/>
        <v>61.248096899999695</v>
      </c>
      <c r="AB152" s="80">
        <f t="shared" si="52"/>
        <v>66.89201088999971</v>
      </c>
      <c r="AC152" s="82">
        <f t="shared" si="52"/>
        <v>638.59669573959945</v>
      </c>
      <c r="AD152" s="79">
        <f t="shared" si="52"/>
        <v>62.106635689999699</v>
      </c>
      <c r="AE152" s="80">
        <f t="shared" si="52"/>
        <v>62.037317760000192</v>
      </c>
      <c r="AF152" s="80">
        <f t="shared" si="52"/>
        <v>69.943721175000306</v>
      </c>
      <c r="AG152" s="80">
        <f t="shared" si="52"/>
        <v>66.84048971</v>
      </c>
      <c r="AH152" s="80">
        <f t="shared" si="52"/>
        <v>74.661641569999802</v>
      </c>
      <c r="AI152" s="80">
        <f t="shared" si="52"/>
        <v>76.235107779999893</v>
      </c>
      <c r="AJ152" s="80">
        <f t="shared" si="52"/>
        <v>79.198706904599803</v>
      </c>
      <c r="AK152" s="80">
        <f t="shared" si="52"/>
        <v>84.022032802915191</v>
      </c>
      <c r="AL152" s="80">
        <f t="shared" si="52"/>
        <v>86.602878439999699</v>
      </c>
      <c r="AM152" s="80">
        <f t="shared" si="52"/>
        <v>89.829086603599691</v>
      </c>
      <c r="AN152" s="80">
        <f t="shared" si="52"/>
        <v>93.525201329999703</v>
      </c>
      <c r="AO152" s="81">
        <f t="shared" si="52"/>
        <v>98.252691629999902</v>
      </c>
      <c r="AP152" s="82">
        <f t="shared" si="52"/>
        <v>943.25551139611389</v>
      </c>
      <c r="AQ152" s="80">
        <v>93.9792109184</v>
      </c>
      <c r="AR152" s="80">
        <v>89.006094619999999</v>
      </c>
      <c r="AS152" s="80">
        <v>103.2120352737</v>
      </c>
      <c r="AT152" s="80">
        <v>92.034575199999793</v>
      </c>
      <c r="AU152" s="80">
        <v>99.034672700899606</v>
      </c>
      <c r="AV152" s="80">
        <v>100.91974859859999</v>
      </c>
      <c r="AW152" s="80">
        <v>106.803542120001</v>
      </c>
      <c r="AX152" s="80">
        <v>110.96456725</v>
      </c>
      <c r="AY152" s="80">
        <v>108.601161364001</v>
      </c>
      <c r="AZ152" s="80">
        <v>115.108368772801</v>
      </c>
      <c r="BA152" s="80">
        <v>113.462244292001</v>
      </c>
      <c r="BB152" s="80">
        <v>124.3638239</v>
      </c>
      <c r="BC152" s="82">
        <v>1257.4900450104001</v>
      </c>
      <c r="BD152" s="79">
        <v>118.1106177172</v>
      </c>
      <c r="BE152" s="80">
        <v>111.322224674701</v>
      </c>
      <c r="BF152" s="80">
        <v>120.574358910401</v>
      </c>
      <c r="BG152" s="80">
        <v>122.077118534401</v>
      </c>
      <c r="BH152" s="80">
        <v>126.8782943306</v>
      </c>
      <c r="BI152" s="80">
        <v>124.675772977601</v>
      </c>
      <c r="BJ152" s="80">
        <v>130.76149762440099</v>
      </c>
      <c r="BK152" s="318">
        <v>130.52878057560099</v>
      </c>
      <c r="BL152" s="80">
        <v>125.739819485201</v>
      </c>
      <c r="BM152" s="80">
        <v>126.54047718000101</v>
      </c>
      <c r="BN152" s="80">
        <v>123.93996403320099</v>
      </c>
      <c r="BO152" s="80">
        <v>141.77273611320101</v>
      </c>
      <c r="BP152" s="82">
        <v>1502.9216621565099</v>
      </c>
      <c r="BQ152" s="80">
        <v>128.546659462001</v>
      </c>
      <c r="BR152" s="80">
        <v>129.36127011280101</v>
      </c>
      <c r="BS152" s="80">
        <v>123.293918131201</v>
      </c>
      <c r="BT152" s="80">
        <v>110.09932248000101</v>
      </c>
      <c r="BU152" s="80">
        <v>139.91047506999999</v>
      </c>
      <c r="BV152" s="80">
        <v>186.068337348</v>
      </c>
      <c r="BW152" s="80">
        <v>200.4264722666</v>
      </c>
      <c r="BX152" s="80">
        <v>208.77150676799999</v>
      </c>
      <c r="BY152" s="83">
        <v>215.7188486192</v>
      </c>
      <c r="BZ152" s="83">
        <v>222.27569772859999</v>
      </c>
      <c r="CA152" s="83">
        <v>217.548288486101</v>
      </c>
      <c r="CB152" s="83">
        <v>387.144015312497</v>
      </c>
      <c r="CC152" s="82">
        <v>2269.164811785</v>
      </c>
      <c r="CD152" s="83">
        <v>236.25009606020001</v>
      </c>
      <c r="CE152" s="83">
        <v>218.45704563290101</v>
      </c>
      <c r="CF152" s="83">
        <v>237.62973275000101</v>
      </c>
      <c r="CG152" s="83">
        <v>239.89055764000099</v>
      </c>
      <c r="CH152" s="83">
        <v>256.11399880480099</v>
      </c>
      <c r="CI152" s="83">
        <v>262.72466018</v>
      </c>
      <c r="CJ152" s="83">
        <v>281.64459133000003</v>
      </c>
      <c r="CK152" s="83">
        <v>297.10630606600103</v>
      </c>
      <c r="CL152" s="79">
        <v>984.92866534490497</v>
      </c>
      <c r="CM152" s="80">
        <v>1226.4779616385999</v>
      </c>
      <c r="CN152" s="81">
        <v>2029.8169884639001</v>
      </c>
      <c r="CO152" s="214">
        <v>65.499670760656898</v>
      </c>
      <c r="CP152" s="27"/>
      <c r="CQ152" s="110"/>
    </row>
    <row r="153" spans="1:95" s="76" customFormat="1" ht="20.100000000000001" customHeight="1" x14ac:dyDescent="0.25">
      <c r="A153" s="28"/>
      <c r="B153" s="520" t="s">
        <v>106</v>
      </c>
      <c r="C153" s="520"/>
      <c r="D153" s="339"/>
      <c r="E153" s="334"/>
      <c r="F153" s="334"/>
      <c r="G153" s="334"/>
      <c r="H153" s="355"/>
      <c r="I153" s="334"/>
      <c r="J153" s="334"/>
      <c r="K153" s="334"/>
      <c r="L153" s="334"/>
      <c r="M153" s="355"/>
      <c r="N153" s="334"/>
      <c r="O153" s="334"/>
      <c r="P153" s="338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8"/>
      <c r="AD153" s="339"/>
      <c r="AE153" s="334"/>
      <c r="AF153" s="334"/>
      <c r="AG153" s="334"/>
      <c r="AH153" s="334"/>
      <c r="AI153" s="334"/>
      <c r="AJ153" s="334"/>
      <c r="AK153" s="334"/>
      <c r="AL153" s="334"/>
      <c r="AM153" s="334"/>
      <c r="AN153" s="334"/>
      <c r="AO153" s="337"/>
      <c r="AP153" s="338"/>
      <c r="AQ153" s="334"/>
      <c r="AR153" s="334"/>
      <c r="AS153" s="334"/>
      <c r="AT153" s="334"/>
      <c r="AU153" s="334"/>
      <c r="AV153" s="334"/>
      <c r="AW153" s="334"/>
      <c r="AX153" s="334"/>
      <c r="AY153" s="334"/>
      <c r="AZ153" s="334"/>
      <c r="BA153" s="334"/>
      <c r="BB153" s="334"/>
      <c r="BC153" s="338"/>
      <c r="BD153" s="339"/>
      <c r="BE153" s="334"/>
      <c r="BF153" s="334"/>
      <c r="BG153" s="334"/>
      <c r="BH153" s="334"/>
      <c r="BI153" s="334"/>
      <c r="BJ153" s="334"/>
      <c r="BK153" s="335"/>
      <c r="BL153" s="334"/>
      <c r="BM153" s="334"/>
      <c r="BN153" s="334"/>
      <c r="BO153" s="334"/>
      <c r="BP153" s="338"/>
      <c r="BQ153" s="334"/>
      <c r="BR153" s="334"/>
      <c r="BS153" s="334"/>
      <c r="BT153" s="334"/>
      <c r="BU153" s="334"/>
      <c r="BV153" s="334"/>
      <c r="BW153" s="433"/>
      <c r="BX153" s="434"/>
      <c r="BY153" s="435"/>
      <c r="BZ153" s="435"/>
      <c r="CA153" s="435"/>
      <c r="CB153" s="436"/>
      <c r="CC153" s="340"/>
      <c r="CD153" s="207"/>
      <c r="CE153" s="207"/>
      <c r="CF153" s="207"/>
      <c r="CG153" s="207"/>
      <c r="CH153" s="207"/>
      <c r="CI153" s="207"/>
      <c r="CJ153" s="208"/>
      <c r="CK153" s="208"/>
      <c r="CL153" s="369"/>
      <c r="CM153" s="437"/>
      <c r="CN153" s="438"/>
      <c r="CO153" s="341"/>
      <c r="CP153" s="336"/>
      <c r="CQ153" s="322"/>
    </row>
    <row r="154" spans="1:95" s="173" customFormat="1" ht="20.100000000000001" customHeight="1" x14ac:dyDescent="0.2">
      <c r="A154" s="28"/>
      <c r="B154" s="520" t="s">
        <v>31</v>
      </c>
      <c r="C154" s="520"/>
      <c r="D154" s="160">
        <v>0.82224118000000002</v>
      </c>
      <c r="E154" s="162">
        <v>1.37920496</v>
      </c>
      <c r="F154" s="162">
        <v>2.03386719</v>
      </c>
      <c r="G154" s="162">
        <v>1.8651848799999999</v>
      </c>
      <c r="H154" s="162">
        <v>1.4522873200999999</v>
      </c>
      <c r="I154" s="162">
        <v>1.4867302</v>
      </c>
      <c r="J154" s="162">
        <v>1.49138927</v>
      </c>
      <c r="K154" s="162">
        <v>1.6700730100000001</v>
      </c>
      <c r="L154" s="162">
        <v>2.1676110099999999</v>
      </c>
      <c r="M154" s="162">
        <v>2.8188822299999998</v>
      </c>
      <c r="N154" s="162">
        <v>3.3236225699999999</v>
      </c>
      <c r="O154" s="162">
        <v>4.0617407800000001</v>
      </c>
      <c r="P154" s="125">
        <f>SUM(D154:O154)</f>
        <v>24.572834600099998</v>
      </c>
      <c r="Q154" s="162">
        <v>3.9868519400000002</v>
      </c>
      <c r="R154" s="162">
        <v>3.7157319700000002</v>
      </c>
      <c r="S154" s="162">
        <v>4.6176751700000001</v>
      </c>
      <c r="T154" s="162">
        <v>5.0430883100000097</v>
      </c>
      <c r="U154" s="162">
        <v>6.0506855000000002</v>
      </c>
      <c r="V154" s="162">
        <v>6.21492076</v>
      </c>
      <c r="W154" s="162">
        <v>9.0447270649</v>
      </c>
      <c r="X154" s="162">
        <v>7.7297033147</v>
      </c>
      <c r="Y154" s="162">
        <v>8.1505475700000005</v>
      </c>
      <c r="Z154" s="162">
        <v>10.37372433</v>
      </c>
      <c r="AA154" s="162">
        <v>12.279411530000001</v>
      </c>
      <c r="AB154" s="162">
        <v>12.883610920000001</v>
      </c>
      <c r="AC154" s="125">
        <f>SUM(Q154:AB154)</f>
        <v>90.090678379600007</v>
      </c>
      <c r="AD154" s="160">
        <v>12.40633216</v>
      </c>
      <c r="AE154" s="162">
        <v>14.646289980000001</v>
      </c>
      <c r="AF154" s="162">
        <v>15.168840404999999</v>
      </c>
      <c r="AG154" s="162">
        <v>16.12629415</v>
      </c>
      <c r="AH154" s="162">
        <v>18.84925883</v>
      </c>
      <c r="AI154" s="162">
        <v>20.6093856</v>
      </c>
      <c r="AJ154" s="162">
        <v>21.803292620000001</v>
      </c>
      <c r="AK154" s="162">
        <v>25.2860528029154</v>
      </c>
      <c r="AL154" s="162">
        <v>26.600259650000002</v>
      </c>
      <c r="AM154" s="162">
        <v>27.769423493600002</v>
      </c>
      <c r="AN154" s="162">
        <v>28.33470054</v>
      </c>
      <c r="AO154" s="180">
        <v>32.218403680000002</v>
      </c>
      <c r="AP154" s="125">
        <f>SUM(AD154:AO154)</f>
        <v>259.81853391151543</v>
      </c>
      <c r="AQ154" s="162">
        <v>29.948320104</v>
      </c>
      <c r="AR154" s="162">
        <v>28.557372879999999</v>
      </c>
      <c r="AS154" s="162">
        <v>32.420362945699999</v>
      </c>
      <c r="AT154" s="162">
        <v>28.69957024</v>
      </c>
      <c r="AU154" s="162">
        <v>31.489671874500001</v>
      </c>
      <c r="AV154" s="162">
        <v>33.70303389</v>
      </c>
      <c r="AW154" s="162">
        <v>36.571424</v>
      </c>
      <c r="AX154" s="162">
        <v>39.258121039999999</v>
      </c>
      <c r="AY154" s="162">
        <v>38.026392860000101</v>
      </c>
      <c r="AZ154" s="162">
        <v>41.013031310000002</v>
      </c>
      <c r="BA154" s="162">
        <v>42.083070157000101</v>
      </c>
      <c r="BB154" s="162">
        <v>48.565933990000097</v>
      </c>
      <c r="BC154" s="125">
        <v>430.33630529120001</v>
      </c>
      <c r="BD154" s="160">
        <v>44.97929087</v>
      </c>
      <c r="BE154" s="162">
        <v>44.169963277500202</v>
      </c>
      <c r="BF154" s="162">
        <v>48.214988100000198</v>
      </c>
      <c r="BG154" s="162">
        <v>50.693694390000097</v>
      </c>
      <c r="BH154" s="162">
        <v>53.8492226750001</v>
      </c>
      <c r="BI154" s="162">
        <v>54.6247578500003</v>
      </c>
      <c r="BJ154" s="162">
        <v>59.076337709999997</v>
      </c>
      <c r="BK154" s="116">
        <v>59.796943310000103</v>
      </c>
      <c r="BL154" s="162">
        <v>57.016558330000102</v>
      </c>
      <c r="BM154" s="162">
        <v>59.515215310000301</v>
      </c>
      <c r="BN154" s="162">
        <v>61.140426680000203</v>
      </c>
      <c r="BO154" s="162">
        <v>70.091386440000093</v>
      </c>
      <c r="BP154" s="125">
        <v>663.16878494250204</v>
      </c>
      <c r="BQ154" s="162">
        <v>61.978429590000097</v>
      </c>
      <c r="BR154" s="162">
        <v>66.552053330000106</v>
      </c>
      <c r="BS154" s="162">
        <v>62.232626010000097</v>
      </c>
      <c r="BT154" s="162">
        <v>60.233833850000103</v>
      </c>
      <c r="BU154" s="162">
        <v>73.763481859999999</v>
      </c>
      <c r="BV154" s="162">
        <v>99.270945570000194</v>
      </c>
      <c r="BW154" s="439">
        <v>110.64372031000001</v>
      </c>
      <c r="BX154" s="116">
        <v>116.4921879</v>
      </c>
      <c r="BY154" s="124">
        <v>120.37740427999999</v>
      </c>
      <c r="BZ154" s="124">
        <v>127.21431521</v>
      </c>
      <c r="CA154" s="124">
        <v>123.21114374</v>
      </c>
      <c r="CB154" s="440">
        <v>102.81461713</v>
      </c>
      <c r="CC154" s="125">
        <v>1124.7847587799999</v>
      </c>
      <c r="CD154" s="124">
        <v>132.3906465702</v>
      </c>
      <c r="CE154" s="124">
        <v>124.41653300290101</v>
      </c>
      <c r="CF154" s="124">
        <v>134.97468172999999</v>
      </c>
      <c r="CG154" s="124">
        <v>137.32656462</v>
      </c>
      <c r="CH154" s="124">
        <v>150.26452043</v>
      </c>
      <c r="CI154" s="124">
        <v>151.47930051</v>
      </c>
      <c r="CJ154" s="119">
        <v>160.46631545</v>
      </c>
      <c r="CK154" s="119">
        <v>166.76399888</v>
      </c>
      <c r="CL154" s="190">
        <v>415.40519818250101</v>
      </c>
      <c r="CM154" s="187">
        <v>651.16727842000103</v>
      </c>
      <c r="CN154" s="191">
        <v>1158.0825611931</v>
      </c>
      <c r="CO154" s="227">
        <v>77.847167628429602</v>
      </c>
      <c r="CP154" s="27"/>
      <c r="CQ154" s="322"/>
    </row>
    <row r="155" spans="1:95" s="173" customFormat="1" ht="20.100000000000001" customHeight="1" x14ac:dyDescent="0.2">
      <c r="A155" s="28"/>
      <c r="B155" s="215" t="s">
        <v>107</v>
      </c>
      <c r="C155" s="87"/>
      <c r="D155" s="348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7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7">
        <f>SUM(Q155:AB155)</f>
        <v>0</v>
      </c>
      <c r="AD155" s="348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6"/>
      <c r="AP155" s="347"/>
      <c r="AQ155" s="345"/>
      <c r="AR155" s="345"/>
      <c r="AS155" s="345"/>
      <c r="AT155" s="345"/>
      <c r="AU155" s="345"/>
      <c r="AV155" s="345"/>
      <c r="AW155" s="345"/>
      <c r="AX155" s="345"/>
      <c r="AY155" s="345"/>
      <c r="AZ155" s="345"/>
      <c r="BA155" s="345"/>
      <c r="BB155" s="345"/>
      <c r="BC155" s="347"/>
      <c r="BD155" s="348"/>
      <c r="BE155" s="345"/>
      <c r="BF155" s="345"/>
      <c r="BG155" s="345"/>
      <c r="BH155" s="345"/>
      <c r="BI155" s="345"/>
      <c r="BJ155" s="345"/>
      <c r="BK155" s="349"/>
      <c r="BL155" s="345"/>
      <c r="BM155" s="345"/>
      <c r="BN155" s="345"/>
      <c r="BO155" s="345"/>
      <c r="BP155" s="347"/>
      <c r="BQ155" s="345"/>
      <c r="BR155" s="345"/>
      <c r="BS155" s="345"/>
      <c r="BT155" s="345"/>
      <c r="BU155" s="345"/>
      <c r="BV155" s="345"/>
      <c r="BW155" s="441"/>
      <c r="BX155" s="349"/>
      <c r="BY155" s="176"/>
      <c r="BZ155" s="176"/>
      <c r="CA155" s="176"/>
      <c r="CB155" s="442"/>
      <c r="CC155" s="347"/>
      <c r="CD155" s="176"/>
      <c r="CE155" s="176"/>
      <c r="CF155" s="176"/>
      <c r="CG155" s="176"/>
      <c r="CH155" s="176"/>
      <c r="CI155" s="176"/>
      <c r="CJ155" s="177"/>
      <c r="CK155" s="177"/>
      <c r="CL155" s="118"/>
      <c r="CM155" s="114"/>
      <c r="CN155" s="225"/>
      <c r="CO155" s="350"/>
      <c r="CP155" s="27"/>
      <c r="CQ155" s="298"/>
    </row>
    <row r="156" spans="1:95" ht="20.100000000000001" customHeight="1" x14ac:dyDescent="0.2">
      <c r="A156" s="28"/>
      <c r="B156" s="1" t="s">
        <v>31</v>
      </c>
      <c r="C156" s="1"/>
      <c r="D156" s="184">
        <v>1.9564747199999999</v>
      </c>
      <c r="E156" s="185">
        <v>1.59505535</v>
      </c>
      <c r="F156" s="185">
        <v>5.2870052699999999</v>
      </c>
      <c r="G156" s="185">
        <v>12.12844861</v>
      </c>
      <c r="H156" s="185">
        <v>11.02984828</v>
      </c>
      <c r="I156" s="185">
        <v>10.90717637</v>
      </c>
      <c r="J156" s="185">
        <v>13.24793672</v>
      </c>
      <c r="K156" s="185">
        <v>16.230678839999999</v>
      </c>
      <c r="L156" s="185">
        <v>15.18440871</v>
      </c>
      <c r="M156" s="185">
        <v>17.540517449999999</v>
      </c>
      <c r="N156" s="185">
        <v>26.656375619999999</v>
      </c>
      <c r="O156" s="185">
        <v>30.470204540000001</v>
      </c>
      <c r="P156" s="166">
        <f>SUM(D156:O156)</f>
        <v>162.23413047999998</v>
      </c>
      <c r="Q156" s="185">
        <v>29.950138549999998</v>
      </c>
      <c r="R156" s="185">
        <v>25.3839870400001</v>
      </c>
      <c r="S156" s="185">
        <v>29.670253290000101</v>
      </c>
      <c r="T156" s="185">
        <v>30.4387119400001</v>
      </c>
      <c r="U156" s="185">
        <v>32.038409960000102</v>
      </c>
      <c r="V156" s="185">
        <v>31.215040519999999</v>
      </c>
      <c r="W156" s="185">
        <v>34.086115810000003</v>
      </c>
      <c r="X156" s="185">
        <v>35.979481329999999</v>
      </c>
      <c r="Y156" s="185">
        <v>35.412508189999997</v>
      </c>
      <c r="Z156" s="185">
        <v>37.592157699999802</v>
      </c>
      <c r="AA156" s="185">
        <v>37.046552139999697</v>
      </c>
      <c r="AB156" s="185">
        <v>41.2144069699997</v>
      </c>
      <c r="AC156" s="166">
        <f>SUM(Q156:AB156)</f>
        <v>400.02776343999955</v>
      </c>
      <c r="AD156" s="184">
        <v>37.495232969999698</v>
      </c>
      <c r="AE156" s="185">
        <v>35.672001910000198</v>
      </c>
      <c r="AF156" s="185">
        <v>39.321708990000303</v>
      </c>
      <c r="AG156" s="185">
        <v>37.065439140000002</v>
      </c>
      <c r="AH156" s="185">
        <v>39.928263539999797</v>
      </c>
      <c r="AI156" s="185">
        <v>39.490823189999901</v>
      </c>
      <c r="AJ156" s="185">
        <v>40.734056539999798</v>
      </c>
      <c r="AK156" s="185">
        <v>42.269469249999801</v>
      </c>
      <c r="AL156" s="185">
        <v>42.837963759999703</v>
      </c>
      <c r="AM156" s="185">
        <v>44.758402649999702</v>
      </c>
      <c r="AN156" s="185">
        <v>43.519780739999703</v>
      </c>
      <c r="AO156" s="186">
        <v>44.063509079999903</v>
      </c>
      <c r="AP156" s="166">
        <f>SUM(AD156:AO156)</f>
        <v>487.15665175999851</v>
      </c>
      <c r="AQ156" s="185">
        <v>40.419551570000003</v>
      </c>
      <c r="AR156" s="185">
        <v>37.642370579999998</v>
      </c>
      <c r="AS156" s="185">
        <v>44.134868249999798</v>
      </c>
      <c r="AT156" s="185">
        <v>40.078874369999703</v>
      </c>
      <c r="AU156" s="185">
        <v>43.791672159999699</v>
      </c>
      <c r="AV156" s="185">
        <v>42.323187590000103</v>
      </c>
      <c r="AW156" s="185">
        <v>44.366694550000403</v>
      </c>
      <c r="AX156" s="185">
        <v>45.806689940000403</v>
      </c>
      <c r="AY156" s="185">
        <v>44.610591510000702</v>
      </c>
      <c r="AZ156" s="185">
        <v>45.559671540000302</v>
      </c>
      <c r="BA156" s="185">
        <v>42.407911620000398</v>
      </c>
      <c r="BB156" s="185">
        <v>43.644624910000097</v>
      </c>
      <c r="BC156" s="166">
        <v>514.78670859000204</v>
      </c>
      <c r="BD156" s="184">
        <v>40.647741619999998</v>
      </c>
      <c r="BE156" s="185">
        <v>36.492670010000197</v>
      </c>
      <c r="BF156" s="185">
        <v>39.322275260000403</v>
      </c>
      <c r="BG156" s="185">
        <v>38.009670998000097</v>
      </c>
      <c r="BH156" s="185">
        <v>37.4186407400001</v>
      </c>
      <c r="BI156" s="185">
        <v>35.460665250000098</v>
      </c>
      <c r="BJ156" s="185">
        <v>35.917504430000001</v>
      </c>
      <c r="BK156" s="187">
        <v>36.273910920000098</v>
      </c>
      <c r="BL156" s="185">
        <v>34.779976060000202</v>
      </c>
      <c r="BM156" s="185">
        <v>34.288524160000101</v>
      </c>
      <c r="BN156" s="185">
        <v>33.143766750000196</v>
      </c>
      <c r="BO156" s="185">
        <v>36.306836104000098</v>
      </c>
      <c r="BP156" s="166">
        <v>438.06218230200199</v>
      </c>
      <c r="BQ156" s="185">
        <v>32.785068990000099</v>
      </c>
      <c r="BR156" s="185">
        <v>32.444584310000302</v>
      </c>
      <c r="BS156" s="185">
        <v>30.205524029999999</v>
      </c>
      <c r="BT156" s="185">
        <v>21.249839470000001</v>
      </c>
      <c r="BU156" s="185">
        <v>22.42909423</v>
      </c>
      <c r="BV156" s="185">
        <v>23.781220099999999</v>
      </c>
      <c r="BW156" s="443">
        <v>25.814513290000001</v>
      </c>
      <c r="BX156" s="187">
        <v>26.575597900000002</v>
      </c>
      <c r="BY156" s="188">
        <v>27.857774320000001</v>
      </c>
      <c r="BZ156" s="188">
        <v>29.038227490000001</v>
      </c>
      <c r="CA156" s="188">
        <v>27.469065280000098</v>
      </c>
      <c r="CB156" s="444">
        <v>102.48103122363</v>
      </c>
      <c r="CC156" s="166">
        <v>402.131540633631</v>
      </c>
      <c r="CD156" s="188">
        <v>26.319260790000001</v>
      </c>
      <c r="CE156" s="188">
        <v>25.438837970000101</v>
      </c>
      <c r="CF156" s="188">
        <v>26.656156770000099</v>
      </c>
      <c r="CG156" s="188">
        <v>25.74991498</v>
      </c>
      <c r="CH156" s="188">
        <v>26.057908170000101</v>
      </c>
      <c r="CI156" s="188">
        <v>24.207612780000101</v>
      </c>
      <c r="CJ156" s="189">
        <v>26.586531000000001</v>
      </c>
      <c r="CK156" s="189">
        <v>26.872181896000299</v>
      </c>
      <c r="CL156" s="190">
        <v>299.54307922800098</v>
      </c>
      <c r="CM156" s="187">
        <v>215.28544231999999</v>
      </c>
      <c r="CN156" s="191">
        <v>207.88840435600099</v>
      </c>
      <c r="CO156" s="268">
        <v>-3.4359211121227098</v>
      </c>
      <c r="CP156" s="27"/>
      <c r="CQ156" s="27"/>
    </row>
    <row r="157" spans="1:95" s="76" customFormat="1" ht="20.100000000000001" customHeight="1" x14ac:dyDescent="0.25">
      <c r="A157" s="28"/>
      <c r="B157" s="331" t="s">
        <v>108</v>
      </c>
      <c r="C157" s="332"/>
      <c r="D157" s="339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8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  <c r="AA157" s="334"/>
      <c r="AB157" s="334"/>
      <c r="AC157" s="338"/>
      <c r="AD157" s="354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356"/>
      <c r="AP157" s="357"/>
      <c r="AQ157" s="355"/>
      <c r="AR157" s="355"/>
      <c r="AS157" s="355"/>
      <c r="AT157" s="355"/>
      <c r="AU157" s="355"/>
      <c r="AV157" s="355"/>
      <c r="AW157" s="355"/>
      <c r="AX157" s="355"/>
      <c r="AY157" s="355"/>
      <c r="AZ157" s="355"/>
      <c r="BA157" s="355"/>
      <c r="BB157" s="355"/>
      <c r="BC157" s="338"/>
      <c r="BD157" s="339"/>
      <c r="BE157" s="334"/>
      <c r="BF157" s="334"/>
      <c r="BG157" s="334"/>
      <c r="BH157" s="334"/>
      <c r="BI157" s="334"/>
      <c r="BJ157" s="334"/>
      <c r="BK157" s="335"/>
      <c r="BL157" s="334"/>
      <c r="BM157" s="334"/>
      <c r="BN157" s="355"/>
      <c r="BO157" s="355"/>
      <c r="BP157" s="357"/>
      <c r="BQ157" s="355"/>
      <c r="BR157" s="355"/>
      <c r="BS157" s="355"/>
      <c r="BT157" s="355"/>
      <c r="BU157" s="355"/>
      <c r="BV157" s="355"/>
      <c r="BW157" s="445"/>
      <c r="BX157" s="131"/>
      <c r="BY157" s="360"/>
      <c r="BZ157" s="360"/>
      <c r="CA157" s="360"/>
      <c r="CB157" s="446"/>
      <c r="CC157" s="361"/>
      <c r="CD157" s="360"/>
      <c r="CE157" s="360"/>
      <c r="CF157" s="360"/>
      <c r="CG157" s="360"/>
      <c r="CH157" s="360"/>
      <c r="CI157" s="360"/>
      <c r="CJ157" s="134"/>
      <c r="CK157" s="134"/>
      <c r="CL157" s="118"/>
      <c r="CM157" s="114"/>
      <c r="CN157" s="225"/>
      <c r="CO157" s="341"/>
      <c r="CP157" s="336"/>
      <c r="CQ157" s="322"/>
    </row>
    <row r="158" spans="1:95" s="173" customFormat="1" ht="20.100000000000001" customHeight="1" x14ac:dyDescent="0.2">
      <c r="A158" s="28"/>
      <c r="B158" s="521" t="s">
        <v>31</v>
      </c>
      <c r="C158" s="521"/>
      <c r="D158" s="184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66">
        <f>SUM(D158:O158)</f>
        <v>0</v>
      </c>
      <c r="Q158" s="185">
        <v>0</v>
      </c>
      <c r="R158" s="185">
        <v>0</v>
      </c>
      <c r="S158" s="185">
        <v>0</v>
      </c>
      <c r="T158" s="185">
        <v>0</v>
      </c>
      <c r="U158" s="185">
        <v>0</v>
      </c>
      <c r="V158" s="185">
        <v>0</v>
      </c>
      <c r="W158" s="185">
        <v>0</v>
      </c>
      <c r="X158" s="185">
        <v>0</v>
      </c>
      <c r="Y158" s="185">
        <v>6.1238069999999999E-2</v>
      </c>
      <c r="Z158" s="185">
        <v>0.32011951999999999</v>
      </c>
      <c r="AA158" s="185">
        <v>0.48104998999999998</v>
      </c>
      <c r="AB158" s="185">
        <v>0.67113493999999996</v>
      </c>
      <c r="AC158" s="166">
        <f>SUM(Q158:AB158)</f>
        <v>1.5335425199999999</v>
      </c>
      <c r="AD158" s="184">
        <v>0.69554833000000005</v>
      </c>
      <c r="AE158" s="185">
        <v>0.70634618000000005</v>
      </c>
      <c r="AF158" s="185">
        <v>1.44744234</v>
      </c>
      <c r="AG158" s="185">
        <v>0.93613937999999997</v>
      </c>
      <c r="AH158" s="185">
        <v>1.3141053700000001</v>
      </c>
      <c r="AI158" s="185">
        <v>1.5240836200000001</v>
      </c>
      <c r="AJ158" s="185">
        <v>1.756813001</v>
      </c>
      <c r="AK158" s="185">
        <v>1.5843378100000001</v>
      </c>
      <c r="AL158" s="185">
        <v>1.6159672899999999</v>
      </c>
      <c r="AM158" s="185">
        <v>1.7571668899999999</v>
      </c>
      <c r="AN158" s="185">
        <v>2.1827731799999999</v>
      </c>
      <c r="AO158" s="186">
        <v>2.6022623600000001</v>
      </c>
      <c r="AP158" s="166">
        <f>SUM(AD158:AO158)</f>
        <v>18.122985751000002</v>
      </c>
      <c r="AQ158" s="185">
        <v>2.7132892100000001</v>
      </c>
      <c r="AR158" s="185">
        <v>2.55106594</v>
      </c>
      <c r="AS158" s="185">
        <v>3.1060991499999999</v>
      </c>
      <c r="AT158" s="185">
        <v>2.8643912500000002</v>
      </c>
      <c r="AU158" s="185">
        <v>3.1736136500000001</v>
      </c>
      <c r="AV158" s="185">
        <v>3.6678262290000001</v>
      </c>
      <c r="AW158" s="185">
        <v>4.2121843999999999</v>
      </c>
      <c r="AX158" s="185">
        <v>5.1766270400001</v>
      </c>
      <c r="AY158" s="185">
        <v>5.6044107199999997</v>
      </c>
      <c r="AZ158" s="185">
        <v>6.6223690800002997</v>
      </c>
      <c r="BA158" s="185">
        <v>7.1092347450000002</v>
      </c>
      <c r="BB158" s="185">
        <v>8.3100402400001006</v>
      </c>
      <c r="BC158" s="166">
        <v>55.111151654000501</v>
      </c>
      <c r="BD158" s="184">
        <v>8.1727862299999998</v>
      </c>
      <c r="BE158" s="185">
        <v>8.5383212600000995</v>
      </c>
      <c r="BF158" s="185">
        <v>9.4961104200001003</v>
      </c>
      <c r="BG158" s="185">
        <v>8.9795889000002003</v>
      </c>
      <c r="BH158" s="185">
        <v>10.2068339000002</v>
      </c>
      <c r="BI158" s="185">
        <v>10.330954070000001</v>
      </c>
      <c r="BJ158" s="185">
        <v>10.736009490000299</v>
      </c>
      <c r="BK158" s="187">
        <v>11.2515444500002</v>
      </c>
      <c r="BL158" s="185">
        <v>10.777733310000199</v>
      </c>
      <c r="BM158" s="185">
        <v>9.7478973400002999</v>
      </c>
      <c r="BN158" s="185">
        <v>9.0712447500003002</v>
      </c>
      <c r="BO158" s="185">
        <v>10.7702741300002</v>
      </c>
      <c r="BP158" s="166">
        <v>118.079298250002</v>
      </c>
      <c r="BQ158" s="185">
        <v>9.6919627899999998</v>
      </c>
      <c r="BR158" s="185">
        <v>9.8423235600003007</v>
      </c>
      <c r="BS158" s="185">
        <v>10.4834273100003</v>
      </c>
      <c r="BT158" s="185">
        <v>15.1544060300004</v>
      </c>
      <c r="BU158" s="185">
        <v>20.104374719999999</v>
      </c>
      <c r="BV158" s="185">
        <v>27.123010328000099</v>
      </c>
      <c r="BW158" s="443">
        <v>30.5705052066001</v>
      </c>
      <c r="BX158" s="187">
        <v>32.605770337999999</v>
      </c>
      <c r="BY158" s="188">
        <v>32.125708399200001</v>
      </c>
      <c r="BZ158" s="188">
        <v>32.321838858600103</v>
      </c>
      <c r="CA158" s="188">
        <v>33.691459666100101</v>
      </c>
      <c r="CB158" s="444">
        <v>46.981120320000002</v>
      </c>
      <c r="CC158" s="166">
        <v>300.695907526501</v>
      </c>
      <c r="CD158" s="188">
        <v>40.917001720000002</v>
      </c>
      <c r="CE158" s="188">
        <v>35.999054430000399</v>
      </c>
      <c r="CF158" s="188">
        <v>37.730098190000099</v>
      </c>
      <c r="CG158" s="188">
        <v>39.771607230000299</v>
      </c>
      <c r="CH158" s="188">
        <v>40.946902650000098</v>
      </c>
      <c r="CI158" s="188">
        <v>46.4723286500002</v>
      </c>
      <c r="CJ158" s="189">
        <v>51.144829870000002</v>
      </c>
      <c r="CK158" s="189">
        <v>57.132105630000098</v>
      </c>
      <c r="CL158" s="190">
        <v>77.712148720001096</v>
      </c>
      <c r="CM158" s="187">
        <v>155.57578028260099</v>
      </c>
      <c r="CN158" s="191">
        <v>350.11392837000102</v>
      </c>
      <c r="CO158" s="268">
        <v>125.043980325231</v>
      </c>
      <c r="CP158" s="27"/>
      <c r="CQ158" s="322"/>
    </row>
    <row r="159" spans="1:95" s="173" customFormat="1" ht="20.100000000000001" customHeight="1" x14ac:dyDescent="0.2">
      <c r="A159" s="28"/>
      <c r="B159" s="215" t="s">
        <v>109</v>
      </c>
      <c r="C159" s="87"/>
      <c r="D159" s="348"/>
      <c r="E159" s="345"/>
      <c r="F159" s="345"/>
      <c r="G159" s="345"/>
      <c r="H159" s="345"/>
      <c r="I159" s="345"/>
      <c r="J159" s="345"/>
      <c r="K159" s="345"/>
      <c r="L159" s="345"/>
      <c r="M159" s="242"/>
      <c r="N159" s="242"/>
      <c r="O159" s="242"/>
      <c r="P159" s="243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3">
        <f>SUM(Q159:AB159)</f>
        <v>0</v>
      </c>
      <c r="AD159" s="241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447"/>
      <c r="AP159" s="243"/>
      <c r="AQ159" s="242"/>
      <c r="AR159" s="242"/>
      <c r="AS159" s="242"/>
      <c r="AT159" s="242"/>
      <c r="AU159" s="242"/>
      <c r="AV159" s="242"/>
      <c r="AW159" s="242"/>
      <c r="AX159" s="242"/>
      <c r="AY159" s="242"/>
      <c r="AZ159" s="242"/>
      <c r="BA159" s="242"/>
      <c r="BB159" s="242"/>
      <c r="BC159" s="243"/>
      <c r="BD159" s="241"/>
      <c r="BE159" s="242"/>
      <c r="BF159" s="242"/>
      <c r="BG159" s="242"/>
      <c r="BH159" s="242"/>
      <c r="BI159" s="242"/>
      <c r="BJ159" s="242"/>
      <c r="BK159" s="244"/>
      <c r="BL159" s="242"/>
      <c r="BM159" s="242"/>
      <c r="BN159" s="242"/>
      <c r="BO159" s="242"/>
      <c r="BP159" s="243"/>
      <c r="BQ159" s="242"/>
      <c r="BR159" s="242"/>
      <c r="BS159" s="242"/>
      <c r="BT159" s="242"/>
      <c r="BU159" s="242"/>
      <c r="BV159" s="242"/>
      <c r="BW159" s="448"/>
      <c r="BX159" s="244"/>
      <c r="BY159" s="124"/>
      <c r="BZ159" s="124"/>
      <c r="CA159" s="124"/>
      <c r="CB159" s="440"/>
      <c r="CC159" s="243"/>
      <c r="CD159" s="124"/>
      <c r="CE159" s="124"/>
      <c r="CF159" s="124"/>
      <c r="CG159" s="124"/>
      <c r="CH159" s="124"/>
      <c r="CI159" s="124"/>
      <c r="CJ159" s="119"/>
      <c r="CK159" s="119"/>
      <c r="CL159" s="118"/>
      <c r="CM159" s="114"/>
      <c r="CN159" s="225"/>
      <c r="CO159" s="350"/>
      <c r="CP159" s="27"/>
      <c r="CQ159" s="298"/>
    </row>
    <row r="160" spans="1:95" ht="20.100000000000001" customHeight="1" x14ac:dyDescent="0.2">
      <c r="A160" s="28"/>
      <c r="B160" s="1" t="s">
        <v>31</v>
      </c>
      <c r="C160" s="1"/>
      <c r="D160" s="160">
        <v>0</v>
      </c>
      <c r="E160" s="162">
        <v>0</v>
      </c>
      <c r="F160" s="162">
        <v>0</v>
      </c>
      <c r="G160" s="162">
        <v>0</v>
      </c>
      <c r="H160" s="162">
        <v>0</v>
      </c>
      <c r="I160" s="162">
        <v>0</v>
      </c>
      <c r="J160" s="162">
        <v>0</v>
      </c>
      <c r="K160" s="162">
        <v>0</v>
      </c>
      <c r="L160" s="162">
        <v>0</v>
      </c>
      <c r="M160" s="162">
        <v>0</v>
      </c>
      <c r="N160" s="162">
        <v>0</v>
      </c>
      <c r="O160" s="162">
        <v>0</v>
      </c>
      <c r="P160" s="125">
        <v>0</v>
      </c>
      <c r="Q160" s="162">
        <v>0</v>
      </c>
      <c r="R160" s="162">
        <v>0</v>
      </c>
      <c r="S160" s="162">
        <v>0</v>
      </c>
      <c r="T160" s="162">
        <v>0</v>
      </c>
      <c r="U160" s="162">
        <v>0</v>
      </c>
      <c r="V160" s="162">
        <v>0</v>
      </c>
      <c r="W160" s="162">
        <v>1.6669799999999999E-2</v>
      </c>
      <c r="X160" s="162">
        <v>4.8992699999999998E-3</v>
      </c>
      <c r="Y160" s="162">
        <v>1.329457E-2</v>
      </c>
      <c r="Z160" s="162">
        <v>1.6301260000000001E-2</v>
      </c>
      <c r="AA160" s="162">
        <v>3.5826089999999998E-2</v>
      </c>
      <c r="AB160" s="162">
        <v>5.2601849999999999E-2</v>
      </c>
      <c r="AC160" s="125">
        <f>SUM(Q160:AB160)</f>
        <v>0.13959284</v>
      </c>
      <c r="AD160" s="160">
        <v>3.3864529999999997E-2</v>
      </c>
      <c r="AE160" s="162">
        <v>5.2704050000000002E-2</v>
      </c>
      <c r="AF160" s="162">
        <v>5.7196379999999998E-2</v>
      </c>
      <c r="AG160" s="162">
        <v>4.2823600000000003E-2</v>
      </c>
      <c r="AH160" s="162">
        <v>6.8663619999999995E-2</v>
      </c>
      <c r="AI160" s="162">
        <v>7.7425629999999995E-2</v>
      </c>
      <c r="AJ160" s="162">
        <v>7.3017100000000001E-2</v>
      </c>
      <c r="AK160" s="162">
        <v>7.4009290000000005E-2</v>
      </c>
      <c r="AL160" s="162">
        <v>0.11041076</v>
      </c>
      <c r="AM160" s="162">
        <v>0.10315433</v>
      </c>
      <c r="AN160" s="162">
        <v>8.7930019999999998E-2</v>
      </c>
      <c r="AO160" s="180">
        <v>0.1116552</v>
      </c>
      <c r="AP160" s="125">
        <f>SUM(AD160:AO160)</f>
        <v>0.89285450999999982</v>
      </c>
      <c r="AQ160" s="162">
        <v>8.9931140000000007E-2</v>
      </c>
      <c r="AR160" s="162">
        <v>0.11371510999999999</v>
      </c>
      <c r="AS160" s="162">
        <v>0.11137482999999999</v>
      </c>
      <c r="AT160" s="162">
        <v>0.12896558</v>
      </c>
      <c r="AU160" s="162">
        <v>6.9634909999999994E-2</v>
      </c>
      <c r="AV160" s="162">
        <v>7.8569799999999995E-2</v>
      </c>
      <c r="AW160" s="162">
        <v>9.6254820000000005E-2</v>
      </c>
      <c r="AX160" s="162">
        <v>0.12891725000000001</v>
      </c>
      <c r="AY160" s="162">
        <v>0.10408104999999999</v>
      </c>
      <c r="AZ160" s="162">
        <v>3.3104439999999999E-2</v>
      </c>
      <c r="BA160" s="162">
        <v>0</v>
      </c>
      <c r="BB160" s="162">
        <v>0</v>
      </c>
      <c r="BC160" s="125">
        <v>0.95454892999999996</v>
      </c>
      <c r="BD160" s="160">
        <v>0</v>
      </c>
      <c r="BE160" s="162">
        <v>0</v>
      </c>
      <c r="BF160" s="162">
        <v>0</v>
      </c>
      <c r="BG160" s="162">
        <v>0</v>
      </c>
      <c r="BH160" s="162">
        <v>0</v>
      </c>
      <c r="BI160" s="162">
        <v>0</v>
      </c>
      <c r="BJ160" s="162">
        <v>0</v>
      </c>
      <c r="BK160" s="116">
        <v>0</v>
      </c>
      <c r="BL160" s="162">
        <v>0</v>
      </c>
      <c r="BM160" s="162">
        <v>0</v>
      </c>
      <c r="BN160" s="162">
        <v>0</v>
      </c>
      <c r="BO160" s="162">
        <v>0</v>
      </c>
      <c r="BP160" s="125">
        <v>0</v>
      </c>
      <c r="BQ160" s="162">
        <v>0</v>
      </c>
      <c r="BR160" s="162">
        <v>0</v>
      </c>
      <c r="BS160" s="162">
        <v>0</v>
      </c>
      <c r="BT160" s="162">
        <v>0</v>
      </c>
      <c r="BU160" s="162">
        <v>0</v>
      </c>
      <c r="BV160" s="162">
        <v>0</v>
      </c>
      <c r="BW160" s="439">
        <v>0</v>
      </c>
      <c r="BX160" s="116">
        <v>0</v>
      </c>
      <c r="BY160" s="124">
        <v>0</v>
      </c>
      <c r="BZ160" s="124">
        <v>0</v>
      </c>
      <c r="CA160" s="124">
        <v>0</v>
      </c>
      <c r="CB160" s="440">
        <v>0</v>
      </c>
      <c r="CC160" s="125">
        <v>0</v>
      </c>
      <c r="CD160" s="124">
        <v>0</v>
      </c>
      <c r="CE160" s="124">
        <v>0</v>
      </c>
      <c r="CF160" s="124">
        <v>0</v>
      </c>
      <c r="CG160" s="124">
        <v>0</v>
      </c>
      <c r="CH160" s="124">
        <v>0</v>
      </c>
      <c r="CI160" s="124">
        <v>0</v>
      </c>
      <c r="CJ160" s="119">
        <v>0</v>
      </c>
      <c r="CK160" s="119">
        <v>0</v>
      </c>
      <c r="CL160" s="190">
        <v>0</v>
      </c>
      <c r="CM160" s="187">
        <v>0</v>
      </c>
      <c r="CN160" s="191">
        <v>0</v>
      </c>
      <c r="CO160" s="227"/>
      <c r="CP160" s="27"/>
      <c r="CQ160" s="27"/>
    </row>
    <row r="161" spans="1:98" s="76" customFormat="1" ht="20.100000000000001" customHeight="1" x14ac:dyDescent="0.25">
      <c r="A161" s="28"/>
      <c r="B161" s="215" t="s">
        <v>110</v>
      </c>
      <c r="C161" s="87"/>
      <c r="D161" s="354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7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7"/>
      <c r="AD161" s="354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6"/>
      <c r="AP161" s="357"/>
      <c r="AQ161" s="355"/>
      <c r="AR161" s="355"/>
      <c r="AS161" s="355"/>
      <c r="AT161" s="355"/>
      <c r="AU161" s="355"/>
      <c r="AV161" s="355"/>
      <c r="AW161" s="355"/>
      <c r="AX161" s="355"/>
      <c r="AY161" s="355"/>
      <c r="AZ161" s="355"/>
      <c r="BA161" s="355"/>
      <c r="BB161" s="355"/>
      <c r="BC161" s="357"/>
      <c r="BD161" s="354"/>
      <c r="BE161" s="355"/>
      <c r="BF161" s="355"/>
      <c r="BG161" s="355"/>
      <c r="BH161" s="355"/>
      <c r="BI161" s="355"/>
      <c r="BJ161" s="355"/>
      <c r="BK161" s="358"/>
      <c r="BL161" s="355"/>
      <c r="BM161" s="355"/>
      <c r="BN161" s="355"/>
      <c r="BO161" s="355"/>
      <c r="BP161" s="357"/>
      <c r="BQ161" s="355"/>
      <c r="BR161" s="355"/>
      <c r="BS161" s="355"/>
      <c r="BT161" s="355"/>
      <c r="BU161" s="355"/>
      <c r="BV161" s="355"/>
      <c r="BW161" s="445"/>
      <c r="BX161" s="131"/>
      <c r="BY161" s="360"/>
      <c r="BZ161" s="360"/>
      <c r="CA161" s="360"/>
      <c r="CB161" s="446"/>
      <c r="CC161" s="361"/>
      <c r="CD161" s="360"/>
      <c r="CE161" s="360"/>
      <c r="CF161" s="360"/>
      <c r="CG161" s="360"/>
      <c r="CH161" s="360"/>
      <c r="CI161" s="360"/>
      <c r="CJ161" s="134"/>
      <c r="CK161" s="134"/>
      <c r="CL161" s="118"/>
      <c r="CM161" s="114"/>
      <c r="CN161" s="225"/>
      <c r="CO161" s="350"/>
      <c r="CP161" s="336"/>
      <c r="CQ161" s="322"/>
    </row>
    <row r="162" spans="1:98" s="173" customFormat="1" ht="20.100000000000001" customHeight="1" x14ac:dyDescent="0.2">
      <c r="A162" s="28"/>
      <c r="B162" s="1" t="s">
        <v>31</v>
      </c>
      <c r="C162" s="1"/>
      <c r="D162" s="184">
        <v>3.6441685100000001</v>
      </c>
      <c r="E162" s="185">
        <v>3.5464143300000002</v>
      </c>
      <c r="F162" s="185">
        <v>4.71653973</v>
      </c>
      <c r="G162" s="185">
        <v>5.7576282799999996</v>
      </c>
      <c r="H162" s="185">
        <v>3.9518970900000001</v>
      </c>
      <c r="I162" s="185">
        <v>4.6357766800000002</v>
      </c>
      <c r="J162" s="185">
        <v>5.32801788</v>
      </c>
      <c r="K162" s="185">
        <v>5.3624528299999996</v>
      </c>
      <c r="L162" s="185">
        <v>6.2675183199999998</v>
      </c>
      <c r="M162" s="185">
        <v>9.1968286199999998</v>
      </c>
      <c r="N162" s="185">
        <v>9.43869735</v>
      </c>
      <c r="O162" s="185">
        <v>11.06920236</v>
      </c>
      <c r="P162" s="166">
        <f>SUM(D162:O162)</f>
        <v>72.915141980000001</v>
      </c>
      <c r="Q162" s="185">
        <v>9.6178987839999905</v>
      </c>
      <c r="R162" s="185">
        <v>10.227172380000001</v>
      </c>
      <c r="S162" s="185">
        <v>11.957332634</v>
      </c>
      <c r="T162" s="185">
        <v>12.057560022000001</v>
      </c>
      <c r="U162" s="185">
        <v>12.45426754</v>
      </c>
      <c r="V162" s="185">
        <v>13.432713189999999</v>
      </c>
      <c r="W162" s="185">
        <v>13.97215637</v>
      </c>
      <c r="X162" s="185">
        <v>13.979801159999999</v>
      </c>
      <c r="Y162" s="185">
        <v>13.547332340000001</v>
      </c>
      <c r="Z162" s="185">
        <v>12.083370779999999</v>
      </c>
      <c r="AA162" s="185">
        <v>11.405257150000001</v>
      </c>
      <c r="AB162" s="185">
        <v>12.07025621</v>
      </c>
      <c r="AC162" s="166">
        <f>SUM(Q162:AB162)</f>
        <v>146.80511855999998</v>
      </c>
      <c r="AD162" s="184">
        <v>11.475657699999999</v>
      </c>
      <c r="AE162" s="185">
        <v>10.95997564</v>
      </c>
      <c r="AF162" s="185">
        <v>13.948533060000001</v>
      </c>
      <c r="AG162" s="185">
        <v>12.669793439999999</v>
      </c>
      <c r="AH162" s="185">
        <v>14.50135021</v>
      </c>
      <c r="AI162" s="185">
        <v>14.533389740000001</v>
      </c>
      <c r="AJ162" s="185">
        <v>14.831527643599999</v>
      </c>
      <c r="AK162" s="185">
        <v>14.808163649999999</v>
      </c>
      <c r="AL162" s="185">
        <v>15.438276979999999</v>
      </c>
      <c r="AM162" s="185">
        <v>15.440939240000001</v>
      </c>
      <c r="AN162" s="185">
        <v>19.40001685</v>
      </c>
      <c r="AO162" s="186">
        <v>19.256861310000001</v>
      </c>
      <c r="AP162" s="166">
        <f>SUM(AD162:AO162)</f>
        <v>177.26448546359998</v>
      </c>
      <c r="AQ162" s="185">
        <v>20.8081188944</v>
      </c>
      <c r="AR162" s="185">
        <v>20.14157011</v>
      </c>
      <c r="AS162" s="185">
        <v>23.439330097999999</v>
      </c>
      <c r="AT162" s="185">
        <v>20.262773760000002</v>
      </c>
      <c r="AU162" s="185">
        <v>20.5100801064</v>
      </c>
      <c r="AV162" s="185">
        <v>21.147131089599998</v>
      </c>
      <c r="AW162" s="185">
        <v>21.5569843500001</v>
      </c>
      <c r="AX162" s="185">
        <v>20.594211980000001</v>
      </c>
      <c r="AY162" s="185">
        <v>20.255685224</v>
      </c>
      <c r="AZ162" s="185">
        <v>21.880192402799999</v>
      </c>
      <c r="BA162" s="185">
        <v>21.862027770000001</v>
      </c>
      <c r="BB162" s="185">
        <v>23.843224759999998</v>
      </c>
      <c r="BC162" s="166">
        <v>256.30133054520002</v>
      </c>
      <c r="BD162" s="184">
        <v>24.310798997200099</v>
      </c>
      <c r="BE162" s="185">
        <v>22.121270127199999</v>
      </c>
      <c r="BF162" s="185">
        <v>23.540985130400099</v>
      </c>
      <c r="BG162" s="185">
        <v>24.394164246400202</v>
      </c>
      <c r="BH162" s="185">
        <v>25.403597015599999</v>
      </c>
      <c r="BI162" s="185">
        <v>24.259395807600502</v>
      </c>
      <c r="BJ162" s="185">
        <v>25.0316459944003</v>
      </c>
      <c r="BK162" s="187">
        <v>23.206381895600099</v>
      </c>
      <c r="BL162" s="185">
        <v>23.165551785200101</v>
      </c>
      <c r="BM162" s="185">
        <v>22.988840369999998</v>
      </c>
      <c r="BN162" s="185">
        <v>20.584525853200201</v>
      </c>
      <c r="BO162" s="185">
        <v>24.6042394392001</v>
      </c>
      <c r="BP162" s="166">
        <v>283.61139666200199</v>
      </c>
      <c r="BQ162" s="185">
        <v>24.091198092000301</v>
      </c>
      <c r="BR162" s="185">
        <v>20.522308912800199</v>
      </c>
      <c r="BS162" s="185">
        <v>20.372340781200201</v>
      </c>
      <c r="BT162" s="185">
        <v>13.4612431300002</v>
      </c>
      <c r="BU162" s="185">
        <v>23.613524259999998</v>
      </c>
      <c r="BV162" s="185">
        <v>35.89316135</v>
      </c>
      <c r="BW162" s="396">
        <v>33.397733459999998</v>
      </c>
      <c r="BX162" s="397">
        <v>33.09795063</v>
      </c>
      <c r="BY162" s="398">
        <v>35.357961620000097</v>
      </c>
      <c r="BZ162" s="398">
        <v>33.701316169999998</v>
      </c>
      <c r="CA162" s="398">
        <v>33.176619799999997</v>
      </c>
      <c r="CB162" s="399">
        <v>134.86724663886699</v>
      </c>
      <c r="CC162" s="166">
        <v>441.55260484486797</v>
      </c>
      <c r="CD162" s="188">
        <v>36.62318698</v>
      </c>
      <c r="CE162" s="188">
        <v>32.602620229999999</v>
      </c>
      <c r="CF162" s="188">
        <v>38.268796060000199</v>
      </c>
      <c r="CG162" s="188">
        <v>37.042470810000097</v>
      </c>
      <c r="CH162" s="188">
        <v>38.844667554800097</v>
      </c>
      <c r="CI162" s="188">
        <v>40.56541824</v>
      </c>
      <c r="CJ162" s="189">
        <v>43.446915009999998</v>
      </c>
      <c r="CK162" s="189">
        <v>46.33801966</v>
      </c>
      <c r="CL162" s="190">
        <v>192.26823921440101</v>
      </c>
      <c r="CM162" s="187">
        <v>204.44946061600101</v>
      </c>
      <c r="CN162" s="191">
        <v>313.73209454480002</v>
      </c>
      <c r="CO162" s="268">
        <v>53.452150766029803</v>
      </c>
      <c r="CP162" s="27"/>
      <c r="CQ162" s="322"/>
    </row>
    <row r="163" spans="1:98" ht="20.100000000000001" customHeight="1" x14ac:dyDescent="0.25">
      <c r="A163" s="28"/>
      <c r="B163" s="259"/>
      <c r="C163" s="78" t="s">
        <v>46</v>
      </c>
      <c r="D163" s="79">
        <f t="shared" ref="D163:AP163" si="53">+D164+D165+D166+D167+D168</f>
        <v>258997</v>
      </c>
      <c r="E163" s="80">
        <f t="shared" si="53"/>
        <v>209406</v>
      </c>
      <c r="F163" s="80">
        <f t="shared" si="53"/>
        <v>683304</v>
      </c>
      <c r="G163" s="80">
        <f t="shared" si="53"/>
        <v>1767071</v>
      </c>
      <c r="H163" s="80">
        <f t="shared" si="53"/>
        <v>1658794</v>
      </c>
      <c r="I163" s="80">
        <f t="shared" si="53"/>
        <v>1603651</v>
      </c>
      <c r="J163" s="80">
        <f t="shared" si="53"/>
        <v>1866108</v>
      </c>
      <c r="K163" s="80">
        <f t="shared" si="53"/>
        <v>2177083</v>
      </c>
      <c r="L163" s="80">
        <f t="shared" si="53"/>
        <v>2138084</v>
      </c>
      <c r="M163" s="80">
        <f t="shared" si="53"/>
        <v>2681313</v>
      </c>
      <c r="N163" s="80">
        <f t="shared" si="53"/>
        <v>3686374</v>
      </c>
      <c r="O163" s="80">
        <f t="shared" si="53"/>
        <v>4107290</v>
      </c>
      <c r="P163" s="82">
        <f t="shared" si="53"/>
        <v>22837475</v>
      </c>
      <c r="Q163" s="80">
        <f t="shared" si="53"/>
        <v>3729057</v>
      </c>
      <c r="R163" s="80">
        <f t="shared" si="53"/>
        <v>3770510</v>
      </c>
      <c r="S163" s="80">
        <f t="shared" si="53"/>
        <v>4600379</v>
      </c>
      <c r="T163" s="80">
        <f t="shared" si="53"/>
        <v>4648491</v>
      </c>
      <c r="U163" s="80">
        <f t="shared" si="53"/>
        <v>4721078</v>
      </c>
      <c r="V163" s="80">
        <f t="shared" si="53"/>
        <v>4583906</v>
      </c>
      <c r="W163" s="80">
        <f t="shared" si="53"/>
        <v>4808822</v>
      </c>
      <c r="X163" s="80">
        <f t="shared" si="53"/>
        <v>5294213</v>
      </c>
      <c r="Y163" s="80">
        <f t="shared" si="53"/>
        <v>5182542</v>
      </c>
      <c r="Z163" s="80">
        <f t="shared" si="53"/>
        <v>5520288</v>
      </c>
      <c r="AA163" s="80">
        <f t="shared" si="53"/>
        <v>5385293</v>
      </c>
      <c r="AB163" s="80">
        <f t="shared" si="53"/>
        <v>5392699</v>
      </c>
      <c r="AC163" s="82">
        <f t="shared" si="53"/>
        <v>57637278</v>
      </c>
      <c r="AD163" s="79">
        <f t="shared" si="53"/>
        <v>5139263</v>
      </c>
      <c r="AE163" s="80">
        <f t="shared" si="53"/>
        <v>4987091</v>
      </c>
      <c r="AF163" s="80">
        <f t="shared" si="53"/>
        <v>5695814</v>
      </c>
      <c r="AG163" s="80">
        <f t="shared" si="53"/>
        <v>5372405</v>
      </c>
      <c r="AH163" s="80">
        <f t="shared" si="53"/>
        <v>5765818</v>
      </c>
      <c r="AI163" s="80">
        <f t="shared" si="53"/>
        <v>5715085</v>
      </c>
      <c r="AJ163" s="80">
        <f t="shared" si="53"/>
        <v>5650900</v>
      </c>
      <c r="AK163" s="80">
        <f t="shared" si="53"/>
        <v>6004642</v>
      </c>
      <c r="AL163" s="80">
        <f t="shared" si="53"/>
        <v>6136100</v>
      </c>
      <c r="AM163" s="80">
        <f t="shared" si="53"/>
        <v>6495770</v>
      </c>
      <c r="AN163" s="80">
        <f t="shared" si="53"/>
        <v>6360460</v>
      </c>
      <c r="AO163" s="81">
        <f t="shared" si="53"/>
        <v>5863759</v>
      </c>
      <c r="AP163" s="82">
        <f t="shared" si="53"/>
        <v>69187107</v>
      </c>
      <c r="AQ163" s="80">
        <v>5279884</v>
      </c>
      <c r="AR163" s="80">
        <v>5034539</v>
      </c>
      <c r="AS163" s="80">
        <v>6275368</v>
      </c>
      <c r="AT163" s="80">
        <v>5691624</v>
      </c>
      <c r="AU163" s="80">
        <v>6242935</v>
      </c>
      <c r="AV163" s="80">
        <v>6021612</v>
      </c>
      <c r="AW163" s="80">
        <v>6218068</v>
      </c>
      <c r="AX163" s="80">
        <v>6509795</v>
      </c>
      <c r="AY163" s="80">
        <v>6335104</v>
      </c>
      <c r="AZ163" s="80">
        <v>6515418</v>
      </c>
      <c r="BA163" s="80">
        <v>5973473</v>
      </c>
      <c r="BB163" s="80">
        <v>5667672</v>
      </c>
      <c r="BC163" s="79">
        <v>71765492</v>
      </c>
      <c r="BD163" s="79">
        <v>5340766</v>
      </c>
      <c r="BE163" s="80">
        <v>4898246</v>
      </c>
      <c r="BF163" s="80">
        <v>5392449</v>
      </c>
      <c r="BG163" s="80">
        <v>5254972</v>
      </c>
      <c r="BH163" s="80">
        <v>5218438</v>
      </c>
      <c r="BI163" s="80">
        <v>4935481</v>
      </c>
      <c r="BJ163" s="80">
        <v>4868897</v>
      </c>
      <c r="BK163" s="318">
        <v>5011914</v>
      </c>
      <c r="BL163" s="80">
        <v>4854370</v>
      </c>
      <c r="BM163" s="80">
        <v>4900320</v>
      </c>
      <c r="BN163" s="80">
        <v>4615842</v>
      </c>
      <c r="BO163" s="80">
        <v>4934493</v>
      </c>
      <c r="BP163" s="82">
        <v>60226188</v>
      </c>
      <c r="BQ163" s="80">
        <v>4525131</v>
      </c>
      <c r="BR163" s="80">
        <v>4611824</v>
      </c>
      <c r="BS163" s="80">
        <v>4186086</v>
      </c>
      <c r="BT163" s="80">
        <v>2602845</v>
      </c>
      <c r="BU163" s="80">
        <v>2842886</v>
      </c>
      <c r="BV163" s="80">
        <v>3216919</v>
      </c>
      <c r="BW163" s="80">
        <v>3605163</v>
      </c>
      <c r="BX163" s="80">
        <v>3833986</v>
      </c>
      <c r="BY163" s="83">
        <v>4095203</v>
      </c>
      <c r="BZ163" s="83">
        <v>4469413</v>
      </c>
      <c r="CA163" s="83">
        <v>4253725</v>
      </c>
      <c r="CB163" s="83">
        <v>4528217</v>
      </c>
      <c r="CC163" s="82">
        <v>46771398</v>
      </c>
      <c r="CD163" s="83">
        <v>4002324</v>
      </c>
      <c r="CE163" s="83">
        <v>3981698</v>
      </c>
      <c r="CF163" s="83">
        <v>4260719</v>
      </c>
      <c r="CG163" s="83">
        <v>4219310</v>
      </c>
      <c r="CH163" s="83">
        <v>4386529</v>
      </c>
      <c r="CI163" s="83">
        <v>4152254</v>
      </c>
      <c r="CJ163" s="83">
        <v>4651925</v>
      </c>
      <c r="CK163" s="83">
        <v>4822203</v>
      </c>
      <c r="CL163" s="351">
        <v>40921163</v>
      </c>
      <c r="CM163" s="449">
        <v>29424840</v>
      </c>
      <c r="CN163" s="450">
        <v>34476962</v>
      </c>
      <c r="CO163" s="214">
        <v>17.169581890674699</v>
      </c>
      <c r="CP163" s="27"/>
      <c r="CQ163" s="322"/>
    </row>
    <row r="164" spans="1:98" ht="20.100000000000001" customHeight="1" x14ac:dyDescent="0.2">
      <c r="A164" s="28"/>
      <c r="B164" s="520" t="s">
        <v>111</v>
      </c>
      <c r="C164" s="520"/>
      <c r="D164" s="376">
        <v>4722</v>
      </c>
      <c r="E164" s="375">
        <v>5059</v>
      </c>
      <c r="F164" s="375">
        <v>7670</v>
      </c>
      <c r="G164" s="375">
        <v>8196</v>
      </c>
      <c r="H164" s="375">
        <v>9828</v>
      </c>
      <c r="I164" s="375">
        <v>11000</v>
      </c>
      <c r="J164" s="375">
        <v>11647</v>
      </c>
      <c r="K164" s="375">
        <v>13112</v>
      </c>
      <c r="L164" s="375">
        <v>15270</v>
      </c>
      <c r="M164" s="375">
        <v>21106</v>
      </c>
      <c r="N164" s="375">
        <v>23684</v>
      </c>
      <c r="O164" s="375">
        <v>28067</v>
      </c>
      <c r="P164" s="166">
        <f>SUM(D164:O164)</f>
        <v>159361</v>
      </c>
      <c r="Q164" s="375">
        <v>28676</v>
      </c>
      <c r="R164" s="375">
        <v>28122</v>
      </c>
      <c r="S164" s="375">
        <v>36461</v>
      </c>
      <c r="T164" s="375">
        <v>40256</v>
      </c>
      <c r="U164" s="375">
        <v>43928</v>
      </c>
      <c r="V164" s="375">
        <v>44830</v>
      </c>
      <c r="W164" s="375">
        <v>53916</v>
      </c>
      <c r="X164" s="375">
        <v>56461</v>
      </c>
      <c r="Y164" s="375">
        <v>57428</v>
      </c>
      <c r="Z164" s="375">
        <v>66499</v>
      </c>
      <c r="AA164" s="375">
        <v>74012</v>
      </c>
      <c r="AB164" s="375">
        <v>84141</v>
      </c>
      <c r="AC164" s="373">
        <f>SUM(Q164:AB164)</f>
        <v>614730</v>
      </c>
      <c r="AD164" s="376">
        <v>86343</v>
      </c>
      <c r="AE164" s="375">
        <v>89463</v>
      </c>
      <c r="AF164" s="375">
        <v>102893</v>
      </c>
      <c r="AG164" s="375">
        <v>103829</v>
      </c>
      <c r="AH164" s="375">
        <v>114973</v>
      </c>
      <c r="AI164" s="375">
        <v>121619</v>
      </c>
      <c r="AJ164" s="375">
        <v>127828</v>
      </c>
      <c r="AK164" s="375">
        <v>139067</v>
      </c>
      <c r="AL164" s="375">
        <v>150084</v>
      </c>
      <c r="AM164" s="375">
        <v>165703</v>
      </c>
      <c r="AN164" s="375">
        <v>164569</v>
      </c>
      <c r="AO164" s="388">
        <v>159000</v>
      </c>
      <c r="AP164" s="373">
        <f>SUM(AD164:AO164)</f>
        <v>1525371</v>
      </c>
      <c r="AQ164" s="375">
        <v>144005</v>
      </c>
      <c r="AR164" s="375">
        <v>137998</v>
      </c>
      <c r="AS164" s="375">
        <v>175579</v>
      </c>
      <c r="AT164" s="375">
        <v>164204</v>
      </c>
      <c r="AU164" s="375">
        <v>178483</v>
      </c>
      <c r="AV164" s="375">
        <v>184573</v>
      </c>
      <c r="AW164" s="375">
        <v>203163</v>
      </c>
      <c r="AX164" s="375">
        <v>221096</v>
      </c>
      <c r="AY164" s="375">
        <v>224498</v>
      </c>
      <c r="AZ164" s="375">
        <v>241647</v>
      </c>
      <c r="BA164" s="375">
        <v>236631</v>
      </c>
      <c r="BB164" s="375">
        <v>235663</v>
      </c>
      <c r="BC164" s="373">
        <v>2347540</v>
      </c>
      <c r="BD164" s="376">
        <v>228319</v>
      </c>
      <c r="BE164" s="375">
        <v>223227</v>
      </c>
      <c r="BF164" s="375">
        <v>241272</v>
      </c>
      <c r="BG164" s="375">
        <v>258087</v>
      </c>
      <c r="BH164" s="375">
        <v>278136</v>
      </c>
      <c r="BI164" s="375">
        <v>293182</v>
      </c>
      <c r="BJ164" s="375">
        <v>305652</v>
      </c>
      <c r="BK164" s="377">
        <v>318048</v>
      </c>
      <c r="BL164" s="375">
        <v>317311</v>
      </c>
      <c r="BM164" s="375">
        <v>330263</v>
      </c>
      <c r="BN164" s="375">
        <v>330115</v>
      </c>
      <c r="BO164" s="375">
        <v>365444</v>
      </c>
      <c r="BP164" s="373">
        <v>3489056</v>
      </c>
      <c r="BQ164" s="375">
        <v>350412</v>
      </c>
      <c r="BR164" s="375">
        <v>371319</v>
      </c>
      <c r="BS164" s="375">
        <v>358127</v>
      </c>
      <c r="BT164" s="375">
        <v>338797</v>
      </c>
      <c r="BU164" s="375">
        <v>387911</v>
      </c>
      <c r="BV164" s="375">
        <v>492285</v>
      </c>
      <c r="BW164" s="375">
        <v>563300</v>
      </c>
      <c r="BX164" s="377">
        <v>617585</v>
      </c>
      <c r="BY164" s="378">
        <v>597778</v>
      </c>
      <c r="BZ164" s="378">
        <v>632676</v>
      </c>
      <c r="CA164" s="378">
        <v>636427</v>
      </c>
      <c r="CB164" s="378">
        <v>720333</v>
      </c>
      <c r="CC164" s="373">
        <v>6066950</v>
      </c>
      <c r="CD164" s="378">
        <v>667799</v>
      </c>
      <c r="CE164" s="378">
        <v>631888</v>
      </c>
      <c r="CF164" s="378">
        <v>690458</v>
      </c>
      <c r="CG164" s="378">
        <v>724689</v>
      </c>
      <c r="CH164" s="378">
        <v>776256</v>
      </c>
      <c r="CI164" s="378">
        <v>800665</v>
      </c>
      <c r="CJ164" s="379">
        <v>855864</v>
      </c>
      <c r="CK164" s="379">
        <v>901914</v>
      </c>
      <c r="CL164" s="411">
        <v>2145923</v>
      </c>
      <c r="CM164" s="377">
        <v>3479736</v>
      </c>
      <c r="CN164" s="412">
        <v>6049533</v>
      </c>
      <c r="CO164" s="451">
        <v>73.850343819186307</v>
      </c>
      <c r="CP164" s="27"/>
      <c r="CQ164" s="110"/>
    </row>
    <row r="165" spans="1:98" ht="20.100000000000001" customHeight="1" x14ac:dyDescent="0.25">
      <c r="A165" s="28"/>
      <c r="B165" s="381" t="s">
        <v>112</v>
      </c>
      <c r="C165" s="382"/>
      <c r="D165" s="184">
        <v>241215</v>
      </c>
      <c r="E165" s="185">
        <v>191784</v>
      </c>
      <c r="F165" s="185">
        <v>657876</v>
      </c>
      <c r="G165" s="185">
        <v>1740395</v>
      </c>
      <c r="H165" s="375">
        <v>1634390</v>
      </c>
      <c r="I165" s="375">
        <v>1574728</v>
      </c>
      <c r="J165" s="375">
        <v>1833898</v>
      </c>
      <c r="K165" s="375">
        <v>2142015</v>
      </c>
      <c r="L165" s="375">
        <v>2099419</v>
      </c>
      <c r="M165" s="185">
        <v>2629702</v>
      </c>
      <c r="N165" s="185">
        <v>3630257</v>
      </c>
      <c r="O165" s="185">
        <v>4048973</v>
      </c>
      <c r="P165" s="166">
        <f>SUM(D165:O165)</f>
        <v>22424652</v>
      </c>
      <c r="Q165" s="185">
        <v>3672194</v>
      </c>
      <c r="R165" s="185">
        <v>3714774</v>
      </c>
      <c r="S165" s="185">
        <v>4530521</v>
      </c>
      <c r="T165" s="185">
        <v>4576168</v>
      </c>
      <c r="U165" s="185">
        <v>4642842</v>
      </c>
      <c r="V165" s="185">
        <v>4501939</v>
      </c>
      <c r="W165" s="185">
        <v>4713475</v>
      </c>
      <c r="X165" s="185">
        <v>5195843</v>
      </c>
      <c r="Y165" s="185">
        <v>5084299</v>
      </c>
      <c r="Z165" s="185">
        <v>5409217</v>
      </c>
      <c r="AA165" s="185">
        <v>5269112</v>
      </c>
      <c r="AB165" s="185">
        <v>5261691</v>
      </c>
      <c r="AC165" s="166">
        <f>SUM(Q165:AB165)</f>
        <v>56572075</v>
      </c>
      <c r="AD165" s="184">
        <v>5004371</v>
      </c>
      <c r="AE165" s="185">
        <v>4851395</v>
      </c>
      <c r="AF165" s="185">
        <v>5532949</v>
      </c>
      <c r="AG165" s="185">
        <v>5208891</v>
      </c>
      <c r="AH165" s="185">
        <v>5584552</v>
      </c>
      <c r="AI165" s="185">
        <v>5525950</v>
      </c>
      <c r="AJ165" s="185">
        <v>5448233</v>
      </c>
      <c r="AK165" s="185">
        <v>5791064</v>
      </c>
      <c r="AL165" s="185">
        <v>5909216</v>
      </c>
      <c r="AM165" s="185">
        <v>6248273</v>
      </c>
      <c r="AN165" s="185">
        <v>6105436</v>
      </c>
      <c r="AO165" s="186">
        <v>5606025</v>
      </c>
      <c r="AP165" s="166">
        <f>SUM(AD165:AO165)</f>
        <v>66816355</v>
      </c>
      <c r="AQ165" s="185">
        <v>5023940</v>
      </c>
      <c r="AR165" s="185">
        <v>4793538</v>
      </c>
      <c r="AS165" s="185">
        <v>5979067</v>
      </c>
      <c r="AT165" s="185">
        <v>5414365</v>
      </c>
      <c r="AU165" s="185">
        <v>5941065</v>
      </c>
      <c r="AV165" s="185">
        <v>5714866</v>
      </c>
      <c r="AW165" s="185">
        <v>5885291</v>
      </c>
      <c r="AX165" s="185">
        <v>6159379</v>
      </c>
      <c r="AY165" s="185">
        <v>5988033</v>
      </c>
      <c r="AZ165" s="185">
        <v>6137301</v>
      </c>
      <c r="BA165" s="185">
        <v>5607243</v>
      </c>
      <c r="BB165" s="185">
        <v>5290072</v>
      </c>
      <c r="BC165" s="166">
        <v>67934160</v>
      </c>
      <c r="BD165" s="184">
        <v>4962706</v>
      </c>
      <c r="BE165" s="185">
        <v>4544898</v>
      </c>
      <c r="BF165" s="185">
        <v>5010322</v>
      </c>
      <c r="BG165" s="185">
        <v>4844971</v>
      </c>
      <c r="BH165" s="185">
        <v>4786239</v>
      </c>
      <c r="BI165" s="185">
        <v>4492477</v>
      </c>
      <c r="BJ165" s="185">
        <v>4402783</v>
      </c>
      <c r="BK165" s="187">
        <v>4542218</v>
      </c>
      <c r="BL165" s="185">
        <v>4384806</v>
      </c>
      <c r="BM165" s="185">
        <v>4369333</v>
      </c>
      <c r="BN165" s="185">
        <v>4141071</v>
      </c>
      <c r="BO165" s="185">
        <v>4398401</v>
      </c>
      <c r="BP165" s="166">
        <v>54880225</v>
      </c>
      <c r="BQ165" s="185">
        <v>4004631</v>
      </c>
      <c r="BR165" s="185">
        <v>4082976</v>
      </c>
      <c r="BS165" s="185">
        <v>3673641</v>
      </c>
      <c r="BT165" s="185">
        <v>2139019</v>
      </c>
      <c r="BU165" s="185">
        <v>2280719</v>
      </c>
      <c r="BV165" s="185">
        <v>2483204</v>
      </c>
      <c r="BW165" s="185">
        <v>2789397</v>
      </c>
      <c r="BX165" s="187">
        <v>2932677</v>
      </c>
      <c r="BY165" s="188">
        <v>3181268</v>
      </c>
      <c r="BZ165" s="188">
        <v>3496185</v>
      </c>
      <c r="CA165" s="188">
        <v>3266597</v>
      </c>
      <c r="CB165" s="188">
        <v>3416967</v>
      </c>
      <c r="CC165" s="166">
        <v>37747281</v>
      </c>
      <c r="CD165" s="188">
        <v>2936277</v>
      </c>
      <c r="CE165" s="188">
        <v>2948895</v>
      </c>
      <c r="CF165" s="188">
        <v>3107618</v>
      </c>
      <c r="CG165" s="188">
        <v>3012782</v>
      </c>
      <c r="CH165" s="188">
        <v>3109487</v>
      </c>
      <c r="CI165" s="188">
        <v>2807927</v>
      </c>
      <c r="CJ165" s="189">
        <v>3193663</v>
      </c>
      <c r="CK165" s="189">
        <v>3311111</v>
      </c>
      <c r="CL165" s="411">
        <v>37586614</v>
      </c>
      <c r="CM165" s="377">
        <v>24386264</v>
      </c>
      <c r="CN165" s="412">
        <v>24427760</v>
      </c>
      <c r="CO165" s="400">
        <v>0.17016136625109801</v>
      </c>
      <c r="CP165" s="336"/>
      <c r="CQ165" s="322"/>
    </row>
    <row r="166" spans="1:98" ht="20.100000000000001" customHeight="1" x14ac:dyDescent="0.25">
      <c r="A166" s="28"/>
      <c r="B166" s="381" t="s">
        <v>113</v>
      </c>
      <c r="C166" s="382"/>
      <c r="D166" s="184">
        <v>0</v>
      </c>
      <c r="E166" s="185">
        <v>0</v>
      </c>
      <c r="F166" s="185">
        <v>0</v>
      </c>
      <c r="G166" s="185">
        <v>0</v>
      </c>
      <c r="H166" s="375">
        <v>0</v>
      </c>
      <c r="I166" s="375">
        <v>0</v>
      </c>
      <c r="J166" s="375">
        <v>0</v>
      </c>
      <c r="K166" s="375">
        <v>0</v>
      </c>
      <c r="L166" s="375">
        <v>0</v>
      </c>
      <c r="M166" s="185">
        <v>0</v>
      </c>
      <c r="N166" s="185">
        <v>0</v>
      </c>
      <c r="O166" s="185">
        <v>0</v>
      </c>
      <c r="P166" s="166">
        <f>SUM(D166:O166)</f>
        <v>0</v>
      </c>
      <c r="Q166" s="185">
        <v>0</v>
      </c>
      <c r="R166" s="185">
        <v>0</v>
      </c>
      <c r="S166" s="185">
        <v>0</v>
      </c>
      <c r="T166" s="185">
        <v>0</v>
      </c>
      <c r="U166" s="185">
        <v>0</v>
      </c>
      <c r="V166" s="185">
        <v>0</v>
      </c>
      <c r="W166" s="185">
        <v>0</v>
      </c>
      <c r="X166" s="185">
        <v>0</v>
      </c>
      <c r="Y166" s="185">
        <v>225</v>
      </c>
      <c r="Z166" s="185">
        <v>1010</v>
      </c>
      <c r="AA166" s="185">
        <v>1462</v>
      </c>
      <c r="AB166" s="185">
        <v>2000</v>
      </c>
      <c r="AC166" s="166">
        <f>SUM(Q166:AB166)</f>
        <v>4697</v>
      </c>
      <c r="AD166" s="184">
        <v>2544</v>
      </c>
      <c r="AE166" s="185">
        <v>2550</v>
      </c>
      <c r="AF166" s="185">
        <v>3493</v>
      </c>
      <c r="AG166" s="185">
        <v>3155</v>
      </c>
      <c r="AH166" s="185">
        <v>3995</v>
      </c>
      <c r="AI166" s="185">
        <v>4751</v>
      </c>
      <c r="AJ166" s="185">
        <v>6203</v>
      </c>
      <c r="AK166" s="185">
        <v>6148</v>
      </c>
      <c r="AL166" s="185">
        <v>6937</v>
      </c>
      <c r="AM166" s="185">
        <v>7393</v>
      </c>
      <c r="AN166" s="185">
        <v>7804</v>
      </c>
      <c r="AO166" s="186">
        <v>9491</v>
      </c>
      <c r="AP166" s="166">
        <f>SUM(AD166:AO166)</f>
        <v>64464</v>
      </c>
      <c r="AQ166" s="185">
        <v>15975</v>
      </c>
      <c r="AR166" s="185">
        <v>10086</v>
      </c>
      <c r="AS166" s="185">
        <v>15576</v>
      </c>
      <c r="AT166" s="185">
        <v>11658</v>
      </c>
      <c r="AU166" s="185">
        <v>14747</v>
      </c>
      <c r="AV166" s="185">
        <v>12407</v>
      </c>
      <c r="AW166" s="185">
        <v>12676</v>
      </c>
      <c r="AX166" s="185">
        <v>16090</v>
      </c>
      <c r="AY166" s="185">
        <v>13439</v>
      </c>
      <c r="AZ166" s="185">
        <v>14833</v>
      </c>
      <c r="BA166" s="185">
        <v>14332</v>
      </c>
      <c r="BB166" s="185">
        <v>16208</v>
      </c>
      <c r="BC166" s="166">
        <v>168027</v>
      </c>
      <c r="BD166" s="184">
        <v>17558</v>
      </c>
      <c r="BE166" s="185">
        <v>15594</v>
      </c>
      <c r="BF166" s="185">
        <v>17972</v>
      </c>
      <c r="BG166" s="185">
        <v>20297</v>
      </c>
      <c r="BH166" s="185">
        <v>21483</v>
      </c>
      <c r="BI166" s="185">
        <v>20509</v>
      </c>
      <c r="BJ166" s="185">
        <v>22495</v>
      </c>
      <c r="BK166" s="187">
        <v>22411</v>
      </c>
      <c r="BL166" s="185">
        <v>22751</v>
      </c>
      <c r="BM166" s="185">
        <v>63451</v>
      </c>
      <c r="BN166" s="185">
        <v>23838</v>
      </c>
      <c r="BO166" s="185">
        <v>27862</v>
      </c>
      <c r="BP166" s="166">
        <v>296221</v>
      </c>
      <c r="BQ166" s="185">
        <v>27440</v>
      </c>
      <c r="BR166" s="185">
        <v>27701</v>
      </c>
      <c r="BS166" s="185">
        <v>31296</v>
      </c>
      <c r="BT166" s="185">
        <v>44677</v>
      </c>
      <c r="BU166" s="185">
        <v>54457</v>
      </c>
      <c r="BV166" s="185">
        <v>67598</v>
      </c>
      <c r="BW166" s="185">
        <v>77507</v>
      </c>
      <c r="BX166" s="187">
        <v>85880</v>
      </c>
      <c r="BY166" s="188">
        <v>87354</v>
      </c>
      <c r="BZ166" s="188">
        <v>94208</v>
      </c>
      <c r="CA166" s="188">
        <v>98531</v>
      </c>
      <c r="CB166" s="188">
        <v>113092</v>
      </c>
      <c r="CC166" s="166">
        <v>809741</v>
      </c>
      <c r="CD166" s="188">
        <v>107585</v>
      </c>
      <c r="CE166" s="188">
        <v>101395</v>
      </c>
      <c r="CF166" s="188">
        <v>110867</v>
      </c>
      <c r="CG166" s="188">
        <v>119847</v>
      </c>
      <c r="CH166" s="188">
        <v>126242</v>
      </c>
      <c r="CI166" s="188">
        <v>142129</v>
      </c>
      <c r="CJ166" s="189">
        <v>157454</v>
      </c>
      <c r="CK166" s="189">
        <v>178660</v>
      </c>
      <c r="CL166" s="411">
        <v>158319</v>
      </c>
      <c r="CM166" s="377">
        <v>416556</v>
      </c>
      <c r="CN166" s="412">
        <v>1044179</v>
      </c>
      <c r="CO166" s="400">
        <v>150.66953782924699</v>
      </c>
      <c r="CP166" s="336"/>
      <c r="CQ166" s="322"/>
    </row>
    <row r="167" spans="1:98" ht="20.100000000000001" customHeight="1" x14ac:dyDescent="0.2">
      <c r="A167" s="28"/>
      <c r="B167" s="520" t="s">
        <v>114</v>
      </c>
      <c r="C167" s="520"/>
      <c r="D167" s="376">
        <v>0</v>
      </c>
      <c r="E167" s="375">
        <v>0</v>
      </c>
      <c r="F167" s="375">
        <v>0</v>
      </c>
      <c r="G167" s="375">
        <v>0</v>
      </c>
      <c r="H167" s="375">
        <v>0</v>
      </c>
      <c r="I167" s="375">
        <v>0</v>
      </c>
      <c r="J167" s="375">
        <v>0</v>
      </c>
      <c r="K167" s="375">
        <v>0</v>
      </c>
      <c r="L167" s="375">
        <v>0</v>
      </c>
      <c r="M167" s="375">
        <v>0</v>
      </c>
      <c r="N167" s="375">
        <v>0</v>
      </c>
      <c r="O167" s="375">
        <v>0</v>
      </c>
      <c r="P167" s="166">
        <f>SUM(D167:O167)</f>
        <v>0</v>
      </c>
      <c r="Q167" s="375">
        <v>0</v>
      </c>
      <c r="R167" s="375">
        <v>0</v>
      </c>
      <c r="S167" s="375">
        <v>0</v>
      </c>
      <c r="T167" s="375">
        <v>0</v>
      </c>
      <c r="U167" s="375">
        <v>0</v>
      </c>
      <c r="V167" s="375">
        <v>0</v>
      </c>
      <c r="W167" s="375">
        <v>14</v>
      </c>
      <c r="X167" s="375">
        <v>9</v>
      </c>
      <c r="Y167" s="375">
        <v>21</v>
      </c>
      <c r="Z167" s="375">
        <v>35</v>
      </c>
      <c r="AA167" s="375">
        <v>62</v>
      </c>
      <c r="AB167" s="375">
        <v>72</v>
      </c>
      <c r="AC167" s="373">
        <f>SUM(Q167:AB167)</f>
        <v>213</v>
      </c>
      <c r="AD167" s="376">
        <v>48</v>
      </c>
      <c r="AE167" s="375">
        <v>75</v>
      </c>
      <c r="AF167" s="375">
        <v>75</v>
      </c>
      <c r="AG167" s="375">
        <v>74</v>
      </c>
      <c r="AH167" s="375">
        <v>113</v>
      </c>
      <c r="AI167" s="375">
        <v>132</v>
      </c>
      <c r="AJ167" s="375">
        <v>122</v>
      </c>
      <c r="AK167" s="375">
        <v>153</v>
      </c>
      <c r="AL167" s="375">
        <v>172</v>
      </c>
      <c r="AM167" s="375">
        <v>155</v>
      </c>
      <c r="AN167" s="375">
        <v>134</v>
      </c>
      <c r="AO167" s="388">
        <v>143</v>
      </c>
      <c r="AP167" s="373">
        <f>SUM(AD167:AO167)</f>
        <v>1396</v>
      </c>
      <c r="AQ167" s="375">
        <v>133</v>
      </c>
      <c r="AR167" s="375">
        <v>169</v>
      </c>
      <c r="AS167" s="375">
        <v>167</v>
      </c>
      <c r="AT167" s="375">
        <v>118</v>
      </c>
      <c r="AU167" s="375">
        <v>121</v>
      </c>
      <c r="AV167" s="375">
        <v>133</v>
      </c>
      <c r="AW167" s="375">
        <v>174</v>
      </c>
      <c r="AX167" s="375">
        <v>201</v>
      </c>
      <c r="AY167" s="375">
        <v>168</v>
      </c>
      <c r="AZ167" s="375">
        <v>51</v>
      </c>
      <c r="BA167" s="375">
        <v>0</v>
      </c>
      <c r="BB167" s="375">
        <v>0</v>
      </c>
      <c r="BC167" s="373">
        <v>1435</v>
      </c>
      <c r="BD167" s="376">
        <v>0</v>
      </c>
      <c r="BE167" s="375">
        <v>0</v>
      </c>
      <c r="BF167" s="375">
        <v>0</v>
      </c>
      <c r="BG167" s="375">
        <v>0</v>
      </c>
      <c r="BH167" s="375">
        <v>0</v>
      </c>
      <c r="BI167" s="375">
        <v>0</v>
      </c>
      <c r="BJ167" s="375">
        <v>0</v>
      </c>
      <c r="BK167" s="377">
        <v>0</v>
      </c>
      <c r="BL167" s="375">
        <v>0</v>
      </c>
      <c r="BM167" s="375">
        <v>0</v>
      </c>
      <c r="BN167" s="375">
        <v>0</v>
      </c>
      <c r="BO167" s="375">
        <v>0</v>
      </c>
      <c r="BP167" s="373">
        <v>0</v>
      </c>
      <c r="BQ167" s="375">
        <v>0</v>
      </c>
      <c r="BR167" s="375">
        <v>0</v>
      </c>
      <c r="BS167" s="375">
        <v>0</v>
      </c>
      <c r="BT167" s="375">
        <v>0</v>
      </c>
      <c r="BU167" s="375">
        <v>0</v>
      </c>
      <c r="BV167" s="375">
        <v>0</v>
      </c>
      <c r="BW167" s="375">
        <v>0</v>
      </c>
      <c r="BX167" s="377">
        <v>0</v>
      </c>
      <c r="BY167" s="378">
        <v>0</v>
      </c>
      <c r="BZ167" s="378">
        <v>0</v>
      </c>
      <c r="CA167" s="378">
        <v>0</v>
      </c>
      <c r="CB167" s="378">
        <v>0</v>
      </c>
      <c r="CC167" s="373">
        <v>0</v>
      </c>
      <c r="CD167" s="378">
        <v>0</v>
      </c>
      <c r="CE167" s="378">
        <v>0</v>
      </c>
      <c r="CF167" s="378">
        <v>0</v>
      </c>
      <c r="CG167" s="378">
        <v>0</v>
      </c>
      <c r="CH167" s="378">
        <v>0</v>
      </c>
      <c r="CI167" s="378">
        <v>0</v>
      </c>
      <c r="CJ167" s="379">
        <v>0</v>
      </c>
      <c r="CK167" s="379">
        <v>0</v>
      </c>
      <c r="CL167" s="411">
        <v>0</v>
      </c>
      <c r="CM167" s="377">
        <v>0</v>
      </c>
      <c r="CN167" s="412">
        <v>0</v>
      </c>
      <c r="CO167" s="451"/>
      <c r="CP167" s="27"/>
      <c r="CQ167" s="110"/>
    </row>
    <row r="168" spans="1:98" ht="20.100000000000001" customHeight="1" x14ac:dyDescent="0.25">
      <c r="A168" s="28"/>
      <c r="B168" s="381" t="s">
        <v>115</v>
      </c>
      <c r="C168" s="382"/>
      <c r="D168" s="184">
        <v>13060</v>
      </c>
      <c r="E168" s="185">
        <v>12563</v>
      </c>
      <c r="F168" s="185">
        <v>17758</v>
      </c>
      <c r="G168" s="185">
        <v>18480</v>
      </c>
      <c r="H168" s="375">
        <v>14576</v>
      </c>
      <c r="I168" s="375">
        <v>17923</v>
      </c>
      <c r="J168" s="375">
        <v>20563</v>
      </c>
      <c r="K168" s="375">
        <v>21956</v>
      </c>
      <c r="L168" s="375">
        <v>23395</v>
      </c>
      <c r="M168" s="185">
        <v>30505</v>
      </c>
      <c r="N168" s="185">
        <v>32433</v>
      </c>
      <c r="O168" s="185">
        <v>30250</v>
      </c>
      <c r="P168" s="166">
        <f>SUM(D168:O168)</f>
        <v>253462</v>
      </c>
      <c r="Q168" s="185">
        <v>28187</v>
      </c>
      <c r="R168" s="185">
        <v>27614</v>
      </c>
      <c r="S168" s="185">
        <v>33397</v>
      </c>
      <c r="T168" s="185">
        <v>32067</v>
      </c>
      <c r="U168" s="185">
        <v>34308</v>
      </c>
      <c r="V168" s="185">
        <v>37137</v>
      </c>
      <c r="W168" s="185">
        <v>41417</v>
      </c>
      <c r="X168" s="185">
        <v>41900</v>
      </c>
      <c r="Y168" s="185">
        <v>40569</v>
      </c>
      <c r="Z168" s="185">
        <v>43527</v>
      </c>
      <c r="AA168" s="185">
        <v>40645</v>
      </c>
      <c r="AB168" s="185">
        <v>44795</v>
      </c>
      <c r="AC168" s="166">
        <f>SUM(Q168:AB168)</f>
        <v>445563</v>
      </c>
      <c r="AD168" s="184">
        <v>45957</v>
      </c>
      <c r="AE168" s="185">
        <v>43608</v>
      </c>
      <c r="AF168" s="185">
        <v>56404</v>
      </c>
      <c r="AG168" s="185">
        <v>56456</v>
      </c>
      <c r="AH168" s="185">
        <v>62185</v>
      </c>
      <c r="AI168" s="185">
        <v>62633</v>
      </c>
      <c r="AJ168" s="185">
        <v>68514</v>
      </c>
      <c r="AK168" s="185">
        <v>68210</v>
      </c>
      <c r="AL168" s="185">
        <v>69691</v>
      </c>
      <c r="AM168" s="185">
        <v>74246</v>
      </c>
      <c r="AN168" s="185">
        <v>82517</v>
      </c>
      <c r="AO168" s="186">
        <v>89100</v>
      </c>
      <c r="AP168" s="166">
        <f>SUM(AD168:AO168)</f>
        <v>779521</v>
      </c>
      <c r="AQ168" s="185">
        <v>95831</v>
      </c>
      <c r="AR168" s="185">
        <v>92748</v>
      </c>
      <c r="AS168" s="185">
        <v>104979</v>
      </c>
      <c r="AT168" s="185">
        <v>101279</v>
      </c>
      <c r="AU168" s="185">
        <v>108519</v>
      </c>
      <c r="AV168" s="185">
        <v>109633</v>
      </c>
      <c r="AW168" s="185">
        <v>116764</v>
      </c>
      <c r="AX168" s="185">
        <v>113029</v>
      </c>
      <c r="AY168" s="185">
        <v>108966</v>
      </c>
      <c r="AZ168" s="185">
        <v>121586</v>
      </c>
      <c r="BA168" s="185">
        <v>115267</v>
      </c>
      <c r="BB168" s="185">
        <v>125729</v>
      </c>
      <c r="BC168" s="166">
        <v>1314330</v>
      </c>
      <c r="BD168" s="184">
        <v>132183</v>
      </c>
      <c r="BE168" s="185">
        <v>114527</v>
      </c>
      <c r="BF168" s="185">
        <v>122883</v>
      </c>
      <c r="BG168" s="185">
        <v>131617</v>
      </c>
      <c r="BH168" s="185">
        <v>132580</v>
      </c>
      <c r="BI168" s="185">
        <v>129313</v>
      </c>
      <c r="BJ168" s="185">
        <v>137967</v>
      </c>
      <c r="BK168" s="187">
        <v>129237</v>
      </c>
      <c r="BL168" s="185">
        <v>129502</v>
      </c>
      <c r="BM168" s="185">
        <v>137273</v>
      </c>
      <c r="BN168" s="185">
        <v>120818</v>
      </c>
      <c r="BO168" s="185">
        <v>142786</v>
      </c>
      <c r="BP168" s="166">
        <v>1560686</v>
      </c>
      <c r="BQ168" s="185">
        <v>142648</v>
      </c>
      <c r="BR168" s="185">
        <v>129828</v>
      </c>
      <c r="BS168" s="185">
        <v>123022</v>
      </c>
      <c r="BT168" s="185">
        <v>80352</v>
      </c>
      <c r="BU168" s="185">
        <v>119799</v>
      </c>
      <c r="BV168" s="185">
        <v>173832</v>
      </c>
      <c r="BW168" s="185">
        <v>174959</v>
      </c>
      <c r="BX168" s="187">
        <v>197844</v>
      </c>
      <c r="BY168" s="188">
        <v>228803</v>
      </c>
      <c r="BZ168" s="188">
        <v>246344</v>
      </c>
      <c r="CA168" s="188">
        <v>252170</v>
      </c>
      <c r="CB168" s="188">
        <v>277825</v>
      </c>
      <c r="CC168" s="166">
        <v>2147426</v>
      </c>
      <c r="CD168" s="188">
        <v>290663</v>
      </c>
      <c r="CE168" s="188">
        <v>299520</v>
      </c>
      <c r="CF168" s="188">
        <v>351776</v>
      </c>
      <c r="CG168" s="188">
        <v>361992</v>
      </c>
      <c r="CH168" s="188">
        <v>374544</v>
      </c>
      <c r="CI168" s="188">
        <v>401533</v>
      </c>
      <c r="CJ168" s="189">
        <v>444944</v>
      </c>
      <c r="CK168" s="189">
        <v>430518</v>
      </c>
      <c r="CL168" s="411">
        <v>1030307</v>
      </c>
      <c r="CM168" s="377">
        <v>1142284</v>
      </c>
      <c r="CN168" s="412">
        <v>2955490</v>
      </c>
      <c r="CO168" s="400">
        <v>158.73513066803</v>
      </c>
      <c r="CP168" s="336"/>
      <c r="CQ168" s="322"/>
    </row>
    <row r="169" spans="1:98" ht="20.100000000000001" customHeight="1" x14ac:dyDescent="0.25">
      <c r="A169" s="28"/>
      <c r="B169" s="452"/>
      <c r="C169" s="270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16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16"/>
      <c r="BY169" s="124"/>
      <c r="BZ169" s="124"/>
      <c r="CA169" s="124"/>
      <c r="CB169" s="124"/>
      <c r="CC169" s="162"/>
      <c r="CD169" s="124"/>
      <c r="CE169" s="124"/>
      <c r="CF169" s="124"/>
      <c r="CG169" s="124"/>
      <c r="CH169" s="124"/>
      <c r="CI169" s="124"/>
      <c r="CJ169" s="119"/>
      <c r="CK169" s="119"/>
      <c r="CL169" s="411"/>
      <c r="CM169" s="377"/>
      <c r="CN169" s="412"/>
      <c r="CO169" s="453"/>
      <c r="CP169" s="336"/>
      <c r="CQ169" s="322"/>
    </row>
    <row r="170" spans="1:98" s="429" customFormat="1" ht="20.100000000000001" customHeight="1" x14ac:dyDescent="0.2">
      <c r="A170" s="422"/>
      <c r="B170" s="423" t="s">
        <v>116</v>
      </c>
      <c r="C170" s="424"/>
      <c r="D170" s="377">
        <v>505188</v>
      </c>
      <c r="E170" s="377">
        <v>558565</v>
      </c>
      <c r="F170" s="377">
        <v>615713</v>
      </c>
      <c r="G170" s="377">
        <v>672103</v>
      </c>
      <c r="H170" s="377">
        <v>679791</v>
      </c>
      <c r="I170" s="377">
        <v>637783</v>
      </c>
      <c r="J170" s="377">
        <v>390508</v>
      </c>
      <c r="K170" s="377">
        <v>366811</v>
      </c>
      <c r="L170" s="377">
        <v>406998</v>
      </c>
      <c r="M170" s="377">
        <v>469709</v>
      </c>
      <c r="N170" s="377">
        <v>501989</v>
      </c>
      <c r="O170" s="412">
        <v>567113</v>
      </c>
      <c r="P170" s="425">
        <f>+O170</f>
        <v>567113</v>
      </c>
      <c r="Q170" s="377">
        <v>592847</v>
      </c>
      <c r="R170" s="377">
        <v>609192</v>
      </c>
      <c r="S170" s="377">
        <v>654448</v>
      </c>
      <c r="T170" s="377">
        <v>711288</v>
      </c>
      <c r="U170" s="377">
        <v>760148</v>
      </c>
      <c r="V170" s="377">
        <v>794952</v>
      </c>
      <c r="W170" s="377">
        <v>838764</v>
      </c>
      <c r="X170" s="377">
        <v>871095</v>
      </c>
      <c r="Y170" s="377">
        <v>901983</v>
      </c>
      <c r="Z170" s="377">
        <v>860567</v>
      </c>
      <c r="AA170" s="377">
        <v>799422</v>
      </c>
      <c r="AB170" s="377">
        <v>812924</v>
      </c>
      <c r="AC170" s="411">
        <f>+AB170</f>
        <v>812924</v>
      </c>
      <c r="AD170" s="411">
        <v>831007</v>
      </c>
      <c r="AE170" s="377">
        <v>848637</v>
      </c>
      <c r="AF170" s="377">
        <v>891409</v>
      </c>
      <c r="AG170" s="377">
        <v>897472</v>
      </c>
      <c r="AH170" s="377">
        <v>941455</v>
      </c>
      <c r="AI170" s="377">
        <v>963557</v>
      </c>
      <c r="AJ170" s="377">
        <v>983084</v>
      </c>
      <c r="AK170" s="377">
        <v>1035054</v>
      </c>
      <c r="AL170" s="377">
        <v>1080304</v>
      </c>
      <c r="AM170" s="377">
        <v>1133767</v>
      </c>
      <c r="AN170" s="377">
        <v>1162577</v>
      </c>
      <c r="AO170" s="377">
        <v>1181779</v>
      </c>
      <c r="AP170" s="425">
        <f>+AO170</f>
        <v>1181779</v>
      </c>
      <c r="AQ170" s="377">
        <v>1194503</v>
      </c>
      <c r="AR170" s="377">
        <v>1184262</v>
      </c>
      <c r="AS170" s="377">
        <v>1165377</v>
      </c>
      <c r="AT170" s="377">
        <v>1161201</v>
      </c>
      <c r="AU170" s="377">
        <v>1196910</v>
      </c>
      <c r="AV170" s="377">
        <v>1234896</v>
      </c>
      <c r="AW170" s="377">
        <v>1271627</v>
      </c>
      <c r="AX170" s="377">
        <v>1306230</v>
      </c>
      <c r="AY170" s="377">
        <v>1068056</v>
      </c>
      <c r="AZ170" s="377">
        <v>1098475</v>
      </c>
      <c r="BA170" s="377">
        <v>1103185</v>
      </c>
      <c r="BB170" s="377">
        <v>1032396</v>
      </c>
      <c r="BC170" s="425">
        <v>1032396</v>
      </c>
      <c r="BD170" s="411">
        <v>1044864</v>
      </c>
      <c r="BE170" s="377">
        <v>1047616</v>
      </c>
      <c r="BF170" s="377">
        <v>1046517</v>
      </c>
      <c r="BG170" s="377">
        <v>1062787</v>
      </c>
      <c r="BH170" s="377">
        <v>1085503</v>
      </c>
      <c r="BI170" s="377">
        <v>1102019</v>
      </c>
      <c r="BJ170" s="377">
        <v>1124248</v>
      </c>
      <c r="BK170" s="377">
        <v>1143362</v>
      </c>
      <c r="BL170" s="377">
        <v>1162953</v>
      </c>
      <c r="BM170" s="377">
        <v>1180169</v>
      </c>
      <c r="BN170" s="377">
        <v>1203827</v>
      </c>
      <c r="BO170" s="377">
        <v>1230102</v>
      </c>
      <c r="BP170" s="425">
        <v>1230102</v>
      </c>
      <c r="BQ170" s="377">
        <v>1258568</v>
      </c>
      <c r="BR170" s="377">
        <v>1278764</v>
      </c>
      <c r="BS170" s="377">
        <v>1325713</v>
      </c>
      <c r="BT170" s="377">
        <v>1387161</v>
      </c>
      <c r="BU170" s="377">
        <v>1437474</v>
      </c>
      <c r="BV170" s="377">
        <v>1498937</v>
      </c>
      <c r="BW170" s="377">
        <v>1551109</v>
      </c>
      <c r="BX170" s="377">
        <v>1523468</v>
      </c>
      <c r="BY170" s="379">
        <v>1562047</v>
      </c>
      <c r="BZ170" s="379">
        <v>1597896</v>
      </c>
      <c r="CA170" s="379">
        <v>1424884</v>
      </c>
      <c r="CB170" s="379">
        <v>1447930</v>
      </c>
      <c r="CC170" s="425">
        <v>1447930</v>
      </c>
      <c r="CD170" s="379">
        <v>1484761</v>
      </c>
      <c r="CE170" s="379">
        <v>1517593</v>
      </c>
      <c r="CF170" s="379">
        <v>1480946</v>
      </c>
      <c r="CG170" s="379">
        <v>1493998</v>
      </c>
      <c r="CH170" s="379">
        <v>1520317</v>
      </c>
      <c r="CI170" s="379">
        <v>1537481</v>
      </c>
      <c r="CJ170" s="379">
        <v>1536242</v>
      </c>
      <c r="CK170" s="379">
        <v>1566234</v>
      </c>
      <c r="CL170" s="411">
        <v>1143362</v>
      </c>
      <c r="CM170" s="377">
        <v>1523468</v>
      </c>
      <c r="CN170" s="412">
        <v>1566234</v>
      </c>
      <c r="CO170" s="454">
        <v>2.8071479020235399</v>
      </c>
      <c r="CP170" s="455"/>
      <c r="CQ170" s="428"/>
    </row>
    <row r="171" spans="1:98" ht="20.100000000000001" customHeight="1" x14ac:dyDescent="0.25">
      <c r="A171" s="28"/>
      <c r="B171" s="430"/>
      <c r="C171" s="273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16"/>
      <c r="BL171" s="162"/>
      <c r="BM171" s="162"/>
      <c r="BN171" s="162"/>
      <c r="BO171" s="162"/>
      <c r="BP171" s="162"/>
      <c r="BQ171" s="162"/>
      <c r="BR171" s="162"/>
      <c r="BS171" s="162"/>
      <c r="BT171" s="162"/>
      <c r="BU171" s="162"/>
      <c r="BV171" s="162"/>
      <c r="BW171" s="162"/>
      <c r="BX171" s="116"/>
      <c r="BY171" s="124"/>
      <c r="BZ171" s="124"/>
      <c r="CA171" s="124"/>
      <c r="CB171" s="124"/>
      <c r="CC171" s="162"/>
      <c r="CD171" s="124"/>
      <c r="CE171" s="124"/>
      <c r="CF171" s="124"/>
      <c r="CG171" s="124"/>
      <c r="CH171" s="124"/>
      <c r="CI171" s="124"/>
      <c r="CJ171" s="119"/>
      <c r="CK171" s="119"/>
      <c r="CL171" s="116"/>
      <c r="CM171" s="116"/>
      <c r="CN171" s="116"/>
      <c r="CO171" s="274"/>
      <c r="CP171" s="336"/>
      <c r="CQ171" s="322"/>
    </row>
    <row r="172" spans="1:98" ht="20.100000000000001" customHeight="1" x14ac:dyDescent="0.25">
      <c r="A172" s="456"/>
      <c r="B172" s="457"/>
      <c r="BW172" s="458"/>
      <c r="BX172" s="458"/>
      <c r="BY172" s="459"/>
      <c r="BZ172" s="459"/>
      <c r="CA172" s="459"/>
      <c r="CB172" s="459"/>
      <c r="CC172" s="458"/>
      <c r="CD172" s="459"/>
      <c r="CE172" s="459"/>
      <c r="CF172" s="459"/>
      <c r="CG172" s="459"/>
      <c r="CH172" s="459"/>
      <c r="CI172" s="459"/>
      <c r="CJ172" s="459"/>
      <c r="CK172" s="459"/>
      <c r="CL172" s="458"/>
      <c r="CM172" s="458"/>
      <c r="CN172" s="458"/>
      <c r="CO172" s="460"/>
      <c r="CP172" s="27"/>
      <c r="CQ172" s="27"/>
    </row>
    <row r="173" spans="1:98" ht="20.100000000000001" customHeight="1" x14ac:dyDescent="0.25">
      <c r="A173" s="456"/>
      <c r="B173" s="461" t="s">
        <v>117</v>
      </c>
      <c r="C173" s="462"/>
      <c r="BW173" s="458"/>
      <c r="BX173" s="458"/>
      <c r="BY173" s="459"/>
      <c r="BZ173" s="459"/>
      <c r="CA173" s="459"/>
      <c r="CB173" s="459"/>
      <c r="CC173" s="458"/>
      <c r="CD173" s="459"/>
      <c r="CE173" s="459"/>
      <c r="CF173" s="459"/>
      <c r="CG173" s="459"/>
      <c r="CH173" s="459"/>
      <c r="CI173" s="459"/>
      <c r="CJ173" s="459"/>
      <c r="CK173" s="459"/>
      <c r="CL173" s="458"/>
      <c r="CM173" s="458"/>
      <c r="CN173" s="458"/>
      <c r="CO173" s="460"/>
      <c r="CP173" s="27"/>
      <c r="CQ173" s="27"/>
      <c r="CR173" s="463"/>
      <c r="CS173" s="463"/>
      <c r="CT173" s="463"/>
    </row>
    <row r="174" spans="1:98" ht="20.100000000000001" customHeight="1" x14ac:dyDescent="0.25">
      <c r="A174" s="456"/>
      <c r="B174" s="464" t="s">
        <v>27</v>
      </c>
      <c r="C174" s="465"/>
      <c r="D174" s="466" t="e">
        <f t="shared" ref="D174:AP174" si="54">+D175</f>
        <v>#REF!</v>
      </c>
      <c r="E174" s="467" t="e">
        <f t="shared" si="54"/>
        <v>#REF!</v>
      </c>
      <c r="F174" s="467" t="e">
        <f t="shared" si="54"/>
        <v>#REF!</v>
      </c>
      <c r="G174" s="467" t="e">
        <f t="shared" si="54"/>
        <v>#REF!</v>
      </c>
      <c r="H174" s="467" t="e">
        <f t="shared" si="54"/>
        <v>#REF!</v>
      </c>
      <c r="I174" s="467" t="e">
        <f t="shared" si="54"/>
        <v>#REF!</v>
      </c>
      <c r="J174" s="467" t="e">
        <f t="shared" si="54"/>
        <v>#REF!</v>
      </c>
      <c r="K174" s="467" t="e">
        <f t="shared" si="54"/>
        <v>#REF!</v>
      </c>
      <c r="L174" s="467" t="e">
        <f t="shared" si="54"/>
        <v>#REF!</v>
      </c>
      <c r="M174" s="467" t="e">
        <f t="shared" si="54"/>
        <v>#REF!</v>
      </c>
      <c r="N174" s="467" t="e">
        <f t="shared" si="54"/>
        <v>#REF!</v>
      </c>
      <c r="O174" s="468" t="e">
        <f t="shared" si="54"/>
        <v>#REF!</v>
      </c>
      <c r="P174" s="469" t="e">
        <f t="shared" si="54"/>
        <v>#REF!</v>
      </c>
      <c r="Q174" s="466" t="e">
        <f t="shared" si="54"/>
        <v>#REF!</v>
      </c>
      <c r="R174" s="467" t="e">
        <f t="shared" si="54"/>
        <v>#REF!</v>
      </c>
      <c r="S174" s="467" t="e">
        <f t="shared" si="54"/>
        <v>#REF!</v>
      </c>
      <c r="T174" s="467" t="e">
        <f t="shared" si="54"/>
        <v>#REF!</v>
      </c>
      <c r="U174" s="467" t="e">
        <f t="shared" si="54"/>
        <v>#REF!</v>
      </c>
      <c r="V174" s="467" t="e">
        <f t="shared" si="54"/>
        <v>#REF!</v>
      </c>
      <c r="W174" s="467" t="e">
        <f t="shared" si="54"/>
        <v>#REF!</v>
      </c>
      <c r="X174" s="467" t="e">
        <f t="shared" si="54"/>
        <v>#REF!</v>
      </c>
      <c r="Y174" s="467" t="e">
        <f t="shared" si="54"/>
        <v>#REF!</v>
      </c>
      <c r="Z174" s="467" t="e">
        <f t="shared" si="54"/>
        <v>#REF!</v>
      </c>
      <c r="AA174" s="467" t="e">
        <f t="shared" si="54"/>
        <v>#REF!</v>
      </c>
      <c r="AB174" s="468" t="e">
        <f t="shared" si="54"/>
        <v>#REF!</v>
      </c>
      <c r="AC174" s="469" t="e">
        <f t="shared" si="54"/>
        <v>#REF!</v>
      </c>
      <c r="AD174" s="466" t="e">
        <f t="shared" si="54"/>
        <v>#REF!</v>
      </c>
      <c r="AE174" s="467" t="e">
        <f t="shared" si="54"/>
        <v>#REF!</v>
      </c>
      <c r="AF174" s="467" t="e">
        <f t="shared" si="54"/>
        <v>#REF!</v>
      </c>
      <c r="AG174" s="467" t="e">
        <f t="shared" si="54"/>
        <v>#REF!</v>
      </c>
      <c r="AH174" s="467" t="e">
        <f t="shared" si="54"/>
        <v>#REF!</v>
      </c>
      <c r="AI174" s="467" t="e">
        <f t="shared" si="54"/>
        <v>#REF!</v>
      </c>
      <c r="AJ174" s="467" t="e">
        <f t="shared" si="54"/>
        <v>#REF!</v>
      </c>
      <c r="AK174" s="467" t="e">
        <f t="shared" si="54"/>
        <v>#REF!</v>
      </c>
      <c r="AL174" s="467" t="e">
        <f t="shared" si="54"/>
        <v>#REF!</v>
      </c>
      <c r="AM174" s="467" t="e">
        <f t="shared" si="54"/>
        <v>#REF!</v>
      </c>
      <c r="AN174" s="467" t="e">
        <f t="shared" si="54"/>
        <v>#REF!</v>
      </c>
      <c r="AO174" s="468" t="e">
        <f t="shared" si="54"/>
        <v>#REF!</v>
      </c>
      <c r="AP174" s="469" t="e">
        <f t="shared" si="54"/>
        <v>#REF!</v>
      </c>
      <c r="AQ174" s="466">
        <v>50423.429560936202</v>
      </c>
      <c r="AR174" s="467">
        <v>39738.834091426397</v>
      </c>
      <c r="AS174" s="467">
        <v>51961.211661101603</v>
      </c>
      <c r="AT174" s="467">
        <v>64833.126459393199</v>
      </c>
      <c r="AU174" s="467">
        <v>56075.627524850803</v>
      </c>
      <c r="AV174" s="467">
        <v>51464.159690112603</v>
      </c>
      <c r="AW174" s="467">
        <v>55490.061359212603</v>
      </c>
      <c r="AX174" s="467">
        <v>52146.5218441412</v>
      </c>
      <c r="AY174" s="467">
        <v>47902.791112043997</v>
      </c>
      <c r="AZ174" s="467">
        <v>61401.8619702219</v>
      </c>
      <c r="BA174" s="467">
        <v>51599.4972653406</v>
      </c>
      <c r="BB174" s="467">
        <v>51693.443199533598</v>
      </c>
      <c r="BC174" s="469">
        <v>634730.565738315</v>
      </c>
      <c r="BD174" s="466">
        <v>53053.452872118803</v>
      </c>
      <c r="BE174" s="467">
        <v>37334.236854270799</v>
      </c>
      <c r="BF174" s="467">
        <v>47612.102082280602</v>
      </c>
      <c r="BG174" s="467">
        <v>59606.207915200597</v>
      </c>
      <c r="BH174" s="467">
        <v>52725.336708598101</v>
      </c>
      <c r="BI174" s="467">
        <v>44162.139285498197</v>
      </c>
      <c r="BJ174" s="467">
        <v>57749.490502061402</v>
      </c>
      <c r="BK174" s="467">
        <v>48585.890900192797</v>
      </c>
      <c r="BL174" s="467">
        <v>47169.404303978001</v>
      </c>
      <c r="BM174" s="467">
        <v>52435.593812661398</v>
      </c>
      <c r="BN174" s="467">
        <v>51636.604487251003</v>
      </c>
      <c r="BO174" s="467">
        <v>53915.681824924803</v>
      </c>
      <c r="BP174" s="469">
        <v>605986.14154903695</v>
      </c>
      <c r="BQ174" s="467">
        <v>50580.732709320597</v>
      </c>
      <c r="BR174" s="467">
        <v>42027.212279550396</v>
      </c>
      <c r="BS174" s="467">
        <v>66169.640211592196</v>
      </c>
      <c r="BT174" s="467">
        <v>36407.580354723199</v>
      </c>
      <c r="BU174" s="467">
        <v>41326.586628523401</v>
      </c>
      <c r="BV174" s="467">
        <v>42897.7201912128</v>
      </c>
      <c r="BW174" s="470">
        <v>49130.510836657202</v>
      </c>
      <c r="BX174" s="470">
        <v>44351.8699343154</v>
      </c>
      <c r="BY174" s="471">
        <v>44809.703416156197</v>
      </c>
      <c r="BZ174" s="471">
        <v>53789.520120490801</v>
      </c>
      <c r="CA174" s="471">
        <v>46224.953677930404</v>
      </c>
      <c r="CB174" s="471">
        <v>56927.601026363998</v>
      </c>
      <c r="CC174" s="472">
        <v>574643.63138683699</v>
      </c>
      <c r="CD174" s="471">
        <v>44803.7616837151</v>
      </c>
      <c r="CE174" s="471">
        <v>41744.546094132304</v>
      </c>
      <c r="CF174" s="471">
        <v>47186.746066113999</v>
      </c>
      <c r="CG174" s="471">
        <v>54209.013919969402</v>
      </c>
      <c r="CH174" s="471">
        <v>47056.080675369398</v>
      </c>
      <c r="CI174" s="471">
        <v>46679.564677982897</v>
      </c>
      <c r="CJ174" s="471">
        <v>44126.092721030102</v>
      </c>
      <c r="CK174" s="471">
        <v>46630.815891760903</v>
      </c>
      <c r="CL174" s="130">
        <v>400828.85712022102</v>
      </c>
      <c r="CM174" s="131">
        <v>372891.853145895</v>
      </c>
      <c r="CN174" s="132">
        <v>372436.621730074</v>
      </c>
      <c r="CO174" s="363">
        <v>-0.122081352000736</v>
      </c>
      <c r="CP174" s="27"/>
      <c r="CR174" s="322"/>
      <c r="CS174" s="322"/>
      <c r="CT174" s="322"/>
    </row>
    <row r="175" spans="1:98" ht="20.100000000000001" customHeight="1" x14ac:dyDescent="0.2">
      <c r="A175" s="456"/>
      <c r="B175" s="473"/>
      <c r="C175" s="474" t="s">
        <v>118</v>
      </c>
      <c r="D175" s="475" t="e">
        <f t="shared" ref="D175:AP175" si="55">+D15</f>
        <v>#REF!</v>
      </c>
      <c r="E175" s="476" t="e">
        <f t="shared" si="55"/>
        <v>#REF!</v>
      </c>
      <c r="F175" s="476" t="e">
        <f t="shared" si="55"/>
        <v>#REF!</v>
      </c>
      <c r="G175" s="476" t="e">
        <f t="shared" si="55"/>
        <v>#REF!</v>
      </c>
      <c r="H175" s="476" t="e">
        <f t="shared" si="55"/>
        <v>#REF!</v>
      </c>
      <c r="I175" s="476" t="e">
        <f t="shared" si="55"/>
        <v>#REF!</v>
      </c>
      <c r="J175" s="476" t="e">
        <f t="shared" si="55"/>
        <v>#REF!</v>
      </c>
      <c r="K175" s="476" t="e">
        <f t="shared" si="55"/>
        <v>#REF!</v>
      </c>
      <c r="L175" s="476" t="e">
        <f t="shared" si="55"/>
        <v>#REF!</v>
      </c>
      <c r="M175" s="476" t="e">
        <f t="shared" si="55"/>
        <v>#REF!</v>
      </c>
      <c r="N175" s="476" t="e">
        <f t="shared" si="55"/>
        <v>#REF!</v>
      </c>
      <c r="O175" s="477" t="e">
        <f t="shared" si="55"/>
        <v>#REF!</v>
      </c>
      <c r="P175" s="478" t="e">
        <f t="shared" si="55"/>
        <v>#REF!</v>
      </c>
      <c r="Q175" s="475" t="e">
        <f t="shared" si="55"/>
        <v>#REF!</v>
      </c>
      <c r="R175" s="476" t="e">
        <f t="shared" si="55"/>
        <v>#REF!</v>
      </c>
      <c r="S175" s="476" t="e">
        <f t="shared" si="55"/>
        <v>#REF!</v>
      </c>
      <c r="T175" s="476" t="e">
        <f t="shared" si="55"/>
        <v>#REF!</v>
      </c>
      <c r="U175" s="476" t="e">
        <f t="shared" si="55"/>
        <v>#REF!</v>
      </c>
      <c r="V175" s="476" t="e">
        <f t="shared" si="55"/>
        <v>#REF!</v>
      </c>
      <c r="W175" s="476" t="e">
        <f t="shared" si="55"/>
        <v>#REF!</v>
      </c>
      <c r="X175" s="476" t="e">
        <f t="shared" si="55"/>
        <v>#REF!</v>
      </c>
      <c r="Y175" s="476" t="e">
        <f t="shared" si="55"/>
        <v>#REF!</v>
      </c>
      <c r="Z175" s="476" t="e">
        <f t="shared" si="55"/>
        <v>#REF!</v>
      </c>
      <c r="AA175" s="476" t="e">
        <f t="shared" si="55"/>
        <v>#REF!</v>
      </c>
      <c r="AB175" s="477" t="e">
        <f t="shared" si="55"/>
        <v>#REF!</v>
      </c>
      <c r="AC175" s="478" t="e">
        <f t="shared" si="55"/>
        <v>#REF!</v>
      </c>
      <c r="AD175" s="475" t="e">
        <f t="shared" si="55"/>
        <v>#REF!</v>
      </c>
      <c r="AE175" s="476" t="e">
        <f t="shared" si="55"/>
        <v>#REF!</v>
      </c>
      <c r="AF175" s="476" t="e">
        <f t="shared" si="55"/>
        <v>#REF!</v>
      </c>
      <c r="AG175" s="476" t="e">
        <f t="shared" si="55"/>
        <v>#REF!</v>
      </c>
      <c r="AH175" s="476" t="e">
        <f t="shared" si="55"/>
        <v>#REF!</v>
      </c>
      <c r="AI175" s="476" t="e">
        <f t="shared" si="55"/>
        <v>#REF!</v>
      </c>
      <c r="AJ175" s="476" t="e">
        <f t="shared" si="55"/>
        <v>#REF!</v>
      </c>
      <c r="AK175" s="476" t="e">
        <f t="shared" si="55"/>
        <v>#REF!</v>
      </c>
      <c r="AL175" s="476" t="e">
        <f t="shared" si="55"/>
        <v>#REF!</v>
      </c>
      <c r="AM175" s="476" t="e">
        <f t="shared" si="55"/>
        <v>#REF!</v>
      </c>
      <c r="AN175" s="476" t="e">
        <f t="shared" si="55"/>
        <v>#REF!</v>
      </c>
      <c r="AO175" s="477" t="e">
        <f t="shared" si="55"/>
        <v>#REF!</v>
      </c>
      <c r="AP175" s="478" t="e">
        <f t="shared" si="55"/>
        <v>#REF!</v>
      </c>
      <c r="AQ175" s="475">
        <v>50423.429560936202</v>
      </c>
      <c r="AR175" s="476">
        <v>39738.834091426397</v>
      </c>
      <c r="AS175" s="476">
        <v>51961.211661101603</v>
      </c>
      <c r="AT175" s="476">
        <v>64833.126459393199</v>
      </c>
      <c r="AU175" s="476">
        <v>56075.627524850803</v>
      </c>
      <c r="AV175" s="476">
        <v>51464.159690112603</v>
      </c>
      <c r="AW175" s="476">
        <v>55490.061359212603</v>
      </c>
      <c r="AX175" s="476">
        <v>52146.5218441412</v>
      </c>
      <c r="AY175" s="476">
        <v>47902.791112043997</v>
      </c>
      <c r="AZ175" s="476">
        <v>61401.8619702219</v>
      </c>
      <c r="BA175" s="476">
        <v>51599.4972653406</v>
      </c>
      <c r="BB175" s="476">
        <v>51693.443199533598</v>
      </c>
      <c r="BC175" s="478">
        <v>634730.565738315</v>
      </c>
      <c r="BD175" s="475">
        <v>53053.452872118803</v>
      </c>
      <c r="BE175" s="476">
        <v>37334.236854270799</v>
      </c>
      <c r="BF175" s="476">
        <v>47612.102082280602</v>
      </c>
      <c r="BG175" s="476">
        <v>59606.207915200597</v>
      </c>
      <c r="BH175" s="476">
        <v>52725.336708598101</v>
      </c>
      <c r="BI175" s="476">
        <v>44162.139285498197</v>
      </c>
      <c r="BJ175" s="476">
        <v>57749.490502061402</v>
      </c>
      <c r="BK175" s="476">
        <v>48585.890900192797</v>
      </c>
      <c r="BL175" s="476">
        <v>47169.404303978001</v>
      </c>
      <c r="BM175" s="476">
        <v>52435.593812661398</v>
      </c>
      <c r="BN175" s="476">
        <v>51636.604487251003</v>
      </c>
      <c r="BO175" s="476">
        <v>53915.681824924803</v>
      </c>
      <c r="BP175" s="478">
        <v>605986.14154903695</v>
      </c>
      <c r="BQ175" s="476">
        <v>50580.732709320597</v>
      </c>
      <c r="BR175" s="476">
        <v>42027.212279550396</v>
      </c>
      <c r="BS175" s="476">
        <v>66169.640211592196</v>
      </c>
      <c r="BT175" s="476">
        <v>36407.580354723199</v>
      </c>
      <c r="BU175" s="476">
        <v>41326.586628523401</v>
      </c>
      <c r="BV175" s="476">
        <v>42897.7201912128</v>
      </c>
      <c r="BW175" s="479">
        <v>49130.510836657202</v>
      </c>
      <c r="BX175" s="479">
        <v>44351.8699343154</v>
      </c>
      <c r="BY175" s="480">
        <v>44809.703416156197</v>
      </c>
      <c r="BZ175" s="480">
        <v>53789.520120490801</v>
      </c>
      <c r="CA175" s="480">
        <v>46224.953677930404</v>
      </c>
      <c r="CB175" s="480">
        <v>56927.601026363998</v>
      </c>
      <c r="CC175" s="481">
        <v>574643.63138683699</v>
      </c>
      <c r="CD175" s="480">
        <v>44803.7616837151</v>
      </c>
      <c r="CE175" s="480">
        <v>41744.546094132304</v>
      </c>
      <c r="CF175" s="480">
        <v>47186.746066113999</v>
      </c>
      <c r="CG175" s="480">
        <v>54209.013919969402</v>
      </c>
      <c r="CH175" s="480">
        <v>47056.080675369398</v>
      </c>
      <c r="CI175" s="480">
        <v>46679.564677982897</v>
      </c>
      <c r="CJ175" s="480">
        <v>44126.092721030102</v>
      </c>
      <c r="CK175" s="480">
        <v>46630.815891760903</v>
      </c>
      <c r="CL175" s="113">
        <v>400828.85712022102</v>
      </c>
      <c r="CM175" s="116">
        <v>372891.853145895</v>
      </c>
      <c r="CN175" s="120">
        <v>372436.621730074</v>
      </c>
      <c r="CO175" s="341">
        <v>-0.122081352000736</v>
      </c>
      <c r="CP175" s="27"/>
      <c r="CQ175" s="27"/>
    </row>
    <row r="176" spans="1:98" ht="20.100000000000001" customHeight="1" x14ac:dyDescent="0.25">
      <c r="A176" s="456"/>
      <c r="B176" s="473" t="s">
        <v>50</v>
      </c>
      <c r="C176" s="474"/>
      <c r="D176" s="482">
        <f t="shared" ref="D176:AP176" si="56">+D177+D178+D179+D180</f>
        <v>36432.717096000102</v>
      </c>
      <c r="E176" s="483">
        <f t="shared" si="56"/>
        <v>31187.367269685674</v>
      </c>
      <c r="F176" s="483">
        <f t="shared" si="56"/>
        <v>36638.11437350011</v>
      </c>
      <c r="G176" s="483">
        <f t="shared" si="56"/>
        <v>38706.066744082338</v>
      </c>
      <c r="H176" s="483">
        <f t="shared" si="56"/>
        <v>37453.013387226296</v>
      </c>
      <c r="I176" s="483">
        <f t="shared" si="56"/>
        <v>39847.979885767883</v>
      </c>
      <c r="J176" s="483">
        <f t="shared" si="56"/>
        <v>39034.085115410962</v>
      </c>
      <c r="K176" s="483">
        <f t="shared" si="56"/>
        <v>36518.007334688744</v>
      </c>
      <c r="L176" s="483">
        <f t="shared" si="56"/>
        <v>38727.092350588326</v>
      </c>
      <c r="M176" s="483">
        <f t="shared" si="56"/>
        <v>44467.312810725329</v>
      </c>
      <c r="N176" s="483">
        <f t="shared" si="56"/>
        <v>37921.575721930567</v>
      </c>
      <c r="O176" s="484">
        <f t="shared" si="56"/>
        <v>55899.680436870571</v>
      </c>
      <c r="P176" s="485">
        <f t="shared" si="56"/>
        <v>472833.01252647687</v>
      </c>
      <c r="Q176" s="482">
        <f t="shared" si="56"/>
        <v>37391.951868851553</v>
      </c>
      <c r="R176" s="483">
        <f t="shared" si="56"/>
        <v>34545.157222149115</v>
      </c>
      <c r="S176" s="483">
        <f t="shared" si="56"/>
        <v>40644.850165627518</v>
      </c>
      <c r="T176" s="483">
        <f t="shared" si="56"/>
        <v>41622.660324516211</v>
      </c>
      <c r="U176" s="483">
        <f t="shared" si="56"/>
        <v>44211.823529484362</v>
      </c>
      <c r="V176" s="483">
        <f t="shared" si="56"/>
        <v>42059.001978595261</v>
      </c>
      <c r="W176" s="483">
        <f t="shared" si="56"/>
        <v>39143.99103468586</v>
      </c>
      <c r="X176" s="483">
        <f t="shared" si="56"/>
        <v>41309.861723963026</v>
      </c>
      <c r="Y176" s="483">
        <f t="shared" si="56"/>
        <v>42015.256607874966</v>
      </c>
      <c r="Z176" s="483">
        <f t="shared" si="56"/>
        <v>40729.662881739816</v>
      </c>
      <c r="AA176" s="483">
        <f t="shared" si="56"/>
        <v>40861.181719529312</v>
      </c>
      <c r="AB176" s="484">
        <f t="shared" si="56"/>
        <v>52498.388513942897</v>
      </c>
      <c r="AC176" s="485">
        <f t="shared" si="56"/>
        <v>497033.78757095989</v>
      </c>
      <c r="AD176" s="482">
        <f t="shared" si="56"/>
        <v>37345.070854853788</v>
      </c>
      <c r="AE176" s="483">
        <f t="shared" si="56"/>
        <v>32967.454976890469</v>
      </c>
      <c r="AF176" s="483">
        <f t="shared" si="56"/>
        <v>71077.465179271487</v>
      </c>
      <c r="AG176" s="483">
        <f t="shared" si="56"/>
        <v>40339.47634752468</v>
      </c>
      <c r="AH176" s="483">
        <f t="shared" si="56"/>
        <v>43409.656556192582</v>
      </c>
      <c r="AI176" s="483">
        <f t="shared" si="56"/>
        <v>43756.906680461674</v>
      </c>
      <c r="AJ176" s="483">
        <f t="shared" si="56"/>
        <v>42196.235612725031</v>
      </c>
      <c r="AK176" s="483">
        <f t="shared" si="56"/>
        <v>42596.865968197504</v>
      </c>
      <c r="AL176" s="483">
        <f t="shared" si="56"/>
        <v>44016.905248134608</v>
      </c>
      <c r="AM176" s="483">
        <f t="shared" si="56"/>
        <v>46190.720481086661</v>
      </c>
      <c r="AN176" s="483">
        <f t="shared" si="56"/>
        <v>43857.401083962126</v>
      </c>
      <c r="AO176" s="484">
        <f t="shared" si="56"/>
        <v>54398.571285262668</v>
      </c>
      <c r="AP176" s="485">
        <f t="shared" si="56"/>
        <v>542152.73027456319</v>
      </c>
      <c r="AQ176" s="482">
        <v>42379.544152501898</v>
      </c>
      <c r="AR176" s="483">
        <v>35527.9298908415</v>
      </c>
      <c r="AS176" s="483">
        <v>42716.336448825401</v>
      </c>
      <c r="AT176" s="483">
        <v>57174.909612696603</v>
      </c>
      <c r="AU176" s="483">
        <v>44748.109026371603</v>
      </c>
      <c r="AV176" s="483">
        <v>44548.524460111199</v>
      </c>
      <c r="AW176" s="483">
        <v>45055.611488804301</v>
      </c>
      <c r="AX176" s="483">
        <v>46283.934240836701</v>
      </c>
      <c r="AY176" s="483">
        <v>42815.029816413102</v>
      </c>
      <c r="AZ176" s="483">
        <v>50667.913146109298</v>
      </c>
      <c r="BA176" s="483">
        <v>48794.679968602199</v>
      </c>
      <c r="BB176" s="483">
        <v>58891.681667527802</v>
      </c>
      <c r="BC176" s="485">
        <v>559604.20391964202</v>
      </c>
      <c r="BD176" s="482">
        <v>50452.109609848601</v>
      </c>
      <c r="BE176" s="483">
        <v>45134.729550514901</v>
      </c>
      <c r="BF176" s="483">
        <v>46116.256096607402</v>
      </c>
      <c r="BG176" s="483">
        <v>52570.799481528004</v>
      </c>
      <c r="BH176" s="483">
        <v>51527.8927685987</v>
      </c>
      <c r="BI176" s="483">
        <v>51661.951943262997</v>
      </c>
      <c r="BJ176" s="483">
        <v>59478.078540899798</v>
      </c>
      <c r="BK176" s="483">
        <v>55224.913707888903</v>
      </c>
      <c r="BL176" s="483">
        <v>52052.003747377603</v>
      </c>
      <c r="BM176" s="483">
        <v>51180.040184395497</v>
      </c>
      <c r="BN176" s="483">
        <v>44359.615093146698</v>
      </c>
      <c r="BO176" s="483">
        <v>60529.6927176994</v>
      </c>
      <c r="BP176" s="485">
        <v>620288.08344176796</v>
      </c>
      <c r="BQ176" s="483">
        <v>49244.464696015297</v>
      </c>
      <c r="BR176" s="483">
        <v>43573.464645916902</v>
      </c>
      <c r="BS176" s="483">
        <v>41689.448339523697</v>
      </c>
      <c r="BT176" s="483">
        <v>26897.8831933853</v>
      </c>
      <c r="BU176" s="483">
        <v>32635.193512313799</v>
      </c>
      <c r="BV176" s="483">
        <v>39759.972258148802</v>
      </c>
      <c r="BW176" s="486">
        <v>44910.867793519297</v>
      </c>
      <c r="BX176" s="486">
        <v>45837.5502364321</v>
      </c>
      <c r="BY176" s="487">
        <v>49671.615736069602</v>
      </c>
      <c r="BZ176" s="487">
        <v>55331.927236736301</v>
      </c>
      <c r="CA176" s="487">
        <v>50277.838474993099</v>
      </c>
      <c r="CB176" s="487">
        <v>64151.709017288398</v>
      </c>
      <c r="CC176" s="488">
        <v>543981.93514034199</v>
      </c>
      <c r="CD176" s="487">
        <v>45780.773523499898</v>
      </c>
      <c r="CE176" s="487">
        <v>43487.613491564502</v>
      </c>
      <c r="CF176" s="487">
        <v>53911.007469458702</v>
      </c>
      <c r="CG176" s="487">
        <v>57309.755440210902</v>
      </c>
      <c r="CH176" s="487">
        <v>52532.081652726098</v>
      </c>
      <c r="CI176" s="487">
        <v>52915.783300935997</v>
      </c>
      <c r="CJ176" s="487">
        <v>54748.6525748731</v>
      </c>
      <c r="CK176" s="487">
        <v>54239.756045021801</v>
      </c>
      <c r="CL176" s="419">
        <v>412166.73169914901</v>
      </c>
      <c r="CM176" s="200">
        <v>324548.84467525501</v>
      </c>
      <c r="CN176" s="420">
        <v>414925.423498291</v>
      </c>
      <c r="CO176" s="489">
        <v>27.846834245694801</v>
      </c>
      <c r="CP176" s="27"/>
      <c r="CQ176" s="27"/>
      <c r="CR176" s="322"/>
      <c r="CS176" s="322"/>
      <c r="CT176" s="322"/>
    </row>
    <row r="177" spans="1:98" ht="20.100000000000001" customHeight="1" x14ac:dyDescent="0.2">
      <c r="A177" s="456"/>
      <c r="B177" s="473"/>
      <c r="C177" s="474" t="s">
        <v>119</v>
      </c>
      <c r="D177" s="475">
        <f t="shared" ref="D177:AP177" si="57">+D76+D81+D86</f>
        <v>17920.998643642</v>
      </c>
      <c r="E177" s="476">
        <f t="shared" si="57"/>
        <v>16035.223487131398</v>
      </c>
      <c r="F177" s="476">
        <f t="shared" si="57"/>
        <v>17604.26929650041</v>
      </c>
      <c r="G177" s="476">
        <f t="shared" si="57"/>
        <v>18436.0285642934</v>
      </c>
      <c r="H177" s="476">
        <f t="shared" si="57"/>
        <v>17658.753314031408</v>
      </c>
      <c r="I177" s="476">
        <f t="shared" si="57"/>
        <v>20450.853960070777</v>
      </c>
      <c r="J177" s="476">
        <f t="shared" si="57"/>
        <v>20863.2014675668</v>
      </c>
      <c r="K177" s="476">
        <f t="shared" si="57"/>
        <v>18440.365725369396</v>
      </c>
      <c r="L177" s="476">
        <f t="shared" si="57"/>
        <v>20148.865555165219</v>
      </c>
      <c r="M177" s="476">
        <f t="shared" si="57"/>
        <v>22600.283509815628</v>
      </c>
      <c r="N177" s="476">
        <f t="shared" si="57"/>
        <v>20184.393266610798</v>
      </c>
      <c r="O177" s="477">
        <f t="shared" si="57"/>
        <v>26883.60364036441</v>
      </c>
      <c r="P177" s="478">
        <f t="shared" si="57"/>
        <v>237226.84043056169</v>
      </c>
      <c r="Q177" s="475">
        <f t="shared" si="57"/>
        <v>19829.665856003812</v>
      </c>
      <c r="R177" s="476">
        <f t="shared" si="57"/>
        <v>18661.0214915332</v>
      </c>
      <c r="S177" s="476">
        <f t="shared" si="57"/>
        <v>21927.789817658198</v>
      </c>
      <c r="T177" s="476">
        <f t="shared" si="57"/>
        <v>22900.353274743007</v>
      </c>
      <c r="U177" s="476">
        <f t="shared" si="57"/>
        <v>22128.873083798622</v>
      </c>
      <c r="V177" s="476">
        <f t="shared" si="57"/>
        <v>22720.387114309615</v>
      </c>
      <c r="W177" s="476">
        <f t="shared" si="57"/>
        <v>21142.545969584411</v>
      </c>
      <c r="X177" s="476">
        <f t="shared" si="57"/>
        <v>22473.148405170199</v>
      </c>
      <c r="Y177" s="476">
        <f t="shared" si="57"/>
        <v>23368.296585854197</v>
      </c>
      <c r="Z177" s="476">
        <f t="shared" si="57"/>
        <v>21447.296520668999</v>
      </c>
      <c r="AA177" s="476">
        <f t="shared" si="57"/>
        <v>22883.272150097</v>
      </c>
      <c r="AB177" s="477">
        <f t="shared" si="57"/>
        <v>27857.650598411819</v>
      </c>
      <c r="AC177" s="478">
        <f t="shared" si="57"/>
        <v>267340.30086783308</v>
      </c>
      <c r="AD177" s="475">
        <f t="shared" si="57"/>
        <v>20985.489806114841</v>
      </c>
      <c r="AE177" s="476">
        <f t="shared" si="57"/>
        <v>18985.169123274409</v>
      </c>
      <c r="AF177" s="476">
        <f t="shared" si="57"/>
        <v>29119.096597550837</v>
      </c>
      <c r="AG177" s="476">
        <f t="shared" si="57"/>
        <v>23490.636681045598</v>
      </c>
      <c r="AH177" s="476">
        <f t="shared" si="57"/>
        <v>24498.531546141799</v>
      </c>
      <c r="AI177" s="476">
        <f t="shared" si="57"/>
        <v>23642.772986830998</v>
      </c>
      <c r="AJ177" s="476">
        <f t="shared" si="57"/>
        <v>23877.786194985008</v>
      </c>
      <c r="AK177" s="476">
        <f t="shared" si="57"/>
        <v>24172.86391201062</v>
      </c>
      <c r="AL177" s="476">
        <f t="shared" si="57"/>
        <v>24957.459255771417</v>
      </c>
      <c r="AM177" s="476">
        <f t="shared" si="57"/>
        <v>25792.347694093798</v>
      </c>
      <c r="AN177" s="476">
        <f t="shared" si="57"/>
        <v>25407.001046170197</v>
      </c>
      <c r="AO177" s="477">
        <f t="shared" si="57"/>
        <v>30415.942570864987</v>
      </c>
      <c r="AP177" s="478">
        <f t="shared" si="57"/>
        <v>295345.09741485445</v>
      </c>
      <c r="AQ177" s="475">
        <v>25733.0010082962</v>
      </c>
      <c r="AR177" s="476">
        <v>21787.5435457358</v>
      </c>
      <c r="AS177" s="476">
        <v>25692.167771439999</v>
      </c>
      <c r="AT177" s="476">
        <v>32809.307313215402</v>
      </c>
      <c r="AU177" s="476">
        <v>27366.333629470199</v>
      </c>
      <c r="AV177" s="476">
        <v>27417.888246758001</v>
      </c>
      <c r="AW177" s="476">
        <v>28342.319227225002</v>
      </c>
      <c r="AX177" s="476">
        <v>27920.189722547399</v>
      </c>
      <c r="AY177" s="476">
        <v>27022.5530106888</v>
      </c>
      <c r="AZ177" s="476">
        <v>31141.187936284201</v>
      </c>
      <c r="BA177" s="476">
        <v>30397.778542394</v>
      </c>
      <c r="BB177" s="476">
        <v>34967.824043772198</v>
      </c>
      <c r="BC177" s="478">
        <v>340598.09399782697</v>
      </c>
      <c r="BD177" s="475">
        <v>31429.196472908799</v>
      </c>
      <c r="BE177" s="476">
        <v>27947.091702546</v>
      </c>
      <c r="BF177" s="476">
        <v>29732.459710762199</v>
      </c>
      <c r="BG177" s="476">
        <v>34134.858811209197</v>
      </c>
      <c r="BH177" s="476">
        <v>32419.4762512616</v>
      </c>
      <c r="BI177" s="476">
        <v>31747.269862577301</v>
      </c>
      <c r="BJ177" s="476">
        <v>35467.757147137199</v>
      </c>
      <c r="BK177" s="476">
        <v>33508.242609821798</v>
      </c>
      <c r="BL177" s="476">
        <v>32774.859606810198</v>
      </c>
      <c r="BM177" s="476">
        <v>32362.329101859199</v>
      </c>
      <c r="BN177" s="476">
        <v>29796.666396419401</v>
      </c>
      <c r="BO177" s="476">
        <v>38260.780726844998</v>
      </c>
      <c r="BP177" s="478">
        <v>389580.98840015801</v>
      </c>
      <c r="BQ177" s="476">
        <v>31881.939057801999</v>
      </c>
      <c r="BR177" s="476">
        <v>27687.982002881799</v>
      </c>
      <c r="BS177" s="476">
        <v>28009.323125933199</v>
      </c>
      <c r="BT177" s="476">
        <v>21737.401107011599</v>
      </c>
      <c r="BU177" s="476">
        <v>26442.666539942998</v>
      </c>
      <c r="BV177" s="476">
        <v>30666.846163378799</v>
      </c>
      <c r="BW177" s="479">
        <v>34311.755639880197</v>
      </c>
      <c r="BX177" s="479">
        <v>35141.117918436998</v>
      </c>
      <c r="BY177" s="480">
        <v>37167.907325447602</v>
      </c>
      <c r="BZ177" s="480">
        <v>40644.140976276198</v>
      </c>
      <c r="CA177" s="480">
        <v>36642.834200231802</v>
      </c>
      <c r="CB177" s="480">
        <v>45451.991387125803</v>
      </c>
      <c r="CC177" s="481">
        <v>395785.90544434899</v>
      </c>
      <c r="CD177" s="480">
        <v>34128.700688476201</v>
      </c>
      <c r="CE177" s="480">
        <v>33343.033092679798</v>
      </c>
      <c r="CF177" s="480">
        <v>40431.653213024401</v>
      </c>
      <c r="CG177" s="480">
        <v>42983.526806442802</v>
      </c>
      <c r="CH177" s="480">
        <v>40469.788753868997</v>
      </c>
      <c r="CI177" s="480">
        <v>40382.440891383798</v>
      </c>
      <c r="CJ177" s="480">
        <v>41499.365788763796</v>
      </c>
      <c r="CK177" s="480">
        <v>41401.197709788801</v>
      </c>
      <c r="CL177" s="113">
        <v>256386.35256822401</v>
      </c>
      <c r="CM177" s="116">
        <v>235879.03155526801</v>
      </c>
      <c r="CN177" s="120">
        <v>314639.70694442902</v>
      </c>
      <c r="CO177" s="341">
        <v>33.390282667286101</v>
      </c>
      <c r="CP177" s="27"/>
      <c r="CQ177" s="27"/>
    </row>
    <row r="178" spans="1:98" ht="20.100000000000001" customHeight="1" x14ac:dyDescent="0.2">
      <c r="A178" s="456"/>
      <c r="B178" s="473"/>
      <c r="C178" s="474" t="s">
        <v>120</v>
      </c>
      <c r="D178" s="475">
        <f t="shared" ref="D178:AP178" si="58">+D103+D108</f>
        <v>18168.089964090399</v>
      </c>
      <c r="E178" s="476">
        <f t="shared" si="58"/>
        <v>14853.233783367599</v>
      </c>
      <c r="F178" s="476">
        <f t="shared" si="58"/>
        <v>18701.99531955217</v>
      </c>
      <c r="G178" s="476">
        <f t="shared" si="58"/>
        <v>19949.92190240122</v>
      </c>
      <c r="H178" s="476">
        <f t="shared" si="58"/>
        <v>19466.23525505939</v>
      </c>
      <c r="I178" s="476">
        <f t="shared" si="58"/>
        <v>19060.82171654722</v>
      </c>
      <c r="J178" s="476">
        <f t="shared" si="58"/>
        <v>17826.00390514941</v>
      </c>
      <c r="K178" s="476">
        <f t="shared" si="58"/>
        <v>17732.08355536899</v>
      </c>
      <c r="L178" s="476">
        <f t="shared" si="58"/>
        <v>18229.57612094357</v>
      </c>
      <c r="M178" s="476">
        <f t="shared" si="58"/>
        <v>21513.469914818401</v>
      </c>
      <c r="N178" s="476">
        <f t="shared" si="58"/>
        <v>17353.244670780001</v>
      </c>
      <c r="O178" s="477">
        <f t="shared" si="58"/>
        <v>28533.2710833202</v>
      </c>
      <c r="P178" s="478">
        <f t="shared" si="58"/>
        <v>231387.94719139853</v>
      </c>
      <c r="Q178" s="475">
        <f t="shared" si="58"/>
        <v>16702.35291107322</v>
      </c>
      <c r="R178" s="476">
        <f t="shared" si="58"/>
        <v>15184.8118623316</v>
      </c>
      <c r="S178" s="476">
        <f t="shared" si="58"/>
        <v>17914.117950178421</v>
      </c>
      <c r="T178" s="476">
        <f t="shared" si="58"/>
        <v>17997.749751063198</v>
      </c>
      <c r="U178" s="476">
        <f t="shared" si="58"/>
        <v>21335.7417856254</v>
      </c>
      <c r="V178" s="476">
        <f t="shared" si="58"/>
        <v>18569.065972394801</v>
      </c>
      <c r="W178" s="476">
        <f t="shared" si="58"/>
        <v>17215.12954325301</v>
      </c>
      <c r="X178" s="476">
        <f t="shared" si="58"/>
        <v>17995.502189046201</v>
      </c>
      <c r="Y178" s="476">
        <f t="shared" si="58"/>
        <v>17856.258176537202</v>
      </c>
      <c r="Z178" s="476">
        <f t="shared" si="58"/>
        <v>18476.187332551199</v>
      </c>
      <c r="AA178" s="476">
        <f t="shared" si="58"/>
        <v>17126.78064307601</v>
      </c>
      <c r="AB178" s="477">
        <f t="shared" si="58"/>
        <v>23696.974844181801</v>
      </c>
      <c r="AC178" s="478">
        <f t="shared" si="58"/>
        <v>220070.67296131206</v>
      </c>
      <c r="AD178" s="475">
        <f t="shared" si="58"/>
        <v>15412.026590118789</v>
      </c>
      <c r="AE178" s="476">
        <f t="shared" si="58"/>
        <v>13228.517350279</v>
      </c>
      <c r="AF178" s="476">
        <f t="shared" si="58"/>
        <v>41041.675029181999</v>
      </c>
      <c r="AG178" s="476">
        <f t="shared" si="58"/>
        <v>15984.263014233202</v>
      </c>
      <c r="AH178" s="476">
        <f t="shared" si="58"/>
        <v>17976.240746568827</v>
      </c>
      <c r="AI178" s="476">
        <f t="shared" si="58"/>
        <v>19170.422298560799</v>
      </c>
      <c r="AJ178" s="476">
        <f t="shared" si="58"/>
        <v>17341.763022436418</v>
      </c>
      <c r="AK178" s="476">
        <f t="shared" si="58"/>
        <v>17430.258801455413</v>
      </c>
      <c r="AL178" s="476">
        <f t="shared" si="58"/>
        <v>18091.368229272797</v>
      </c>
      <c r="AM178" s="476">
        <f t="shared" si="58"/>
        <v>19372.080505762802</v>
      </c>
      <c r="AN178" s="476">
        <f t="shared" si="58"/>
        <v>17358.319357213601</v>
      </c>
      <c r="AO178" s="477">
        <f t="shared" si="58"/>
        <v>22842.849037249998</v>
      </c>
      <c r="AP178" s="478">
        <f t="shared" si="58"/>
        <v>235249.78398233364</v>
      </c>
      <c r="AQ178" s="475">
        <v>15426.066129548</v>
      </c>
      <c r="AR178" s="476">
        <v>12794.837317498601</v>
      </c>
      <c r="AS178" s="476">
        <v>15951.4542280188</v>
      </c>
      <c r="AT178" s="476">
        <v>23502.989216526199</v>
      </c>
      <c r="AU178" s="476">
        <v>16473.040651464202</v>
      </c>
      <c r="AV178" s="476">
        <v>16185.204181912601</v>
      </c>
      <c r="AW178" s="476">
        <v>15722.0775865742</v>
      </c>
      <c r="AX178" s="476">
        <v>17376.289587489799</v>
      </c>
      <c r="AY178" s="476">
        <v>14812.417571776999</v>
      </c>
      <c r="AZ178" s="476">
        <v>18480.235944195199</v>
      </c>
      <c r="BA178" s="476">
        <v>17298.188628637599</v>
      </c>
      <c r="BB178" s="476">
        <v>22688.7863344576</v>
      </c>
      <c r="BC178" s="478">
        <v>206711.5873781</v>
      </c>
      <c r="BD178" s="475">
        <v>17820.856475576998</v>
      </c>
      <c r="BE178" s="476">
        <v>16177.53838924</v>
      </c>
      <c r="BF178" s="476">
        <v>15324.306335917399</v>
      </c>
      <c r="BG178" s="476">
        <v>17381.046825331199</v>
      </c>
      <c r="BH178" s="476">
        <v>17978.422786827799</v>
      </c>
      <c r="BI178" s="476">
        <v>18770.1038291974</v>
      </c>
      <c r="BJ178" s="476">
        <v>22788.163788914</v>
      </c>
      <c r="BK178" s="476">
        <v>20514.547307600398</v>
      </c>
      <c r="BL178" s="476">
        <v>18076.771708894601</v>
      </c>
      <c r="BM178" s="476">
        <v>17685.637881481802</v>
      </c>
      <c r="BN178" s="476">
        <v>13580.5774796524</v>
      </c>
      <c r="BO178" s="476">
        <v>20743.475440154401</v>
      </c>
      <c r="BP178" s="478">
        <v>216841.44824878799</v>
      </c>
      <c r="BQ178" s="476">
        <v>16023.0637623566</v>
      </c>
      <c r="BR178" s="476">
        <v>14719.830943107399</v>
      </c>
      <c r="BS178" s="476">
        <v>12662.0810993824</v>
      </c>
      <c r="BT178" s="476">
        <v>4621.6927055744</v>
      </c>
      <c r="BU178" s="476">
        <v>5521.8786966890002</v>
      </c>
      <c r="BV178" s="476">
        <v>8198.2223237191902</v>
      </c>
      <c r="BW178" s="479">
        <v>9582.76299880441</v>
      </c>
      <c r="BX178" s="479">
        <v>9615.7532109056101</v>
      </c>
      <c r="BY178" s="480">
        <v>11342.9341847452</v>
      </c>
      <c r="BZ178" s="480">
        <v>13473.914154276001</v>
      </c>
      <c r="CA178" s="480">
        <v>12216.768229282399</v>
      </c>
      <c r="CB178" s="480">
        <v>16971.266339195401</v>
      </c>
      <c r="CC178" s="481">
        <v>134950.168648038</v>
      </c>
      <c r="CD178" s="480">
        <v>10388.968386205201</v>
      </c>
      <c r="CE178" s="480">
        <v>8981.07288451981</v>
      </c>
      <c r="CF178" s="480">
        <v>12264.522702335</v>
      </c>
      <c r="CG178" s="480">
        <v>13102.354890185599</v>
      </c>
      <c r="CH178" s="480">
        <v>10777.601882094399</v>
      </c>
      <c r="CI178" s="480">
        <v>11271.6851829076</v>
      </c>
      <c r="CJ178" s="480">
        <v>11840.077862929</v>
      </c>
      <c r="CK178" s="480">
        <v>11393.8670345144</v>
      </c>
      <c r="CL178" s="113">
        <v>146754.985738605</v>
      </c>
      <c r="CM178" s="116">
        <v>80945.285740538995</v>
      </c>
      <c r="CN178" s="120">
        <v>90020.150825691002</v>
      </c>
      <c r="CO178" s="341">
        <v>11.211110075317301</v>
      </c>
      <c r="CP178" s="27"/>
      <c r="CQ178" s="27"/>
    </row>
    <row r="179" spans="1:98" ht="20.100000000000001" customHeight="1" x14ac:dyDescent="0.2">
      <c r="A179" s="456"/>
      <c r="B179" s="473"/>
      <c r="C179" s="474" t="s">
        <v>121</v>
      </c>
      <c r="D179" s="475">
        <f t="shared" ref="D179:AP179" si="59">+D121+D126</f>
        <v>337.20560385771</v>
      </c>
      <c r="E179" s="476">
        <f t="shared" si="59"/>
        <v>292.389324546674</v>
      </c>
      <c r="F179" s="476">
        <f t="shared" si="59"/>
        <v>319.81234525753302</v>
      </c>
      <c r="G179" s="476">
        <f t="shared" si="59"/>
        <v>300.36501561772502</v>
      </c>
      <c r="H179" s="476">
        <f t="shared" si="59"/>
        <v>311.59078544539796</v>
      </c>
      <c r="I179" s="476">
        <f t="shared" si="59"/>
        <v>319.27452589988098</v>
      </c>
      <c r="J179" s="476">
        <f t="shared" si="59"/>
        <v>324.81239882474699</v>
      </c>
      <c r="K179" s="476">
        <f t="shared" si="59"/>
        <v>322.29484927035799</v>
      </c>
      <c r="L179" s="476">
        <f t="shared" si="59"/>
        <v>325.03113643953299</v>
      </c>
      <c r="M179" s="476">
        <f t="shared" si="59"/>
        <v>324.00315779129801</v>
      </c>
      <c r="N179" s="476">
        <f t="shared" si="59"/>
        <v>344.519088999769</v>
      </c>
      <c r="O179" s="477">
        <f t="shared" si="59"/>
        <v>437.204565505966</v>
      </c>
      <c r="P179" s="478">
        <f t="shared" si="59"/>
        <v>3958.5027974565919</v>
      </c>
      <c r="Q179" s="475">
        <f t="shared" si="59"/>
        <v>816.37821250052502</v>
      </c>
      <c r="R179" s="476">
        <f t="shared" si="59"/>
        <v>659.99697689431196</v>
      </c>
      <c r="S179" s="476">
        <f t="shared" si="59"/>
        <v>756.69713669689895</v>
      </c>
      <c r="T179" s="476">
        <f t="shared" si="59"/>
        <v>677.01793843799999</v>
      </c>
      <c r="U179" s="476">
        <f t="shared" si="59"/>
        <v>696.66529706033998</v>
      </c>
      <c r="V179" s="476">
        <f t="shared" si="59"/>
        <v>718.6862174208411</v>
      </c>
      <c r="W179" s="476">
        <f t="shared" si="59"/>
        <v>729.19585280353999</v>
      </c>
      <c r="X179" s="476">
        <f t="shared" si="59"/>
        <v>783.51724467192003</v>
      </c>
      <c r="Y179" s="476">
        <f t="shared" si="59"/>
        <v>733.51692474356003</v>
      </c>
      <c r="Z179" s="476">
        <f t="shared" si="59"/>
        <v>745.79335492962002</v>
      </c>
      <c r="AA179" s="476">
        <f t="shared" si="59"/>
        <v>789.88082945630003</v>
      </c>
      <c r="AB179" s="477">
        <f t="shared" si="59"/>
        <v>876.87106045928101</v>
      </c>
      <c r="AC179" s="478">
        <f t="shared" si="59"/>
        <v>8984.2170460751386</v>
      </c>
      <c r="AD179" s="475">
        <f t="shared" si="59"/>
        <v>885.44782293016203</v>
      </c>
      <c r="AE179" s="476">
        <f t="shared" si="59"/>
        <v>691.73118557706107</v>
      </c>
      <c r="AF179" s="476">
        <f t="shared" si="59"/>
        <v>846.74983136363994</v>
      </c>
      <c r="AG179" s="476">
        <f t="shared" si="59"/>
        <v>797.73616253588011</v>
      </c>
      <c r="AH179" s="476">
        <f t="shared" si="59"/>
        <v>860.22262191196091</v>
      </c>
      <c r="AI179" s="476">
        <f t="shared" si="59"/>
        <v>867.47628728988002</v>
      </c>
      <c r="AJ179" s="476">
        <f t="shared" si="59"/>
        <v>897.48768839900208</v>
      </c>
      <c r="AK179" s="476">
        <f t="shared" si="59"/>
        <v>909.72122192856</v>
      </c>
      <c r="AL179" s="476">
        <f t="shared" si="59"/>
        <v>881.47488465040396</v>
      </c>
      <c r="AM179" s="476">
        <f t="shared" si="59"/>
        <v>936.46319462646704</v>
      </c>
      <c r="AN179" s="476">
        <f t="shared" si="59"/>
        <v>998.555479248334</v>
      </c>
      <c r="AO179" s="477">
        <f t="shared" si="59"/>
        <v>1041.5269855176809</v>
      </c>
      <c r="AP179" s="478">
        <f t="shared" si="59"/>
        <v>10614.593365979032</v>
      </c>
      <c r="AQ179" s="475">
        <v>1126.49780373926</v>
      </c>
      <c r="AR179" s="476">
        <v>856.54293298703999</v>
      </c>
      <c r="AS179" s="476">
        <v>969.50241409288105</v>
      </c>
      <c r="AT179" s="476">
        <v>770.57850775502595</v>
      </c>
      <c r="AU179" s="476">
        <v>809.70007273625799</v>
      </c>
      <c r="AV179" s="476">
        <v>844.512282841961</v>
      </c>
      <c r="AW179" s="476">
        <v>884.41113288507495</v>
      </c>
      <c r="AX179" s="476">
        <v>876.49036354951602</v>
      </c>
      <c r="AY179" s="476">
        <v>871.45807258330206</v>
      </c>
      <c r="AZ179" s="476">
        <v>931.38089685713305</v>
      </c>
      <c r="BA179" s="476">
        <v>985.25055327853499</v>
      </c>
      <c r="BB179" s="476">
        <v>1110.70746539796</v>
      </c>
      <c r="BC179" s="478">
        <v>11037.0324987039</v>
      </c>
      <c r="BD179" s="475">
        <v>1083.9460436455199</v>
      </c>
      <c r="BE179" s="476">
        <v>898.777234054161</v>
      </c>
      <c r="BF179" s="476">
        <v>938.915691017418</v>
      </c>
      <c r="BG179" s="476">
        <v>932.81672645316098</v>
      </c>
      <c r="BH179" s="476">
        <v>1003.11543617873</v>
      </c>
      <c r="BI179" s="476">
        <v>1019.90247851068</v>
      </c>
      <c r="BJ179" s="476">
        <v>1091.39610722422</v>
      </c>
      <c r="BK179" s="476">
        <v>1071.59500989104</v>
      </c>
      <c r="BL179" s="476">
        <v>1074.63261218757</v>
      </c>
      <c r="BM179" s="476">
        <v>1005.53272387448</v>
      </c>
      <c r="BN179" s="476">
        <v>858.43125304166801</v>
      </c>
      <c r="BO179" s="476">
        <v>1383.6638145868001</v>
      </c>
      <c r="BP179" s="478">
        <v>12362.7251306654</v>
      </c>
      <c r="BQ179" s="476">
        <v>1210.9152163946401</v>
      </c>
      <c r="BR179" s="476">
        <v>1036.2904298149101</v>
      </c>
      <c r="BS179" s="476">
        <v>894.75019607690001</v>
      </c>
      <c r="BT179" s="476">
        <v>428.69005831932901</v>
      </c>
      <c r="BU179" s="476">
        <v>530.73780061175103</v>
      </c>
      <c r="BV179" s="476">
        <v>708.83543370274799</v>
      </c>
      <c r="BW179" s="479">
        <v>815.92268256808995</v>
      </c>
      <c r="BX179" s="479">
        <v>871.90760032147296</v>
      </c>
      <c r="BY179" s="480">
        <v>945.05537725753095</v>
      </c>
      <c r="BZ179" s="480">
        <v>991.59640845543595</v>
      </c>
      <c r="CA179" s="480">
        <v>1200.6877569927799</v>
      </c>
      <c r="CB179" s="480">
        <v>1341.3072756546901</v>
      </c>
      <c r="CC179" s="481">
        <v>10976.696236170301</v>
      </c>
      <c r="CD179" s="480">
        <v>1026.8543527583099</v>
      </c>
      <c r="CE179" s="480">
        <v>945.05046873198603</v>
      </c>
      <c r="CF179" s="480">
        <v>977.20182134930599</v>
      </c>
      <c r="CG179" s="480">
        <v>983.98318594245097</v>
      </c>
      <c r="CH179" s="480">
        <v>1028.5770179578601</v>
      </c>
      <c r="CI179" s="480">
        <v>998.93256646460497</v>
      </c>
      <c r="CJ179" s="480">
        <v>1127.5643318503001</v>
      </c>
      <c r="CK179" s="480">
        <v>1147.5849946526</v>
      </c>
      <c r="CL179" s="113">
        <v>8040.4647269749303</v>
      </c>
      <c r="CM179" s="116">
        <v>6498.0494178098397</v>
      </c>
      <c r="CN179" s="120">
        <v>8235.7487397074092</v>
      </c>
      <c r="CO179" s="341">
        <v>26.741860674910999</v>
      </c>
      <c r="CP179" s="27"/>
      <c r="CQ179" s="27"/>
    </row>
    <row r="180" spans="1:98" ht="20.100000000000001" customHeight="1" x14ac:dyDescent="0.2">
      <c r="A180" s="456"/>
      <c r="B180" s="473"/>
      <c r="C180" s="474" t="s">
        <v>122</v>
      </c>
      <c r="D180" s="475">
        <f t="shared" ref="D180:AP180" si="60">+D152</f>
        <v>6.42288441</v>
      </c>
      <c r="E180" s="476">
        <f t="shared" si="60"/>
        <v>6.5206746400000002</v>
      </c>
      <c r="F180" s="476">
        <f t="shared" si="60"/>
        <v>12.037412190000001</v>
      </c>
      <c r="G180" s="476">
        <f t="shared" si="60"/>
        <v>19.751261769999999</v>
      </c>
      <c r="H180" s="476">
        <f t="shared" si="60"/>
        <v>16.4340326901</v>
      </c>
      <c r="I180" s="476">
        <f t="shared" si="60"/>
        <v>17.029683250000001</v>
      </c>
      <c r="J180" s="476">
        <f t="shared" si="60"/>
        <v>20.067343870000002</v>
      </c>
      <c r="K180" s="476">
        <f t="shared" si="60"/>
        <v>23.263204679999998</v>
      </c>
      <c r="L180" s="476">
        <f t="shared" si="60"/>
        <v>23.619538040000002</v>
      </c>
      <c r="M180" s="476">
        <f t="shared" si="60"/>
        <v>29.556228300000001</v>
      </c>
      <c r="N180" s="476">
        <f t="shared" si="60"/>
        <v>39.418695540000002</v>
      </c>
      <c r="O180" s="477">
        <f t="shared" si="60"/>
        <v>45.601147679999997</v>
      </c>
      <c r="P180" s="478">
        <f t="shared" si="60"/>
        <v>259.72210706009997</v>
      </c>
      <c r="Q180" s="475">
        <f t="shared" si="60"/>
        <v>43.55488927399999</v>
      </c>
      <c r="R180" s="476">
        <f t="shared" si="60"/>
        <v>39.3268913900001</v>
      </c>
      <c r="S180" s="476">
        <f t="shared" si="60"/>
        <v>46.245261094000099</v>
      </c>
      <c r="T180" s="476">
        <f t="shared" si="60"/>
        <v>47.53936027200011</v>
      </c>
      <c r="U180" s="476">
        <f t="shared" si="60"/>
        <v>50.543363000000099</v>
      </c>
      <c r="V180" s="476">
        <f t="shared" si="60"/>
        <v>50.862674470000002</v>
      </c>
      <c r="W180" s="476">
        <f t="shared" si="60"/>
        <v>57.119669044900007</v>
      </c>
      <c r="X180" s="476">
        <f t="shared" si="60"/>
        <v>57.693885074700006</v>
      </c>
      <c r="Y180" s="476">
        <f t="shared" si="60"/>
        <v>57.184920739999995</v>
      </c>
      <c r="Z180" s="476">
        <f t="shared" si="60"/>
        <v>60.385673589999797</v>
      </c>
      <c r="AA180" s="476">
        <f t="shared" si="60"/>
        <v>61.248096899999695</v>
      </c>
      <c r="AB180" s="477">
        <f t="shared" si="60"/>
        <v>66.89201088999971</v>
      </c>
      <c r="AC180" s="478">
        <f t="shared" si="60"/>
        <v>638.59669573959945</v>
      </c>
      <c r="AD180" s="475">
        <f t="shared" si="60"/>
        <v>62.106635689999699</v>
      </c>
      <c r="AE180" s="476">
        <f t="shared" si="60"/>
        <v>62.037317760000192</v>
      </c>
      <c r="AF180" s="476">
        <f t="shared" si="60"/>
        <v>69.943721175000306</v>
      </c>
      <c r="AG180" s="476">
        <f t="shared" si="60"/>
        <v>66.84048971</v>
      </c>
      <c r="AH180" s="476">
        <f t="shared" si="60"/>
        <v>74.661641569999802</v>
      </c>
      <c r="AI180" s="476">
        <f t="shared" si="60"/>
        <v>76.235107779999893</v>
      </c>
      <c r="AJ180" s="476">
        <f t="shared" si="60"/>
        <v>79.198706904599803</v>
      </c>
      <c r="AK180" s="476">
        <f t="shared" si="60"/>
        <v>84.022032802915191</v>
      </c>
      <c r="AL180" s="476">
        <f t="shared" si="60"/>
        <v>86.602878439999699</v>
      </c>
      <c r="AM180" s="476">
        <f t="shared" si="60"/>
        <v>89.829086603599691</v>
      </c>
      <c r="AN180" s="476">
        <f t="shared" si="60"/>
        <v>93.525201329999703</v>
      </c>
      <c r="AO180" s="477">
        <f t="shared" si="60"/>
        <v>98.252691629999902</v>
      </c>
      <c r="AP180" s="478">
        <f t="shared" si="60"/>
        <v>943.25551139611389</v>
      </c>
      <c r="AQ180" s="475">
        <v>93.9792109184</v>
      </c>
      <c r="AR180" s="476">
        <v>89.006094619999999</v>
      </c>
      <c r="AS180" s="476">
        <v>103.2120352737</v>
      </c>
      <c r="AT180" s="476">
        <v>92.034575199999793</v>
      </c>
      <c r="AU180" s="476">
        <v>99.034672700899606</v>
      </c>
      <c r="AV180" s="476">
        <v>100.91974859859999</v>
      </c>
      <c r="AW180" s="476">
        <v>106.803542120001</v>
      </c>
      <c r="AX180" s="476">
        <v>110.96456725</v>
      </c>
      <c r="AY180" s="476">
        <v>108.601161364001</v>
      </c>
      <c r="AZ180" s="476">
        <v>115.108368772801</v>
      </c>
      <c r="BA180" s="476">
        <v>113.462244292001</v>
      </c>
      <c r="BB180" s="476">
        <v>124.3638239</v>
      </c>
      <c r="BC180" s="478">
        <v>1257.4900450104001</v>
      </c>
      <c r="BD180" s="475">
        <v>118.1106177172</v>
      </c>
      <c r="BE180" s="476">
        <v>111.322224674701</v>
      </c>
      <c r="BF180" s="476">
        <v>120.574358910401</v>
      </c>
      <c r="BG180" s="476">
        <v>122.077118534401</v>
      </c>
      <c r="BH180" s="476">
        <v>126.8782943306</v>
      </c>
      <c r="BI180" s="476">
        <v>124.675772977601</v>
      </c>
      <c r="BJ180" s="476">
        <v>130.76149762440099</v>
      </c>
      <c r="BK180" s="476">
        <v>130.52878057560099</v>
      </c>
      <c r="BL180" s="476">
        <v>125.739819485201</v>
      </c>
      <c r="BM180" s="476">
        <v>126.54047718000101</v>
      </c>
      <c r="BN180" s="476">
        <v>123.93996403320099</v>
      </c>
      <c r="BO180" s="476">
        <v>141.77273611320101</v>
      </c>
      <c r="BP180" s="478">
        <v>1502.9216621565099</v>
      </c>
      <c r="BQ180" s="476">
        <v>128.546659462001</v>
      </c>
      <c r="BR180" s="476">
        <v>129.36127011280101</v>
      </c>
      <c r="BS180" s="476">
        <v>123.293918131201</v>
      </c>
      <c r="BT180" s="476">
        <v>110.09932248000101</v>
      </c>
      <c r="BU180" s="476">
        <v>139.91047506999999</v>
      </c>
      <c r="BV180" s="476">
        <v>186.068337348</v>
      </c>
      <c r="BW180" s="479">
        <v>200.4264722666</v>
      </c>
      <c r="BX180" s="479">
        <v>208.77150676799999</v>
      </c>
      <c r="BY180" s="480">
        <v>215.7188486192</v>
      </c>
      <c r="BZ180" s="480">
        <v>222.27569772859999</v>
      </c>
      <c r="CA180" s="480">
        <v>217.548288486101</v>
      </c>
      <c r="CB180" s="480">
        <v>387.144015312497</v>
      </c>
      <c r="CC180" s="481">
        <v>2269.164811785</v>
      </c>
      <c r="CD180" s="480">
        <v>236.25009606020001</v>
      </c>
      <c r="CE180" s="480">
        <v>218.45704563290101</v>
      </c>
      <c r="CF180" s="480">
        <v>237.62973275000101</v>
      </c>
      <c r="CG180" s="480">
        <v>239.89055764000099</v>
      </c>
      <c r="CH180" s="480">
        <v>256.11399880480099</v>
      </c>
      <c r="CI180" s="480">
        <v>262.72466018</v>
      </c>
      <c r="CJ180" s="480">
        <v>281.64459133000003</v>
      </c>
      <c r="CK180" s="480">
        <v>297.10630606600103</v>
      </c>
      <c r="CL180" s="113">
        <v>984.92866534490497</v>
      </c>
      <c r="CM180" s="116">
        <v>1226.4779616385999</v>
      </c>
      <c r="CN180" s="120">
        <v>2029.8169884639001</v>
      </c>
      <c r="CO180" s="341">
        <v>65.499670760656898</v>
      </c>
      <c r="CP180" s="27"/>
      <c r="CQ180" s="27"/>
    </row>
    <row r="181" spans="1:98" ht="20.100000000000001" customHeight="1" x14ac:dyDescent="0.25">
      <c r="A181" s="456"/>
      <c r="B181" s="490" t="s">
        <v>123</v>
      </c>
      <c r="C181" s="491"/>
      <c r="D181" s="492" t="e">
        <f t="shared" ref="D181:AP181" si="61">+D174+D176</f>
        <v>#REF!</v>
      </c>
      <c r="E181" s="493" t="e">
        <f t="shared" si="61"/>
        <v>#REF!</v>
      </c>
      <c r="F181" s="493" t="e">
        <f t="shared" si="61"/>
        <v>#REF!</v>
      </c>
      <c r="G181" s="493" t="e">
        <f t="shared" si="61"/>
        <v>#REF!</v>
      </c>
      <c r="H181" s="493" t="e">
        <f t="shared" si="61"/>
        <v>#REF!</v>
      </c>
      <c r="I181" s="493" t="e">
        <f t="shared" si="61"/>
        <v>#REF!</v>
      </c>
      <c r="J181" s="493" t="e">
        <f t="shared" si="61"/>
        <v>#REF!</v>
      </c>
      <c r="K181" s="493" t="e">
        <f t="shared" si="61"/>
        <v>#REF!</v>
      </c>
      <c r="L181" s="493" t="e">
        <f t="shared" si="61"/>
        <v>#REF!</v>
      </c>
      <c r="M181" s="493" t="e">
        <f t="shared" si="61"/>
        <v>#REF!</v>
      </c>
      <c r="N181" s="493" t="e">
        <f t="shared" si="61"/>
        <v>#REF!</v>
      </c>
      <c r="O181" s="494" t="e">
        <f t="shared" si="61"/>
        <v>#REF!</v>
      </c>
      <c r="P181" s="495" t="e">
        <f t="shared" si="61"/>
        <v>#REF!</v>
      </c>
      <c r="Q181" s="492" t="e">
        <f t="shared" si="61"/>
        <v>#REF!</v>
      </c>
      <c r="R181" s="493" t="e">
        <f t="shared" si="61"/>
        <v>#REF!</v>
      </c>
      <c r="S181" s="493" t="e">
        <f t="shared" si="61"/>
        <v>#REF!</v>
      </c>
      <c r="T181" s="493" t="e">
        <f t="shared" si="61"/>
        <v>#REF!</v>
      </c>
      <c r="U181" s="493" t="e">
        <f t="shared" si="61"/>
        <v>#REF!</v>
      </c>
      <c r="V181" s="493" t="e">
        <f t="shared" si="61"/>
        <v>#REF!</v>
      </c>
      <c r="W181" s="493" t="e">
        <f t="shared" si="61"/>
        <v>#REF!</v>
      </c>
      <c r="X181" s="493" t="e">
        <f t="shared" si="61"/>
        <v>#REF!</v>
      </c>
      <c r="Y181" s="493" t="e">
        <f t="shared" si="61"/>
        <v>#REF!</v>
      </c>
      <c r="Z181" s="493" t="e">
        <f t="shared" si="61"/>
        <v>#REF!</v>
      </c>
      <c r="AA181" s="493" t="e">
        <f t="shared" si="61"/>
        <v>#REF!</v>
      </c>
      <c r="AB181" s="494" t="e">
        <f t="shared" si="61"/>
        <v>#REF!</v>
      </c>
      <c r="AC181" s="495" t="e">
        <f t="shared" si="61"/>
        <v>#REF!</v>
      </c>
      <c r="AD181" s="492" t="e">
        <f t="shared" si="61"/>
        <v>#REF!</v>
      </c>
      <c r="AE181" s="493" t="e">
        <f t="shared" si="61"/>
        <v>#REF!</v>
      </c>
      <c r="AF181" s="493" t="e">
        <f t="shared" si="61"/>
        <v>#REF!</v>
      </c>
      <c r="AG181" s="493" t="e">
        <f t="shared" si="61"/>
        <v>#REF!</v>
      </c>
      <c r="AH181" s="493" t="e">
        <f t="shared" si="61"/>
        <v>#REF!</v>
      </c>
      <c r="AI181" s="493" t="e">
        <f t="shared" si="61"/>
        <v>#REF!</v>
      </c>
      <c r="AJ181" s="493" t="e">
        <f t="shared" si="61"/>
        <v>#REF!</v>
      </c>
      <c r="AK181" s="493" t="e">
        <f t="shared" si="61"/>
        <v>#REF!</v>
      </c>
      <c r="AL181" s="493" t="e">
        <f t="shared" si="61"/>
        <v>#REF!</v>
      </c>
      <c r="AM181" s="493" t="e">
        <f t="shared" si="61"/>
        <v>#REF!</v>
      </c>
      <c r="AN181" s="493" t="e">
        <f t="shared" si="61"/>
        <v>#REF!</v>
      </c>
      <c r="AO181" s="494" t="e">
        <f t="shared" si="61"/>
        <v>#REF!</v>
      </c>
      <c r="AP181" s="495" t="e">
        <f t="shared" si="61"/>
        <v>#REF!</v>
      </c>
      <c r="AQ181" s="492">
        <v>92802.973713438099</v>
      </c>
      <c r="AR181" s="493">
        <v>75266.763982267905</v>
      </c>
      <c r="AS181" s="493">
        <v>94677.548109926996</v>
      </c>
      <c r="AT181" s="493">
        <v>122008.03607209001</v>
      </c>
      <c r="AU181" s="493">
        <v>100823.736551222</v>
      </c>
      <c r="AV181" s="493">
        <v>96012.684150223795</v>
      </c>
      <c r="AW181" s="493">
        <v>100545.672848017</v>
      </c>
      <c r="AX181" s="493">
        <v>98430.456084977894</v>
      </c>
      <c r="AY181" s="493">
        <v>90717.820928457106</v>
      </c>
      <c r="AZ181" s="493">
        <v>112069.775116331</v>
      </c>
      <c r="BA181" s="493">
        <v>100394.177233943</v>
      </c>
      <c r="BB181" s="494">
        <v>110585.12486706099</v>
      </c>
      <c r="BC181" s="495">
        <v>1194334.7696579599</v>
      </c>
      <c r="BD181" s="492">
        <v>103505.562481967</v>
      </c>
      <c r="BE181" s="493">
        <v>82468.966404785693</v>
      </c>
      <c r="BF181" s="493">
        <v>93728.358178887996</v>
      </c>
      <c r="BG181" s="493">
        <v>112177.00739672899</v>
      </c>
      <c r="BH181" s="493">
        <v>104253.229477197</v>
      </c>
      <c r="BI181" s="493">
        <v>95824.091228761201</v>
      </c>
      <c r="BJ181" s="493">
        <v>117227.569042961</v>
      </c>
      <c r="BK181" s="493">
        <v>103810.80460808201</v>
      </c>
      <c r="BL181" s="493">
        <v>99221.408051355596</v>
      </c>
      <c r="BM181" s="493">
        <v>103615.633997057</v>
      </c>
      <c r="BN181" s="493">
        <v>95996.219580397694</v>
      </c>
      <c r="BO181" s="494">
        <v>114445.37454262401</v>
      </c>
      <c r="BP181" s="495">
        <v>1226274.22499081</v>
      </c>
      <c r="BQ181" s="492">
        <v>99825.197405335901</v>
      </c>
      <c r="BR181" s="493">
        <v>85600.676925467298</v>
      </c>
      <c r="BS181" s="493">
        <v>107859.088551116</v>
      </c>
      <c r="BT181" s="493">
        <v>63305.463548108499</v>
      </c>
      <c r="BU181" s="493">
        <v>73961.780140837101</v>
      </c>
      <c r="BV181" s="493">
        <v>82657.692449361595</v>
      </c>
      <c r="BW181" s="496">
        <v>94041.378630176507</v>
      </c>
      <c r="BX181" s="496">
        <v>90189.420170747399</v>
      </c>
      <c r="BY181" s="496">
        <v>94481.319152225697</v>
      </c>
      <c r="BZ181" s="496">
        <v>109121.44735722701</v>
      </c>
      <c r="CA181" s="496">
        <v>96502.792152923503</v>
      </c>
      <c r="CB181" s="496">
        <v>121079.310043652</v>
      </c>
      <c r="CC181" s="497">
        <v>1118625.5665271799</v>
      </c>
      <c r="CD181" s="498">
        <v>90584.535207214998</v>
      </c>
      <c r="CE181" s="496">
        <v>85232.159585696805</v>
      </c>
      <c r="CF181" s="496">
        <v>101097.75353557301</v>
      </c>
      <c r="CG181" s="496">
        <v>111518.76936018</v>
      </c>
      <c r="CH181" s="496">
        <v>99588.162328095495</v>
      </c>
      <c r="CI181" s="496">
        <v>99595.347978918799</v>
      </c>
      <c r="CJ181" s="496">
        <v>98874.745295903194</v>
      </c>
      <c r="CK181" s="496">
        <v>100870.571936783</v>
      </c>
      <c r="CL181" s="499">
        <v>812995.58881937002</v>
      </c>
      <c r="CM181" s="252">
        <v>697440.69782114995</v>
      </c>
      <c r="CN181" s="253">
        <v>787362.04522836499</v>
      </c>
      <c r="CO181" s="500">
        <v>12.893045629275001</v>
      </c>
      <c r="CP181" s="27"/>
      <c r="CQ181" s="27"/>
    </row>
    <row r="182" spans="1:98" ht="20.100000000000001" customHeight="1" x14ac:dyDescent="0.2">
      <c r="A182" s="456"/>
      <c r="B182" s="501"/>
      <c r="C182" s="502"/>
      <c r="BD182" s="476"/>
      <c r="BE182" s="476"/>
      <c r="BF182" s="476"/>
      <c r="BG182" s="476"/>
      <c r="BH182" s="476"/>
      <c r="BI182" s="476"/>
      <c r="BJ182" s="476"/>
      <c r="BK182" s="476"/>
      <c r="BL182" s="476"/>
      <c r="BM182" s="476"/>
      <c r="BN182" s="476"/>
      <c r="BO182" s="476"/>
      <c r="BP182" s="476"/>
      <c r="BQ182" s="476"/>
      <c r="BR182" s="476"/>
      <c r="BS182" s="476"/>
      <c r="BT182" s="476"/>
      <c r="BU182" s="476"/>
      <c r="BV182" s="476"/>
      <c r="BW182" s="479"/>
      <c r="BX182" s="479"/>
      <c r="BY182" s="480"/>
      <c r="BZ182" s="480"/>
      <c r="CA182" s="480"/>
      <c r="CB182" s="480"/>
      <c r="CC182" s="479"/>
      <c r="CD182" s="480"/>
      <c r="CE182" s="480"/>
      <c r="CF182" s="480"/>
      <c r="CG182" s="480"/>
      <c r="CH182" s="480"/>
      <c r="CI182" s="480"/>
      <c r="CJ182" s="480"/>
      <c r="CK182" s="480"/>
      <c r="CL182" s="458"/>
      <c r="CM182" s="458"/>
      <c r="CN182" s="458"/>
      <c r="CO182" s="460"/>
      <c r="CP182" s="27"/>
      <c r="CQ182" s="27"/>
    </row>
    <row r="183" spans="1:98" ht="20.100000000000001" customHeight="1" x14ac:dyDescent="0.25">
      <c r="A183" s="456"/>
      <c r="B183" s="461" t="s">
        <v>124</v>
      </c>
      <c r="C183" s="462"/>
      <c r="BW183" s="458"/>
      <c r="BX183" s="458"/>
      <c r="BY183" s="459"/>
      <c r="BZ183" s="459"/>
      <c r="CA183" s="459"/>
      <c r="CB183" s="459"/>
      <c r="CC183" s="458"/>
      <c r="CD183" s="459"/>
      <c r="CE183" s="459"/>
      <c r="CF183" s="459"/>
      <c r="CG183" s="459"/>
      <c r="CH183" s="459"/>
      <c r="CI183" s="459"/>
      <c r="CJ183" s="459"/>
      <c r="CK183" s="459"/>
      <c r="CL183" s="458"/>
      <c r="CM183" s="458"/>
      <c r="CN183" s="458"/>
      <c r="CO183" s="460"/>
      <c r="CP183" s="27"/>
      <c r="CQ183" s="27"/>
      <c r="CR183" s="463"/>
      <c r="CS183" s="463"/>
      <c r="CT183" s="463"/>
    </row>
    <row r="184" spans="1:98" ht="20.100000000000001" customHeight="1" x14ac:dyDescent="0.25">
      <c r="A184" s="456"/>
      <c r="B184" s="464" t="s">
        <v>27</v>
      </c>
      <c r="C184" s="465"/>
      <c r="D184" s="466" t="e">
        <f t="shared" ref="D184:AP184" si="62">+D185</f>
        <v>#REF!</v>
      </c>
      <c r="E184" s="467" t="e">
        <f t="shared" si="62"/>
        <v>#REF!</v>
      </c>
      <c r="F184" s="467" t="e">
        <f t="shared" si="62"/>
        <v>#REF!</v>
      </c>
      <c r="G184" s="467" t="e">
        <f t="shared" si="62"/>
        <v>#REF!</v>
      </c>
      <c r="H184" s="467" t="e">
        <f t="shared" si="62"/>
        <v>#REF!</v>
      </c>
      <c r="I184" s="467" t="e">
        <f t="shared" si="62"/>
        <v>#REF!</v>
      </c>
      <c r="J184" s="467" t="e">
        <f t="shared" si="62"/>
        <v>#REF!</v>
      </c>
      <c r="K184" s="467" t="e">
        <f t="shared" si="62"/>
        <v>#REF!</v>
      </c>
      <c r="L184" s="467" t="e">
        <f t="shared" si="62"/>
        <v>#REF!</v>
      </c>
      <c r="M184" s="467" t="e">
        <f t="shared" si="62"/>
        <v>#REF!</v>
      </c>
      <c r="N184" s="467" t="e">
        <f t="shared" si="62"/>
        <v>#REF!</v>
      </c>
      <c r="O184" s="468" t="e">
        <f t="shared" si="62"/>
        <v>#REF!</v>
      </c>
      <c r="P184" s="469" t="e">
        <f t="shared" si="62"/>
        <v>#REF!</v>
      </c>
      <c r="Q184" s="466" t="e">
        <f t="shared" si="62"/>
        <v>#REF!</v>
      </c>
      <c r="R184" s="467" t="e">
        <f t="shared" si="62"/>
        <v>#REF!</v>
      </c>
      <c r="S184" s="467" t="e">
        <f t="shared" si="62"/>
        <v>#REF!</v>
      </c>
      <c r="T184" s="467" t="e">
        <f t="shared" si="62"/>
        <v>#REF!</v>
      </c>
      <c r="U184" s="467" t="e">
        <f t="shared" si="62"/>
        <v>#REF!</v>
      </c>
      <c r="V184" s="467" t="e">
        <f t="shared" si="62"/>
        <v>#REF!</v>
      </c>
      <c r="W184" s="467" t="e">
        <f t="shared" si="62"/>
        <v>#REF!</v>
      </c>
      <c r="X184" s="467" t="e">
        <f t="shared" si="62"/>
        <v>#REF!</v>
      </c>
      <c r="Y184" s="467" t="e">
        <f t="shared" si="62"/>
        <v>#REF!</v>
      </c>
      <c r="Z184" s="467" t="e">
        <f t="shared" si="62"/>
        <v>#REF!</v>
      </c>
      <c r="AA184" s="467" t="e">
        <f t="shared" si="62"/>
        <v>#REF!</v>
      </c>
      <c r="AB184" s="468" t="e">
        <f t="shared" si="62"/>
        <v>#REF!</v>
      </c>
      <c r="AC184" s="469" t="e">
        <f t="shared" si="62"/>
        <v>#REF!</v>
      </c>
      <c r="AD184" s="466" t="e">
        <f t="shared" si="62"/>
        <v>#REF!</v>
      </c>
      <c r="AE184" s="467" t="e">
        <f t="shared" si="62"/>
        <v>#REF!</v>
      </c>
      <c r="AF184" s="467" t="e">
        <f t="shared" si="62"/>
        <v>#REF!</v>
      </c>
      <c r="AG184" s="467" t="e">
        <f t="shared" si="62"/>
        <v>#REF!</v>
      </c>
      <c r="AH184" s="467" t="e">
        <f t="shared" si="62"/>
        <v>#REF!</v>
      </c>
      <c r="AI184" s="467" t="e">
        <f t="shared" si="62"/>
        <v>#REF!</v>
      </c>
      <c r="AJ184" s="467" t="e">
        <f t="shared" si="62"/>
        <v>#REF!</v>
      </c>
      <c r="AK184" s="467" t="e">
        <f t="shared" si="62"/>
        <v>#REF!</v>
      </c>
      <c r="AL184" s="467" t="e">
        <f t="shared" si="62"/>
        <v>#REF!</v>
      </c>
      <c r="AM184" s="467" t="e">
        <f t="shared" si="62"/>
        <v>#REF!</v>
      </c>
      <c r="AN184" s="467" t="e">
        <f t="shared" si="62"/>
        <v>#REF!</v>
      </c>
      <c r="AO184" s="468" t="e">
        <f t="shared" si="62"/>
        <v>#REF!</v>
      </c>
      <c r="AP184" s="469" t="e">
        <f t="shared" si="62"/>
        <v>#REF!</v>
      </c>
      <c r="AQ184" s="466">
        <v>11131</v>
      </c>
      <c r="AR184" s="467">
        <v>9502</v>
      </c>
      <c r="AS184" s="467">
        <v>11001</v>
      </c>
      <c r="AT184" s="467">
        <v>11295</v>
      </c>
      <c r="AU184" s="467">
        <v>11288</v>
      </c>
      <c r="AV184" s="467">
        <v>11233</v>
      </c>
      <c r="AW184" s="467">
        <v>11591</v>
      </c>
      <c r="AX184" s="467">
        <v>12322</v>
      </c>
      <c r="AY184" s="467">
        <v>11034</v>
      </c>
      <c r="AZ184" s="467">
        <v>12537</v>
      </c>
      <c r="BA184" s="467">
        <v>11680</v>
      </c>
      <c r="BB184" s="467">
        <v>11839</v>
      </c>
      <c r="BC184" s="469">
        <v>136453</v>
      </c>
      <c r="BD184" s="466">
        <v>11787</v>
      </c>
      <c r="BE184" s="467">
        <v>10790</v>
      </c>
      <c r="BF184" s="467">
        <v>10781</v>
      </c>
      <c r="BG184" s="467">
        <v>12643</v>
      </c>
      <c r="BH184" s="467">
        <v>13420</v>
      </c>
      <c r="BI184" s="467">
        <v>11494</v>
      </c>
      <c r="BJ184" s="467">
        <v>14416</v>
      </c>
      <c r="BK184" s="467">
        <v>14036</v>
      </c>
      <c r="BL184" s="467">
        <v>13618</v>
      </c>
      <c r="BM184" s="467">
        <v>14358</v>
      </c>
      <c r="BN184" s="467">
        <v>12053</v>
      </c>
      <c r="BO184" s="467">
        <v>13645</v>
      </c>
      <c r="BP184" s="469">
        <v>153041</v>
      </c>
      <c r="BQ184" s="467">
        <v>13512</v>
      </c>
      <c r="BR184" s="467">
        <v>12201</v>
      </c>
      <c r="BS184" s="467">
        <v>12030</v>
      </c>
      <c r="BT184" s="467">
        <v>9102</v>
      </c>
      <c r="BU184" s="467">
        <v>9321</v>
      </c>
      <c r="BV184" s="467">
        <v>10529</v>
      </c>
      <c r="BW184" s="470">
        <v>11780</v>
      </c>
      <c r="BX184" s="470">
        <v>11515</v>
      </c>
      <c r="BY184" s="471">
        <v>12966</v>
      </c>
      <c r="BZ184" s="471">
        <v>13047</v>
      </c>
      <c r="CA184" s="471">
        <v>14792</v>
      </c>
      <c r="CB184" s="471">
        <v>17672</v>
      </c>
      <c r="CC184" s="472">
        <v>148467</v>
      </c>
      <c r="CD184" s="471">
        <v>12686</v>
      </c>
      <c r="CE184" s="471">
        <v>12443</v>
      </c>
      <c r="CF184" s="471">
        <v>15035</v>
      </c>
      <c r="CG184" s="471">
        <v>14414</v>
      </c>
      <c r="CH184" s="471">
        <v>14302</v>
      </c>
      <c r="CI184" s="471">
        <v>14414</v>
      </c>
      <c r="CJ184" s="471">
        <v>14779</v>
      </c>
      <c r="CK184" s="471">
        <v>15239</v>
      </c>
      <c r="CL184" s="130">
        <v>99367</v>
      </c>
      <c r="CM184" s="131">
        <v>89990</v>
      </c>
      <c r="CN184" s="132">
        <v>113312</v>
      </c>
      <c r="CO184" s="363">
        <v>25.916212912545799</v>
      </c>
      <c r="CP184" s="27"/>
      <c r="CR184" s="322"/>
      <c r="CS184" s="322"/>
      <c r="CT184" s="322"/>
    </row>
    <row r="185" spans="1:98" ht="20.100000000000001" customHeight="1" x14ac:dyDescent="0.2">
      <c r="A185" s="456"/>
      <c r="B185" s="473"/>
      <c r="C185" s="474" t="s">
        <v>118</v>
      </c>
      <c r="D185" s="475" t="e">
        <f t="shared" ref="D185:AP185" si="63">+D45</f>
        <v>#REF!</v>
      </c>
      <c r="E185" s="476" t="e">
        <f t="shared" si="63"/>
        <v>#REF!</v>
      </c>
      <c r="F185" s="476" t="e">
        <f t="shared" si="63"/>
        <v>#REF!</v>
      </c>
      <c r="G185" s="476" t="e">
        <f t="shared" si="63"/>
        <v>#REF!</v>
      </c>
      <c r="H185" s="476" t="e">
        <f t="shared" si="63"/>
        <v>#REF!</v>
      </c>
      <c r="I185" s="476" t="e">
        <f t="shared" si="63"/>
        <v>#REF!</v>
      </c>
      <c r="J185" s="476" t="e">
        <f t="shared" si="63"/>
        <v>#REF!</v>
      </c>
      <c r="K185" s="476" t="e">
        <f t="shared" si="63"/>
        <v>#REF!</v>
      </c>
      <c r="L185" s="476" t="e">
        <f t="shared" si="63"/>
        <v>#REF!</v>
      </c>
      <c r="M185" s="476" t="e">
        <f t="shared" si="63"/>
        <v>#REF!</v>
      </c>
      <c r="N185" s="476" t="e">
        <f t="shared" si="63"/>
        <v>#REF!</v>
      </c>
      <c r="O185" s="477" t="e">
        <f t="shared" si="63"/>
        <v>#REF!</v>
      </c>
      <c r="P185" s="478" t="e">
        <f t="shared" si="63"/>
        <v>#REF!</v>
      </c>
      <c r="Q185" s="475" t="e">
        <f t="shared" si="63"/>
        <v>#REF!</v>
      </c>
      <c r="R185" s="476" t="e">
        <f t="shared" si="63"/>
        <v>#REF!</v>
      </c>
      <c r="S185" s="476" t="e">
        <f t="shared" si="63"/>
        <v>#REF!</v>
      </c>
      <c r="T185" s="476" t="e">
        <f t="shared" si="63"/>
        <v>#REF!</v>
      </c>
      <c r="U185" s="476" t="e">
        <f t="shared" si="63"/>
        <v>#REF!</v>
      </c>
      <c r="V185" s="476" t="e">
        <f t="shared" si="63"/>
        <v>#REF!</v>
      </c>
      <c r="W185" s="476" t="e">
        <f t="shared" si="63"/>
        <v>#REF!</v>
      </c>
      <c r="X185" s="476" t="e">
        <f t="shared" si="63"/>
        <v>#REF!</v>
      </c>
      <c r="Y185" s="476" t="e">
        <f t="shared" si="63"/>
        <v>#REF!</v>
      </c>
      <c r="Z185" s="476" t="e">
        <f t="shared" si="63"/>
        <v>#REF!</v>
      </c>
      <c r="AA185" s="476" t="e">
        <f t="shared" si="63"/>
        <v>#REF!</v>
      </c>
      <c r="AB185" s="477" t="e">
        <f t="shared" si="63"/>
        <v>#REF!</v>
      </c>
      <c r="AC185" s="478" t="e">
        <f t="shared" si="63"/>
        <v>#REF!</v>
      </c>
      <c r="AD185" s="475" t="e">
        <f t="shared" si="63"/>
        <v>#REF!</v>
      </c>
      <c r="AE185" s="476" t="e">
        <f t="shared" si="63"/>
        <v>#REF!</v>
      </c>
      <c r="AF185" s="476" t="e">
        <f t="shared" si="63"/>
        <v>#REF!</v>
      </c>
      <c r="AG185" s="476" t="e">
        <f t="shared" si="63"/>
        <v>#REF!</v>
      </c>
      <c r="AH185" s="476" t="e">
        <f t="shared" si="63"/>
        <v>#REF!</v>
      </c>
      <c r="AI185" s="476" t="e">
        <f t="shared" si="63"/>
        <v>#REF!</v>
      </c>
      <c r="AJ185" s="476" t="e">
        <f t="shared" si="63"/>
        <v>#REF!</v>
      </c>
      <c r="AK185" s="476" t="e">
        <f t="shared" si="63"/>
        <v>#REF!</v>
      </c>
      <c r="AL185" s="476" t="e">
        <f t="shared" si="63"/>
        <v>#REF!</v>
      </c>
      <c r="AM185" s="476" t="e">
        <f t="shared" si="63"/>
        <v>#REF!</v>
      </c>
      <c r="AN185" s="476" t="e">
        <f t="shared" si="63"/>
        <v>#REF!</v>
      </c>
      <c r="AO185" s="477" t="e">
        <f t="shared" si="63"/>
        <v>#REF!</v>
      </c>
      <c r="AP185" s="478" t="e">
        <f t="shared" si="63"/>
        <v>#REF!</v>
      </c>
      <c r="AQ185" s="475">
        <v>11131</v>
      </c>
      <c r="AR185" s="476">
        <v>9502</v>
      </c>
      <c r="AS185" s="476">
        <v>11001</v>
      </c>
      <c r="AT185" s="476">
        <v>11295</v>
      </c>
      <c r="AU185" s="476">
        <v>11288</v>
      </c>
      <c r="AV185" s="476">
        <v>11233</v>
      </c>
      <c r="AW185" s="476">
        <v>11591</v>
      </c>
      <c r="AX185" s="476">
        <v>12322</v>
      </c>
      <c r="AY185" s="476">
        <v>11034</v>
      </c>
      <c r="AZ185" s="476">
        <v>12537</v>
      </c>
      <c r="BA185" s="476">
        <v>11680</v>
      </c>
      <c r="BB185" s="476">
        <v>11839</v>
      </c>
      <c r="BC185" s="478">
        <v>136453</v>
      </c>
      <c r="BD185" s="475">
        <v>11787</v>
      </c>
      <c r="BE185" s="476">
        <v>10790</v>
      </c>
      <c r="BF185" s="476">
        <v>10781</v>
      </c>
      <c r="BG185" s="476">
        <v>12643</v>
      </c>
      <c r="BH185" s="476">
        <v>13420</v>
      </c>
      <c r="BI185" s="476">
        <v>11494</v>
      </c>
      <c r="BJ185" s="476">
        <v>14416</v>
      </c>
      <c r="BK185" s="476">
        <v>14036</v>
      </c>
      <c r="BL185" s="476">
        <v>13618</v>
      </c>
      <c r="BM185" s="476">
        <v>14358</v>
      </c>
      <c r="BN185" s="476">
        <v>12053</v>
      </c>
      <c r="BO185" s="476">
        <v>13645</v>
      </c>
      <c r="BP185" s="478">
        <v>153041</v>
      </c>
      <c r="BQ185" s="476">
        <v>13512</v>
      </c>
      <c r="BR185" s="476">
        <v>12201</v>
      </c>
      <c r="BS185" s="476">
        <v>12030</v>
      </c>
      <c r="BT185" s="476">
        <v>9102</v>
      </c>
      <c r="BU185" s="476">
        <v>9321</v>
      </c>
      <c r="BV185" s="476">
        <v>10529</v>
      </c>
      <c r="BW185" s="479">
        <v>11780</v>
      </c>
      <c r="BX185" s="479">
        <v>11515</v>
      </c>
      <c r="BY185" s="480">
        <v>12966</v>
      </c>
      <c r="BZ185" s="480">
        <v>13047</v>
      </c>
      <c r="CA185" s="480">
        <v>14792</v>
      </c>
      <c r="CB185" s="480">
        <v>17672</v>
      </c>
      <c r="CC185" s="481">
        <v>148467</v>
      </c>
      <c r="CD185" s="480">
        <v>12686</v>
      </c>
      <c r="CE185" s="480">
        <v>12443</v>
      </c>
      <c r="CF185" s="480">
        <v>15035</v>
      </c>
      <c r="CG185" s="480">
        <v>14414</v>
      </c>
      <c r="CH185" s="480">
        <v>14302</v>
      </c>
      <c r="CI185" s="480">
        <v>14414</v>
      </c>
      <c r="CJ185" s="480">
        <v>14779</v>
      </c>
      <c r="CK185" s="480">
        <v>15239</v>
      </c>
      <c r="CL185" s="113">
        <v>99367</v>
      </c>
      <c r="CM185" s="116">
        <v>89990</v>
      </c>
      <c r="CN185" s="120">
        <v>113312</v>
      </c>
      <c r="CO185" s="341">
        <v>25.916212912545799</v>
      </c>
      <c r="CP185" s="27"/>
      <c r="CQ185" s="27"/>
    </row>
    <row r="186" spans="1:98" ht="20.100000000000001" customHeight="1" x14ac:dyDescent="0.25">
      <c r="A186" s="456"/>
      <c r="B186" s="473" t="s">
        <v>50</v>
      </c>
      <c r="C186" s="474"/>
      <c r="D186" s="482">
        <f t="shared" ref="D186:AP186" si="64">+D187+D188+D189+D190</f>
        <v>2122506</v>
      </c>
      <c r="E186" s="483">
        <f t="shared" si="64"/>
        <v>1926182</v>
      </c>
      <c r="F186" s="483">
        <f t="shared" si="64"/>
        <v>2677347</v>
      </c>
      <c r="G186" s="483">
        <f t="shared" si="64"/>
        <v>3684437</v>
      </c>
      <c r="H186" s="483">
        <f t="shared" si="64"/>
        <v>3648642</v>
      </c>
      <c r="I186" s="483">
        <f t="shared" si="64"/>
        <v>3633965</v>
      </c>
      <c r="J186" s="483">
        <f t="shared" si="64"/>
        <v>3911715</v>
      </c>
      <c r="K186" s="483">
        <f t="shared" si="64"/>
        <v>4230587</v>
      </c>
      <c r="L186" s="483">
        <f t="shared" si="64"/>
        <v>4245173.6182007631</v>
      </c>
      <c r="M186" s="483">
        <f t="shared" si="64"/>
        <v>4885219</v>
      </c>
      <c r="N186" s="483">
        <f t="shared" si="64"/>
        <v>5819715</v>
      </c>
      <c r="O186" s="484">
        <f t="shared" si="64"/>
        <v>6805262</v>
      </c>
      <c r="P186" s="485">
        <f t="shared" si="64"/>
        <v>47590750.618200764</v>
      </c>
      <c r="Q186" s="482">
        <f t="shared" si="64"/>
        <v>6496727</v>
      </c>
      <c r="R186" s="483">
        <f t="shared" si="64"/>
        <v>6265631</v>
      </c>
      <c r="S186" s="483">
        <f t="shared" si="64"/>
        <v>7343814</v>
      </c>
      <c r="T186" s="483">
        <f t="shared" si="64"/>
        <v>7303420</v>
      </c>
      <c r="U186" s="483">
        <f t="shared" si="64"/>
        <v>7560570</v>
      </c>
      <c r="V186" s="483">
        <f t="shared" si="64"/>
        <v>7599703</v>
      </c>
      <c r="W186" s="483">
        <f t="shared" si="64"/>
        <v>7828527</v>
      </c>
      <c r="X186" s="483">
        <f t="shared" si="64"/>
        <v>8469286</v>
      </c>
      <c r="Y186" s="483">
        <f t="shared" si="64"/>
        <v>8331404</v>
      </c>
      <c r="Z186" s="483">
        <f t="shared" si="64"/>
        <v>8687804</v>
      </c>
      <c r="AA186" s="483">
        <f t="shared" si="64"/>
        <v>8672714</v>
      </c>
      <c r="AB186" s="484">
        <f t="shared" si="64"/>
        <v>9135349</v>
      </c>
      <c r="AC186" s="485">
        <f t="shared" si="64"/>
        <v>93694949</v>
      </c>
      <c r="AD186" s="482">
        <f t="shared" si="64"/>
        <v>8582491</v>
      </c>
      <c r="AE186" s="483">
        <f t="shared" si="64"/>
        <v>8022228</v>
      </c>
      <c r="AF186" s="483">
        <f t="shared" si="64"/>
        <v>9383141</v>
      </c>
      <c r="AG186" s="483">
        <f t="shared" si="64"/>
        <v>8891270</v>
      </c>
      <c r="AH186" s="483">
        <f t="shared" si="64"/>
        <v>9626143</v>
      </c>
      <c r="AI186" s="483">
        <f t="shared" si="64"/>
        <v>9696057</v>
      </c>
      <c r="AJ186" s="483">
        <f t="shared" si="64"/>
        <v>9690952</v>
      </c>
      <c r="AK186" s="483">
        <f t="shared" si="64"/>
        <v>10305910</v>
      </c>
      <c r="AL186" s="483">
        <f t="shared" si="64"/>
        <v>10590802</v>
      </c>
      <c r="AM186" s="483">
        <f t="shared" si="64"/>
        <v>10828706</v>
      </c>
      <c r="AN186" s="483">
        <f t="shared" si="64"/>
        <v>10885845</v>
      </c>
      <c r="AO186" s="484">
        <f t="shared" si="64"/>
        <v>11615401</v>
      </c>
      <c r="AP186" s="485">
        <f t="shared" si="64"/>
        <v>118118946</v>
      </c>
      <c r="AQ186" s="482">
        <v>10462794</v>
      </c>
      <c r="AR186" s="483">
        <v>9057571</v>
      </c>
      <c r="AS186" s="483">
        <v>11085896</v>
      </c>
      <c r="AT186" s="483">
        <v>10079547.210000001</v>
      </c>
      <c r="AU186" s="483">
        <v>10887278</v>
      </c>
      <c r="AV186" s="483">
        <v>10856614</v>
      </c>
      <c r="AW186" s="483">
        <v>10945377</v>
      </c>
      <c r="AX186" s="483">
        <v>11382009</v>
      </c>
      <c r="AY186" s="483">
        <v>11153563</v>
      </c>
      <c r="AZ186" s="483">
        <v>11752202</v>
      </c>
      <c r="BA186" s="483">
        <v>11338429</v>
      </c>
      <c r="BB186" s="483">
        <v>11780604</v>
      </c>
      <c r="BC186" s="485">
        <v>130781884.20999999</v>
      </c>
      <c r="BD186" s="482">
        <v>11102540</v>
      </c>
      <c r="BE186" s="483">
        <v>10343620</v>
      </c>
      <c r="BF186" s="483">
        <v>11192228</v>
      </c>
      <c r="BG186" s="483">
        <v>11246620</v>
      </c>
      <c r="BH186" s="483">
        <v>11804769</v>
      </c>
      <c r="BI186" s="483">
        <v>11507223</v>
      </c>
      <c r="BJ186" s="483">
        <v>11972353</v>
      </c>
      <c r="BK186" s="483">
        <v>12245692</v>
      </c>
      <c r="BL186" s="483">
        <v>12111758</v>
      </c>
      <c r="BM186" s="483">
        <v>12018311</v>
      </c>
      <c r="BN186" s="483">
        <v>10902562</v>
      </c>
      <c r="BO186" s="483">
        <v>13859972</v>
      </c>
      <c r="BP186" s="485">
        <v>140307648</v>
      </c>
      <c r="BQ186" s="483">
        <v>12565874</v>
      </c>
      <c r="BR186" s="483">
        <v>12157706</v>
      </c>
      <c r="BS186" s="483">
        <v>11186938</v>
      </c>
      <c r="BT186" s="483">
        <v>7410487</v>
      </c>
      <c r="BU186" s="483">
        <v>9122622</v>
      </c>
      <c r="BV186" s="483">
        <v>11181570</v>
      </c>
      <c r="BW186" s="486">
        <v>12862933</v>
      </c>
      <c r="BX186" s="486">
        <v>13766117</v>
      </c>
      <c r="BY186" s="487">
        <v>14621684</v>
      </c>
      <c r="BZ186" s="487">
        <v>15171877</v>
      </c>
      <c r="CA186" s="487">
        <v>15424788</v>
      </c>
      <c r="CB186" s="487">
        <v>17895032</v>
      </c>
      <c r="CC186" s="488">
        <v>153367628</v>
      </c>
      <c r="CD186" s="487">
        <v>15695664</v>
      </c>
      <c r="CE186" s="487">
        <v>14453032</v>
      </c>
      <c r="CF186" s="487">
        <v>15969493</v>
      </c>
      <c r="CG186" s="487">
        <v>16212078</v>
      </c>
      <c r="CH186" s="487">
        <v>16772929</v>
      </c>
      <c r="CI186" s="487">
        <v>16357811</v>
      </c>
      <c r="CJ186" s="487">
        <v>18154554</v>
      </c>
      <c r="CK186" s="487">
        <v>18951824</v>
      </c>
      <c r="CL186" s="419">
        <v>91415045</v>
      </c>
      <c r="CM186" s="200">
        <v>90254247</v>
      </c>
      <c r="CN186" s="420">
        <v>132567385</v>
      </c>
      <c r="CO186" s="489">
        <v>46.882157246295598</v>
      </c>
      <c r="CP186" s="27"/>
      <c r="CQ186" s="27"/>
      <c r="CR186" s="322"/>
      <c r="CS186" s="322"/>
      <c r="CT186" s="322"/>
    </row>
    <row r="187" spans="1:98" ht="20.100000000000001" customHeight="1" x14ac:dyDescent="0.2">
      <c r="A187" s="456"/>
      <c r="B187" s="473"/>
      <c r="C187" s="474" t="s">
        <v>119</v>
      </c>
      <c r="D187" s="475">
        <f t="shared" ref="D187:AP187" si="65">+D91+D94+D97</f>
        <v>521941</v>
      </c>
      <c r="E187" s="476">
        <f t="shared" si="65"/>
        <v>494920</v>
      </c>
      <c r="F187" s="476">
        <f t="shared" si="65"/>
        <v>583483</v>
      </c>
      <c r="G187" s="476">
        <f t="shared" si="65"/>
        <v>584977</v>
      </c>
      <c r="H187" s="476">
        <f t="shared" si="65"/>
        <v>604143</v>
      </c>
      <c r="I187" s="476">
        <f t="shared" si="65"/>
        <v>639749</v>
      </c>
      <c r="J187" s="476">
        <f t="shared" si="65"/>
        <v>645906</v>
      </c>
      <c r="K187" s="476">
        <f t="shared" si="65"/>
        <v>639435</v>
      </c>
      <c r="L187" s="476">
        <f t="shared" si="65"/>
        <v>677821</v>
      </c>
      <c r="M187" s="476">
        <f t="shared" si="65"/>
        <v>722711</v>
      </c>
      <c r="N187" s="476">
        <f t="shared" si="65"/>
        <v>678408</v>
      </c>
      <c r="O187" s="477">
        <f t="shared" si="65"/>
        <v>906057</v>
      </c>
      <c r="P187" s="478">
        <f t="shared" si="65"/>
        <v>7699551</v>
      </c>
      <c r="Q187" s="475">
        <f t="shared" si="65"/>
        <v>695197</v>
      </c>
      <c r="R187" s="476">
        <f t="shared" si="65"/>
        <v>695622</v>
      </c>
      <c r="S187" s="476">
        <f t="shared" si="65"/>
        <v>783490</v>
      </c>
      <c r="T187" s="476">
        <f t="shared" si="65"/>
        <v>806451</v>
      </c>
      <c r="U187" s="476">
        <f t="shared" si="65"/>
        <v>827385</v>
      </c>
      <c r="V187" s="476">
        <f t="shared" si="65"/>
        <v>872353</v>
      </c>
      <c r="W187" s="476">
        <f t="shared" si="65"/>
        <v>885318</v>
      </c>
      <c r="X187" s="476">
        <f t="shared" si="65"/>
        <v>906259</v>
      </c>
      <c r="Y187" s="476">
        <f t="shared" si="65"/>
        <v>935257</v>
      </c>
      <c r="Z187" s="476">
        <f t="shared" si="65"/>
        <v>946331</v>
      </c>
      <c r="AA187" s="476">
        <f t="shared" si="65"/>
        <v>954578</v>
      </c>
      <c r="AB187" s="477">
        <f t="shared" si="65"/>
        <v>1200042</v>
      </c>
      <c r="AC187" s="478">
        <f t="shared" si="65"/>
        <v>10508283</v>
      </c>
      <c r="AD187" s="475">
        <f t="shared" si="65"/>
        <v>963855</v>
      </c>
      <c r="AE187" s="476">
        <f t="shared" si="65"/>
        <v>965596</v>
      </c>
      <c r="AF187" s="476">
        <f t="shared" si="65"/>
        <v>1133299</v>
      </c>
      <c r="AG187" s="476">
        <f t="shared" si="65"/>
        <v>1113745</v>
      </c>
      <c r="AH187" s="476">
        <f t="shared" si="65"/>
        <v>1253356</v>
      </c>
      <c r="AI187" s="476">
        <f t="shared" si="65"/>
        <v>1289281</v>
      </c>
      <c r="AJ187" s="476">
        <f t="shared" si="65"/>
        <v>1333900</v>
      </c>
      <c r="AK187" s="476">
        <f t="shared" si="65"/>
        <v>1544043</v>
      </c>
      <c r="AL187" s="476">
        <f t="shared" si="65"/>
        <v>1363581</v>
      </c>
      <c r="AM187" s="476">
        <f t="shared" si="65"/>
        <v>1432074</v>
      </c>
      <c r="AN187" s="476">
        <f t="shared" si="65"/>
        <v>1454684</v>
      </c>
      <c r="AO187" s="477">
        <f t="shared" si="65"/>
        <v>1706797</v>
      </c>
      <c r="AP187" s="478">
        <f t="shared" si="65"/>
        <v>15554211</v>
      </c>
      <c r="AQ187" s="475">
        <v>1451889</v>
      </c>
      <c r="AR187" s="476">
        <v>1393241</v>
      </c>
      <c r="AS187" s="476">
        <v>1766690</v>
      </c>
      <c r="AT187" s="476">
        <v>1640032</v>
      </c>
      <c r="AU187" s="476">
        <v>1746784</v>
      </c>
      <c r="AV187" s="476">
        <v>1750724</v>
      </c>
      <c r="AW187" s="476">
        <v>1795669</v>
      </c>
      <c r="AX187" s="476">
        <v>1874968</v>
      </c>
      <c r="AY187" s="476">
        <v>1839777</v>
      </c>
      <c r="AZ187" s="476">
        <v>2053287</v>
      </c>
      <c r="BA187" s="476">
        <v>2063628</v>
      </c>
      <c r="BB187" s="476">
        <v>2417887</v>
      </c>
      <c r="BC187" s="478">
        <v>21794576</v>
      </c>
      <c r="BD187" s="475">
        <v>2087925</v>
      </c>
      <c r="BE187" s="476">
        <v>2152211</v>
      </c>
      <c r="BF187" s="476">
        <v>2311249</v>
      </c>
      <c r="BG187" s="476">
        <v>2425390</v>
      </c>
      <c r="BH187" s="476">
        <v>2647212</v>
      </c>
      <c r="BI187" s="476">
        <v>2548797</v>
      </c>
      <c r="BJ187" s="476">
        <v>2779442</v>
      </c>
      <c r="BK187" s="476">
        <v>2880709</v>
      </c>
      <c r="BL187" s="476">
        <v>2873561</v>
      </c>
      <c r="BM187" s="476">
        <v>2847206</v>
      </c>
      <c r="BN187" s="476">
        <v>2690947</v>
      </c>
      <c r="BO187" s="476">
        <v>3580060</v>
      </c>
      <c r="BP187" s="478">
        <v>31824709</v>
      </c>
      <c r="BQ187" s="476">
        <v>3170862</v>
      </c>
      <c r="BR187" s="476">
        <v>3172385</v>
      </c>
      <c r="BS187" s="476">
        <v>3039497</v>
      </c>
      <c r="BT187" s="476">
        <v>2666611</v>
      </c>
      <c r="BU187" s="476">
        <v>3573519</v>
      </c>
      <c r="BV187" s="476">
        <v>4464469</v>
      </c>
      <c r="BW187" s="479">
        <v>5211619</v>
      </c>
      <c r="BX187" s="479">
        <v>5388057</v>
      </c>
      <c r="BY187" s="480">
        <v>5714960</v>
      </c>
      <c r="BZ187" s="480">
        <v>5882196</v>
      </c>
      <c r="CA187" s="480">
        <v>5706955</v>
      </c>
      <c r="CB187" s="480">
        <v>7220382</v>
      </c>
      <c r="CC187" s="481">
        <v>55211512</v>
      </c>
      <c r="CD187" s="480">
        <v>6463290</v>
      </c>
      <c r="CE187" s="480">
        <v>5983905</v>
      </c>
      <c r="CF187" s="480">
        <v>6936613</v>
      </c>
      <c r="CG187" s="480">
        <v>7051415</v>
      </c>
      <c r="CH187" s="480">
        <v>7494302</v>
      </c>
      <c r="CI187" s="480">
        <v>7598225</v>
      </c>
      <c r="CJ187" s="480">
        <v>8156359</v>
      </c>
      <c r="CK187" s="480">
        <v>8149406</v>
      </c>
      <c r="CL187" s="113">
        <v>19832935</v>
      </c>
      <c r="CM187" s="116">
        <v>30687019</v>
      </c>
      <c r="CN187" s="120">
        <v>57833515</v>
      </c>
      <c r="CO187" s="341">
        <v>88.462473334408898</v>
      </c>
      <c r="CP187" s="27"/>
      <c r="CQ187" s="27"/>
    </row>
    <row r="188" spans="1:98" ht="20.100000000000001" customHeight="1" x14ac:dyDescent="0.2">
      <c r="A188" s="456"/>
      <c r="B188" s="473"/>
      <c r="C188" s="474" t="s">
        <v>120</v>
      </c>
      <c r="D188" s="475">
        <f t="shared" ref="D188:AP188" si="66">+D113+D116</f>
        <v>462155</v>
      </c>
      <c r="E188" s="476">
        <f t="shared" si="66"/>
        <v>425847</v>
      </c>
      <c r="F188" s="476">
        <f t="shared" si="66"/>
        <v>529646</v>
      </c>
      <c r="G188" s="476">
        <f t="shared" si="66"/>
        <v>513556</v>
      </c>
      <c r="H188" s="476">
        <f t="shared" si="66"/>
        <v>524778</v>
      </c>
      <c r="I188" s="476">
        <f t="shared" si="66"/>
        <v>503797</v>
      </c>
      <c r="J188" s="476">
        <f t="shared" si="66"/>
        <v>512856</v>
      </c>
      <c r="K188" s="476">
        <f t="shared" si="66"/>
        <v>508890</v>
      </c>
      <c r="L188" s="476">
        <f t="shared" si="66"/>
        <v>542816</v>
      </c>
      <c r="M188" s="476">
        <f t="shared" si="66"/>
        <v>582817</v>
      </c>
      <c r="N188" s="476">
        <f t="shared" si="66"/>
        <v>524870</v>
      </c>
      <c r="O188" s="477">
        <f t="shared" si="66"/>
        <v>689373</v>
      </c>
      <c r="P188" s="478">
        <f t="shared" si="66"/>
        <v>6321401</v>
      </c>
      <c r="Q188" s="475">
        <f t="shared" si="66"/>
        <v>431021</v>
      </c>
      <c r="R188" s="476">
        <f t="shared" si="66"/>
        <v>408097</v>
      </c>
      <c r="S188" s="476">
        <f t="shared" si="66"/>
        <v>500274</v>
      </c>
      <c r="T188" s="476">
        <f t="shared" si="66"/>
        <v>489919</v>
      </c>
      <c r="U188" s="476">
        <f t="shared" si="66"/>
        <v>494227</v>
      </c>
      <c r="V188" s="476">
        <f t="shared" si="66"/>
        <v>521972</v>
      </c>
      <c r="W188" s="476">
        <f t="shared" si="66"/>
        <v>517596</v>
      </c>
      <c r="X188" s="476">
        <f t="shared" si="66"/>
        <v>536101</v>
      </c>
      <c r="Y188" s="476">
        <f t="shared" si="66"/>
        <v>521888</v>
      </c>
      <c r="Z188" s="476">
        <f t="shared" si="66"/>
        <v>512746</v>
      </c>
      <c r="AA188" s="476">
        <f t="shared" si="66"/>
        <v>517789</v>
      </c>
      <c r="AB188" s="477">
        <f t="shared" si="66"/>
        <v>625475</v>
      </c>
      <c r="AC188" s="478">
        <f t="shared" si="66"/>
        <v>6077105</v>
      </c>
      <c r="AD188" s="475">
        <f t="shared" si="66"/>
        <v>425057</v>
      </c>
      <c r="AE188" s="476">
        <f t="shared" si="66"/>
        <v>394514</v>
      </c>
      <c r="AF188" s="476">
        <f t="shared" si="66"/>
        <v>511467</v>
      </c>
      <c r="AG188" s="476">
        <f t="shared" si="66"/>
        <v>447701</v>
      </c>
      <c r="AH188" s="476">
        <f t="shared" si="66"/>
        <v>509390</v>
      </c>
      <c r="AI188" s="476">
        <f t="shared" si="66"/>
        <v>491126</v>
      </c>
      <c r="AJ188" s="476">
        <f t="shared" si="66"/>
        <v>494546</v>
      </c>
      <c r="AK188" s="476">
        <f t="shared" si="66"/>
        <v>511544</v>
      </c>
      <c r="AL188" s="476">
        <f t="shared" si="66"/>
        <v>487094</v>
      </c>
      <c r="AM188" s="476">
        <f t="shared" si="66"/>
        <v>514006</v>
      </c>
      <c r="AN188" s="476">
        <f t="shared" si="66"/>
        <v>500719</v>
      </c>
      <c r="AO188" s="477">
        <f t="shared" si="66"/>
        <v>573947</v>
      </c>
      <c r="AP188" s="478">
        <f t="shared" si="66"/>
        <v>5861111</v>
      </c>
      <c r="AQ188" s="475">
        <v>414064</v>
      </c>
      <c r="AR188" s="476">
        <v>367403</v>
      </c>
      <c r="AS188" s="476">
        <v>466322</v>
      </c>
      <c r="AT188" s="476">
        <v>466469</v>
      </c>
      <c r="AU188" s="476">
        <v>473237</v>
      </c>
      <c r="AV188" s="476">
        <v>476118</v>
      </c>
      <c r="AW188" s="476">
        <v>480451</v>
      </c>
      <c r="AX188" s="476">
        <v>491209</v>
      </c>
      <c r="AY188" s="476">
        <v>441915</v>
      </c>
      <c r="AZ188" s="476">
        <v>512809</v>
      </c>
      <c r="BA188" s="476">
        <v>479648</v>
      </c>
      <c r="BB188" s="476">
        <v>531720</v>
      </c>
      <c r="BC188" s="478">
        <v>5601365</v>
      </c>
      <c r="BD188" s="475">
        <v>417009</v>
      </c>
      <c r="BE188" s="476">
        <v>399925</v>
      </c>
      <c r="BF188" s="476">
        <v>414305</v>
      </c>
      <c r="BG188" s="476">
        <v>445358</v>
      </c>
      <c r="BH188" s="476">
        <v>464200</v>
      </c>
      <c r="BI188" s="476">
        <v>422116</v>
      </c>
      <c r="BJ188" s="476">
        <v>478905</v>
      </c>
      <c r="BK188" s="476">
        <v>462658</v>
      </c>
      <c r="BL188" s="476">
        <v>444985</v>
      </c>
      <c r="BM188" s="476">
        <v>415283</v>
      </c>
      <c r="BN188" s="476">
        <v>342236</v>
      </c>
      <c r="BO188" s="476">
        <v>506933</v>
      </c>
      <c r="BP188" s="478">
        <v>5213913</v>
      </c>
      <c r="BQ188" s="476">
        <v>390157</v>
      </c>
      <c r="BR188" s="476">
        <v>344128</v>
      </c>
      <c r="BS188" s="476">
        <v>292169</v>
      </c>
      <c r="BT188" s="476">
        <v>76072</v>
      </c>
      <c r="BU188" s="476">
        <v>100188</v>
      </c>
      <c r="BV188" s="476">
        <v>169332</v>
      </c>
      <c r="BW188" s="479">
        <v>200643</v>
      </c>
      <c r="BX188" s="479">
        <v>202736</v>
      </c>
      <c r="BY188" s="480">
        <v>257630</v>
      </c>
      <c r="BZ188" s="480">
        <v>287289</v>
      </c>
      <c r="CA188" s="480">
        <v>262001</v>
      </c>
      <c r="CB188" s="480">
        <v>336704</v>
      </c>
      <c r="CC188" s="481">
        <v>2919049</v>
      </c>
      <c r="CD188" s="480">
        <v>222873</v>
      </c>
      <c r="CE188" s="480">
        <v>206569</v>
      </c>
      <c r="CF188" s="480">
        <v>271479</v>
      </c>
      <c r="CG188" s="480">
        <v>269814</v>
      </c>
      <c r="CH188" s="480">
        <v>235771</v>
      </c>
      <c r="CI188" s="480">
        <v>239102</v>
      </c>
      <c r="CJ188" s="480">
        <v>264295</v>
      </c>
      <c r="CK188" s="480">
        <v>255586</v>
      </c>
      <c r="CL188" s="113">
        <v>3504476</v>
      </c>
      <c r="CM188" s="116">
        <v>1775425</v>
      </c>
      <c r="CN188" s="120">
        <v>1965489</v>
      </c>
      <c r="CO188" s="341">
        <v>10.705267752791601</v>
      </c>
      <c r="CP188" s="27"/>
      <c r="CQ188" s="27"/>
    </row>
    <row r="189" spans="1:98" ht="20.100000000000001" customHeight="1" x14ac:dyDescent="0.2">
      <c r="A189" s="456"/>
      <c r="B189" s="473"/>
      <c r="C189" s="474" t="s">
        <v>121</v>
      </c>
      <c r="D189" s="475">
        <f t="shared" ref="D189:AP189" si="67">+D136+D139</f>
        <v>879413</v>
      </c>
      <c r="E189" s="476">
        <f t="shared" si="67"/>
        <v>796009</v>
      </c>
      <c r="F189" s="476">
        <f t="shared" si="67"/>
        <v>880914</v>
      </c>
      <c r="G189" s="476">
        <f t="shared" si="67"/>
        <v>818833</v>
      </c>
      <c r="H189" s="476">
        <f t="shared" si="67"/>
        <v>860927</v>
      </c>
      <c r="I189" s="476">
        <f t="shared" si="67"/>
        <v>886768</v>
      </c>
      <c r="J189" s="476">
        <f t="shared" si="67"/>
        <v>886845</v>
      </c>
      <c r="K189" s="476">
        <f t="shared" si="67"/>
        <v>905179</v>
      </c>
      <c r="L189" s="476">
        <f t="shared" si="67"/>
        <v>886452.61820076301</v>
      </c>
      <c r="M189" s="476">
        <f t="shared" si="67"/>
        <v>898378</v>
      </c>
      <c r="N189" s="476">
        <f t="shared" si="67"/>
        <v>930063</v>
      </c>
      <c r="O189" s="477">
        <f t="shared" si="67"/>
        <v>1102542</v>
      </c>
      <c r="P189" s="478">
        <f t="shared" si="67"/>
        <v>10732323.618200764</v>
      </c>
      <c r="Q189" s="475">
        <f t="shared" si="67"/>
        <v>1641452</v>
      </c>
      <c r="R189" s="476">
        <f t="shared" si="67"/>
        <v>1391402</v>
      </c>
      <c r="S189" s="476">
        <f t="shared" si="67"/>
        <v>1459671</v>
      </c>
      <c r="T189" s="476">
        <f t="shared" si="67"/>
        <v>1358559</v>
      </c>
      <c r="U189" s="476">
        <f t="shared" si="67"/>
        <v>1517880</v>
      </c>
      <c r="V189" s="476">
        <f t="shared" si="67"/>
        <v>1621472</v>
      </c>
      <c r="W189" s="476">
        <f t="shared" si="67"/>
        <v>1616791</v>
      </c>
      <c r="X189" s="476">
        <f t="shared" si="67"/>
        <v>1732713</v>
      </c>
      <c r="Y189" s="476">
        <f t="shared" si="67"/>
        <v>1691717</v>
      </c>
      <c r="Z189" s="476">
        <f t="shared" si="67"/>
        <v>1708439</v>
      </c>
      <c r="AA189" s="476">
        <f t="shared" si="67"/>
        <v>1815054</v>
      </c>
      <c r="AB189" s="477">
        <f t="shared" si="67"/>
        <v>1917133</v>
      </c>
      <c r="AC189" s="478">
        <f t="shared" si="67"/>
        <v>19472283</v>
      </c>
      <c r="AD189" s="475">
        <f t="shared" si="67"/>
        <v>2054316</v>
      </c>
      <c r="AE189" s="476">
        <f t="shared" si="67"/>
        <v>1675027</v>
      </c>
      <c r="AF189" s="476">
        <f t="shared" si="67"/>
        <v>2042561</v>
      </c>
      <c r="AG189" s="476">
        <f t="shared" si="67"/>
        <v>1957419</v>
      </c>
      <c r="AH189" s="476">
        <f t="shared" si="67"/>
        <v>2097579</v>
      </c>
      <c r="AI189" s="476">
        <f t="shared" si="67"/>
        <v>2200565</v>
      </c>
      <c r="AJ189" s="476">
        <f t="shared" si="67"/>
        <v>2211606</v>
      </c>
      <c r="AK189" s="476">
        <f t="shared" si="67"/>
        <v>2245681</v>
      </c>
      <c r="AL189" s="476">
        <f t="shared" si="67"/>
        <v>2604027</v>
      </c>
      <c r="AM189" s="476">
        <f t="shared" si="67"/>
        <v>2386856</v>
      </c>
      <c r="AN189" s="476">
        <f t="shared" si="67"/>
        <v>2569982</v>
      </c>
      <c r="AO189" s="477">
        <f t="shared" si="67"/>
        <v>3470898</v>
      </c>
      <c r="AP189" s="478">
        <f t="shared" si="67"/>
        <v>27516517</v>
      </c>
      <c r="AQ189" s="475">
        <v>3316957</v>
      </c>
      <c r="AR189" s="476">
        <v>2262388</v>
      </c>
      <c r="AS189" s="476">
        <v>2577516</v>
      </c>
      <c r="AT189" s="476">
        <v>2281422.21</v>
      </c>
      <c r="AU189" s="476">
        <v>2424322</v>
      </c>
      <c r="AV189" s="476">
        <v>2608160</v>
      </c>
      <c r="AW189" s="476">
        <v>2451189</v>
      </c>
      <c r="AX189" s="476">
        <v>2506037</v>
      </c>
      <c r="AY189" s="476">
        <v>2536767</v>
      </c>
      <c r="AZ189" s="476">
        <v>2670688</v>
      </c>
      <c r="BA189" s="476">
        <v>2821680</v>
      </c>
      <c r="BB189" s="476">
        <v>3163325</v>
      </c>
      <c r="BC189" s="478">
        <v>31620451.210000001</v>
      </c>
      <c r="BD189" s="475">
        <v>3256840</v>
      </c>
      <c r="BE189" s="476">
        <v>2893238</v>
      </c>
      <c r="BF189" s="476">
        <v>3074225</v>
      </c>
      <c r="BG189" s="476">
        <v>3120900</v>
      </c>
      <c r="BH189" s="476">
        <v>3474919</v>
      </c>
      <c r="BI189" s="476">
        <v>3600829</v>
      </c>
      <c r="BJ189" s="476">
        <v>3845109</v>
      </c>
      <c r="BK189" s="476">
        <v>3890411</v>
      </c>
      <c r="BL189" s="476">
        <v>3938842</v>
      </c>
      <c r="BM189" s="476">
        <v>3855502</v>
      </c>
      <c r="BN189" s="476">
        <v>3253537</v>
      </c>
      <c r="BO189" s="476">
        <v>4838486</v>
      </c>
      <c r="BP189" s="478">
        <v>43042838</v>
      </c>
      <c r="BQ189" s="476">
        <v>4479724</v>
      </c>
      <c r="BR189" s="476">
        <v>4029369</v>
      </c>
      <c r="BS189" s="476">
        <v>3669186</v>
      </c>
      <c r="BT189" s="476">
        <v>2064959</v>
      </c>
      <c r="BU189" s="476">
        <v>2606029</v>
      </c>
      <c r="BV189" s="476">
        <v>3330850</v>
      </c>
      <c r="BW189" s="479">
        <v>3845508</v>
      </c>
      <c r="BX189" s="479">
        <v>4341338</v>
      </c>
      <c r="BY189" s="480">
        <v>4553891</v>
      </c>
      <c r="BZ189" s="480">
        <v>4532979</v>
      </c>
      <c r="CA189" s="480">
        <v>5202107</v>
      </c>
      <c r="CB189" s="480">
        <v>5809729</v>
      </c>
      <c r="CC189" s="481">
        <v>48465669</v>
      </c>
      <c r="CD189" s="480">
        <v>5007177</v>
      </c>
      <c r="CE189" s="480">
        <v>4280860</v>
      </c>
      <c r="CF189" s="480">
        <v>4500682</v>
      </c>
      <c r="CG189" s="480">
        <v>4671539</v>
      </c>
      <c r="CH189" s="480">
        <v>4656327</v>
      </c>
      <c r="CI189" s="480">
        <v>4368230</v>
      </c>
      <c r="CJ189" s="480">
        <v>5081975</v>
      </c>
      <c r="CK189" s="480">
        <v>5724629</v>
      </c>
      <c r="CL189" s="113">
        <v>27156471</v>
      </c>
      <c r="CM189" s="116">
        <v>28366963</v>
      </c>
      <c r="CN189" s="120">
        <v>38291419</v>
      </c>
      <c r="CO189" s="341">
        <v>34.985965892788698</v>
      </c>
      <c r="CP189" s="27"/>
      <c r="CQ189" s="27"/>
    </row>
    <row r="190" spans="1:98" ht="20.100000000000001" customHeight="1" x14ac:dyDescent="0.2">
      <c r="A190" s="456"/>
      <c r="B190" s="473"/>
      <c r="C190" s="474" t="s">
        <v>122</v>
      </c>
      <c r="D190" s="475">
        <f t="shared" ref="D190:AP190" si="68">+D163</f>
        <v>258997</v>
      </c>
      <c r="E190" s="476">
        <f t="shared" si="68"/>
        <v>209406</v>
      </c>
      <c r="F190" s="476">
        <f t="shared" si="68"/>
        <v>683304</v>
      </c>
      <c r="G190" s="476">
        <f t="shared" si="68"/>
        <v>1767071</v>
      </c>
      <c r="H190" s="476">
        <f t="shared" si="68"/>
        <v>1658794</v>
      </c>
      <c r="I190" s="476">
        <f t="shared" si="68"/>
        <v>1603651</v>
      </c>
      <c r="J190" s="476">
        <f t="shared" si="68"/>
        <v>1866108</v>
      </c>
      <c r="K190" s="476">
        <f t="shared" si="68"/>
        <v>2177083</v>
      </c>
      <c r="L190" s="476">
        <f t="shared" si="68"/>
        <v>2138084</v>
      </c>
      <c r="M190" s="476">
        <f t="shared" si="68"/>
        <v>2681313</v>
      </c>
      <c r="N190" s="476">
        <f t="shared" si="68"/>
        <v>3686374</v>
      </c>
      <c r="O190" s="477">
        <f t="shared" si="68"/>
        <v>4107290</v>
      </c>
      <c r="P190" s="478">
        <f t="shared" si="68"/>
        <v>22837475</v>
      </c>
      <c r="Q190" s="475">
        <f t="shared" si="68"/>
        <v>3729057</v>
      </c>
      <c r="R190" s="476">
        <f t="shared" si="68"/>
        <v>3770510</v>
      </c>
      <c r="S190" s="476">
        <f t="shared" si="68"/>
        <v>4600379</v>
      </c>
      <c r="T190" s="476">
        <f t="shared" si="68"/>
        <v>4648491</v>
      </c>
      <c r="U190" s="476">
        <f t="shared" si="68"/>
        <v>4721078</v>
      </c>
      <c r="V190" s="476">
        <f t="shared" si="68"/>
        <v>4583906</v>
      </c>
      <c r="W190" s="476">
        <f t="shared" si="68"/>
        <v>4808822</v>
      </c>
      <c r="X190" s="476">
        <f t="shared" si="68"/>
        <v>5294213</v>
      </c>
      <c r="Y190" s="476">
        <f t="shared" si="68"/>
        <v>5182542</v>
      </c>
      <c r="Z190" s="476">
        <f t="shared" si="68"/>
        <v>5520288</v>
      </c>
      <c r="AA190" s="476">
        <f t="shared" si="68"/>
        <v>5385293</v>
      </c>
      <c r="AB190" s="477">
        <f t="shared" si="68"/>
        <v>5392699</v>
      </c>
      <c r="AC190" s="478">
        <f t="shared" si="68"/>
        <v>57637278</v>
      </c>
      <c r="AD190" s="475">
        <f t="shared" si="68"/>
        <v>5139263</v>
      </c>
      <c r="AE190" s="476">
        <f t="shared" si="68"/>
        <v>4987091</v>
      </c>
      <c r="AF190" s="476">
        <f t="shared" si="68"/>
        <v>5695814</v>
      </c>
      <c r="AG190" s="476">
        <f t="shared" si="68"/>
        <v>5372405</v>
      </c>
      <c r="AH190" s="476">
        <f t="shared" si="68"/>
        <v>5765818</v>
      </c>
      <c r="AI190" s="476">
        <f t="shared" si="68"/>
        <v>5715085</v>
      </c>
      <c r="AJ190" s="476">
        <f t="shared" si="68"/>
        <v>5650900</v>
      </c>
      <c r="AK190" s="476">
        <f t="shared" si="68"/>
        <v>6004642</v>
      </c>
      <c r="AL190" s="476">
        <f t="shared" si="68"/>
        <v>6136100</v>
      </c>
      <c r="AM190" s="476">
        <f t="shared" si="68"/>
        <v>6495770</v>
      </c>
      <c r="AN190" s="476">
        <f t="shared" si="68"/>
        <v>6360460</v>
      </c>
      <c r="AO190" s="477">
        <f t="shared" si="68"/>
        <v>5863759</v>
      </c>
      <c r="AP190" s="478">
        <f t="shared" si="68"/>
        <v>69187107</v>
      </c>
      <c r="AQ190" s="475">
        <v>5279884</v>
      </c>
      <c r="AR190" s="476">
        <v>5034539</v>
      </c>
      <c r="AS190" s="476">
        <v>6275368</v>
      </c>
      <c r="AT190" s="476">
        <v>5691624</v>
      </c>
      <c r="AU190" s="476">
        <v>6242935</v>
      </c>
      <c r="AV190" s="476">
        <v>6021612</v>
      </c>
      <c r="AW190" s="476">
        <v>6218068</v>
      </c>
      <c r="AX190" s="476">
        <v>6509795</v>
      </c>
      <c r="AY190" s="476">
        <v>6335104</v>
      </c>
      <c r="AZ190" s="476">
        <v>6515418</v>
      </c>
      <c r="BA190" s="476">
        <v>5973473</v>
      </c>
      <c r="BB190" s="476">
        <v>5667672</v>
      </c>
      <c r="BC190" s="478">
        <v>71765492</v>
      </c>
      <c r="BD190" s="475">
        <v>5340766</v>
      </c>
      <c r="BE190" s="476">
        <v>4898246</v>
      </c>
      <c r="BF190" s="476">
        <v>5392449</v>
      </c>
      <c r="BG190" s="476">
        <v>5254972</v>
      </c>
      <c r="BH190" s="476">
        <v>5218438</v>
      </c>
      <c r="BI190" s="476">
        <v>4935481</v>
      </c>
      <c r="BJ190" s="476">
        <v>4868897</v>
      </c>
      <c r="BK190" s="476">
        <v>5011914</v>
      </c>
      <c r="BL190" s="476">
        <v>4854370</v>
      </c>
      <c r="BM190" s="476">
        <v>4900320</v>
      </c>
      <c r="BN190" s="476">
        <v>4615842</v>
      </c>
      <c r="BO190" s="476">
        <v>4934493</v>
      </c>
      <c r="BP190" s="478">
        <v>60226188</v>
      </c>
      <c r="BQ190" s="476">
        <v>4525131</v>
      </c>
      <c r="BR190" s="476">
        <v>4611824</v>
      </c>
      <c r="BS190" s="476">
        <v>4186086</v>
      </c>
      <c r="BT190" s="476">
        <v>2602845</v>
      </c>
      <c r="BU190" s="476">
        <v>2842886</v>
      </c>
      <c r="BV190" s="476">
        <v>3216919</v>
      </c>
      <c r="BW190" s="479">
        <v>3605163</v>
      </c>
      <c r="BX190" s="479">
        <v>3833986</v>
      </c>
      <c r="BY190" s="480">
        <v>4095203</v>
      </c>
      <c r="BZ190" s="480">
        <v>4469413</v>
      </c>
      <c r="CA190" s="480">
        <v>4253725</v>
      </c>
      <c r="CB190" s="480">
        <v>4528217</v>
      </c>
      <c r="CC190" s="481">
        <v>46771398</v>
      </c>
      <c r="CD190" s="480">
        <v>4002324</v>
      </c>
      <c r="CE190" s="480">
        <v>3981698</v>
      </c>
      <c r="CF190" s="480">
        <v>4260719</v>
      </c>
      <c r="CG190" s="480">
        <v>4219310</v>
      </c>
      <c r="CH190" s="480">
        <v>4386529</v>
      </c>
      <c r="CI190" s="480">
        <v>4152254</v>
      </c>
      <c r="CJ190" s="480">
        <v>4651925</v>
      </c>
      <c r="CK190" s="480">
        <v>4822203</v>
      </c>
      <c r="CL190" s="113">
        <v>40921163</v>
      </c>
      <c r="CM190" s="116">
        <v>29424840</v>
      </c>
      <c r="CN190" s="120">
        <v>34476962</v>
      </c>
      <c r="CO190" s="341">
        <v>17.169581890674699</v>
      </c>
      <c r="CP190" s="27"/>
      <c r="CQ190" s="27"/>
    </row>
    <row r="191" spans="1:98" ht="20.100000000000001" customHeight="1" x14ac:dyDescent="0.25">
      <c r="A191" s="456"/>
      <c r="B191" s="490" t="s">
        <v>125</v>
      </c>
      <c r="C191" s="491"/>
      <c r="D191" s="492" t="e">
        <f t="shared" ref="D191:AP191" si="69">+D184+D186</f>
        <v>#REF!</v>
      </c>
      <c r="E191" s="493" t="e">
        <f t="shared" si="69"/>
        <v>#REF!</v>
      </c>
      <c r="F191" s="493" t="e">
        <f t="shared" si="69"/>
        <v>#REF!</v>
      </c>
      <c r="G191" s="493" t="e">
        <f t="shared" si="69"/>
        <v>#REF!</v>
      </c>
      <c r="H191" s="493" t="e">
        <f t="shared" si="69"/>
        <v>#REF!</v>
      </c>
      <c r="I191" s="493" t="e">
        <f t="shared" si="69"/>
        <v>#REF!</v>
      </c>
      <c r="J191" s="493" t="e">
        <f t="shared" si="69"/>
        <v>#REF!</v>
      </c>
      <c r="K191" s="493" t="e">
        <f t="shared" si="69"/>
        <v>#REF!</v>
      </c>
      <c r="L191" s="493" t="e">
        <f t="shared" si="69"/>
        <v>#REF!</v>
      </c>
      <c r="M191" s="493" t="e">
        <f t="shared" si="69"/>
        <v>#REF!</v>
      </c>
      <c r="N191" s="493" t="e">
        <f t="shared" si="69"/>
        <v>#REF!</v>
      </c>
      <c r="O191" s="494" t="e">
        <f t="shared" si="69"/>
        <v>#REF!</v>
      </c>
      <c r="P191" s="495" t="e">
        <f t="shared" si="69"/>
        <v>#REF!</v>
      </c>
      <c r="Q191" s="492" t="e">
        <f t="shared" si="69"/>
        <v>#REF!</v>
      </c>
      <c r="R191" s="493" t="e">
        <f t="shared" si="69"/>
        <v>#REF!</v>
      </c>
      <c r="S191" s="493" t="e">
        <f t="shared" si="69"/>
        <v>#REF!</v>
      </c>
      <c r="T191" s="493" t="e">
        <f t="shared" si="69"/>
        <v>#REF!</v>
      </c>
      <c r="U191" s="493" t="e">
        <f t="shared" si="69"/>
        <v>#REF!</v>
      </c>
      <c r="V191" s="493" t="e">
        <f t="shared" si="69"/>
        <v>#REF!</v>
      </c>
      <c r="W191" s="493" t="e">
        <f t="shared" si="69"/>
        <v>#REF!</v>
      </c>
      <c r="X191" s="493" t="e">
        <f t="shared" si="69"/>
        <v>#REF!</v>
      </c>
      <c r="Y191" s="493" t="e">
        <f t="shared" si="69"/>
        <v>#REF!</v>
      </c>
      <c r="Z191" s="493" t="e">
        <f t="shared" si="69"/>
        <v>#REF!</v>
      </c>
      <c r="AA191" s="493" t="e">
        <f t="shared" si="69"/>
        <v>#REF!</v>
      </c>
      <c r="AB191" s="494" t="e">
        <f t="shared" si="69"/>
        <v>#REF!</v>
      </c>
      <c r="AC191" s="495" t="e">
        <f t="shared" si="69"/>
        <v>#REF!</v>
      </c>
      <c r="AD191" s="492" t="e">
        <f t="shared" si="69"/>
        <v>#REF!</v>
      </c>
      <c r="AE191" s="493" t="e">
        <f t="shared" si="69"/>
        <v>#REF!</v>
      </c>
      <c r="AF191" s="493" t="e">
        <f t="shared" si="69"/>
        <v>#REF!</v>
      </c>
      <c r="AG191" s="493" t="e">
        <f t="shared" si="69"/>
        <v>#REF!</v>
      </c>
      <c r="AH191" s="493" t="e">
        <f t="shared" si="69"/>
        <v>#REF!</v>
      </c>
      <c r="AI191" s="493" t="e">
        <f t="shared" si="69"/>
        <v>#REF!</v>
      </c>
      <c r="AJ191" s="493" t="e">
        <f t="shared" si="69"/>
        <v>#REF!</v>
      </c>
      <c r="AK191" s="493" t="e">
        <f t="shared" si="69"/>
        <v>#REF!</v>
      </c>
      <c r="AL191" s="493" t="e">
        <f t="shared" si="69"/>
        <v>#REF!</v>
      </c>
      <c r="AM191" s="493" t="e">
        <f t="shared" si="69"/>
        <v>#REF!</v>
      </c>
      <c r="AN191" s="493" t="e">
        <f t="shared" si="69"/>
        <v>#REF!</v>
      </c>
      <c r="AO191" s="494" t="e">
        <f t="shared" si="69"/>
        <v>#REF!</v>
      </c>
      <c r="AP191" s="495" t="e">
        <f t="shared" si="69"/>
        <v>#REF!</v>
      </c>
      <c r="AQ191" s="492">
        <v>10473925</v>
      </c>
      <c r="AR191" s="493">
        <v>9067073</v>
      </c>
      <c r="AS191" s="493">
        <v>11096897</v>
      </c>
      <c r="AT191" s="493">
        <v>10090842.210000001</v>
      </c>
      <c r="AU191" s="493">
        <v>10898566</v>
      </c>
      <c r="AV191" s="493">
        <v>10867847</v>
      </c>
      <c r="AW191" s="493">
        <v>10956968</v>
      </c>
      <c r="AX191" s="493">
        <v>11394331</v>
      </c>
      <c r="AY191" s="493">
        <v>11164597</v>
      </c>
      <c r="AZ191" s="493">
        <v>11764739</v>
      </c>
      <c r="BA191" s="493">
        <v>11350109</v>
      </c>
      <c r="BB191" s="494">
        <v>11792443</v>
      </c>
      <c r="BC191" s="495">
        <v>130918337.20999999</v>
      </c>
      <c r="BD191" s="492">
        <v>11114327</v>
      </c>
      <c r="BE191" s="493">
        <v>10354410</v>
      </c>
      <c r="BF191" s="493">
        <v>11203009</v>
      </c>
      <c r="BG191" s="493">
        <v>11259263</v>
      </c>
      <c r="BH191" s="493">
        <v>11818189</v>
      </c>
      <c r="BI191" s="493">
        <v>11518717</v>
      </c>
      <c r="BJ191" s="493">
        <v>11986769</v>
      </c>
      <c r="BK191" s="503">
        <v>12259728</v>
      </c>
      <c r="BL191" s="493">
        <v>12125376</v>
      </c>
      <c r="BM191" s="493">
        <v>12032669</v>
      </c>
      <c r="BN191" s="493">
        <v>10914615</v>
      </c>
      <c r="BO191" s="494">
        <v>13873617</v>
      </c>
      <c r="BP191" s="495">
        <v>140460689</v>
      </c>
      <c r="BQ191" s="492">
        <v>12579386</v>
      </c>
      <c r="BR191" s="493">
        <v>12169907</v>
      </c>
      <c r="BS191" s="493">
        <v>11198968</v>
      </c>
      <c r="BT191" s="493">
        <v>7419589</v>
      </c>
      <c r="BU191" s="493">
        <v>9131943</v>
      </c>
      <c r="BV191" s="493">
        <v>11192099</v>
      </c>
      <c r="BW191" s="504">
        <v>12874713</v>
      </c>
      <c r="BX191" s="496">
        <v>13777632</v>
      </c>
      <c r="BY191" s="496">
        <v>14634650</v>
      </c>
      <c r="BZ191" s="496">
        <v>15184924</v>
      </c>
      <c r="CA191" s="496">
        <v>15439580</v>
      </c>
      <c r="CB191" s="505">
        <v>17912704</v>
      </c>
      <c r="CC191" s="497">
        <v>153516095</v>
      </c>
      <c r="CD191" s="498">
        <v>15708350</v>
      </c>
      <c r="CE191" s="496">
        <v>14465475</v>
      </c>
      <c r="CF191" s="496">
        <v>15984528</v>
      </c>
      <c r="CG191" s="496">
        <v>16226492</v>
      </c>
      <c r="CH191" s="496">
        <v>16787231</v>
      </c>
      <c r="CI191" s="496">
        <v>16372225</v>
      </c>
      <c r="CJ191" s="498">
        <v>18169333</v>
      </c>
      <c r="CK191" s="505">
        <v>18967063</v>
      </c>
      <c r="CL191" s="499">
        <v>91514412</v>
      </c>
      <c r="CM191" s="252">
        <v>90344237</v>
      </c>
      <c r="CN191" s="253">
        <v>132680697</v>
      </c>
      <c r="CO191" s="500">
        <v>46.861273508790603</v>
      </c>
      <c r="CP191" s="27"/>
      <c r="CQ191" s="27"/>
    </row>
    <row r="192" spans="1:98" ht="20.100000000000001" customHeight="1" x14ac:dyDescent="0.25">
      <c r="A192" s="456"/>
      <c r="BD192" s="476"/>
      <c r="BE192" s="476"/>
      <c r="BF192" s="476"/>
      <c r="BG192" s="476"/>
      <c r="BH192" s="476"/>
      <c r="BI192" s="476"/>
      <c r="BJ192" s="476"/>
      <c r="BK192" s="476"/>
      <c r="BL192" s="476"/>
      <c r="BM192" s="476"/>
      <c r="BN192" s="476"/>
      <c r="BO192" s="476"/>
      <c r="BP192" s="476"/>
      <c r="BQ192" s="476"/>
      <c r="BR192" s="476"/>
      <c r="BS192" s="476"/>
      <c r="BT192" s="476"/>
      <c r="BU192" s="476"/>
      <c r="BV192" s="476"/>
      <c r="BW192" s="479"/>
      <c r="BX192" s="479"/>
      <c r="BY192" s="480"/>
      <c r="BZ192" s="480"/>
      <c r="CA192" s="480"/>
      <c r="CB192" s="480"/>
      <c r="CC192" s="479"/>
      <c r="CD192" s="480"/>
      <c r="CE192" s="480"/>
      <c r="CF192" s="480"/>
      <c r="CG192" s="480"/>
      <c r="CH192" s="480"/>
      <c r="CI192" s="480"/>
      <c r="CJ192" s="480"/>
      <c r="CK192" s="480"/>
      <c r="CL192" s="458"/>
      <c r="CM192" s="458"/>
      <c r="CN192" s="458"/>
      <c r="CO192" s="458"/>
      <c r="CP192" s="27"/>
      <c r="CQ192" s="27"/>
    </row>
    <row r="193" spans="1:95" ht="20.100000000000001" customHeight="1" x14ac:dyDescent="0.25">
      <c r="A193" s="456"/>
      <c r="CP193" s="27"/>
      <c r="CQ193" s="27"/>
    </row>
    <row r="194" spans="1:95" ht="20.100000000000001" customHeight="1" x14ac:dyDescent="0.25">
      <c r="BG194" s="506"/>
      <c r="BH194" s="506"/>
      <c r="BI194" s="506"/>
      <c r="BJ194" s="507"/>
      <c r="BK194" s="507"/>
      <c r="BL194" s="507"/>
      <c r="BM194" s="507"/>
      <c r="BN194" s="507"/>
      <c r="BO194" s="507"/>
      <c r="BP194" s="507"/>
      <c r="BQ194" s="507"/>
      <c r="BR194" s="507"/>
      <c r="BS194" s="507"/>
      <c r="BT194" s="507"/>
      <c r="BU194" s="507"/>
      <c r="BV194" s="507"/>
      <c r="BW194" s="507"/>
      <c r="BX194" s="507"/>
      <c r="BY194" s="508"/>
      <c r="BZ194" s="508"/>
      <c r="CA194" s="508"/>
      <c r="CB194" s="508"/>
      <c r="CC194" s="507"/>
      <c r="CD194" s="508"/>
      <c r="CE194" s="508"/>
      <c r="CF194" s="508"/>
      <c r="CG194" s="508"/>
      <c r="CH194" s="508"/>
      <c r="CI194" s="508"/>
      <c r="CJ194" s="422"/>
      <c r="CK194" s="508"/>
    </row>
    <row r="195" spans="1:95" ht="20.100000000000001" customHeight="1" x14ac:dyDescent="0.25">
      <c r="BG195" s="21"/>
      <c r="BH195" s="21"/>
      <c r="BI195" s="21"/>
      <c r="BJ195" s="509"/>
      <c r="BK195" s="509"/>
      <c r="BL195" s="509"/>
      <c r="BM195" s="509"/>
      <c r="BN195" s="509"/>
      <c r="BO195" s="509"/>
      <c r="BP195" s="509"/>
      <c r="BQ195" s="509"/>
      <c r="BR195" s="509"/>
      <c r="BS195" s="509"/>
      <c r="BT195" s="509"/>
      <c r="BU195" s="509"/>
      <c r="BV195" s="509"/>
      <c r="BW195" s="509"/>
      <c r="BX195" s="509"/>
      <c r="BY195" s="510"/>
      <c r="BZ195" s="510"/>
      <c r="CA195" s="510"/>
      <c r="CB195" s="510"/>
      <c r="CC195" s="509"/>
      <c r="CD195" s="510"/>
      <c r="CE195" s="510"/>
      <c r="CF195" s="510"/>
      <c r="CG195" s="510"/>
      <c r="CH195" s="510"/>
      <c r="CI195" s="510"/>
      <c r="CJ195" s="511"/>
      <c r="CK195" s="510"/>
    </row>
    <row r="196" spans="1:95" ht="20.100000000000001" customHeight="1" x14ac:dyDescent="0.25">
      <c r="BG196" s="21"/>
      <c r="BH196" s="21"/>
      <c r="BI196" s="21"/>
      <c r="BJ196" s="509"/>
      <c r="BK196" s="509"/>
      <c r="BL196" s="509"/>
      <c r="BM196" s="509"/>
      <c r="BN196" s="509"/>
      <c r="BO196" s="509"/>
      <c r="BP196" s="509"/>
      <c r="BQ196" s="509"/>
      <c r="BR196" s="509"/>
      <c r="BS196" s="509"/>
      <c r="BT196" s="509"/>
      <c r="BU196" s="509"/>
      <c r="BV196" s="509"/>
      <c r="BW196" s="509"/>
      <c r="BX196" s="509"/>
      <c r="BY196" s="510"/>
      <c r="BZ196" s="510"/>
      <c r="CA196" s="510"/>
      <c r="CB196" s="510"/>
      <c r="CC196" s="509"/>
      <c r="CD196" s="510"/>
      <c r="CE196" s="510"/>
      <c r="CF196" s="510"/>
      <c r="CG196" s="510"/>
      <c r="CH196" s="510"/>
      <c r="CI196" s="510"/>
      <c r="CJ196" s="511"/>
      <c r="CK196" s="510"/>
    </row>
    <row r="197" spans="1:95" ht="20.100000000000001" customHeight="1" x14ac:dyDescent="0.25">
      <c r="BG197" s="506"/>
      <c r="BH197" s="506"/>
      <c r="BI197" s="506"/>
      <c r="BJ197" s="512"/>
      <c r="BK197" s="512"/>
      <c r="BL197" s="512"/>
      <c r="BM197" s="512"/>
      <c r="BN197" s="512"/>
      <c r="BO197" s="512"/>
      <c r="BP197" s="512"/>
      <c r="BQ197" s="512"/>
      <c r="BR197" s="512"/>
      <c r="BS197" s="512"/>
      <c r="BT197" s="512"/>
      <c r="BU197" s="512"/>
      <c r="BV197" s="512"/>
      <c r="BW197" s="512"/>
      <c r="BX197" s="512"/>
      <c r="BY197" s="513"/>
      <c r="BZ197" s="513"/>
      <c r="CA197" s="513"/>
      <c r="CB197" s="513"/>
      <c r="CC197" s="512"/>
      <c r="CD197" s="513"/>
      <c r="CE197" s="513"/>
      <c r="CF197" s="513"/>
      <c r="CG197" s="513"/>
      <c r="CH197" s="513"/>
      <c r="CI197" s="513"/>
      <c r="CJ197" s="514"/>
      <c r="CK197" s="513"/>
    </row>
    <row r="198" spans="1:95" ht="20.100000000000001" customHeight="1" x14ac:dyDescent="0.25">
      <c r="BJ198" s="515"/>
      <c r="BK198" s="515"/>
      <c r="BL198" s="515"/>
      <c r="BM198" s="515"/>
      <c r="BN198" s="515"/>
      <c r="BO198" s="515"/>
      <c r="BP198" s="515"/>
      <c r="BQ198" s="515"/>
      <c r="BR198" s="515"/>
      <c r="BS198" s="515"/>
      <c r="BT198" s="515"/>
      <c r="BU198" s="515"/>
      <c r="BV198" s="515"/>
      <c r="BW198" s="515"/>
      <c r="BX198" s="515"/>
      <c r="BY198" s="516"/>
      <c r="BZ198" s="516"/>
      <c r="CA198" s="516"/>
      <c r="CB198" s="516"/>
      <c r="CC198" s="515"/>
      <c r="CD198" s="516"/>
      <c r="CE198" s="516"/>
      <c r="CF198" s="516"/>
      <c r="CG198" s="516"/>
      <c r="CH198" s="516"/>
      <c r="CI198" s="516"/>
      <c r="CJ198" s="517"/>
      <c r="CK198" s="516"/>
    </row>
    <row r="199" spans="1:95" ht="20.100000000000001" customHeight="1" x14ac:dyDescent="0.25">
      <c r="BG199" s="506"/>
      <c r="BH199" s="506"/>
      <c r="BI199" s="506"/>
      <c r="BJ199" s="507"/>
      <c r="BK199" s="507"/>
      <c r="BL199" s="507"/>
      <c r="BM199" s="507"/>
      <c r="BN199" s="507"/>
      <c r="BO199" s="507"/>
      <c r="BP199" s="507"/>
      <c r="BQ199" s="507"/>
      <c r="BR199" s="507"/>
      <c r="BS199" s="507"/>
      <c r="BT199" s="507"/>
      <c r="BU199" s="507"/>
      <c r="BV199" s="507"/>
      <c r="BW199" s="507"/>
      <c r="BX199" s="507"/>
      <c r="BY199" s="508"/>
      <c r="BZ199" s="508"/>
      <c r="CA199" s="508"/>
      <c r="CB199" s="508"/>
      <c r="CC199" s="507"/>
      <c r="CD199" s="508"/>
      <c r="CE199" s="508"/>
      <c r="CF199" s="508"/>
      <c r="CG199" s="508"/>
      <c r="CH199" s="508"/>
      <c r="CI199" s="508"/>
      <c r="CJ199" s="422"/>
      <c r="CK199" s="508"/>
    </row>
    <row r="200" spans="1:95" ht="20.100000000000001" customHeight="1" x14ac:dyDescent="0.25">
      <c r="BG200" s="21"/>
      <c r="BH200" s="21"/>
      <c r="BI200" s="21"/>
      <c r="BJ200" s="509"/>
      <c r="BK200" s="509"/>
      <c r="BL200" s="509"/>
      <c r="BM200" s="509"/>
      <c r="BN200" s="509"/>
      <c r="BO200" s="509"/>
      <c r="BP200" s="509"/>
      <c r="BQ200" s="509"/>
      <c r="BR200" s="509"/>
      <c r="BS200" s="509"/>
      <c r="BT200" s="509"/>
      <c r="BU200" s="509"/>
      <c r="BV200" s="509"/>
      <c r="BW200" s="509"/>
      <c r="BX200" s="509"/>
      <c r="BY200" s="510"/>
      <c r="BZ200" s="510"/>
      <c r="CA200" s="510"/>
      <c r="CB200" s="510"/>
      <c r="CC200" s="509"/>
      <c r="CD200" s="510"/>
      <c r="CE200" s="510"/>
      <c r="CF200" s="510"/>
      <c r="CG200" s="510"/>
      <c r="CH200" s="510"/>
      <c r="CI200" s="510"/>
      <c r="CJ200" s="511"/>
      <c r="CK200" s="510"/>
    </row>
    <row r="201" spans="1:95" ht="20.100000000000001" customHeight="1" x14ac:dyDescent="0.25">
      <c r="BG201" s="21"/>
      <c r="BH201" s="21"/>
      <c r="BI201" s="21"/>
      <c r="BJ201" s="509"/>
      <c r="BK201" s="509"/>
      <c r="BL201" s="509"/>
      <c r="BM201" s="509"/>
      <c r="BN201" s="509"/>
      <c r="BO201" s="509"/>
      <c r="BP201" s="509"/>
      <c r="BQ201" s="509"/>
      <c r="BR201" s="509"/>
      <c r="BS201" s="509"/>
      <c r="BT201" s="509"/>
      <c r="BU201" s="509"/>
      <c r="BV201" s="509"/>
      <c r="BW201" s="509"/>
      <c r="BX201" s="509"/>
      <c r="BY201" s="510"/>
      <c r="BZ201" s="510"/>
      <c r="CA201" s="510"/>
      <c r="CB201" s="510"/>
      <c r="CC201" s="509"/>
      <c r="CD201" s="510"/>
      <c r="CE201" s="510"/>
      <c r="CF201" s="510"/>
      <c r="CG201" s="510"/>
      <c r="CH201" s="510"/>
      <c r="CI201" s="510"/>
      <c r="CJ201" s="511"/>
      <c r="CK201" s="510"/>
    </row>
    <row r="202" spans="1:95" ht="20.100000000000001" customHeight="1" x14ac:dyDescent="0.25">
      <c r="BG202" s="506"/>
      <c r="BH202" s="506"/>
      <c r="BI202" s="506"/>
      <c r="BJ202" s="512"/>
      <c r="BK202" s="512"/>
      <c r="BL202" s="512"/>
      <c r="BM202" s="512"/>
      <c r="BN202" s="512"/>
      <c r="BO202" s="512"/>
      <c r="BP202" s="512"/>
      <c r="BQ202" s="512"/>
      <c r="BR202" s="512"/>
      <c r="BS202" s="512"/>
      <c r="BT202" s="512"/>
      <c r="BU202" s="512"/>
      <c r="BV202" s="512"/>
      <c r="BW202" s="512"/>
      <c r="BX202" s="512"/>
      <c r="BY202" s="513"/>
      <c r="BZ202" s="513"/>
      <c r="CA202" s="513"/>
      <c r="CB202" s="513"/>
      <c r="CC202" s="512"/>
      <c r="CD202" s="513"/>
      <c r="CE202" s="513"/>
      <c r="CF202" s="513"/>
      <c r="CG202" s="513"/>
      <c r="CH202" s="513"/>
      <c r="CI202" s="513"/>
      <c r="CJ202" s="514"/>
      <c r="CK202" s="513"/>
    </row>
  </sheetData>
  <mergeCells count="48">
    <mergeCell ref="B167:C167"/>
    <mergeCell ref="B156:C156"/>
    <mergeCell ref="B158:C158"/>
    <mergeCell ref="B160:C160"/>
    <mergeCell ref="B162:C162"/>
    <mergeCell ref="B164:C164"/>
    <mergeCell ref="B135:C135"/>
    <mergeCell ref="B137:C137"/>
    <mergeCell ref="B143:C143"/>
    <mergeCell ref="B153:C153"/>
    <mergeCell ref="B154:C154"/>
    <mergeCell ref="B123:C123"/>
    <mergeCell ref="B125:C125"/>
    <mergeCell ref="B128:C128"/>
    <mergeCell ref="B130:C130"/>
    <mergeCell ref="B133:C133"/>
    <mergeCell ref="B95:C95"/>
    <mergeCell ref="B105:C105"/>
    <mergeCell ref="B107:C107"/>
    <mergeCell ref="B110:C110"/>
    <mergeCell ref="B112:C112"/>
    <mergeCell ref="B85:C85"/>
    <mergeCell ref="B88:C88"/>
    <mergeCell ref="B90:C90"/>
    <mergeCell ref="B92:C92"/>
    <mergeCell ref="B93:C93"/>
    <mergeCell ref="B32:C32"/>
    <mergeCell ref="B74:C74"/>
    <mergeCell ref="B78:C78"/>
    <mergeCell ref="B80:C80"/>
    <mergeCell ref="B83:C83"/>
    <mergeCell ref="CL10:CN10"/>
    <mergeCell ref="CL11:CN11"/>
    <mergeCell ref="CO11:CO12"/>
    <mergeCell ref="B13:C13"/>
    <mergeCell ref="B17:C17"/>
    <mergeCell ref="BT4:CK4"/>
    <mergeCell ref="BT5:CK5"/>
    <mergeCell ref="BT6:CK6"/>
    <mergeCell ref="B10:C12"/>
    <mergeCell ref="D10:O11"/>
    <mergeCell ref="P10:P11"/>
    <mergeCell ref="Q10:AB11"/>
    <mergeCell ref="AD10:AO11"/>
    <mergeCell ref="AQ10:BB11"/>
    <mergeCell ref="BD10:BO11"/>
    <mergeCell ref="BQ10:CB11"/>
    <mergeCell ref="CD10:CK11"/>
  </mergeCells>
  <printOptions horizontalCentered="1"/>
  <pageMargins left="0.15763888888888899" right="0.15763888888888899" top="0.196527777777778" bottom="0.196527777777778" header="0.51180555555555496" footer="0.196527777777778"/>
  <pageSetup scale="34" firstPageNumber="0" orientation="portrait" horizontalDpi="300" verticalDpi="300" r:id="rId1"/>
  <headerFooter>
    <oddFooter>&amp;LPMMS/erai&amp;C&amp;12&amp;P</oddFooter>
  </headerFooter>
  <rowBreaks count="1" manualBreakCount="1">
    <brk id="1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EST-FINAL</vt:lpstr>
      <vt:lpstr>'EST-FINAL'!_FilterDatabase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PCamacho</dc:creator>
  <dc:description/>
  <cp:lastModifiedBy>Ludeña Torrez Vania</cp:lastModifiedBy>
  <cp:revision>1</cp:revision>
  <cp:lastPrinted>2021-09-20T16:22:34Z</cp:lastPrinted>
  <dcterms:created xsi:type="dcterms:W3CDTF">2010-02-24T14:16:20Z</dcterms:created>
  <dcterms:modified xsi:type="dcterms:W3CDTF">2021-09-20T16:29:45Z</dcterms:modified>
  <dc:language>es-BO</dc:language>
</cp:coreProperties>
</file>