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Llanos.BCBNET01\Downloads\"/>
    </mc:Choice>
  </mc:AlternateContent>
  <bookViews>
    <workbookView xWindow="0" yWindow="120" windowWidth="19200" windowHeight="6825"/>
  </bookViews>
  <sheets>
    <sheet name="EST-FINAL" sheetId="2" r:id="rId1"/>
  </sheets>
  <definedNames>
    <definedName name="_xlnm._FilterDatabase" localSheetId="0" hidden="1">'EST-FINAL'!$B$8:$C$162</definedName>
    <definedName name="_xlnm.Print_Area" localSheetId="0">'EST-FINAL'!$B$3:$BW$185</definedName>
    <definedName name="_xlnm.Print_Titles" localSheetId="0">'EST-FINAL'!$3:$11</definedName>
  </definedNames>
  <calcPr calcId="152511"/>
</workbook>
</file>

<file path=xl/calcChain.xml><?xml version="1.0" encoding="utf-8"?>
<calcChain xmlns="http://schemas.openxmlformats.org/spreadsheetml/2006/main">
  <c r="BV152" i="2" l="1"/>
  <c r="BV151" i="2"/>
  <c r="BV150" i="2"/>
  <c r="BV149" i="2"/>
  <c r="BV148" i="2"/>
  <c r="BV146" i="2"/>
  <c r="BV144" i="2"/>
  <c r="BV142" i="2"/>
  <c r="BV140" i="2"/>
  <c r="BV138" i="2"/>
  <c r="BV133" i="2"/>
  <c r="BV132" i="2"/>
  <c r="BV131" i="2"/>
  <c r="BV130" i="2"/>
  <c r="BV128" i="2"/>
  <c r="BV127" i="2"/>
  <c r="BV125" i="2"/>
  <c r="BV124" i="2"/>
  <c r="BV122" i="2"/>
  <c r="BV120" i="2"/>
  <c r="BV118" i="2"/>
  <c r="BV117" i="2"/>
  <c r="BV115" i="2"/>
  <c r="BV110" i="2"/>
  <c r="BV109" i="2"/>
  <c r="BV107" i="2"/>
  <c r="BV106" i="2"/>
  <c r="BV104" i="2"/>
  <c r="BV102" i="2"/>
  <c r="BV99" i="2"/>
  <c r="BV97" i="2"/>
  <c r="BV91" i="2"/>
  <c r="BV90" i="2"/>
  <c r="BV88" i="2"/>
  <c r="BV87" i="2"/>
  <c r="BV85" i="2"/>
  <c r="BV84" i="2"/>
  <c r="BV82" i="2"/>
  <c r="BV80" i="2"/>
  <c r="BV77" i="2"/>
  <c r="BV75" i="2"/>
  <c r="BV72" i="2"/>
  <c r="BV70" i="2"/>
  <c r="BU152" i="2"/>
  <c r="BU151" i="2"/>
  <c r="BU150" i="2"/>
  <c r="BU149" i="2"/>
  <c r="BU148" i="2"/>
  <c r="BU147" i="2"/>
  <c r="BU146" i="2"/>
  <c r="BU144" i="2"/>
  <c r="BU142" i="2"/>
  <c r="BU140" i="2"/>
  <c r="BU138" i="2"/>
  <c r="BU136" i="2"/>
  <c r="BU133" i="2"/>
  <c r="BU132" i="2"/>
  <c r="BU131" i="2"/>
  <c r="BU130" i="2"/>
  <c r="BU128" i="2"/>
  <c r="BU127" i="2"/>
  <c r="BU126" i="2"/>
  <c r="BU125" i="2"/>
  <c r="BU124" i="2"/>
  <c r="BU123" i="2"/>
  <c r="BU122" i="2"/>
  <c r="BU120" i="2"/>
  <c r="BU118" i="2"/>
  <c r="BU117" i="2"/>
  <c r="BU115" i="2"/>
  <c r="BU113" i="2"/>
  <c r="BU110" i="2"/>
  <c r="BU109" i="2"/>
  <c r="BU108" i="2"/>
  <c r="BU107" i="2"/>
  <c r="BU106" i="2"/>
  <c r="BU105" i="2"/>
  <c r="BU104" i="2"/>
  <c r="BU102" i="2"/>
  <c r="BU100" i="2"/>
  <c r="BU99" i="2"/>
  <c r="BU97" i="2"/>
  <c r="BU95" i="2"/>
  <c r="BU91" i="2"/>
  <c r="BU90" i="2"/>
  <c r="BU89" i="2"/>
  <c r="BU88" i="2"/>
  <c r="BU87" i="2"/>
  <c r="BU86" i="2"/>
  <c r="BU85" i="2"/>
  <c r="BU84" i="2"/>
  <c r="BU83" i="2"/>
  <c r="BU82" i="2"/>
  <c r="BU80" i="2"/>
  <c r="BU78" i="2"/>
  <c r="BU77" i="2"/>
  <c r="BU75" i="2"/>
  <c r="BU73" i="2"/>
  <c r="BU72" i="2"/>
  <c r="BU70" i="2"/>
  <c r="BU68" i="2"/>
  <c r="BT152" i="2"/>
  <c r="BT151" i="2"/>
  <c r="BT150" i="2"/>
  <c r="BT149" i="2"/>
  <c r="BT148" i="2"/>
  <c r="BT147" i="2"/>
  <c r="BT146" i="2"/>
  <c r="BT144" i="2"/>
  <c r="BT142" i="2"/>
  <c r="BT140" i="2"/>
  <c r="BT138" i="2"/>
  <c r="BT136" i="2"/>
  <c r="BT133" i="2"/>
  <c r="BT132" i="2"/>
  <c r="BT131" i="2"/>
  <c r="BT130" i="2"/>
  <c r="BT128" i="2"/>
  <c r="BT127" i="2"/>
  <c r="BT126" i="2"/>
  <c r="BT125" i="2"/>
  <c r="BT124" i="2"/>
  <c r="BT123" i="2"/>
  <c r="BT122" i="2"/>
  <c r="BT120" i="2"/>
  <c r="BT118" i="2"/>
  <c r="BT117" i="2"/>
  <c r="BT115" i="2"/>
  <c r="BT113" i="2"/>
  <c r="BT110" i="2"/>
  <c r="BT109" i="2"/>
  <c r="BT108" i="2"/>
  <c r="BT107" i="2"/>
  <c r="BT106" i="2"/>
  <c r="BT105" i="2"/>
  <c r="BT104" i="2"/>
  <c r="BT102" i="2"/>
  <c r="BT100" i="2"/>
  <c r="BT99" i="2"/>
  <c r="BT97" i="2"/>
  <c r="BT95" i="2"/>
  <c r="BT91" i="2"/>
  <c r="BT90" i="2"/>
  <c r="BT89" i="2"/>
  <c r="BT88" i="2"/>
  <c r="BT87" i="2"/>
  <c r="BT86" i="2"/>
  <c r="BT85" i="2"/>
  <c r="BT84" i="2"/>
  <c r="BT83" i="2"/>
  <c r="BT82" i="2"/>
  <c r="BT80" i="2"/>
  <c r="BT78" i="2"/>
  <c r="BT77" i="2"/>
  <c r="BT75" i="2"/>
  <c r="BT73" i="2"/>
  <c r="BT72" i="2"/>
  <c r="BT70" i="2"/>
  <c r="BT68" i="2"/>
  <c r="BS183" i="2"/>
  <c r="BS172" i="2"/>
  <c r="BS182" i="2"/>
  <c r="BS171" i="2"/>
  <c r="BV126" i="2"/>
  <c r="BV123" i="2"/>
  <c r="BV108" i="2"/>
  <c r="BV100" i="2"/>
  <c r="BV89" i="2"/>
  <c r="BV86" i="2"/>
  <c r="BV83" i="2"/>
  <c r="BV78" i="2"/>
  <c r="BV73" i="2"/>
  <c r="BS180" i="2" l="1"/>
  <c r="BS169" i="2"/>
  <c r="BS168" i="2"/>
  <c r="BV147" i="2"/>
  <c r="BV136" i="2"/>
  <c r="BS170" i="2"/>
  <c r="BV113" i="2"/>
  <c r="BV105" i="2"/>
  <c r="BV95" i="2"/>
  <c r="BS179" i="2"/>
  <c r="BV68" i="2"/>
  <c r="BS181" i="2"/>
  <c r="BR183" i="2" l="1"/>
  <c r="BS167" i="2"/>
  <c r="BS178" i="2"/>
  <c r="BR172" i="2"/>
  <c r="BR182" i="2"/>
  <c r="BR171" i="2"/>
  <c r="BR180" i="2"/>
  <c r="BS177" i="2" l="1"/>
  <c r="BR181" i="2"/>
  <c r="BR179" i="2"/>
  <c r="BR168" i="2"/>
  <c r="BR170" i="2"/>
  <c r="BR169" i="2"/>
  <c r="BV162" i="2"/>
  <c r="BV161" i="2"/>
  <c r="BV159" i="2"/>
  <c r="BV157" i="2"/>
  <c r="BS176" i="2" l="1"/>
  <c r="BS166" i="2"/>
  <c r="BR178" i="2"/>
  <c r="BR167" i="2"/>
  <c r="BS184" i="2" l="1"/>
  <c r="BS165" i="2"/>
  <c r="BR177" i="2"/>
  <c r="BS173" i="2" l="1"/>
  <c r="BR176" i="2"/>
  <c r="BR166" i="2"/>
  <c r="BR184" i="2" l="1"/>
  <c r="BR165" i="2"/>
  <c r="BV58" i="2"/>
  <c r="BV50" i="2"/>
  <c r="BV43" i="2"/>
  <c r="BV34" i="2"/>
  <c r="BV31" i="2"/>
  <c r="BV160" i="2"/>
  <c r="BV155" i="2"/>
  <c r="BV63" i="2"/>
  <c r="BV62" i="2"/>
  <c r="BV61" i="2"/>
  <c r="BV60" i="2"/>
  <c r="BV59" i="2"/>
  <c r="BV57" i="2"/>
  <c r="BV55" i="2"/>
  <c r="BV54" i="2"/>
  <c r="BV52" i="2"/>
  <c r="BV51" i="2"/>
  <c r="BV49" i="2"/>
  <c r="BV48" i="2"/>
  <c r="BV47" i="2"/>
  <c r="BV46" i="2"/>
  <c r="BV45" i="2"/>
  <c r="BV44" i="2"/>
  <c r="BV42" i="2"/>
  <c r="BV39" i="2"/>
  <c r="BV38" i="2"/>
  <c r="BV37" i="2"/>
  <c r="BV35" i="2"/>
  <c r="BV33" i="2"/>
  <c r="BV32" i="2"/>
  <c r="BV30" i="2"/>
  <c r="BV25" i="2"/>
  <c r="BV24" i="2"/>
  <c r="BV23" i="2"/>
  <c r="BV22" i="2"/>
  <c r="BV20" i="2"/>
  <c r="BV17" i="2"/>
  <c r="BR173" i="2" l="1"/>
  <c r="BQ183" i="2"/>
  <c r="BV183" i="2" s="1"/>
  <c r="BQ172" i="2"/>
  <c r="BV172" i="2" s="1"/>
  <c r="BV21" i="2"/>
  <c r="BQ182" i="2"/>
  <c r="BV182" i="2" s="1"/>
  <c r="BQ171" i="2"/>
  <c r="BV171" i="2" s="1"/>
  <c r="BQ180" i="2"/>
  <c r="BV180" i="2" s="1"/>
  <c r="BQ169" i="2"/>
  <c r="BV169" i="2" s="1"/>
  <c r="BQ179" i="2"/>
  <c r="BV179" i="2" s="1"/>
  <c r="BQ168" i="2"/>
  <c r="BV168" i="2" s="1"/>
  <c r="BV41" i="2"/>
  <c r="BV18" i="2"/>
  <c r="BV26" i="2"/>
  <c r="BV36" i="2"/>
  <c r="BV19" i="2"/>
  <c r="BV27" i="2"/>
  <c r="BV56" i="2"/>
  <c r="BQ181" i="2"/>
  <c r="BV181" i="2" s="1"/>
  <c r="BQ170" i="2"/>
  <c r="BV170" i="2" s="1"/>
  <c r="BQ167" i="2" l="1"/>
  <c r="BV167" i="2" s="1"/>
  <c r="BQ178" i="2"/>
  <c r="BV178" i="2" s="1"/>
  <c r="BV53" i="2"/>
  <c r="BV16" i="2"/>
  <c r="BV29" i="2"/>
  <c r="BV14" i="2" l="1"/>
  <c r="BV40" i="2"/>
  <c r="BO182" i="2"/>
  <c r="BQ177" i="2" l="1"/>
  <c r="BV177" i="2" s="1"/>
  <c r="BQ166" i="2"/>
  <c r="BV166" i="2" s="1"/>
  <c r="BO181" i="2"/>
  <c r="BO170" i="2"/>
  <c r="BO171" i="2"/>
  <c r="BO180" i="2"/>
  <c r="BO169" i="2"/>
  <c r="BO168" i="2"/>
  <c r="BO183" i="2"/>
  <c r="BO179" i="2"/>
  <c r="BQ165" i="2" l="1"/>
  <c r="BV165" i="2" s="1"/>
  <c r="BQ176" i="2"/>
  <c r="BV176" i="2" s="1"/>
  <c r="BO167" i="2"/>
  <c r="BO178" i="2"/>
  <c r="BQ184" i="2" l="1"/>
  <c r="BV184" i="2" s="1"/>
  <c r="BQ173" i="2"/>
  <c r="BV173" i="2" s="1"/>
  <c r="BN179" i="2"/>
  <c r="BN182" i="2"/>
  <c r="BN171" i="2"/>
  <c r="BO172" i="2"/>
  <c r="BN170" i="2"/>
  <c r="BN169" i="2"/>
  <c r="BN181" i="2"/>
  <c r="BN180" i="2"/>
  <c r="BN168" i="2"/>
  <c r="BO177" i="2" l="1"/>
  <c r="BO166" i="2"/>
  <c r="BO165" i="2" s="1"/>
  <c r="BN167" i="2"/>
  <c r="BN178" i="2"/>
  <c r="BO176" i="2" l="1"/>
  <c r="BO184" i="2" l="1"/>
  <c r="BO173" i="2"/>
  <c r="BN172" i="2" l="1"/>
  <c r="BN183" i="2"/>
  <c r="BM182" i="2"/>
  <c r="BM171" i="2"/>
  <c r="BN166" i="2" l="1"/>
  <c r="BN165" i="2" s="1"/>
  <c r="BN173" i="2" s="1"/>
  <c r="BN177" i="2"/>
  <c r="BN176" i="2" s="1"/>
  <c r="BN184" i="2" s="1"/>
  <c r="BM170" i="2"/>
  <c r="BM169" i="2"/>
  <c r="BM168" i="2"/>
  <c r="BM181" i="2"/>
  <c r="BM180" i="2"/>
  <c r="BM179" i="2"/>
  <c r="BM167" i="2" l="1"/>
  <c r="BM178" i="2"/>
  <c r="BM183" i="2" l="1"/>
  <c r="BM172" i="2"/>
  <c r="BM177" i="2" l="1"/>
  <c r="BM176" i="2" s="1"/>
  <c r="BM184" i="2" s="1"/>
  <c r="BM166" i="2"/>
  <c r="BM165" i="2" s="1"/>
  <c r="BM173" i="2" s="1"/>
  <c r="BL182" i="2" l="1"/>
  <c r="BL180" i="2" l="1"/>
  <c r="BL179" i="2"/>
  <c r="BL183" i="2"/>
  <c r="BL172" i="2"/>
  <c r="BL181" i="2"/>
  <c r="BL170" i="2"/>
  <c r="BL169" i="2"/>
  <c r="BL168" i="2"/>
  <c r="BL178" i="2" l="1"/>
  <c r="BL171" i="2"/>
  <c r="BL166" i="2"/>
  <c r="BL165" i="2" s="1"/>
  <c r="BL177" i="2"/>
  <c r="BL176" i="2" s="1"/>
  <c r="BL184" i="2" l="1"/>
  <c r="BL167" i="2"/>
  <c r="BL173" i="2" l="1"/>
  <c r="BK181" i="2" l="1"/>
  <c r="BK170" i="2"/>
  <c r="BK182" i="2"/>
  <c r="BK171" i="2"/>
  <c r="BK180" i="2"/>
  <c r="BK169" i="2"/>
  <c r="BK179" i="2"/>
  <c r="BK168" i="2"/>
  <c r="BK178" i="2" l="1"/>
  <c r="BK167" i="2"/>
  <c r="BK183" i="2" l="1"/>
  <c r="BK172" i="2" l="1"/>
  <c r="BJ182" i="2"/>
  <c r="BJ171" i="2"/>
  <c r="BJ168" i="2" l="1"/>
  <c r="BJ170" i="2"/>
  <c r="BK177" i="2"/>
  <c r="BJ180" i="2"/>
  <c r="BJ179" i="2"/>
  <c r="BJ169" i="2"/>
  <c r="BJ181" i="2"/>
  <c r="BJ167" i="2" l="1"/>
  <c r="BJ178" i="2"/>
  <c r="BK176" i="2"/>
  <c r="BK166" i="2"/>
  <c r="BJ183" i="2"/>
  <c r="BJ172" i="2" l="1"/>
  <c r="BK184" i="2"/>
  <c r="BK165" i="2"/>
  <c r="BJ177" i="2" l="1"/>
  <c r="BJ176" i="2" s="1"/>
  <c r="BJ184" i="2" s="1"/>
  <c r="BJ166" i="2"/>
  <c r="BJ165" i="2" s="1"/>
  <c r="BJ173" i="2" s="1"/>
  <c r="BK173" i="2"/>
  <c r="BI171" i="2"/>
  <c r="BI182" i="2"/>
  <c r="BI172" i="2" l="1"/>
  <c r="BI183" i="2"/>
  <c r="BI170" i="2"/>
  <c r="BI180" i="2"/>
  <c r="BI168" i="2"/>
  <c r="BI179" i="2"/>
  <c r="BI169" i="2"/>
  <c r="BI181" i="2"/>
  <c r="BI166" i="2" l="1"/>
  <c r="BI165" i="2" s="1"/>
  <c r="BI177" i="2"/>
  <c r="BI176" i="2" s="1"/>
  <c r="BI167" i="2"/>
  <c r="BI178" i="2"/>
  <c r="BI184" i="2" l="1"/>
  <c r="BI173" i="2"/>
  <c r="BH182" i="2"/>
  <c r="BH171" i="2"/>
  <c r="BH180" i="2" l="1"/>
  <c r="BH179" i="2"/>
  <c r="BH169" i="2"/>
  <c r="BH168" i="2"/>
  <c r="BH181" i="2"/>
  <c r="BH170" i="2"/>
  <c r="BH178" i="2" l="1"/>
  <c r="BH167" i="2"/>
  <c r="BH183" i="2" l="1"/>
  <c r="BH172" i="2" l="1"/>
  <c r="BH166" i="2"/>
  <c r="BH165" i="2" s="1"/>
  <c r="BH173" i="2" s="1"/>
  <c r="BH177" i="2" l="1"/>
  <c r="BH176" i="2" s="1"/>
  <c r="BH184" i="2" s="1"/>
  <c r="BG182" i="2" l="1"/>
  <c r="BG171" i="2"/>
  <c r="BG183" i="2"/>
  <c r="BG172" i="2" l="1"/>
  <c r="BG181" i="2"/>
  <c r="BG170" i="2"/>
  <c r="BG179" i="2"/>
  <c r="BG168" i="2"/>
  <c r="BG180" i="2"/>
  <c r="BG169" i="2"/>
  <c r="BG177" i="2" l="1"/>
  <c r="BG176" i="2" s="1"/>
  <c r="BG167" i="2"/>
  <c r="BG178" i="2"/>
  <c r="BG166" i="2" l="1"/>
  <c r="BG165" i="2" s="1"/>
  <c r="BG173" i="2" s="1"/>
  <c r="BG184" i="2"/>
  <c r="BW148" i="2" l="1"/>
  <c r="BF182" i="2"/>
  <c r="BF169" i="2" l="1"/>
  <c r="BF171" i="2"/>
  <c r="BF181" i="2"/>
  <c r="BF170" i="2"/>
  <c r="BF179" i="2"/>
  <c r="BF180" i="2"/>
  <c r="BF168" i="2"/>
  <c r="BF172" i="2" l="1"/>
  <c r="BF183" i="2"/>
  <c r="BF167" i="2"/>
  <c r="BF178" i="2"/>
  <c r="BF177" i="2" l="1"/>
  <c r="BF176" i="2" l="1"/>
  <c r="BF166" i="2"/>
  <c r="BF184" i="2" l="1"/>
  <c r="BF165" i="2"/>
  <c r="BE180" i="2" l="1"/>
  <c r="BE169" i="2"/>
  <c r="BF173" i="2"/>
  <c r="BE181" i="2"/>
  <c r="BE170" i="2"/>
  <c r="BE168" i="2"/>
  <c r="BE179" i="2"/>
  <c r="BE182" i="2"/>
  <c r="BE171" i="2"/>
  <c r="BP170" i="2" l="1"/>
  <c r="BE166" i="2"/>
  <c r="BE165" i="2" s="1"/>
  <c r="BE167" i="2"/>
  <c r="BE183" i="2"/>
  <c r="BE172" i="2"/>
  <c r="BE178" i="2"/>
  <c r="BE177" i="2"/>
  <c r="BE176" i="2" s="1"/>
  <c r="BP182" i="2" l="1"/>
  <c r="BE173" i="2"/>
  <c r="BE184" i="2"/>
  <c r="BD182" i="2"/>
  <c r="BU182" i="2" s="1"/>
  <c r="BU49" i="2" l="1"/>
  <c r="BT161" i="2"/>
  <c r="BT49" i="2" l="1"/>
  <c r="BW49" i="2"/>
  <c r="BU58" i="2"/>
  <c r="BU34" i="2"/>
  <c r="BT63" i="2"/>
  <c r="BT162" i="2"/>
  <c r="BT52" i="2"/>
  <c r="BT51" i="2"/>
  <c r="BT39" i="2"/>
  <c r="BT37" i="2"/>
  <c r="BT24" i="2"/>
  <c r="BT157" i="2" l="1"/>
  <c r="BT159" i="2"/>
  <c r="BT38" i="2"/>
  <c r="BT61" i="2"/>
  <c r="BT62" i="2"/>
  <c r="BP171" i="2"/>
  <c r="BP181" i="2"/>
  <c r="BP168" i="2"/>
  <c r="BP180" i="2"/>
  <c r="BT155" i="2"/>
  <c r="BD180" i="2"/>
  <c r="BU180" i="2" s="1"/>
  <c r="BD169" i="2"/>
  <c r="BU169" i="2" s="1"/>
  <c r="BD171" i="2"/>
  <c r="BU171" i="2" s="1"/>
  <c r="BD179" i="2"/>
  <c r="BU179" i="2" s="1"/>
  <c r="BD168" i="2"/>
  <c r="BU168" i="2" s="1"/>
  <c r="BD181" i="2"/>
  <c r="BU181" i="2" s="1"/>
  <c r="BD170" i="2"/>
  <c r="BU170" i="2" s="1"/>
  <c r="BT26" i="2"/>
  <c r="BT27" i="2"/>
  <c r="BT25" i="2" l="1"/>
  <c r="BP169" i="2"/>
  <c r="BP179" i="2"/>
  <c r="BP178" i="2" s="1"/>
  <c r="BP167" i="2"/>
  <c r="BD178" i="2"/>
  <c r="BU178" i="2" s="1"/>
  <c r="BD167" i="2"/>
  <c r="BU167" i="2" s="1"/>
  <c r="BU63" i="2" l="1"/>
  <c r="BU52" i="2"/>
  <c r="BU39" i="2"/>
  <c r="BU27" i="2"/>
  <c r="BU61" i="2"/>
  <c r="BU37" i="2"/>
  <c r="BU24" i="2"/>
  <c r="BU33" i="2"/>
  <c r="BU57" i="2"/>
  <c r="BU59" i="2"/>
  <c r="BU35" i="2"/>
  <c r="BU45" i="2"/>
  <c r="BU20" i="2"/>
  <c r="BU47" i="2"/>
  <c r="BU22" i="2"/>
  <c r="BU62" i="2"/>
  <c r="BU60" i="2"/>
  <c r="BU162" i="2"/>
  <c r="BU56" i="2"/>
  <c r="BU55" i="2"/>
  <c r="BU54" i="2"/>
  <c r="BU51" i="2"/>
  <c r="BU50" i="2"/>
  <c r="BU48" i="2"/>
  <c r="BU161" i="2"/>
  <c r="BU46" i="2"/>
  <c r="BU44" i="2"/>
  <c r="BU43" i="2"/>
  <c r="BU42" i="2"/>
  <c r="BU38" i="2"/>
  <c r="BU36" i="2"/>
  <c r="BU159" i="2"/>
  <c r="BU32" i="2"/>
  <c r="BU31" i="2"/>
  <c r="BU30" i="2"/>
  <c r="BU25" i="2"/>
  <c r="BU23" i="2"/>
  <c r="BU157" i="2"/>
  <c r="BU18" i="2"/>
  <c r="BU17" i="2"/>
  <c r="BW24" i="2" l="1"/>
  <c r="BW37" i="2"/>
  <c r="BW61" i="2"/>
  <c r="BW159" i="2"/>
  <c r="BW157" i="2"/>
  <c r="BU155" i="2"/>
  <c r="BU160" i="2"/>
  <c r="BW51" i="2"/>
  <c r="BU41" i="2"/>
  <c r="BU29" i="2"/>
  <c r="BU26" i="2"/>
  <c r="BU53" i="2"/>
  <c r="BU21" i="2"/>
  <c r="BP172" i="2" l="1"/>
  <c r="BD172" i="2"/>
  <c r="BU172" i="2" s="1"/>
  <c r="BP183" i="2"/>
  <c r="BD183" i="2"/>
  <c r="BU183" i="2" s="1"/>
  <c r="BU19" i="2"/>
  <c r="BU40" i="2"/>
  <c r="BP177" i="2" l="1"/>
  <c r="BP176" i="2" s="1"/>
  <c r="BP184" i="2" s="1"/>
  <c r="BU16" i="2"/>
  <c r="BD177" i="2"/>
  <c r="BU177" i="2" s="1"/>
  <c r="BD176" i="2" l="1"/>
  <c r="BU176" i="2" s="1"/>
  <c r="BU14" i="2"/>
  <c r="BP166" i="2" l="1"/>
  <c r="BP165" i="2" s="1"/>
  <c r="BP173" i="2" s="1"/>
  <c r="BD166" i="2"/>
  <c r="BU166" i="2" s="1"/>
  <c r="BD184" i="2"/>
  <c r="BU184" i="2" s="1"/>
  <c r="BB181" i="2"/>
  <c r="BB170" i="2"/>
  <c r="BB182" i="2"/>
  <c r="BB171" i="2"/>
  <c r="BB180" i="2"/>
  <c r="BB169" i="2"/>
  <c r="BB179" i="2"/>
  <c r="BB168" i="2"/>
  <c r="BD165" i="2" l="1"/>
  <c r="BU165" i="2" s="1"/>
  <c r="BB183" i="2"/>
  <c r="BB172" i="2"/>
  <c r="BB178" i="2"/>
  <c r="BB167" i="2"/>
  <c r="BW133" i="2"/>
  <c r="BA182" i="2"/>
  <c r="BW124" i="2"/>
  <c r="BW117" i="2"/>
  <c r="BW115" i="2"/>
  <c r="BW91" i="2"/>
  <c r="BW90" i="2"/>
  <c r="BW88" i="2"/>
  <c r="BW87" i="2"/>
  <c r="BW82" i="2"/>
  <c r="AZ182" i="2"/>
  <c r="AZ171" i="2"/>
  <c r="BW85" i="2"/>
  <c r="AY182" i="2"/>
  <c r="AX182" i="2"/>
  <c r="AY171" i="2"/>
  <c r="AX171" i="2"/>
  <c r="AW182" i="2"/>
  <c r="AW171" i="2"/>
  <c r="BT44" i="2"/>
  <c r="BT59" i="2"/>
  <c r="AV182" i="2"/>
  <c r="AV171" i="2"/>
  <c r="AU182" i="2"/>
  <c r="AU171" i="2"/>
  <c r="AT182" i="2"/>
  <c r="AT171" i="2"/>
  <c r="AS182" i="2"/>
  <c r="BT56" i="2"/>
  <c r="AR182" i="2"/>
  <c r="BT58" i="2"/>
  <c r="BT34" i="2"/>
  <c r="BT60" i="2"/>
  <c r="BT57" i="2"/>
  <c r="BT55" i="2"/>
  <c r="BT54" i="2"/>
  <c r="BT50" i="2"/>
  <c r="BT47" i="2"/>
  <c r="BT46" i="2"/>
  <c r="BT45" i="2"/>
  <c r="BT43" i="2"/>
  <c r="BT42" i="2"/>
  <c r="BT36" i="2"/>
  <c r="BT33" i="2"/>
  <c r="BT31" i="2"/>
  <c r="BT22" i="2"/>
  <c r="BT18" i="2"/>
  <c r="BT32" i="2"/>
  <c r="AO182" i="2"/>
  <c r="AN182" i="2"/>
  <c r="AM182" i="2"/>
  <c r="AL182" i="2"/>
  <c r="AK182" i="2"/>
  <c r="AJ182" i="2"/>
  <c r="AI182" i="2"/>
  <c r="AH182" i="2"/>
  <c r="AG182" i="2"/>
  <c r="AF182" i="2"/>
  <c r="AE182" i="2"/>
  <c r="AB182" i="2"/>
  <c r="AA182" i="2"/>
  <c r="Z182" i="2"/>
  <c r="Y182" i="2"/>
  <c r="X182" i="2"/>
  <c r="W182" i="2"/>
  <c r="V182" i="2"/>
  <c r="U182" i="2"/>
  <c r="T182" i="2"/>
  <c r="S182" i="2"/>
  <c r="R182" i="2"/>
  <c r="O182" i="2"/>
  <c r="N182" i="2"/>
  <c r="M182" i="2"/>
  <c r="L182" i="2"/>
  <c r="K182" i="2"/>
  <c r="J182" i="2"/>
  <c r="I182" i="2"/>
  <c r="H182" i="2"/>
  <c r="G182" i="2"/>
  <c r="F182" i="2"/>
  <c r="E182" i="2"/>
  <c r="D182" i="2"/>
  <c r="AO171" i="2"/>
  <c r="AN171" i="2"/>
  <c r="AM171" i="2"/>
  <c r="AL171" i="2"/>
  <c r="AK171" i="2"/>
  <c r="AJ171" i="2"/>
  <c r="AI171" i="2"/>
  <c r="AH171" i="2"/>
  <c r="AG171" i="2"/>
  <c r="AF171" i="2"/>
  <c r="AE171" i="2"/>
  <c r="AB171" i="2"/>
  <c r="AA171" i="2"/>
  <c r="Z171" i="2"/>
  <c r="Y171" i="2"/>
  <c r="X171" i="2"/>
  <c r="W171" i="2"/>
  <c r="V171" i="2"/>
  <c r="U171" i="2"/>
  <c r="T171" i="2"/>
  <c r="S171" i="2"/>
  <c r="R171" i="2"/>
  <c r="O171" i="2"/>
  <c r="N171" i="2"/>
  <c r="M171" i="2"/>
  <c r="L171" i="2"/>
  <c r="K171" i="2"/>
  <c r="J171" i="2"/>
  <c r="I171" i="2"/>
  <c r="H171" i="2"/>
  <c r="G171" i="2"/>
  <c r="F171" i="2"/>
  <c r="E171" i="2"/>
  <c r="D171" i="2"/>
  <c r="BW152" i="2"/>
  <c r="BW150" i="2"/>
  <c r="BW131" i="2"/>
  <c r="BW132" i="2"/>
  <c r="BW130" i="2"/>
  <c r="BW120" i="2"/>
  <c r="BW127" i="2"/>
  <c r="BW122" i="2"/>
  <c r="BW128" i="2"/>
  <c r="BW110" i="2"/>
  <c r="BW109" i="2"/>
  <c r="BW104" i="2"/>
  <c r="BW102" i="2"/>
  <c r="BW77" i="2"/>
  <c r="BW75" i="2"/>
  <c r="BW125" i="2"/>
  <c r="BW72" i="2"/>
  <c r="BW84" i="2"/>
  <c r="BW149" i="2"/>
  <c r="BW70" i="2"/>
  <c r="BW80" i="2"/>
  <c r="BW97" i="2"/>
  <c r="BW107" i="2"/>
  <c r="BW106" i="2"/>
  <c r="BW99" i="2"/>
  <c r="BT19" i="2" l="1"/>
  <c r="BW83" i="2"/>
  <c r="BW126" i="2"/>
  <c r="BW118" i="2"/>
  <c r="BW123" i="2"/>
  <c r="BW89" i="2"/>
  <c r="AR171" i="2"/>
  <c r="D180" i="2"/>
  <c r="AS180" i="2"/>
  <c r="R181" i="2"/>
  <c r="AU169" i="2"/>
  <c r="L170" i="2"/>
  <c r="AT170" i="2"/>
  <c r="E172" i="2"/>
  <c r="T172" i="2"/>
  <c r="AB172" i="2"/>
  <c r="AK172" i="2"/>
  <c r="D172" i="2"/>
  <c r="M172" i="2"/>
  <c r="U172" i="2"/>
  <c r="AL172" i="2"/>
  <c r="D183" i="2"/>
  <c r="AX172" i="2"/>
  <c r="D169" i="2"/>
  <c r="AS170" i="2"/>
  <c r="AW181" i="2"/>
  <c r="R172" i="2"/>
  <c r="Z172" i="2"/>
  <c r="AI172" i="2"/>
  <c r="AP171" i="2"/>
  <c r="AR172" i="2"/>
  <c r="D168" i="2"/>
  <c r="P182" i="2"/>
  <c r="AC171" i="2"/>
  <c r="AH172" i="2"/>
  <c r="AX181" i="2"/>
  <c r="BA181" i="2"/>
  <c r="AV181" i="2"/>
  <c r="AU172" i="2"/>
  <c r="AR181" i="2"/>
  <c r="BW33" i="2"/>
  <c r="BW57" i="2"/>
  <c r="D179" i="2"/>
  <c r="M181" i="2"/>
  <c r="AT172" i="2"/>
  <c r="P171" i="2"/>
  <c r="U170" i="2"/>
  <c r="AL170" i="2"/>
  <c r="H180" i="2"/>
  <c r="Y180" i="2"/>
  <c r="AH180" i="2"/>
  <c r="S172" i="2"/>
  <c r="AA172" i="2"/>
  <c r="AJ172" i="2"/>
  <c r="W183" i="2"/>
  <c r="AN183" i="2"/>
  <c r="AT183" i="2"/>
  <c r="AV168" i="2"/>
  <c r="AV180" i="2"/>
  <c r="AV172" i="2"/>
  <c r="AS172" i="2"/>
  <c r="AM172" i="2"/>
  <c r="I181" i="2"/>
  <c r="T181" i="2"/>
  <c r="AX170" i="2"/>
  <c r="AC182" i="2"/>
  <c r="AJ181" i="2"/>
  <c r="AP182" i="2"/>
  <c r="Q168" i="2"/>
  <c r="AL179" i="2"/>
  <c r="J169" i="2"/>
  <c r="S169" i="2"/>
  <c r="AA169" i="2"/>
  <c r="AB181" i="2"/>
  <c r="AL181" i="2"/>
  <c r="AG168" i="2"/>
  <c r="E180" i="2"/>
  <c r="J172" i="2"/>
  <c r="AY180" i="2"/>
  <c r="AY172" i="2"/>
  <c r="AQ171" i="2"/>
  <c r="T168" i="2"/>
  <c r="AD179" i="2"/>
  <c r="AD170" i="2"/>
  <c r="N170" i="2"/>
  <c r="AF170" i="2"/>
  <c r="U181" i="2"/>
  <c r="X169" i="2"/>
  <c r="L169" i="2"/>
  <c r="AH181" i="2"/>
  <c r="O170" i="2"/>
  <c r="AG170" i="2"/>
  <c r="H169" i="2"/>
  <c r="Q169" i="2"/>
  <c r="Y169" i="2"/>
  <c r="AH169" i="2"/>
  <c r="J180" i="2"/>
  <c r="S180" i="2"/>
  <c r="AA180" i="2"/>
  <c r="AJ180" i="2"/>
  <c r="N172" i="2"/>
  <c r="W172" i="2"/>
  <c r="K181" i="2"/>
  <c r="AB168" i="2"/>
  <c r="Y168" i="2"/>
  <c r="G170" i="2"/>
  <c r="W170" i="2"/>
  <c r="AN170" i="2"/>
  <c r="AA170" i="2"/>
  <c r="X181" i="2"/>
  <c r="Q170" i="2"/>
  <c r="AQ179" i="2"/>
  <c r="AV169" i="2"/>
  <c r="AZ172" i="2"/>
  <c r="BD173" i="2"/>
  <c r="BU173" i="2" s="1"/>
  <c r="BW140" i="2"/>
  <c r="BA183" i="2"/>
  <c r="Z170" i="2"/>
  <c r="AF181" i="2"/>
  <c r="S170" i="2"/>
  <c r="BW146" i="2"/>
  <c r="N180" i="2"/>
  <c r="AF180" i="2"/>
  <c r="AN180" i="2"/>
  <c r="T180" i="2"/>
  <c r="AE181" i="2"/>
  <c r="E183" i="2"/>
  <c r="M183" i="2"/>
  <c r="V183" i="2"/>
  <c r="AE183" i="2"/>
  <c r="AM183" i="2"/>
  <c r="R183" i="2"/>
  <c r="Z183" i="2"/>
  <c r="AI183" i="2"/>
  <c r="F172" i="2"/>
  <c r="BW138" i="2"/>
  <c r="AT181" i="2"/>
  <c r="AU181" i="2"/>
  <c r="AZ169" i="2"/>
  <c r="V172" i="2"/>
  <c r="AR180" i="2"/>
  <c r="AF172" i="2"/>
  <c r="AN172" i="2"/>
  <c r="AY183" i="2"/>
  <c r="R170" i="2"/>
  <c r="AI181" i="2"/>
  <c r="AD180" i="2"/>
  <c r="AE172" i="2"/>
  <c r="X172" i="2"/>
  <c r="AG172" i="2"/>
  <c r="AO172" i="2"/>
  <c r="K183" i="2"/>
  <c r="T183" i="2"/>
  <c r="AB183" i="2"/>
  <c r="G183" i="2"/>
  <c r="O183" i="2"/>
  <c r="X183" i="2"/>
  <c r="AG183" i="2"/>
  <c r="AO183" i="2"/>
  <c r="AR179" i="2"/>
  <c r="BW142" i="2"/>
  <c r="AX183" i="2"/>
  <c r="AH170" i="2"/>
  <c r="AT169" i="2"/>
  <c r="AX179" i="2"/>
  <c r="Y172" i="2"/>
  <c r="AS171" i="2"/>
  <c r="AS179" i="2"/>
  <c r="AU179" i="2"/>
  <c r="BB166" i="2"/>
  <c r="BB165" i="2" s="1"/>
  <c r="BB173" i="2" s="1"/>
  <c r="BT17" i="2"/>
  <c r="BT35" i="2"/>
  <c r="BT20" i="2"/>
  <c r="BT21" i="2"/>
  <c r="BB177" i="2"/>
  <c r="BB176" i="2" s="1"/>
  <c r="BB184" i="2" s="1"/>
  <c r="BT48" i="2"/>
  <c r="BT23" i="2"/>
  <c r="BT30" i="2"/>
  <c r="X170" i="2"/>
  <c r="D181" i="2"/>
  <c r="L181" i="2"/>
  <c r="Y170" i="2"/>
  <c r="AL183" i="2"/>
  <c r="H183" i="2"/>
  <c r="AH183" i="2"/>
  <c r="AR183" i="2"/>
  <c r="AS169" i="2"/>
  <c r="AT180" i="2"/>
  <c r="U168" i="2"/>
  <c r="L180" i="2"/>
  <c r="AW168" i="2"/>
  <c r="AY168" i="2"/>
  <c r="AM181" i="2"/>
  <c r="H168" i="2"/>
  <c r="E168" i="2"/>
  <c r="M168" i="2"/>
  <c r="U179" i="2"/>
  <c r="G169" i="2"/>
  <c r="O169" i="2"/>
  <c r="AK169" i="2"/>
  <c r="V180" i="2"/>
  <c r="AE180" i="2"/>
  <c r="I170" i="2"/>
  <c r="AG181" i="2"/>
  <c r="AW172" i="2"/>
  <c r="AX169" i="2"/>
  <c r="AZ180" i="2"/>
  <c r="AO179" i="2"/>
  <c r="AG169" i="2"/>
  <c r="AL169" i="2"/>
  <c r="AJ170" i="2"/>
  <c r="R169" i="2"/>
  <c r="E169" i="2"/>
  <c r="V169" i="2"/>
  <c r="G180" i="2"/>
  <c r="X180" i="2"/>
  <c r="AG180" i="2"/>
  <c r="K170" i="2"/>
  <c r="AK170" i="2"/>
  <c r="AO181" i="2"/>
  <c r="AZ179" i="2"/>
  <c r="AO169" i="2"/>
  <c r="AK168" i="2"/>
  <c r="G179" i="2"/>
  <c r="AG179" i="2"/>
  <c r="AI169" i="2"/>
  <c r="K180" i="2"/>
  <c r="AB180" i="2"/>
  <c r="J183" i="2"/>
  <c r="S183" i="2"/>
  <c r="AA183" i="2"/>
  <c r="AJ183" i="2"/>
  <c r="N183" i="2"/>
  <c r="AF183" i="2"/>
  <c r="AU168" i="2"/>
  <c r="AU180" i="2"/>
  <c r="AW169" i="2"/>
  <c r="AZ183" i="2"/>
  <c r="AZ181" i="2"/>
  <c r="AN181" i="2"/>
  <c r="AS183" i="2"/>
  <c r="AW183" i="2"/>
  <c r="Q183" i="2"/>
  <c r="AT179" i="2"/>
  <c r="AW179" i="2"/>
  <c r="AY169" i="2"/>
  <c r="AE169" i="2"/>
  <c r="V181" i="2"/>
  <c r="AQ169" i="2"/>
  <c r="BT169" i="2" s="1"/>
  <c r="AR170" i="2"/>
  <c r="AV179" i="2"/>
  <c r="G168" i="2"/>
  <c r="K179" i="2"/>
  <c r="AK179" i="2"/>
  <c r="AM169" i="2"/>
  <c r="O180" i="2"/>
  <c r="Q171" i="2"/>
  <c r="AQ182" i="2"/>
  <c r="BT182" i="2" s="1"/>
  <c r="AU183" i="2"/>
  <c r="H172" i="2"/>
  <c r="AZ168" i="2"/>
  <c r="AD169" i="2"/>
  <c r="F183" i="2"/>
  <c r="I172" i="2"/>
  <c r="AO170" i="2"/>
  <c r="AU170" i="2"/>
  <c r="AY181" i="2"/>
  <c r="AZ170" i="2"/>
  <c r="AH168" i="2"/>
  <c r="G181" i="2"/>
  <c r="L168" i="2"/>
  <c r="AL168" i="2"/>
  <c r="I168" i="2"/>
  <c r="R168" i="2"/>
  <c r="Z168" i="2"/>
  <c r="F168" i="2"/>
  <c r="N168" i="2"/>
  <c r="W168" i="2"/>
  <c r="AF168" i="2"/>
  <c r="AN168" i="2"/>
  <c r="H179" i="2"/>
  <c r="Y179" i="2"/>
  <c r="AH179" i="2"/>
  <c r="E179" i="2"/>
  <c r="M179" i="2"/>
  <c r="V179" i="2"/>
  <c r="AE179" i="2"/>
  <c r="AM179" i="2"/>
  <c r="J179" i="2"/>
  <c r="S179" i="2"/>
  <c r="AJ179" i="2"/>
  <c r="K169" i="2"/>
  <c r="T169" i="2"/>
  <c r="AJ169" i="2"/>
  <c r="U180" i="2"/>
  <c r="AL180" i="2"/>
  <c r="I180" i="2"/>
  <c r="Z180" i="2"/>
  <c r="V170" i="2"/>
  <c r="AM170" i="2"/>
  <c r="J181" i="2"/>
  <c r="AX168" i="2"/>
  <c r="AX180" i="2"/>
  <c r="AY170" i="2"/>
  <c r="H170" i="2"/>
  <c r="F181" i="2"/>
  <c r="O179" i="2"/>
  <c r="AF169" i="2"/>
  <c r="N181" i="2"/>
  <c r="Z181" i="2"/>
  <c r="V168" i="2"/>
  <c r="AE168" i="2"/>
  <c r="AM168" i="2"/>
  <c r="AA168" i="2"/>
  <c r="I179" i="2"/>
  <c r="R179" i="2"/>
  <c r="Z179" i="2"/>
  <c r="AI179" i="2"/>
  <c r="F179" i="2"/>
  <c r="N179" i="2"/>
  <c r="W179" i="2"/>
  <c r="AF179" i="2"/>
  <c r="T179" i="2"/>
  <c r="U169" i="2"/>
  <c r="AB169" i="2"/>
  <c r="M180" i="2"/>
  <c r="AM180" i="2"/>
  <c r="Y183" i="2"/>
  <c r="L183" i="2"/>
  <c r="U183" i="2"/>
  <c r="K172" i="2"/>
  <c r="AR168" i="2"/>
  <c r="AS168" i="2"/>
  <c r="AT168" i="2"/>
  <c r="BA180" i="2"/>
  <c r="K168" i="2"/>
  <c r="X179" i="2"/>
  <c r="N169" i="2"/>
  <c r="W169" i="2"/>
  <c r="AN169" i="2"/>
  <c r="AD171" i="2"/>
  <c r="BA172" i="2"/>
  <c r="D170" i="2"/>
  <c r="J170" i="2"/>
  <c r="O181" i="2"/>
  <c r="L179" i="2"/>
  <c r="M169" i="2"/>
  <c r="I169" i="2"/>
  <c r="F180" i="2"/>
  <c r="W180" i="2"/>
  <c r="AK180" i="2"/>
  <c r="O172" i="2"/>
  <c r="AV170" i="2"/>
  <c r="AV183" i="2"/>
  <c r="AW180" i="2"/>
  <c r="AY179" i="2"/>
  <c r="AQ168" i="2"/>
  <c r="BT168" i="2" s="1"/>
  <c r="AI170" i="2"/>
  <c r="F170" i="2"/>
  <c r="W181" i="2"/>
  <c r="AD168" i="2"/>
  <c r="Q179" i="2"/>
  <c r="E181" i="2"/>
  <c r="AE170" i="2"/>
  <c r="AQ180" i="2"/>
  <c r="T170" i="2"/>
  <c r="Q181" i="2"/>
  <c r="Y181" i="2"/>
  <c r="AA179" i="2"/>
  <c r="G172" i="2"/>
  <c r="O168" i="2"/>
  <c r="X168" i="2"/>
  <c r="AO168" i="2"/>
  <c r="AB179" i="2"/>
  <c r="F169" i="2"/>
  <c r="AD182" i="2"/>
  <c r="Q182" i="2"/>
  <c r="M170" i="2"/>
  <c r="H181" i="2"/>
  <c r="AA181" i="2"/>
  <c r="AI180" i="2"/>
  <c r="AB170" i="2"/>
  <c r="AK181" i="2"/>
  <c r="AI168" i="2"/>
  <c r="AW170" i="2"/>
  <c r="E170" i="2"/>
  <c r="S181" i="2"/>
  <c r="J168" i="2"/>
  <c r="S168" i="2"/>
  <c r="AJ168" i="2"/>
  <c r="AN179" i="2"/>
  <c r="Q180" i="2"/>
  <c r="AO180" i="2"/>
  <c r="Z169" i="2"/>
  <c r="R180" i="2"/>
  <c r="AK183" i="2"/>
  <c r="AQ170" i="2"/>
  <c r="BA169" i="2"/>
  <c r="AR169" i="2"/>
  <c r="AS181" i="2"/>
  <c r="L172" i="2"/>
  <c r="I183" i="2"/>
  <c r="AQ181" i="2"/>
  <c r="AD181" i="2"/>
  <c r="BA170" i="2"/>
  <c r="BA171" i="2"/>
  <c r="BA179" i="2"/>
  <c r="BA168" i="2"/>
  <c r="BT170" i="2" l="1"/>
  <c r="BT180" i="2"/>
  <c r="BT171" i="2"/>
  <c r="BT179" i="2"/>
  <c r="BT181" i="2"/>
  <c r="BT53" i="2"/>
  <c r="BT160" i="2"/>
  <c r="BW171" i="2"/>
  <c r="BW160" i="2"/>
  <c r="BW170" i="2"/>
  <c r="BW169" i="2"/>
  <c r="BW136" i="2"/>
  <c r="P180" i="2"/>
  <c r="D178" i="2"/>
  <c r="AP169" i="2"/>
  <c r="AC179" i="2"/>
  <c r="AP168" i="2"/>
  <c r="AC180" i="2"/>
  <c r="AP172" i="2"/>
  <c r="P169" i="2"/>
  <c r="AP180" i="2"/>
  <c r="AA167" i="2"/>
  <c r="AC172" i="2"/>
  <c r="AJ178" i="2"/>
  <c r="AU167" i="2"/>
  <c r="P168" i="2"/>
  <c r="D167" i="2"/>
  <c r="AY167" i="2"/>
  <c r="L167" i="2"/>
  <c r="P179" i="2"/>
  <c r="Y178" i="2"/>
  <c r="AV178" i="2"/>
  <c r="AP179" i="2"/>
  <c r="AC169" i="2"/>
  <c r="G178" i="2"/>
  <c r="AX167" i="2"/>
  <c r="AL178" i="2"/>
  <c r="G167" i="2"/>
  <c r="AZ178" i="2"/>
  <c r="R178" i="2"/>
  <c r="AU178" i="2"/>
  <c r="AH178" i="2"/>
  <c r="AC168" i="2"/>
  <c r="AR178" i="2"/>
  <c r="E178" i="2"/>
  <c r="H178" i="2"/>
  <c r="R167" i="2"/>
  <c r="AG167" i="2"/>
  <c r="AX178" i="2"/>
  <c r="AD172" i="2"/>
  <c r="U167" i="2"/>
  <c r="E167" i="2"/>
  <c r="AP181" i="2"/>
  <c r="O167" i="2"/>
  <c r="AV167" i="2"/>
  <c r="Y167" i="2"/>
  <c r="AB178" i="2"/>
  <c r="X167" i="2"/>
  <c r="BC170" i="2"/>
  <c r="BC171" i="2"/>
  <c r="AH167" i="2"/>
  <c r="AO178" i="2"/>
  <c r="AT167" i="2"/>
  <c r="AN178" i="2"/>
  <c r="K178" i="2"/>
  <c r="BC179" i="2"/>
  <c r="BC182" i="2"/>
  <c r="X178" i="2"/>
  <c r="AF178" i="2"/>
  <c r="AF167" i="2"/>
  <c r="S178" i="2"/>
  <c r="AO167" i="2"/>
  <c r="P181" i="2"/>
  <c r="P170" i="2"/>
  <c r="AG178" i="2"/>
  <c r="BW78" i="2"/>
  <c r="U178" i="2"/>
  <c r="AS178" i="2"/>
  <c r="AS167" i="2"/>
  <c r="N178" i="2"/>
  <c r="BW86" i="2"/>
  <c r="M167" i="2"/>
  <c r="BC168" i="2"/>
  <c r="BA178" i="2"/>
  <c r="BC180" i="2"/>
  <c r="BC169" i="2"/>
  <c r="AQ178" i="2"/>
  <c r="BC181" i="2"/>
  <c r="S167" i="2"/>
  <c r="F167" i="2"/>
  <c r="AA178" i="2"/>
  <c r="Q167" i="2"/>
  <c r="T178" i="2"/>
  <c r="I178" i="2"/>
  <c r="H167" i="2"/>
  <c r="AE178" i="2"/>
  <c r="AL167" i="2"/>
  <c r="AW167" i="2"/>
  <c r="V166" i="2"/>
  <c r="V165" i="2" s="1"/>
  <c r="X166" i="2"/>
  <c r="X165" i="2" s="1"/>
  <c r="E166" i="2"/>
  <c r="E165" i="2" s="1"/>
  <c r="AA166" i="2"/>
  <c r="AA165" i="2" s="1"/>
  <c r="T166" i="2"/>
  <c r="T165" i="2" s="1"/>
  <c r="R166" i="2"/>
  <c r="R165" i="2" s="1"/>
  <c r="I166" i="2"/>
  <c r="I165" i="2" s="1"/>
  <c r="H166" i="2"/>
  <c r="H165" i="2" s="1"/>
  <c r="AV166" i="2"/>
  <c r="AV165" i="2" s="1"/>
  <c r="G166" i="2"/>
  <c r="G165" i="2" s="1"/>
  <c r="AJ166" i="2"/>
  <c r="AJ165" i="2" s="1"/>
  <c r="S166" i="2"/>
  <c r="S165" i="2" s="1"/>
  <c r="AZ166" i="2"/>
  <c r="AZ165" i="2" s="1"/>
  <c r="AU166" i="2"/>
  <c r="AU165" i="2" s="1"/>
  <c r="AL166" i="2"/>
  <c r="AL165" i="2" s="1"/>
  <c r="M166" i="2"/>
  <c r="M165" i="2" s="1"/>
  <c r="L166" i="2"/>
  <c r="L165" i="2" s="1"/>
  <c r="F177" i="2"/>
  <c r="F176" i="2" s="1"/>
  <c r="Z166" i="2"/>
  <c r="Z165" i="2" s="1"/>
  <c r="BT41" i="2"/>
  <c r="BT29" i="2"/>
  <c r="AB166" i="2"/>
  <c r="AB165" i="2" s="1"/>
  <c r="AE166" i="2"/>
  <c r="AE165" i="2" s="1"/>
  <c r="AK166" i="2"/>
  <c r="AK165" i="2" s="1"/>
  <c r="AT166" i="2"/>
  <c r="AT165" i="2" s="1"/>
  <c r="K166" i="2"/>
  <c r="K165" i="2" s="1"/>
  <c r="V177" i="2"/>
  <c r="V176" i="2" s="1"/>
  <c r="AI177" i="2"/>
  <c r="AI176" i="2" s="1"/>
  <c r="AM166" i="2"/>
  <c r="AM165" i="2" s="1"/>
  <c r="BW36" i="2"/>
  <c r="AX177" i="2"/>
  <c r="AX176" i="2" s="1"/>
  <c r="AJ177" i="2"/>
  <c r="AJ176" i="2" s="1"/>
  <c r="AO177" i="2"/>
  <c r="AO176" i="2" s="1"/>
  <c r="BW46" i="2"/>
  <c r="AG177" i="2"/>
  <c r="AG176" i="2" s="1"/>
  <c r="BW43" i="2"/>
  <c r="AK177" i="2"/>
  <c r="AK176" i="2" s="1"/>
  <c r="AF177" i="2"/>
  <c r="AF176" i="2" s="1"/>
  <c r="Y177" i="2"/>
  <c r="Y176" i="2" s="1"/>
  <c r="K177" i="2"/>
  <c r="K176" i="2" s="1"/>
  <c r="BW50" i="2"/>
  <c r="AL177" i="2"/>
  <c r="AL176" i="2" s="1"/>
  <c r="AV177" i="2"/>
  <c r="AV176" i="2" s="1"/>
  <c r="BW62" i="2"/>
  <c r="V167" i="2"/>
  <c r="AN167" i="2"/>
  <c r="BW100" i="2"/>
  <c r="AM167" i="2"/>
  <c r="W178" i="2"/>
  <c r="R177" i="2"/>
  <c r="R176" i="2" s="1"/>
  <c r="Z178" i="2"/>
  <c r="O178" i="2"/>
  <c r="V178" i="2"/>
  <c r="AK167" i="2"/>
  <c r="BW113" i="2"/>
  <c r="AB167" i="2"/>
  <c r="BW47" i="2"/>
  <c r="AT178" i="2"/>
  <c r="J167" i="2"/>
  <c r="AI167" i="2"/>
  <c r="E177" i="2"/>
  <c r="E176" i="2" s="1"/>
  <c r="BW95" i="2"/>
  <c r="L178" i="2"/>
  <c r="BW108" i="2"/>
  <c r="BW45" i="2"/>
  <c r="AA177" i="2"/>
  <c r="AA176" i="2" s="1"/>
  <c r="BW44" i="2"/>
  <c r="AZ177" i="2"/>
  <c r="AZ176" i="2" s="1"/>
  <c r="AB177" i="2"/>
  <c r="AB176" i="2" s="1"/>
  <c r="J177" i="2"/>
  <c r="J176" i="2" s="1"/>
  <c r="T177" i="2"/>
  <c r="T176" i="2" s="1"/>
  <c r="F178" i="2"/>
  <c r="AW178" i="2"/>
  <c r="M178" i="2"/>
  <c r="W167" i="2"/>
  <c r="AQ172" i="2"/>
  <c r="BT172" i="2" s="1"/>
  <c r="P183" i="2"/>
  <c r="AI178" i="2"/>
  <c r="K167" i="2"/>
  <c r="N167" i="2"/>
  <c r="AH177" i="2"/>
  <c r="AH176" i="2" s="1"/>
  <c r="AP183" i="2"/>
  <c r="AJ167" i="2"/>
  <c r="AC170" i="2"/>
  <c r="J178" i="2"/>
  <c r="AZ167" i="2"/>
  <c r="Q172" i="2"/>
  <c r="I177" i="2"/>
  <c r="I176" i="2" s="1"/>
  <c r="AR167" i="2"/>
  <c r="AK178" i="2"/>
  <c r="AY178" i="2"/>
  <c r="AM178" i="2"/>
  <c r="I167" i="2"/>
  <c r="AP170" i="2"/>
  <c r="AS177" i="2"/>
  <c r="AS176" i="2" s="1"/>
  <c r="AR177" i="2"/>
  <c r="AR176" i="2" s="1"/>
  <c r="AC181" i="2"/>
  <c r="O177" i="2"/>
  <c r="O176" i="2" s="1"/>
  <c r="AM177" i="2"/>
  <c r="AM176" i="2" s="1"/>
  <c r="AY177" i="2"/>
  <c r="AY176" i="2" s="1"/>
  <c r="Z177" i="2"/>
  <c r="Z176" i="2" s="1"/>
  <c r="X177" i="2"/>
  <c r="X176" i="2" s="1"/>
  <c r="W177" i="2"/>
  <c r="W176" i="2" s="1"/>
  <c r="L177" i="2"/>
  <c r="L176" i="2" s="1"/>
  <c r="G177" i="2"/>
  <c r="G176" i="2" s="1"/>
  <c r="BW59" i="2"/>
  <c r="AE177" i="2"/>
  <c r="AE176" i="2" s="1"/>
  <c r="H177" i="2"/>
  <c r="H176" i="2" s="1"/>
  <c r="AU177" i="2"/>
  <c r="AU176" i="2" s="1"/>
  <c r="BW60" i="2"/>
  <c r="AQ183" i="2"/>
  <c r="BT183" i="2" s="1"/>
  <c r="BW182" i="2"/>
  <c r="AC183" i="2"/>
  <c r="P172" i="2"/>
  <c r="BW147" i="2"/>
  <c r="BW105" i="2"/>
  <c r="AE167" i="2"/>
  <c r="BW162" i="2"/>
  <c r="AD178" i="2"/>
  <c r="Z167" i="2"/>
  <c r="BW73" i="2"/>
  <c r="AD167" i="2"/>
  <c r="T167" i="2"/>
  <c r="AD183" i="2"/>
  <c r="M177" i="2"/>
  <c r="M176" i="2" s="1"/>
  <c r="BW68" i="2"/>
  <c r="Q178" i="2"/>
  <c r="BW161" i="2"/>
  <c r="AQ167" i="2"/>
  <c r="BT167" i="2" s="1"/>
  <c r="BA167" i="2"/>
  <c r="BT178" i="2" l="1"/>
  <c r="BT16" i="2"/>
  <c r="E173" i="2"/>
  <c r="BW167" i="2"/>
  <c r="AR184" i="2"/>
  <c r="E184" i="2"/>
  <c r="AP167" i="2"/>
  <c r="AC178" i="2"/>
  <c r="P167" i="2"/>
  <c r="AA173" i="2"/>
  <c r="S173" i="2"/>
  <c r="AL184" i="2"/>
  <c r="H184" i="2"/>
  <c r="Y184" i="2"/>
  <c r="AJ184" i="2"/>
  <c r="G184" i="2"/>
  <c r="AU173" i="2"/>
  <c r="AH184" i="2"/>
  <c r="AC167" i="2"/>
  <c r="K184" i="2"/>
  <c r="AX184" i="2"/>
  <c r="AA184" i="2"/>
  <c r="AS184" i="2"/>
  <c r="AV184" i="2"/>
  <c r="AP178" i="2"/>
  <c r="AU184" i="2"/>
  <c r="X184" i="2"/>
  <c r="L173" i="2"/>
  <c r="H173" i="2"/>
  <c r="P178" i="2"/>
  <c r="AG184" i="2"/>
  <c r="AL173" i="2"/>
  <c r="R173" i="2"/>
  <c r="R184" i="2"/>
  <c r="AT173" i="2"/>
  <c r="AZ184" i="2"/>
  <c r="AK173" i="2"/>
  <c r="M173" i="2"/>
  <c r="AZ173" i="2"/>
  <c r="G173" i="2"/>
  <c r="X173" i="2"/>
  <c r="AI184" i="2"/>
  <c r="AW177" i="2"/>
  <c r="AW176" i="2" s="1"/>
  <c r="AW184" i="2" s="1"/>
  <c r="O184" i="2"/>
  <c r="BC183" i="2"/>
  <c r="BW183" i="2"/>
  <c r="T184" i="2"/>
  <c r="AB173" i="2"/>
  <c r="AO184" i="2"/>
  <c r="M184" i="2"/>
  <c r="AB184" i="2"/>
  <c r="AV173" i="2"/>
  <c r="BT40" i="2"/>
  <c r="BC178" i="2"/>
  <c r="BW179" i="2"/>
  <c r="I184" i="2"/>
  <c r="BW155" i="2"/>
  <c r="AF184" i="2"/>
  <c r="AM173" i="2"/>
  <c r="BW172" i="2"/>
  <c r="BC172" i="2"/>
  <c r="T173" i="2"/>
  <c r="BW181" i="2"/>
  <c r="AE184" i="2"/>
  <c r="BW180" i="2"/>
  <c r="V173" i="2"/>
  <c r="BC167" i="2"/>
  <c r="BW48" i="2"/>
  <c r="AS166" i="2"/>
  <c r="AS165" i="2" s="1"/>
  <c r="AS173" i="2" s="1"/>
  <c r="O166" i="2"/>
  <c r="O165" i="2" s="1"/>
  <c r="O173" i="2" s="1"/>
  <c r="AT177" i="2"/>
  <c r="AT176" i="2" s="1"/>
  <c r="AT184" i="2" s="1"/>
  <c r="BW42" i="2"/>
  <c r="Y166" i="2"/>
  <c r="Y165" i="2" s="1"/>
  <c r="Y173" i="2" s="1"/>
  <c r="AR166" i="2"/>
  <c r="AR165" i="2" s="1"/>
  <c r="AR173" i="2" s="1"/>
  <c r="J166" i="2"/>
  <c r="J165" i="2" s="1"/>
  <c r="J173" i="2" s="1"/>
  <c r="AX166" i="2"/>
  <c r="AX165" i="2" s="1"/>
  <c r="AX173" i="2" s="1"/>
  <c r="BW35" i="2"/>
  <c r="BW21" i="2"/>
  <c r="Q166" i="2"/>
  <c r="F166" i="2"/>
  <c r="F165" i="2" s="1"/>
  <c r="F173" i="2" s="1"/>
  <c r="D166" i="2"/>
  <c r="D165" i="2" s="1"/>
  <c r="D173" i="2" s="1"/>
  <c r="BW54" i="2"/>
  <c r="BW20" i="2"/>
  <c r="AG166" i="2"/>
  <c r="AG165" i="2" s="1"/>
  <c r="AG173" i="2" s="1"/>
  <c r="BW55" i="2"/>
  <c r="BW22" i="2"/>
  <c r="AW166" i="2"/>
  <c r="AW165" i="2" s="1"/>
  <c r="AW173" i="2" s="1"/>
  <c r="AI166" i="2"/>
  <c r="AI165" i="2" s="1"/>
  <c r="AI173" i="2" s="1"/>
  <c r="AH166" i="2"/>
  <c r="AH165" i="2" s="1"/>
  <c r="AH173" i="2" s="1"/>
  <c r="BW23" i="2"/>
  <c r="AY166" i="2"/>
  <c r="AY165" i="2" s="1"/>
  <c r="AY173" i="2" s="1"/>
  <c r="BA166" i="2"/>
  <c r="BA165" i="2" s="1"/>
  <c r="BA173" i="2" s="1"/>
  <c r="AN166" i="2"/>
  <c r="AN165" i="2" s="1"/>
  <c r="AN173" i="2" s="1"/>
  <c r="I173" i="2"/>
  <c r="BW25" i="2"/>
  <c r="BW31" i="2"/>
  <c r="AK184" i="2"/>
  <c r="W166" i="2"/>
  <c r="W165" i="2" s="1"/>
  <c r="W173" i="2" s="1"/>
  <c r="BW18" i="2"/>
  <c r="BW38" i="2"/>
  <c r="U166" i="2"/>
  <c r="U165" i="2" s="1"/>
  <c r="U173" i="2" s="1"/>
  <c r="N166" i="2"/>
  <c r="N165" i="2" s="1"/>
  <c r="N173" i="2" s="1"/>
  <c r="BW17" i="2"/>
  <c r="BW30" i="2"/>
  <c r="U177" i="2"/>
  <c r="U176" i="2" s="1"/>
  <c r="U184" i="2" s="1"/>
  <c r="F184" i="2"/>
  <c r="N177" i="2"/>
  <c r="N176" i="2" s="1"/>
  <c r="N184" i="2" s="1"/>
  <c r="AN177" i="2"/>
  <c r="AN176" i="2" s="1"/>
  <c r="AN184" i="2" s="1"/>
  <c r="BA177" i="2"/>
  <c r="BA176" i="2" s="1"/>
  <c r="BA184" i="2" s="1"/>
  <c r="AF166" i="2"/>
  <c r="AF165" i="2" s="1"/>
  <c r="AF173" i="2" s="1"/>
  <c r="AO166" i="2"/>
  <c r="AO165" i="2" s="1"/>
  <c r="AO173" i="2" s="1"/>
  <c r="S177" i="2"/>
  <c r="S176" i="2" s="1"/>
  <c r="S184" i="2" s="1"/>
  <c r="BW19" i="2"/>
  <c r="K173" i="2"/>
  <c r="J184" i="2"/>
  <c r="BW168" i="2"/>
  <c r="W184" i="2"/>
  <c r="Z184" i="2"/>
  <c r="L184" i="2"/>
  <c r="V184" i="2"/>
  <c r="AE173" i="2"/>
  <c r="AM184" i="2"/>
  <c r="AJ173" i="2"/>
  <c r="Z173" i="2"/>
  <c r="AY184" i="2"/>
  <c r="Q177" i="2"/>
  <c r="D177" i="2"/>
  <c r="D176" i="2" s="1"/>
  <c r="D184" i="2" s="1"/>
  <c r="BT14" i="2" l="1"/>
  <c r="BW16" i="2"/>
  <c r="AD166" i="2"/>
  <c r="AQ177" i="2"/>
  <c r="BT177" i="2" s="1"/>
  <c r="AD177" i="2"/>
  <c r="AQ166" i="2"/>
  <c r="BT166" i="2" s="1"/>
  <c r="BW53" i="2"/>
  <c r="BW178" i="2"/>
  <c r="AC177" i="2"/>
  <c r="AC176" i="2" s="1"/>
  <c r="AC184" i="2" s="1"/>
  <c r="BW29" i="2"/>
  <c r="AP177" i="2"/>
  <c r="AP176" i="2" s="1"/>
  <c r="AP184" i="2" s="1"/>
  <c r="BW41" i="2"/>
  <c r="AC166" i="2"/>
  <c r="AC165" i="2" s="1"/>
  <c r="AC173" i="2" s="1"/>
  <c r="P166" i="2"/>
  <c r="P165" i="2" s="1"/>
  <c r="P173" i="2" s="1"/>
  <c r="P177" i="2"/>
  <c r="P176" i="2" s="1"/>
  <c r="P184" i="2" s="1"/>
  <c r="AP166" i="2"/>
  <c r="AP165" i="2" s="1"/>
  <c r="AP173" i="2" s="1"/>
  <c r="Q165" i="2"/>
  <c r="Q176" i="2"/>
  <c r="AD165" i="2" l="1"/>
  <c r="AD176" i="2"/>
  <c r="BC177" i="2"/>
  <c r="BC176" i="2" s="1"/>
  <c r="BC184" i="2" s="1"/>
  <c r="BC166" i="2"/>
  <c r="BC165" i="2" s="1"/>
  <c r="BC173" i="2" s="1"/>
  <c r="AQ176" i="2"/>
  <c r="BT176" i="2" s="1"/>
  <c r="AQ165" i="2"/>
  <c r="BT165" i="2" s="1"/>
  <c r="BW40" i="2"/>
  <c r="BW14" i="2"/>
  <c r="Q173" i="2"/>
  <c r="BW177" i="2"/>
  <c r="Q184" i="2"/>
  <c r="BW166" i="2"/>
  <c r="AD173" i="2" l="1"/>
  <c r="AD184" i="2"/>
  <c r="BW165" i="2"/>
  <c r="AQ184" i="2"/>
  <c r="BT184" i="2" s="1"/>
  <c r="AQ173" i="2"/>
  <c r="BT173" i="2" s="1"/>
  <c r="BW176" i="2"/>
  <c r="BW184" i="2" l="1"/>
  <c r="BW173" i="2"/>
</calcChain>
</file>

<file path=xl/sharedStrings.xml><?xml version="1.0" encoding="utf-8"?>
<sst xmlns="http://schemas.openxmlformats.org/spreadsheetml/2006/main" count="243" uniqueCount="123">
  <si>
    <t>REPORTE ESTADÍSTICO MENSUAL DE OPERACIONES DEL SISTEMA DE PAGOS NACIONAL</t>
  </si>
  <si>
    <t>RESUMEN DE OPERACIONES</t>
  </si>
  <si>
    <t>Ene</t>
  </si>
  <si>
    <t>Feb</t>
  </si>
  <si>
    <t>Mar</t>
  </si>
  <si>
    <t>Abr</t>
  </si>
  <si>
    <t>May</t>
  </si>
  <si>
    <t>Jun</t>
  </si>
  <si>
    <t>ME</t>
  </si>
  <si>
    <t>Jul</t>
  </si>
  <si>
    <t>Ago</t>
  </si>
  <si>
    <t>Sep</t>
  </si>
  <si>
    <t>(En millones de Bolivianos)</t>
  </si>
  <si>
    <t>Oct</t>
  </si>
  <si>
    <t>Nov</t>
  </si>
  <si>
    <t>Dic</t>
  </si>
  <si>
    <t xml:space="preserve">                Gerencia de Entidades Financieras</t>
  </si>
  <si>
    <t>Número de operaciones MN</t>
  </si>
  <si>
    <t>Número de operaciones ME</t>
  </si>
  <si>
    <t>Cifras acumuladas</t>
  </si>
  <si>
    <t>Var %</t>
  </si>
  <si>
    <t xml:space="preserve">                Subgerencia de Sistema de Pagos y Servicios Financieros</t>
  </si>
  <si>
    <t xml:space="preserve">                Departamento de Vigilancia de Sistema de Pagos</t>
  </si>
  <si>
    <t>TOTAL VALOR OPERACIONES</t>
  </si>
  <si>
    <t>TOTAL NÚMERO OPERACIONES</t>
  </si>
  <si>
    <t>Transferencia de Fondos a la CUT</t>
  </si>
  <si>
    <t>Otorgación y cancelación de créditos de liquidez</t>
  </si>
  <si>
    <t>Tranferencias bancarias a cuentas propias</t>
  </si>
  <si>
    <t>Fondos de efectivo en custodia</t>
  </si>
  <si>
    <t xml:space="preserve">Transferencias interbancarias </t>
  </si>
  <si>
    <t>Total 2015</t>
  </si>
  <si>
    <t>Total 2016</t>
  </si>
  <si>
    <t>Total 2017</t>
  </si>
  <si>
    <t>Transferencias para pago de impuestos y tasas aduaneras</t>
  </si>
  <si>
    <t>Liquidación pagos tarjetas electrónicas</t>
  </si>
  <si>
    <t>SISTEMA DE PAGOS DE ALTO VALOR</t>
  </si>
  <si>
    <t>SISTEMA DE PAGOS MINORISTA</t>
  </si>
  <si>
    <t>Pago de Servicios MN</t>
  </si>
  <si>
    <t>Pago de Servicios ME</t>
  </si>
  <si>
    <t>Interbancarias MN</t>
  </si>
  <si>
    <t>Interbancarias ME</t>
  </si>
  <si>
    <t>Intrabancarias MN</t>
  </si>
  <si>
    <t>1. Órdenes Electrónicas de Transferencia de Fondos</t>
  </si>
  <si>
    <t>Valor de operaciones Interbancarias MN</t>
  </si>
  <si>
    <t>Valor de operaciones Interbancarias ME</t>
  </si>
  <si>
    <t>Valor de operaciones Intrabancarias MN</t>
  </si>
  <si>
    <t>Valor de operaciones Intrabancarias ME</t>
  </si>
  <si>
    <t>2. Cheques</t>
  </si>
  <si>
    <t>Cantidad de POS</t>
  </si>
  <si>
    <t>Cantidad de ATM</t>
  </si>
  <si>
    <t>Valor de operaciones Compra de Saldo</t>
  </si>
  <si>
    <t>Valor de operaciones Remesas</t>
  </si>
  <si>
    <t>Valor de operaciones Pago de Servicios</t>
  </si>
  <si>
    <t>Transferencias</t>
  </si>
  <si>
    <t>Compra de Saldo</t>
  </si>
  <si>
    <t>OETF</t>
  </si>
  <si>
    <t>Remesas</t>
  </si>
  <si>
    <t>Pago de Servicios</t>
  </si>
  <si>
    <t>LIQUIDACIÓN DE VALORES</t>
  </si>
  <si>
    <t>MN</t>
  </si>
  <si>
    <t>Valor de operaciones tarjetas de débito</t>
  </si>
  <si>
    <t>Valor de operaciones tarjetas de crédito</t>
  </si>
  <si>
    <t>Tarjetas de débito</t>
  </si>
  <si>
    <t>Tarjetas de crédito</t>
  </si>
  <si>
    <t>Cantidad de tarjetas de crédito</t>
  </si>
  <si>
    <t>Valor de operaciones adelantos de efectivo</t>
  </si>
  <si>
    <t>Valor de operaciones retiros de efectivo ATM</t>
  </si>
  <si>
    <t>TOTAL VALOR ADELANTOS Y RETIROS EFECTIVO</t>
  </si>
  <si>
    <t>TOTAL NÚMERO OPERACIONES ADELANTO Y RETIROS EFECTIVO</t>
  </si>
  <si>
    <t>Adelantos de efectivo</t>
  </si>
  <si>
    <t>Retiros de efectivo ATM</t>
  </si>
  <si>
    <t>TOTAL VALOR OPERACIONES CHEQUES AJENOS</t>
  </si>
  <si>
    <t>Valor de operaciones cheques ajenos MN</t>
  </si>
  <si>
    <t>Valor de operaciones cheques ajenos ME</t>
  </si>
  <si>
    <t>TOTAL NÚMERO OPERACIONES CHEQUES AJENOS</t>
  </si>
  <si>
    <t>Cheques ajenos ME</t>
  </si>
  <si>
    <t>Cheques ajenos MN</t>
  </si>
  <si>
    <t>Cheques propios MN</t>
  </si>
  <si>
    <t>Cheques propios ME</t>
  </si>
  <si>
    <t>Valor de operaciones cheques propios MN</t>
  </si>
  <si>
    <t>Valor de operaciones cheques propios ME</t>
  </si>
  <si>
    <t>Intrabancarias ME</t>
  </si>
  <si>
    <t>Venta directa de valores</t>
  </si>
  <si>
    <t>Liquidación pagos con cheques y órdenes electrónicas - CCC y ACH</t>
  </si>
  <si>
    <t>Valor de operaciones OETF (Billetera - Banco - Billetera)</t>
  </si>
  <si>
    <t>Valor de operaciones Transferencias (Billetera - Billetera)</t>
  </si>
  <si>
    <t>MODULO DE LIQUIDACIÓN HIBRIDA DEL LIP</t>
  </si>
  <si>
    <t>ÓRDENES ELECTRÓNICAS DE TRANSFERENCIA DE FONDOS</t>
  </si>
  <si>
    <t>CHEQUES</t>
  </si>
  <si>
    <t>TARJETAS ELECTRÓNICAS</t>
  </si>
  <si>
    <t>BILLETERA MÓVIL</t>
  </si>
  <si>
    <t>TOTAL VALOR DE OPERACIONES</t>
  </si>
  <si>
    <t>TOTAL VOLUMEN DE OPERACIONES</t>
  </si>
  <si>
    <t>Valor de las operaciones MN</t>
  </si>
  <si>
    <t>Valor de las operaciones ME</t>
  </si>
  <si>
    <t>1. Módulo de Liquidación Híbrida del LIP (a)</t>
  </si>
  <si>
    <t>LIQUIDACIÓN DE VALORES (b)</t>
  </si>
  <si>
    <t>Otras operaciones</t>
  </si>
  <si>
    <t>Total 2018</t>
  </si>
  <si>
    <t>Liquidación pagos y comisiones órdenes electrónicas - MLD</t>
  </si>
  <si>
    <t>TOTAL VALOR OPERACIONES INTERBANCARIAS (1)</t>
  </si>
  <si>
    <t>(1) Incluye las operaciones efectuadas a través de la ACH y el MLD</t>
  </si>
  <si>
    <t>TOTAL NÚMERO OPERACIONES INTERBANCARIAS (1)</t>
  </si>
  <si>
    <t>3. Tarjetas Electrónicas</t>
  </si>
  <si>
    <t>(b) MN incluye UFV y MVDOL.</t>
  </si>
  <si>
    <t>Liquidación títulos desmaterializados - EDV MN</t>
  </si>
  <si>
    <t>Liquidación títulos desmaterializados - EDV ME</t>
  </si>
  <si>
    <t>TOTAL VALOR DE OPERACIONES (En millones de Bolivianos)</t>
  </si>
  <si>
    <t>TOTAL VOLUMEN DE OPERACIONES (En número de operaciones)</t>
  </si>
  <si>
    <t>TOTAL VALOR PAGOS POR POS</t>
  </si>
  <si>
    <t>TOTAL NÚMERO OPERACIONES PAGOS POR POS</t>
  </si>
  <si>
    <t>Cantidad de tarjetas de débito</t>
  </si>
  <si>
    <t>(a) MN incluye UFV y MVDOL. No ncluye liquidación de valores.</t>
  </si>
  <si>
    <t>4. Billetera Móvil</t>
  </si>
  <si>
    <t>Total 2019</t>
  </si>
  <si>
    <t>20/19</t>
  </si>
  <si>
    <t>Ene-Mar</t>
  </si>
  <si>
    <t>TOTAL VALOR OPERACIONES INTRABANCARIAS</t>
  </si>
  <si>
    <t>TOTAL PAGO DE SERVICIOS</t>
  </si>
  <si>
    <t>TOTAL NÚMERO OPERACIONES INTRABANCARIAS</t>
  </si>
  <si>
    <t>TOTAL NÚMERO PAGO DE SERVICIOS</t>
  </si>
  <si>
    <t>TOTAL VALOR OPERACIONES CHEQUES PROPIOS</t>
  </si>
  <si>
    <t>TOTAL NÚMERO OPERACIONES CHEQUES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</si>
</sst>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2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Niagara Solid"/>
      <family val="5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Niagara Solid"/>
      <family val="5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 Narrow"/>
      <family val="2"/>
    </font>
    <font>
      <b/>
      <sz val="11"/>
      <color theme="1" tint="4.9989318521683403E-2"/>
      <name val="Arial"/>
      <family val="2"/>
    </font>
    <font>
      <b/>
      <sz val="9"/>
      <color theme="1" tint="4.9989318521683403E-2"/>
      <name val="Arial Narrow"/>
      <family val="2"/>
    </font>
    <font>
      <sz val="10"/>
      <color theme="1" tint="4.9989318521683403E-2"/>
      <name val="Arial Narrow"/>
      <family val="2"/>
    </font>
    <font>
      <sz val="11"/>
      <color theme="1" tint="4.9989318521683403E-2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b/>
      <sz val="14"/>
      <color theme="1"/>
      <name val="Book Antiqua"/>
      <family val="1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name val="Arial"/>
      <family val="2"/>
    </font>
    <font>
      <b/>
      <i/>
      <sz val="9"/>
      <color theme="1"/>
      <name val="Arial Narrow"/>
      <family val="2"/>
    </font>
    <font>
      <b/>
      <sz val="10"/>
      <color theme="1" tint="4.9989318521683403E-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Niagara Solid"/>
      <family val="5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051">
    <xf numFmtId="0" fontId="0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9" applyNumberFormat="0" applyAlignment="0" applyProtection="0"/>
    <xf numFmtId="0" fontId="14" fillId="7" borderId="20" applyNumberFormat="0" applyAlignment="0" applyProtection="0"/>
    <xf numFmtId="0" fontId="15" fillId="7" borderId="19" applyNumberFormat="0" applyAlignment="0" applyProtection="0"/>
    <xf numFmtId="0" fontId="16" fillId="0" borderId="21" applyNumberFormat="0" applyFill="0" applyAlignment="0" applyProtection="0"/>
    <xf numFmtId="0" fontId="17" fillId="8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1" fillId="3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2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2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0" borderId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22" fillId="0" borderId="0"/>
    <xf numFmtId="0" fontId="3" fillId="28" borderId="0" applyNumberFormat="0" applyBorder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24" borderId="0" applyNumberFormat="0" applyBorder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19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0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12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22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2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22" fillId="0" borderId="0"/>
    <xf numFmtId="0" fontId="3" fillId="32" borderId="0" applyNumberFormat="0" applyBorder="0" applyAlignment="0" applyProtection="0"/>
    <xf numFmtId="0" fontId="3" fillId="15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22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3" fillId="28" borderId="0" applyNumberFormat="0" applyBorder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4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5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9" fontId="22" fillId="0" borderId="0" applyFont="0" applyFill="0" applyBorder="0" applyAlignment="0" applyProtection="0"/>
  </cellStyleXfs>
  <cellXfs count="371">
    <xf numFmtId="0" fontId="0" fillId="0" borderId="0" xfId="0"/>
    <xf numFmtId="0" fontId="23" fillId="2" borderId="0" xfId="0" applyFont="1" applyFill="1" applyBorder="1" applyAlignment="1">
      <alignment horizontal="left"/>
    </xf>
    <xf numFmtId="0" fontId="24" fillId="2" borderId="0" xfId="0" applyFont="1" applyFill="1" applyBorder="1" applyAlignment="1"/>
    <xf numFmtId="0" fontId="23" fillId="0" borderId="0" xfId="0" applyFont="1" applyBorder="1" applyAlignment="1">
      <alignment horizontal="left"/>
    </xf>
    <xf numFmtId="0" fontId="28" fillId="0" borderId="0" xfId="0" applyFont="1" applyBorder="1" applyAlignment="1"/>
    <xf numFmtId="0" fontId="29" fillId="0" borderId="0" xfId="0" applyFont="1" applyBorder="1" applyAlignment="1"/>
    <xf numFmtId="0" fontId="24" fillId="2" borderId="4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4" fillId="2" borderId="12" xfId="0" applyFont="1" applyFill="1" applyBorder="1" applyAlignment="1">
      <alignment horizontal="center"/>
    </xf>
    <xf numFmtId="0" fontId="27" fillId="2" borderId="2" xfId="0" applyFont="1" applyFill="1" applyBorder="1" applyAlignment="1">
      <alignment horizontal="right"/>
    </xf>
    <xf numFmtId="3" fontId="24" fillId="2" borderId="15" xfId="0" applyNumberFormat="1" applyFont="1" applyFill="1" applyBorder="1" applyAlignment="1">
      <alignment horizontal="right"/>
    </xf>
    <xf numFmtId="3" fontId="24" fillId="2" borderId="5" xfId="0" applyNumberFormat="1" applyFont="1" applyFill="1" applyBorder="1" applyAlignment="1">
      <alignment horizontal="right"/>
    </xf>
    <xf numFmtId="3" fontId="28" fillId="0" borderId="0" xfId="0" applyNumberFormat="1" applyFont="1" applyBorder="1" applyAlignment="1">
      <alignment horizontal="right"/>
    </xf>
    <xf numFmtId="0" fontId="32" fillId="2" borderId="8" xfId="0" applyFont="1" applyFill="1" applyBorder="1" applyAlignment="1">
      <alignment horizontal="left"/>
    </xf>
    <xf numFmtId="0" fontId="32" fillId="2" borderId="13" xfId="0" applyFont="1" applyFill="1" applyBorder="1" applyAlignment="1"/>
    <xf numFmtId="3" fontId="28" fillId="0" borderId="2" xfId="0" applyNumberFormat="1" applyFont="1" applyBorder="1" applyAlignment="1">
      <alignment horizontal="right"/>
    </xf>
    <xf numFmtId="3" fontId="28" fillId="0" borderId="3" xfId="0" applyNumberFormat="1" applyFont="1" applyBorder="1" applyAlignment="1">
      <alignment horizontal="right"/>
    </xf>
    <xf numFmtId="3" fontId="28" fillId="2" borderId="2" xfId="0" applyNumberFormat="1" applyFont="1" applyFill="1" applyBorder="1" applyAlignment="1">
      <alignment horizontal="right"/>
    </xf>
    <xf numFmtId="0" fontId="32" fillId="2" borderId="10" xfId="0" applyFont="1" applyFill="1" applyBorder="1" applyAlignment="1">
      <alignment horizontal="left"/>
    </xf>
    <xf numFmtId="3" fontId="28" fillId="0" borderId="10" xfId="0" applyNumberFormat="1" applyFont="1" applyBorder="1" applyAlignment="1">
      <alignment horizontal="right"/>
    </xf>
    <xf numFmtId="3" fontId="28" fillId="0" borderId="0" xfId="0" applyNumberFormat="1" applyFont="1" applyFill="1" applyBorder="1" applyAlignment="1">
      <alignment horizontal="right"/>
    </xf>
    <xf numFmtId="0" fontId="32" fillId="0" borderId="10" xfId="0" applyFont="1" applyBorder="1" applyAlignment="1">
      <alignment horizontal="left"/>
    </xf>
    <xf numFmtId="0" fontId="32" fillId="0" borderId="4" xfId="0" applyFont="1" applyBorder="1" applyAlignment="1">
      <alignment horizontal="left"/>
    </xf>
    <xf numFmtId="0" fontId="32" fillId="2" borderId="14" xfId="0" applyFont="1" applyFill="1" applyBorder="1" applyAlignment="1"/>
    <xf numFmtId="3" fontId="27" fillId="2" borderId="0" xfId="0" applyNumberFormat="1" applyFont="1" applyFill="1" applyBorder="1" applyAlignment="1">
      <alignment horizontal="right"/>
    </xf>
    <xf numFmtId="3" fontId="27" fillId="2" borderId="14" xfId="0" applyNumberFormat="1" applyFont="1" applyFill="1" applyBorder="1" applyAlignment="1">
      <alignment horizontal="right"/>
    </xf>
    <xf numFmtId="3" fontId="28" fillId="0" borderId="11" xfId="0" applyNumberFormat="1" applyFont="1" applyBorder="1" applyAlignment="1">
      <alignment horizontal="right"/>
    </xf>
    <xf numFmtId="0" fontId="25" fillId="2" borderId="0" xfId="0" applyFont="1" applyFill="1" applyBorder="1" applyAlignment="1"/>
    <xf numFmtId="3" fontId="28" fillId="2" borderId="0" xfId="0" applyNumberFormat="1" applyFont="1" applyFill="1" applyBorder="1" applyAlignment="1">
      <alignment horizontal="right"/>
    </xf>
    <xf numFmtId="0" fontId="27" fillId="2" borderId="8" xfId="0" applyFont="1" applyFill="1" applyBorder="1" applyAlignment="1">
      <alignment horizontal="right"/>
    </xf>
    <xf numFmtId="0" fontId="27" fillId="2" borderId="9" xfId="0" applyFont="1" applyFill="1" applyBorder="1" applyAlignment="1">
      <alignment horizontal="right"/>
    </xf>
    <xf numFmtId="3" fontId="24" fillId="2" borderId="4" xfId="0" applyNumberFormat="1" applyFont="1" applyFill="1" applyBorder="1" applyAlignment="1">
      <alignment horizontal="right"/>
    </xf>
    <xf numFmtId="3" fontId="24" fillId="2" borderId="12" xfId="0" applyNumberFormat="1" applyFont="1" applyFill="1" applyBorder="1" applyAlignment="1">
      <alignment horizontal="right"/>
    </xf>
    <xf numFmtId="3" fontId="27" fillId="2" borderId="2" xfId="0" applyNumberFormat="1" applyFont="1" applyFill="1" applyBorder="1" applyAlignment="1">
      <alignment horizontal="right"/>
    </xf>
    <xf numFmtId="0" fontId="27" fillId="2" borderId="5" xfId="0" applyFont="1" applyFill="1" applyBorder="1" applyAlignment="1">
      <alignment horizontal="right"/>
    </xf>
    <xf numFmtId="0" fontId="23" fillId="2" borderId="10" xfId="0" applyFont="1" applyFill="1" applyBorder="1" applyAlignment="1">
      <alignment horizontal="left"/>
    </xf>
    <xf numFmtId="3" fontId="28" fillId="2" borderId="8" xfId="0" applyNumberFormat="1" applyFont="1" applyFill="1" applyBorder="1" applyAlignment="1">
      <alignment horizontal="right"/>
    </xf>
    <xf numFmtId="3" fontId="28" fillId="2" borderId="1" xfId="0" applyNumberFormat="1" applyFont="1" applyFill="1" applyBorder="1" applyAlignment="1">
      <alignment horizontal="right"/>
    </xf>
    <xf numFmtId="3" fontId="28" fillId="2" borderId="3" xfId="0" applyNumberFormat="1" applyFont="1" applyFill="1" applyBorder="1" applyAlignment="1">
      <alignment horizontal="right"/>
    </xf>
    <xf numFmtId="0" fontId="35" fillId="2" borderId="8" xfId="0" applyFont="1" applyFill="1" applyBorder="1" applyAlignment="1">
      <alignment horizontal="left"/>
    </xf>
    <xf numFmtId="0" fontId="33" fillId="2" borderId="9" xfId="0" applyFont="1" applyFill="1" applyBorder="1" applyAlignment="1"/>
    <xf numFmtId="0" fontId="33" fillId="2" borderId="11" xfId="0" applyFont="1" applyFill="1" applyBorder="1" applyAlignment="1"/>
    <xf numFmtId="3" fontId="28" fillId="2" borderId="10" xfId="0" applyNumberFormat="1" applyFont="1" applyFill="1" applyBorder="1" applyAlignment="1">
      <alignment horizontal="right"/>
    </xf>
    <xf numFmtId="3" fontId="27" fillId="2" borderId="10" xfId="0" applyNumberFormat="1" applyFont="1" applyFill="1" applyBorder="1" applyAlignment="1">
      <alignment horizontal="right"/>
    </xf>
    <xf numFmtId="0" fontId="27" fillId="2" borderId="0" xfId="0" applyFont="1" applyFill="1" applyBorder="1" applyAlignment="1">
      <alignment horizontal="right"/>
    </xf>
    <xf numFmtId="0" fontId="24" fillId="2" borderId="0" xfId="0" applyFont="1" applyFill="1" applyBorder="1" applyAlignment="1">
      <alignment horizontal="center"/>
    </xf>
    <xf numFmtId="3" fontId="26" fillId="2" borderId="0" xfId="0" applyNumberFormat="1" applyFont="1" applyFill="1" applyBorder="1" applyAlignment="1">
      <alignment horizontal="right"/>
    </xf>
    <xf numFmtId="164" fontId="28" fillId="2" borderId="0" xfId="0" applyNumberFormat="1" applyFont="1" applyFill="1" applyBorder="1" applyAlignment="1">
      <alignment horizontal="right"/>
    </xf>
    <xf numFmtId="0" fontId="28" fillId="2" borderId="0" xfId="0" applyFont="1" applyFill="1" applyBorder="1" applyAlignment="1"/>
    <xf numFmtId="3" fontId="28" fillId="0" borderId="1" xfId="0" applyNumberFormat="1" applyFont="1" applyBorder="1" applyAlignment="1">
      <alignment horizontal="right"/>
    </xf>
    <xf numFmtId="3" fontId="28" fillId="0" borderId="6" xfId="0" applyNumberFormat="1" applyFont="1" applyBorder="1" applyAlignment="1">
      <alignment horizontal="right"/>
    </xf>
    <xf numFmtId="0" fontId="24" fillId="2" borderId="26" xfId="0" applyFont="1" applyFill="1" applyBorder="1" applyAlignment="1">
      <alignment horizontal="center" vertical="center" wrapText="1"/>
    </xf>
    <xf numFmtId="3" fontId="28" fillId="0" borderId="11" xfId="0" applyNumberFormat="1" applyFont="1" applyFill="1" applyBorder="1" applyAlignment="1">
      <alignment horizontal="right"/>
    </xf>
    <xf numFmtId="0" fontId="36" fillId="0" borderId="11" xfId="0" applyFont="1" applyBorder="1" applyAlignment="1"/>
    <xf numFmtId="0" fontId="36" fillId="0" borderId="12" xfId="0" applyFont="1" applyBorder="1" applyAlignment="1"/>
    <xf numFmtId="0" fontId="41" fillId="2" borderId="0" xfId="0" applyFont="1" applyFill="1" applyBorder="1" applyAlignment="1"/>
    <xf numFmtId="3" fontId="43" fillId="2" borderId="3" xfId="0" applyNumberFormat="1" applyFont="1" applyFill="1" applyBorder="1" applyAlignment="1">
      <alignment horizontal="right"/>
    </xf>
    <xf numFmtId="3" fontId="43" fillId="2" borderId="7" xfId="0" applyNumberFormat="1" applyFont="1" applyFill="1" applyBorder="1" applyAlignment="1">
      <alignment horizontal="right"/>
    </xf>
    <xf numFmtId="0" fontId="44" fillId="2" borderId="10" xfId="0" applyFont="1" applyFill="1" applyBorder="1" applyAlignment="1">
      <alignment horizontal="left"/>
    </xf>
    <xf numFmtId="0" fontId="45" fillId="2" borderId="11" xfId="0" applyFont="1" applyFill="1" applyBorder="1" applyAlignment="1"/>
    <xf numFmtId="3" fontId="43" fillId="2" borderId="15" xfId="0" applyNumberFormat="1" applyFont="1" applyFill="1" applyBorder="1" applyAlignment="1">
      <alignment horizontal="right"/>
    </xf>
    <xf numFmtId="3" fontId="43" fillId="2" borderId="1" xfId="0" applyNumberFormat="1" applyFont="1" applyFill="1" applyBorder="1" applyAlignment="1">
      <alignment horizontal="right"/>
    </xf>
    <xf numFmtId="0" fontId="25" fillId="34" borderId="0" xfId="0" applyFont="1" applyFill="1" applyBorder="1" applyAlignment="1"/>
    <xf numFmtId="0" fontId="26" fillId="34" borderId="0" xfId="0" applyFont="1" applyFill="1" applyBorder="1" applyAlignment="1">
      <alignment horizontal="center"/>
    </xf>
    <xf numFmtId="0" fontId="29" fillId="34" borderId="0" xfId="0" applyFont="1" applyFill="1" applyBorder="1" applyAlignment="1"/>
    <xf numFmtId="4" fontId="25" fillId="2" borderId="0" xfId="0" applyNumberFormat="1" applyFont="1" applyFill="1" applyBorder="1" applyAlignment="1"/>
    <xf numFmtId="0" fontId="37" fillId="34" borderId="0" xfId="0" applyFont="1" applyFill="1" applyBorder="1" applyAlignment="1"/>
    <xf numFmtId="0" fontId="37" fillId="34" borderId="0" xfId="0" applyFont="1" applyFill="1" applyBorder="1" applyAlignment="1">
      <alignment horizontal="right"/>
    </xf>
    <xf numFmtId="0" fontId="47" fillId="34" borderId="0" xfId="0" applyFont="1" applyFill="1" applyBorder="1" applyAlignment="1"/>
    <xf numFmtId="0" fontId="39" fillId="34" borderId="0" xfId="0" applyFont="1" applyFill="1" applyBorder="1" applyAlignment="1"/>
    <xf numFmtId="3" fontId="28" fillId="2" borderId="4" xfId="0" applyNumberFormat="1" applyFont="1" applyFill="1" applyBorder="1" applyAlignment="1">
      <alignment horizontal="right"/>
    </xf>
    <xf numFmtId="3" fontId="28" fillId="2" borderId="5" xfId="0" applyNumberFormat="1" applyFont="1" applyFill="1" applyBorder="1" applyAlignment="1">
      <alignment horizontal="right"/>
    </xf>
    <xf numFmtId="3" fontId="28" fillId="2" borderId="12" xfId="0" applyNumberFormat="1" applyFont="1" applyFill="1" applyBorder="1" applyAlignment="1">
      <alignment horizontal="right"/>
    </xf>
    <xf numFmtId="0" fontId="30" fillId="0" borderId="5" xfId="0" applyFont="1" applyFill="1" applyBorder="1" applyAlignment="1"/>
    <xf numFmtId="3" fontId="37" fillId="34" borderId="0" xfId="0" applyNumberFormat="1" applyFont="1" applyFill="1" applyBorder="1" applyAlignment="1"/>
    <xf numFmtId="1" fontId="37" fillId="34" borderId="0" xfId="0" applyNumberFormat="1" applyFont="1" applyFill="1" applyBorder="1" applyAlignment="1"/>
    <xf numFmtId="3" fontId="39" fillId="34" borderId="0" xfId="0" applyNumberFormat="1" applyFont="1" applyFill="1" applyBorder="1" applyAlignment="1"/>
    <xf numFmtId="0" fontId="42" fillId="2" borderId="15" xfId="0" applyFont="1" applyFill="1" applyBorder="1" applyAlignment="1"/>
    <xf numFmtId="0" fontId="25" fillId="2" borderId="8" xfId="0" applyNumberFormat="1" applyFont="1" applyFill="1" applyBorder="1"/>
    <xf numFmtId="0" fontId="25" fillId="2" borderId="2" xfId="0" applyNumberFormat="1" applyFont="1" applyFill="1" applyBorder="1"/>
    <xf numFmtId="9" fontId="48" fillId="2" borderId="0" xfId="11050" applyFont="1" applyFill="1" applyBorder="1" applyAlignment="1">
      <alignment horizontal="right"/>
    </xf>
    <xf numFmtId="0" fontId="50" fillId="0" borderId="0" xfId="0" applyFont="1" applyAlignment="1"/>
    <xf numFmtId="0" fontId="27" fillId="2" borderId="2" xfId="0" applyFont="1" applyFill="1" applyBorder="1" applyAlignment="1"/>
    <xf numFmtId="0" fontId="27" fillId="2" borderId="0" xfId="0" applyFont="1" applyFill="1" applyBorder="1" applyAlignment="1"/>
    <xf numFmtId="14" fontId="49" fillId="2" borderId="0" xfId="0" applyNumberFormat="1" applyFont="1" applyFill="1" applyBorder="1" applyAlignment="1">
      <alignment horizontal="right"/>
    </xf>
    <xf numFmtId="3" fontId="27" fillId="2" borderId="11" xfId="0" applyNumberFormat="1" applyFont="1" applyFill="1" applyBorder="1" applyAlignment="1">
      <alignment horizontal="right"/>
    </xf>
    <xf numFmtId="0" fontId="27" fillId="35" borderId="1" xfId="0" applyFont="1" applyFill="1" applyBorder="1" applyAlignment="1"/>
    <xf numFmtId="0" fontId="51" fillId="35" borderId="3" xfId="0" applyFont="1" applyFill="1" applyBorder="1" applyAlignment="1"/>
    <xf numFmtId="3" fontId="51" fillId="35" borderId="1" xfId="0" applyNumberFormat="1" applyFont="1" applyFill="1" applyBorder="1" applyAlignment="1">
      <alignment horizontal="right"/>
    </xf>
    <xf numFmtId="3" fontId="51" fillId="35" borderId="3" xfId="0" applyNumberFormat="1" applyFont="1" applyFill="1" applyBorder="1" applyAlignment="1">
      <alignment horizontal="right"/>
    </xf>
    <xf numFmtId="3" fontId="51" fillId="35" borderId="6" xfId="0" applyNumberFormat="1" applyFont="1" applyFill="1" applyBorder="1" applyAlignment="1">
      <alignment horizontal="right"/>
    </xf>
    <xf numFmtId="0" fontId="51" fillId="35" borderId="6" xfId="0" applyFont="1" applyFill="1" applyBorder="1" applyAlignment="1"/>
    <xf numFmtId="0" fontId="52" fillId="35" borderId="1" xfId="0" applyFont="1" applyFill="1" applyBorder="1" applyAlignment="1"/>
    <xf numFmtId="0" fontId="51" fillId="35" borderId="1" xfId="0" applyFont="1" applyFill="1" applyBorder="1" applyAlignment="1">
      <alignment horizontal="left"/>
    </xf>
    <xf numFmtId="0" fontId="51" fillId="35" borderId="1" xfId="0" applyFont="1" applyFill="1" applyBorder="1" applyAlignment="1"/>
    <xf numFmtId="3" fontId="53" fillId="35" borderId="3" xfId="0" applyNumberFormat="1" applyFont="1" applyFill="1" applyBorder="1" applyAlignment="1">
      <alignment horizontal="right"/>
    </xf>
    <xf numFmtId="3" fontId="53" fillId="35" borderId="1" xfId="0" applyNumberFormat="1" applyFont="1" applyFill="1" applyBorder="1" applyAlignment="1">
      <alignment horizontal="right"/>
    </xf>
    <xf numFmtId="3" fontId="53" fillId="35" borderId="1" xfId="11050" applyNumberFormat="1" applyFont="1" applyFill="1" applyBorder="1" applyAlignment="1">
      <alignment horizontal="right"/>
    </xf>
    <xf numFmtId="3" fontId="53" fillId="35" borderId="3" xfId="11050" applyNumberFormat="1" applyFont="1" applyFill="1" applyBorder="1" applyAlignment="1">
      <alignment horizontal="right"/>
    </xf>
    <xf numFmtId="0" fontId="27" fillId="2" borderId="5" xfId="0" applyFont="1" applyFill="1" applyBorder="1" applyAlignment="1"/>
    <xf numFmtId="0" fontId="32" fillId="2" borderId="1" xfId="0" applyFont="1" applyFill="1" applyBorder="1" applyAlignment="1">
      <alignment horizontal="left"/>
    </xf>
    <xf numFmtId="0" fontId="55" fillId="2" borderId="7" xfId="0" applyFont="1" applyFill="1" applyBorder="1" applyAlignment="1"/>
    <xf numFmtId="0" fontId="35" fillId="2" borderId="4" xfId="0" applyFont="1" applyFill="1" applyBorder="1" applyAlignment="1">
      <alignment horizontal="left"/>
    </xf>
    <xf numFmtId="0" fontId="35" fillId="2" borderId="1" xfId="0" applyFont="1" applyFill="1" applyBorder="1" applyAlignment="1">
      <alignment horizontal="left"/>
    </xf>
    <xf numFmtId="9" fontId="48" fillId="2" borderId="3" xfId="11050" applyFont="1" applyFill="1" applyBorder="1" applyAlignment="1">
      <alignment horizontal="right"/>
    </xf>
    <xf numFmtId="0" fontId="26" fillId="2" borderId="13" xfId="0" applyNumberFormat="1" applyFont="1" applyFill="1" applyBorder="1"/>
    <xf numFmtId="3" fontId="27" fillId="2" borderId="13" xfId="0" applyNumberFormat="1" applyFont="1" applyFill="1" applyBorder="1" applyAlignment="1">
      <alignment horizontal="right"/>
    </xf>
    <xf numFmtId="0" fontId="26" fillId="0" borderId="6" xfId="0" applyFont="1" applyFill="1" applyBorder="1" applyAlignment="1">
      <alignment horizontal="center" vertical="center" wrapText="1"/>
    </xf>
    <xf numFmtId="3" fontId="26" fillId="2" borderId="5" xfId="0" applyNumberFormat="1" applyFont="1" applyFill="1" applyBorder="1" applyAlignment="1">
      <alignment horizontal="right"/>
    </xf>
    <xf numFmtId="0" fontId="27" fillId="2" borderId="13" xfId="0" applyFont="1" applyFill="1" applyBorder="1" applyAlignment="1">
      <alignment horizontal="right"/>
    </xf>
    <xf numFmtId="1" fontId="43" fillId="2" borderId="14" xfId="44" applyNumberFormat="1" applyFont="1" applyFill="1" applyBorder="1"/>
    <xf numFmtId="0" fontId="26" fillId="2" borderId="14" xfId="0" applyNumberFormat="1" applyFont="1" applyFill="1" applyBorder="1"/>
    <xf numFmtId="1" fontId="43" fillId="2" borderId="15" xfId="44" applyNumberFormat="1" applyFont="1" applyFill="1" applyBorder="1"/>
    <xf numFmtId="3" fontId="28" fillId="2" borderId="7" xfId="0" applyNumberFormat="1" applyFont="1" applyFill="1" applyBorder="1" applyAlignment="1">
      <alignment horizontal="right"/>
    </xf>
    <xf numFmtId="3" fontId="43" fillId="2" borderId="13" xfId="0" applyNumberFormat="1" applyFont="1" applyFill="1" applyBorder="1" applyAlignment="1"/>
    <xf numFmtId="3" fontId="43" fillId="2" borderId="14" xfId="0" applyNumberFormat="1" applyFont="1" applyFill="1" applyBorder="1" applyAlignment="1"/>
    <xf numFmtId="3" fontId="43" fillId="2" borderId="15" xfId="0" applyNumberFormat="1" applyFont="1" applyFill="1" applyBorder="1" applyAlignment="1"/>
    <xf numFmtId="1" fontId="43" fillId="2" borderId="7" xfId="44" applyNumberFormat="1" applyFont="1" applyFill="1" applyBorder="1"/>
    <xf numFmtId="3" fontId="40" fillId="2" borderId="5" xfId="0" applyNumberFormat="1" applyFont="1" applyFill="1" applyBorder="1" applyAlignment="1">
      <alignment horizontal="right"/>
    </xf>
    <xf numFmtId="3" fontId="38" fillId="2" borderId="2" xfId="0" applyNumberFormat="1" applyFont="1" applyFill="1" applyBorder="1" applyAlignment="1">
      <alignment horizontal="right"/>
    </xf>
    <xf numFmtId="3" fontId="24" fillId="35" borderId="3" xfId="0" applyNumberFormat="1" applyFont="1" applyFill="1" applyBorder="1" applyAlignment="1">
      <alignment horizontal="right"/>
    </xf>
    <xf numFmtId="3" fontId="24" fillId="35" borderId="6" xfId="0" applyNumberFormat="1" applyFont="1" applyFill="1" applyBorder="1" applyAlignment="1">
      <alignment horizontal="right"/>
    </xf>
    <xf numFmtId="3" fontId="27" fillId="2" borderId="5" xfId="0" applyNumberFormat="1" applyFont="1" applyFill="1" applyBorder="1" applyAlignment="1">
      <alignment horizontal="right"/>
    </xf>
    <xf numFmtId="3" fontId="28" fillId="2" borderId="15" xfId="0" applyNumberFormat="1" applyFont="1" applyFill="1" applyBorder="1" applyAlignment="1">
      <alignment horizontal="right"/>
    </xf>
    <xf numFmtId="3" fontId="43" fillId="2" borderId="6" xfId="0" applyNumberFormat="1" applyFont="1" applyFill="1" applyBorder="1" applyAlignment="1">
      <alignment horizontal="right"/>
    </xf>
    <xf numFmtId="14" fontId="49" fillId="2" borderId="10" xfId="0" applyNumberFormat="1" applyFont="1" applyFill="1" applyBorder="1" applyAlignment="1">
      <alignment horizontal="right"/>
    </xf>
    <xf numFmtId="3" fontId="38" fillId="2" borderId="8" xfId="0" applyNumberFormat="1" applyFont="1" applyFill="1" applyBorder="1" applyAlignment="1">
      <alignment horizontal="right"/>
    </xf>
    <xf numFmtId="3" fontId="40" fillId="2" borderId="4" xfId="0" applyNumberFormat="1" applyFont="1" applyFill="1" applyBorder="1" applyAlignment="1">
      <alignment horizontal="right"/>
    </xf>
    <xf numFmtId="3" fontId="38" fillId="2" borderId="9" xfId="0" applyNumberFormat="1" applyFont="1" applyFill="1" applyBorder="1" applyAlignment="1">
      <alignment horizontal="right"/>
    </xf>
    <xf numFmtId="3" fontId="51" fillId="35" borderId="7" xfId="0" applyNumberFormat="1" applyFont="1" applyFill="1" applyBorder="1" applyAlignment="1">
      <alignment horizontal="right"/>
    </xf>
    <xf numFmtId="3" fontId="28" fillId="2" borderId="14" xfId="0" applyNumberFormat="1" applyFont="1" applyFill="1" applyBorder="1" applyAlignment="1">
      <alignment horizontal="right"/>
    </xf>
    <xf numFmtId="3" fontId="53" fillId="35" borderId="7" xfId="11050" applyNumberFormat="1" applyFont="1" applyFill="1" applyBorder="1" applyAlignment="1">
      <alignment horizontal="right"/>
    </xf>
    <xf numFmtId="0" fontId="54" fillId="35" borderId="1" xfId="0" applyFont="1" applyFill="1" applyBorder="1" applyAlignment="1">
      <alignment horizontal="left"/>
    </xf>
    <xf numFmtId="3" fontId="40" fillId="0" borderId="0" xfId="0" applyNumberFormat="1" applyFont="1" applyFill="1" applyBorder="1" applyAlignment="1">
      <alignment horizontal="right"/>
    </xf>
    <xf numFmtId="4" fontId="37" fillId="2" borderId="0" xfId="0" applyNumberFormat="1" applyFont="1" applyFill="1" applyBorder="1"/>
    <xf numFmtId="3" fontId="38" fillId="2" borderId="0" xfId="0" applyNumberFormat="1" applyFont="1" applyFill="1" applyBorder="1" applyAlignment="1">
      <alignment horizontal="right"/>
    </xf>
    <xf numFmtId="4" fontId="38" fillId="2" borderId="0" xfId="0" applyNumberFormat="1" applyFont="1" applyFill="1" applyBorder="1" applyAlignment="1">
      <alignment horizontal="right"/>
    </xf>
    <xf numFmtId="3" fontId="40" fillId="2" borderId="0" xfId="0" applyNumberFormat="1" applyFont="1" applyFill="1" applyBorder="1" applyAlignment="1">
      <alignment horizontal="right"/>
    </xf>
    <xf numFmtId="0" fontId="26" fillId="0" borderId="7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left"/>
    </xf>
    <xf numFmtId="0" fontId="33" fillId="0" borderId="11" xfId="0" applyFont="1" applyFill="1" applyBorder="1" applyAlignment="1"/>
    <xf numFmtId="3" fontId="28" fillId="0" borderId="14" xfId="0" applyNumberFormat="1" applyFont="1" applyFill="1" applyBorder="1" applyAlignment="1">
      <alignment horizontal="right"/>
    </xf>
    <xf numFmtId="3" fontId="24" fillId="0" borderId="11" xfId="0" applyNumberFormat="1" applyFont="1" applyFill="1" applyBorder="1" applyAlignment="1">
      <alignment horizontal="right"/>
    </xf>
    <xf numFmtId="0" fontId="23" fillId="0" borderId="8" xfId="0" applyFont="1" applyFill="1" applyBorder="1" applyAlignment="1">
      <alignment horizontal="left"/>
    </xf>
    <xf numFmtId="0" fontId="33" fillId="0" borderId="9" xfId="0" applyFont="1" applyFill="1" applyBorder="1" applyAlignment="1"/>
    <xf numFmtId="3" fontId="24" fillId="0" borderId="14" xfId="0" applyNumberFormat="1" applyFont="1" applyFill="1" applyBorder="1" applyAlignment="1">
      <alignment horizontal="right"/>
    </xf>
    <xf numFmtId="3" fontId="28" fillId="0" borderId="2" xfId="0" applyNumberFormat="1" applyFont="1" applyFill="1" applyBorder="1" applyAlignment="1">
      <alignment horizontal="right"/>
    </xf>
    <xf numFmtId="3" fontId="28" fillId="0" borderId="8" xfId="0" applyNumberFormat="1" applyFont="1" applyFill="1" applyBorder="1" applyAlignment="1">
      <alignment horizontal="right"/>
    </xf>
    <xf numFmtId="3" fontId="28" fillId="0" borderId="10" xfId="0" applyNumberFormat="1" applyFont="1" applyFill="1" applyBorder="1" applyAlignment="1">
      <alignment horizontal="right"/>
    </xf>
    <xf numFmtId="3" fontId="24" fillId="0" borderId="0" xfId="0" applyNumberFormat="1" applyFont="1" applyFill="1" applyBorder="1" applyAlignment="1">
      <alignment horizontal="right"/>
    </xf>
    <xf numFmtId="0" fontId="34" fillId="0" borderId="11" xfId="0" applyFont="1" applyFill="1" applyBorder="1" applyAlignment="1"/>
    <xf numFmtId="3" fontId="28" fillId="0" borderId="5" xfId="0" applyNumberFormat="1" applyFont="1" applyFill="1" applyBorder="1" applyAlignment="1">
      <alignment horizontal="right"/>
    </xf>
    <xf numFmtId="0" fontId="35" fillId="0" borderId="8" xfId="0" applyFont="1" applyFill="1" applyBorder="1" applyAlignment="1">
      <alignment horizontal="left"/>
    </xf>
    <xf numFmtId="0" fontId="32" fillId="0" borderId="13" xfId="0" applyFont="1" applyFill="1" applyBorder="1" applyAlignment="1"/>
    <xf numFmtId="3" fontId="24" fillId="0" borderId="13" xfId="0" applyNumberFormat="1" applyFont="1" applyFill="1" applyBorder="1" applyAlignment="1">
      <alignment horizontal="right"/>
    </xf>
    <xf numFmtId="3" fontId="24" fillId="0" borderId="2" xfId="0" applyNumberFormat="1" applyFont="1" applyFill="1" applyBorder="1" applyAlignment="1">
      <alignment horizontal="right"/>
    </xf>
    <xf numFmtId="3" fontId="24" fillId="0" borderId="8" xfId="0" applyNumberFormat="1" applyFont="1" applyFill="1" applyBorder="1" applyAlignment="1">
      <alignment horizontal="right"/>
    </xf>
    <xf numFmtId="3" fontId="24" fillId="0" borderId="9" xfId="0" applyNumberFormat="1" applyFont="1" applyFill="1" applyBorder="1" applyAlignment="1">
      <alignment horizontal="right"/>
    </xf>
    <xf numFmtId="3" fontId="24" fillId="0" borderId="5" xfId="0" applyNumberFormat="1" applyFont="1" applyFill="1" applyBorder="1" applyAlignment="1">
      <alignment horizontal="right"/>
    </xf>
    <xf numFmtId="3" fontId="24" fillId="0" borderId="15" xfId="0" applyNumberFormat="1" applyFont="1" applyFill="1" applyBorder="1" applyAlignment="1">
      <alignment horizontal="right"/>
    </xf>
    <xf numFmtId="3" fontId="24" fillId="0" borderId="4" xfId="0" applyNumberFormat="1" applyFont="1" applyFill="1" applyBorder="1" applyAlignment="1">
      <alignment horizontal="right"/>
    </xf>
    <xf numFmtId="3" fontId="24" fillId="0" borderId="12" xfId="0" applyNumberFormat="1" applyFont="1" applyFill="1" applyBorder="1" applyAlignment="1">
      <alignment horizontal="right"/>
    </xf>
    <xf numFmtId="3" fontId="28" fillId="0" borderId="13" xfId="0" applyNumberFormat="1" applyFont="1" applyFill="1" applyBorder="1" applyAlignment="1">
      <alignment horizontal="right"/>
    </xf>
    <xf numFmtId="3" fontId="28" fillId="0" borderId="1" xfId="0" applyNumberFormat="1" applyFont="1" applyFill="1" applyBorder="1" applyAlignment="1">
      <alignment horizontal="right"/>
    </xf>
    <xf numFmtId="3" fontId="28" fillId="0" borderId="3" xfId="0" applyNumberFormat="1" applyFont="1" applyFill="1" applyBorder="1" applyAlignment="1">
      <alignment horizontal="right"/>
    </xf>
    <xf numFmtId="3" fontId="28" fillId="0" borderId="6" xfId="0" applyNumberFormat="1" applyFont="1" applyFill="1" applyBorder="1" applyAlignment="1">
      <alignment horizontal="right"/>
    </xf>
    <xf numFmtId="3" fontId="24" fillId="0" borderId="6" xfId="0" applyNumberFormat="1" applyFont="1" applyFill="1" applyBorder="1" applyAlignment="1">
      <alignment horizontal="right"/>
    </xf>
    <xf numFmtId="3" fontId="24" fillId="0" borderId="7" xfId="0" applyNumberFormat="1" applyFont="1" applyFill="1" applyBorder="1" applyAlignment="1">
      <alignment horizontal="right"/>
    </xf>
    <xf numFmtId="1" fontId="43" fillId="2" borderId="2" xfId="44" applyNumberFormat="1" applyFont="1" applyFill="1" applyBorder="1"/>
    <xf numFmtId="0" fontId="22" fillId="34" borderId="0" xfId="0" applyFont="1" applyFill="1" applyBorder="1" applyAlignment="1">
      <alignment horizontal="center"/>
    </xf>
    <xf numFmtId="0" fontId="59" fillId="34" borderId="0" xfId="0" applyFont="1" applyFill="1" applyBorder="1" applyAlignment="1">
      <alignment horizontal="left"/>
    </xf>
    <xf numFmtId="0" fontId="56" fillId="34" borderId="0" xfId="0" applyFont="1" applyFill="1" applyBorder="1" applyAlignment="1">
      <alignment horizontal="center"/>
    </xf>
    <xf numFmtId="0" fontId="57" fillId="34" borderId="0" xfId="0" applyFont="1" applyFill="1" applyBorder="1" applyAlignment="1">
      <alignment horizontal="center"/>
    </xf>
    <xf numFmtId="3" fontId="24" fillId="35" borderId="7" xfId="0" applyNumberFormat="1" applyFont="1" applyFill="1" applyBorder="1" applyAlignment="1">
      <alignment horizontal="right"/>
    </xf>
    <xf numFmtId="3" fontId="43" fillId="35" borderId="7" xfId="0" applyNumberFormat="1" applyFont="1" applyFill="1" applyBorder="1" applyAlignment="1">
      <alignment horizontal="right"/>
    </xf>
    <xf numFmtId="1" fontId="43" fillId="35" borderId="7" xfId="44" applyNumberFormat="1" applyFont="1" applyFill="1" applyBorder="1"/>
    <xf numFmtId="3" fontId="24" fillId="2" borderId="10" xfId="0" applyNumberFormat="1" applyFont="1" applyFill="1" applyBorder="1" applyAlignment="1">
      <alignment horizontal="right"/>
    </xf>
    <xf numFmtId="3" fontId="38" fillId="2" borderId="13" xfId="0" applyNumberFormat="1" applyFont="1" applyFill="1" applyBorder="1" applyAlignment="1">
      <alignment horizontal="right"/>
    </xf>
    <xf numFmtId="14" fontId="49" fillId="2" borderId="14" xfId="0" applyNumberFormat="1" applyFont="1" applyFill="1" applyBorder="1" applyAlignment="1">
      <alignment horizontal="right"/>
    </xf>
    <xf numFmtId="3" fontId="28" fillId="2" borderId="13" xfId="0" applyNumberFormat="1" applyFont="1" applyFill="1" applyBorder="1" applyAlignment="1">
      <alignment horizontal="right"/>
    </xf>
    <xf numFmtId="3" fontId="24" fillId="0" borderId="3" xfId="0" applyNumberFormat="1" applyFont="1" applyFill="1" applyBorder="1" applyAlignment="1">
      <alignment horizontal="right"/>
    </xf>
    <xf numFmtId="3" fontId="24" fillId="35" borderId="1" xfId="0" applyNumberFormat="1" applyFont="1" applyFill="1" applyBorder="1" applyAlignment="1">
      <alignment horizontal="right"/>
    </xf>
    <xf numFmtId="4" fontId="37" fillId="2" borderId="14" xfId="0" applyNumberFormat="1" applyFont="1" applyFill="1" applyBorder="1"/>
    <xf numFmtId="3" fontId="38" fillId="2" borderId="14" xfId="0" applyNumberFormat="1" applyFont="1" applyFill="1" applyBorder="1" applyAlignment="1">
      <alignment horizontal="right"/>
    </xf>
    <xf numFmtId="4" fontId="38" fillId="2" borderId="14" xfId="0" applyNumberFormat="1" applyFont="1" applyFill="1" applyBorder="1" applyAlignment="1">
      <alignment horizontal="right"/>
    </xf>
    <xf numFmtId="4" fontId="37" fillId="2" borderId="10" xfId="0" applyNumberFormat="1" applyFont="1" applyFill="1" applyBorder="1"/>
    <xf numFmtId="3" fontId="38" fillId="2" borderId="10" xfId="0" applyNumberFormat="1" applyFont="1" applyFill="1" applyBorder="1" applyAlignment="1">
      <alignment horizontal="right"/>
    </xf>
    <xf numFmtId="4" fontId="38" fillId="2" borderId="10" xfId="0" applyNumberFormat="1" applyFont="1" applyFill="1" applyBorder="1" applyAlignment="1">
      <alignment horizontal="right"/>
    </xf>
    <xf numFmtId="3" fontId="40" fillId="2" borderId="10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right"/>
    </xf>
    <xf numFmtId="0" fontId="27" fillId="0" borderId="11" xfId="0" applyFont="1" applyFill="1" applyBorder="1" applyAlignment="1">
      <alignment horizontal="right"/>
    </xf>
    <xf numFmtId="0" fontId="27" fillId="2" borderId="10" xfId="0" applyFont="1" applyFill="1" applyBorder="1" applyAlignment="1">
      <alignment horizontal="right"/>
    </xf>
    <xf numFmtId="0" fontId="24" fillId="2" borderId="15" xfId="0" applyFont="1" applyFill="1" applyBorder="1" applyAlignment="1">
      <alignment horizontal="center"/>
    </xf>
    <xf numFmtId="3" fontId="40" fillId="2" borderId="15" xfId="0" applyNumberFormat="1" applyFont="1" applyFill="1" applyBorder="1" applyAlignment="1">
      <alignment horizontal="right"/>
    </xf>
    <xf numFmtId="3" fontId="40" fillId="2" borderId="14" xfId="0" applyNumberFormat="1" applyFont="1" applyFill="1" applyBorder="1" applyAlignment="1">
      <alignment horizontal="right"/>
    </xf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3" fontId="51" fillId="0" borderId="2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left"/>
    </xf>
    <xf numFmtId="0" fontId="25" fillId="2" borderId="13" xfId="0" applyNumberFormat="1" applyFont="1" applyFill="1" applyBorder="1"/>
    <xf numFmtId="14" fontId="49" fillId="2" borderId="2" xfId="0" applyNumberFormat="1" applyFont="1" applyFill="1" applyBorder="1" applyAlignment="1">
      <alignment horizontal="right"/>
    </xf>
    <xf numFmtId="14" fontId="49" fillId="2" borderId="8" xfId="0" applyNumberFormat="1" applyFont="1" applyFill="1" applyBorder="1" applyAlignment="1">
      <alignment horizontal="right"/>
    </xf>
    <xf numFmtId="14" fontId="49" fillId="2" borderId="13" xfId="0" applyNumberFormat="1" applyFont="1" applyFill="1" applyBorder="1" applyAlignment="1">
      <alignment horizontal="right"/>
    </xf>
    <xf numFmtId="0" fontId="33" fillId="2" borderId="1" xfId="0" applyFont="1" applyFill="1" applyBorder="1" applyAlignment="1">
      <alignment horizontal="left"/>
    </xf>
    <xf numFmtId="3" fontId="27" fillId="2" borderId="8" xfId="0" applyNumberFormat="1" applyFont="1" applyFill="1" applyBorder="1" applyAlignment="1">
      <alignment horizontal="right"/>
    </xf>
    <xf numFmtId="3" fontId="27" fillId="2" borderId="9" xfId="0" applyNumberFormat="1" applyFont="1" applyFill="1" applyBorder="1" applyAlignment="1">
      <alignment horizontal="right"/>
    </xf>
    <xf numFmtId="0" fontId="44" fillId="2" borderId="8" xfId="0" applyFont="1" applyFill="1" applyBorder="1" applyAlignment="1">
      <alignment horizontal="left"/>
    </xf>
    <xf numFmtId="0" fontId="23" fillId="2" borderId="4" xfId="0" applyFont="1" applyFill="1" applyBorder="1" applyAlignment="1">
      <alignment horizontal="left"/>
    </xf>
    <xf numFmtId="0" fontId="33" fillId="2" borderId="10" xfId="0" applyFont="1" applyFill="1" applyBorder="1" applyAlignment="1">
      <alignment horizontal="left"/>
    </xf>
    <xf numFmtId="0" fontId="37" fillId="0" borderId="0" xfId="0" applyFont="1" applyFill="1" applyBorder="1" applyAlignment="1"/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horizontal="right"/>
    </xf>
    <xf numFmtId="0" fontId="31" fillId="0" borderId="0" xfId="0" applyFont="1" applyFill="1" applyBorder="1" applyAlignment="1"/>
    <xf numFmtId="0" fontId="26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0" fontId="27" fillId="0" borderId="0" xfId="0" applyFont="1" applyFill="1" applyBorder="1" applyAlignment="1"/>
    <xf numFmtId="0" fontId="26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29" fillId="0" borderId="0" xfId="0" applyFont="1" applyFill="1" applyBorder="1" applyAlignment="1"/>
    <xf numFmtId="0" fontId="33" fillId="2" borderId="4" xfId="0" applyFont="1" applyFill="1" applyBorder="1" applyAlignment="1">
      <alignment horizontal="left"/>
    </xf>
    <xf numFmtId="3" fontId="31" fillId="2" borderId="10" xfId="0" applyNumberFormat="1" applyFont="1" applyFill="1" applyBorder="1" applyAlignment="1">
      <alignment horizontal="right"/>
    </xf>
    <xf numFmtId="3" fontId="28" fillId="0" borderId="12" xfId="0" applyNumberFormat="1" applyFont="1" applyFill="1" applyBorder="1" applyAlignment="1">
      <alignment horizontal="right"/>
    </xf>
    <xf numFmtId="3" fontId="28" fillId="0" borderId="4" xfId="0" applyNumberFormat="1" applyFont="1" applyFill="1" applyBorder="1" applyAlignment="1">
      <alignment horizontal="right"/>
    </xf>
    <xf numFmtId="3" fontId="24" fillId="2" borderId="2" xfId="0" applyNumberFormat="1" applyFont="1" applyFill="1" applyBorder="1" applyAlignment="1">
      <alignment horizontal="right"/>
    </xf>
    <xf numFmtId="3" fontId="28" fillId="0" borderId="9" xfId="0" applyNumberFormat="1" applyFont="1" applyFill="1" applyBorder="1" applyAlignment="1">
      <alignment horizontal="right"/>
    </xf>
    <xf numFmtId="3" fontId="31" fillId="2" borderId="8" xfId="0" applyNumberFormat="1" applyFont="1" applyFill="1" applyBorder="1" applyAlignment="1">
      <alignment horizontal="right"/>
    </xf>
    <xf numFmtId="0" fontId="25" fillId="2" borderId="10" xfId="0" applyFont="1" applyFill="1" applyBorder="1" applyAlignment="1">
      <alignment horizontal="right"/>
    </xf>
    <xf numFmtId="0" fontId="25" fillId="2" borderId="10" xfId="0" applyNumberFormat="1" applyFont="1" applyFill="1" applyBorder="1"/>
    <xf numFmtId="3" fontId="53" fillId="35" borderId="7" xfId="0" applyNumberFormat="1" applyFont="1" applyFill="1" applyBorder="1" applyAlignment="1">
      <alignment horizontal="right"/>
    </xf>
    <xf numFmtId="0" fontId="25" fillId="2" borderId="8" xfId="0" applyFont="1" applyFill="1" applyBorder="1" applyAlignment="1">
      <alignment horizontal="right"/>
    </xf>
    <xf numFmtId="3" fontId="24" fillId="2" borderId="8" xfId="0" applyNumberFormat="1" applyFont="1" applyFill="1" applyBorder="1" applyAlignment="1">
      <alignment horizontal="right"/>
    </xf>
    <xf numFmtId="3" fontId="24" fillId="2" borderId="11" xfId="0" applyNumberFormat="1" applyFont="1" applyFill="1" applyBorder="1" applyAlignment="1">
      <alignment horizontal="right"/>
    </xf>
    <xf numFmtId="3" fontId="24" fillId="2" borderId="13" xfId="0" applyNumberFormat="1" applyFont="1" applyFill="1" applyBorder="1" applyAlignment="1">
      <alignment horizontal="right"/>
    </xf>
    <xf numFmtId="3" fontId="24" fillId="2" borderId="9" xfId="0" applyNumberFormat="1" applyFont="1" applyFill="1" applyBorder="1" applyAlignment="1">
      <alignment horizontal="right"/>
    </xf>
    <xf numFmtId="3" fontId="40" fillId="2" borderId="13" xfId="0" applyNumberFormat="1" applyFont="1" applyFill="1" applyBorder="1" applyAlignment="1">
      <alignment horizontal="right"/>
    </xf>
    <xf numFmtId="1" fontId="43" fillId="2" borderId="13" xfId="44" applyNumberFormat="1" applyFont="1" applyFill="1" applyBorder="1"/>
    <xf numFmtId="3" fontId="24" fillId="0" borderId="10" xfId="0" applyNumberFormat="1" applyFont="1" applyFill="1" applyBorder="1" applyAlignment="1">
      <alignment horizontal="right"/>
    </xf>
    <xf numFmtId="3" fontId="58" fillId="2" borderId="8" xfId="0" applyNumberFormat="1" applyFont="1" applyFill="1" applyBorder="1" applyAlignment="1">
      <alignment horizontal="right"/>
    </xf>
    <xf numFmtId="3" fontId="58" fillId="2" borderId="2" xfId="0" applyNumberFormat="1" applyFont="1" applyFill="1" applyBorder="1" applyAlignment="1">
      <alignment horizontal="right"/>
    </xf>
    <xf numFmtId="0" fontId="27" fillId="2" borderId="2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right"/>
    </xf>
    <xf numFmtId="3" fontId="58" fillId="2" borderId="13" xfId="0" applyNumberFormat="1" applyFont="1" applyFill="1" applyBorder="1" applyAlignment="1">
      <alignment horizontal="right"/>
    </xf>
    <xf numFmtId="0" fontId="32" fillId="0" borderId="0" xfId="0" applyFont="1" applyFill="1" applyBorder="1" applyAlignment="1">
      <alignment horizontal="left"/>
    </xf>
    <xf numFmtId="0" fontId="61" fillId="0" borderId="0" xfId="0" applyFont="1" applyFill="1" applyBorder="1" applyAlignment="1"/>
    <xf numFmtId="0" fontId="33" fillId="0" borderId="0" xfId="0" applyFont="1" applyFill="1" applyBorder="1" applyAlignment="1"/>
    <xf numFmtId="3" fontId="25" fillId="0" borderId="0" xfId="0" applyNumberFormat="1" applyFont="1" applyFill="1" applyBorder="1" applyAlignment="1"/>
    <xf numFmtId="3" fontId="26" fillId="0" borderId="0" xfId="0" applyNumberFormat="1" applyFont="1" applyFill="1" applyBorder="1" applyAlignment="1"/>
    <xf numFmtId="2" fontId="32" fillId="0" borderId="8" xfId="0" applyNumberFormat="1" applyFont="1" applyFill="1" applyBorder="1" applyAlignment="1">
      <alignment horizontal="left"/>
    </xf>
    <xf numFmtId="2" fontId="61" fillId="0" borderId="9" xfId="0" applyNumberFormat="1" applyFont="1" applyFill="1" applyBorder="1" applyAlignment="1"/>
    <xf numFmtId="2" fontId="32" fillId="0" borderId="10" xfId="0" applyNumberFormat="1" applyFont="1" applyFill="1" applyBorder="1" applyAlignment="1">
      <alignment horizontal="left"/>
    </xf>
    <xf numFmtId="2" fontId="33" fillId="0" borderId="11" xfId="0" applyNumberFormat="1" applyFont="1" applyFill="1" applyBorder="1" applyAlignment="1"/>
    <xf numFmtId="3" fontId="26" fillId="0" borderId="8" xfId="0" applyNumberFormat="1" applyFont="1" applyFill="1" applyBorder="1" applyAlignment="1"/>
    <xf numFmtId="3" fontId="26" fillId="0" borderId="2" xfId="0" applyNumberFormat="1" applyFont="1" applyFill="1" applyBorder="1" applyAlignment="1"/>
    <xf numFmtId="3" fontId="26" fillId="0" borderId="9" xfId="0" applyNumberFormat="1" applyFont="1" applyFill="1" applyBorder="1" applyAlignment="1"/>
    <xf numFmtId="3" fontId="26" fillId="0" borderId="13" xfId="0" applyNumberFormat="1" applyFont="1" applyFill="1" applyBorder="1" applyAlignment="1"/>
    <xf numFmtId="3" fontId="25" fillId="0" borderId="10" xfId="0" applyNumberFormat="1" applyFont="1" applyFill="1" applyBorder="1" applyAlignment="1"/>
    <xf numFmtId="3" fontId="25" fillId="0" borderId="11" xfId="0" applyNumberFormat="1" applyFont="1" applyFill="1" applyBorder="1" applyAlignment="1"/>
    <xf numFmtId="3" fontId="25" fillId="0" borderId="14" xfId="0" applyNumberFormat="1" applyFont="1" applyFill="1" applyBorder="1" applyAlignment="1"/>
    <xf numFmtId="3" fontId="26" fillId="0" borderId="10" xfId="0" applyNumberFormat="1" applyFont="1" applyFill="1" applyBorder="1" applyAlignment="1"/>
    <xf numFmtId="3" fontId="26" fillId="0" borderId="11" xfId="0" applyNumberFormat="1" applyFont="1" applyFill="1" applyBorder="1" applyAlignment="1"/>
    <xf numFmtId="3" fontId="26" fillId="0" borderId="14" xfId="0" applyNumberFormat="1" applyFont="1" applyFill="1" applyBorder="1" applyAlignment="1"/>
    <xf numFmtId="3" fontId="26" fillId="35" borderId="1" xfId="0" applyNumberFormat="1" applyFont="1" applyFill="1" applyBorder="1" applyAlignment="1"/>
    <xf numFmtId="3" fontId="26" fillId="35" borderId="3" xfId="0" applyNumberFormat="1" applyFont="1" applyFill="1" applyBorder="1" applyAlignment="1"/>
    <xf numFmtId="3" fontId="26" fillId="35" borderId="6" xfId="0" applyNumberFormat="1" applyFont="1" applyFill="1" applyBorder="1" applyAlignment="1"/>
    <xf numFmtId="3" fontId="26" fillId="35" borderId="7" xfId="0" applyNumberFormat="1" applyFont="1" applyFill="1" applyBorder="1" applyAlignment="1"/>
    <xf numFmtId="0" fontId="27" fillId="0" borderId="0" xfId="0" applyFont="1" applyFill="1" applyBorder="1" applyAlignment="1">
      <alignment horizontal="left"/>
    </xf>
    <xf numFmtId="2" fontId="24" fillId="35" borderId="1" xfId="0" applyNumberFormat="1" applyFont="1" applyFill="1" applyBorder="1" applyAlignment="1">
      <alignment horizontal="left"/>
    </xf>
    <xf numFmtId="2" fontId="28" fillId="35" borderId="6" xfId="0" applyNumberFormat="1" applyFont="1" applyFill="1" applyBorder="1" applyAlignment="1"/>
    <xf numFmtId="3" fontId="51" fillId="35" borderId="1" xfId="0" applyNumberFormat="1" applyFont="1" applyFill="1" applyBorder="1" applyAlignment="1">
      <alignment horizontal="right" vertical="center"/>
    </xf>
    <xf numFmtId="3" fontId="51" fillId="35" borderId="3" xfId="0" applyNumberFormat="1" applyFont="1" applyFill="1" applyBorder="1" applyAlignment="1">
      <alignment horizontal="right" vertical="center"/>
    </xf>
    <xf numFmtId="3" fontId="51" fillId="35" borderId="6" xfId="0" applyNumberFormat="1" applyFont="1" applyFill="1" applyBorder="1" applyAlignment="1">
      <alignment horizontal="right" vertical="center"/>
    </xf>
    <xf numFmtId="3" fontId="53" fillId="35" borderId="7" xfId="11050" applyNumberFormat="1" applyFont="1" applyFill="1" applyBorder="1" applyAlignment="1">
      <alignment horizontal="right" vertical="center"/>
    </xf>
    <xf numFmtId="3" fontId="51" fillId="35" borderId="7" xfId="0" applyNumberFormat="1" applyFont="1" applyFill="1" applyBorder="1" applyAlignment="1">
      <alignment horizontal="right" vertical="center"/>
    </xf>
    <xf numFmtId="1" fontId="43" fillId="35" borderId="7" xfId="44" applyNumberFormat="1" applyFont="1" applyFill="1" applyBorder="1" applyAlignment="1">
      <alignment vertical="center"/>
    </xf>
    <xf numFmtId="3" fontId="28" fillId="0" borderId="8" xfId="0" applyNumberFormat="1" applyFont="1" applyBorder="1" applyAlignment="1">
      <alignment horizontal="right"/>
    </xf>
    <xf numFmtId="3" fontId="28" fillId="2" borderId="11" xfId="0" applyNumberFormat="1" applyFont="1" applyFill="1" applyBorder="1" applyAlignment="1">
      <alignment horizontal="right"/>
    </xf>
    <xf numFmtId="3" fontId="38" fillId="2" borderId="11" xfId="0" applyNumberFormat="1" applyFont="1" applyFill="1" applyBorder="1" applyAlignment="1">
      <alignment horizontal="right"/>
    </xf>
    <xf numFmtId="3" fontId="28" fillId="2" borderId="6" xfId="0" applyNumberFormat="1" applyFont="1" applyFill="1" applyBorder="1" applyAlignment="1">
      <alignment horizontal="right"/>
    </xf>
    <xf numFmtId="3" fontId="58" fillId="2" borderId="9" xfId="0" applyNumberFormat="1" applyFont="1" applyFill="1" applyBorder="1" applyAlignment="1">
      <alignment horizontal="right"/>
    </xf>
    <xf numFmtId="3" fontId="40" fillId="2" borderId="11" xfId="0" applyNumberFormat="1" applyFont="1" applyFill="1" applyBorder="1" applyAlignment="1">
      <alignment horizontal="right"/>
    </xf>
    <xf numFmtId="0" fontId="32" fillId="2" borderId="9" xfId="0" applyFont="1" applyFill="1" applyBorder="1" applyAlignment="1"/>
    <xf numFmtId="0" fontId="32" fillId="2" borderId="11" xfId="0" applyFont="1" applyFill="1" applyBorder="1" applyAlignment="1"/>
    <xf numFmtId="0" fontId="32" fillId="2" borderId="4" xfId="0" applyFont="1" applyFill="1" applyBorder="1" applyAlignment="1">
      <alignment horizontal="left"/>
    </xf>
    <xf numFmtId="0" fontId="32" fillId="2" borderId="12" xfId="0" applyFont="1" applyFill="1" applyBorder="1" applyAlignment="1"/>
    <xf numFmtId="0" fontId="36" fillId="0" borderId="6" xfId="0" applyFont="1" applyBorder="1" applyAlignment="1"/>
    <xf numFmtId="0" fontId="51" fillId="35" borderId="6" xfId="0" applyFont="1" applyFill="1" applyBorder="1" applyAlignment="1">
      <alignment vertical="center" wrapText="1"/>
    </xf>
    <xf numFmtId="0" fontId="32" fillId="0" borderId="6" xfId="0" applyFont="1" applyBorder="1" applyAlignment="1"/>
    <xf numFmtId="0" fontId="51" fillId="0" borderId="11" xfId="0" applyFont="1" applyFill="1" applyBorder="1" applyAlignment="1"/>
    <xf numFmtId="0" fontId="36" fillId="0" borderId="3" xfId="0" applyFont="1" applyBorder="1" applyAlignment="1"/>
    <xf numFmtId="0" fontId="25" fillId="2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33" fillId="2" borderId="0" xfId="0" applyFont="1" applyFill="1" applyBorder="1" applyAlignment="1">
      <alignment horizontal="left"/>
    </xf>
    <xf numFmtId="0" fontId="32" fillId="0" borderId="0" xfId="0" applyFont="1" applyBorder="1" applyAlignment="1"/>
    <xf numFmtId="1" fontId="43" fillId="2" borderId="0" xfId="44" applyNumberFormat="1" applyFont="1" applyFill="1" applyBorder="1"/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36" fillId="0" borderId="0" xfId="0" applyFont="1" applyBorder="1" applyAlignment="1"/>
    <xf numFmtId="0" fontId="32" fillId="0" borderId="2" xfId="0" applyFont="1" applyBorder="1" applyAlignment="1">
      <alignment horizontal="left"/>
    </xf>
    <xf numFmtId="3" fontId="24" fillId="0" borderId="1" xfId="0" applyNumberFormat="1" applyFont="1" applyFill="1" applyBorder="1" applyAlignment="1">
      <alignment horizontal="right"/>
    </xf>
    <xf numFmtId="0" fontId="36" fillId="0" borderId="2" xfId="0" applyFont="1" applyBorder="1" applyAlignment="1"/>
    <xf numFmtId="0" fontId="33" fillId="2" borderId="2" xfId="0" applyFont="1" applyFill="1" applyBorder="1" applyAlignment="1">
      <alignment horizontal="left"/>
    </xf>
    <xf numFmtId="0" fontId="60" fillId="0" borderId="4" xfId="0" applyFont="1" applyFill="1" applyBorder="1" applyAlignment="1">
      <alignment horizontal="left"/>
    </xf>
    <xf numFmtId="0" fontId="51" fillId="0" borderId="6" xfId="0" applyFont="1" applyFill="1" applyBorder="1" applyAlignment="1"/>
    <xf numFmtId="3" fontId="24" fillId="2" borderId="1" xfId="0" applyNumberFormat="1" applyFont="1" applyFill="1" applyBorder="1" applyAlignment="1">
      <alignment horizontal="right"/>
    </xf>
    <xf numFmtId="3" fontId="24" fillId="2" borderId="3" xfId="0" applyNumberFormat="1" applyFont="1" applyFill="1" applyBorder="1" applyAlignment="1">
      <alignment horizontal="right"/>
    </xf>
    <xf numFmtId="3" fontId="24" fillId="2" borderId="6" xfId="0" applyNumberFormat="1" applyFont="1" applyFill="1" applyBorder="1" applyAlignment="1">
      <alignment horizontal="right"/>
    </xf>
    <xf numFmtId="1" fontId="46" fillId="0" borderId="15" xfId="44" applyNumberFormat="1" applyFont="1" applyFill="1" applyBorder="1"/>
    <xf numFmtId="0" fontId="60" fillId="0" borderId="1" xfId="0" applyFont="1" applyFill="1" applyBorder="1" applyAlignment="1">
      <alignment horizontal="left"/>
    </xf>
    <xf numFmtId="3" fontId="47" fillId="34" borderId="0" xfId="0" applyNumberFormat="1" applyFont="1" applyFill="1" applyBorder="1" applyAlignment="1"/>
    <xf numFmtId="3" fontId="37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39" fillId="0" borderId="0" xfId="0" applyFont="1" applyFill="1" applyBorder="1" applyAlignment="1"/>
    <xf numFmtId="0" fontId="39" fillId="0" borderId="0" xfId="0" applyFont="1" applyFill="1" applyBorder="1" applyAlignment="1">
      <alignment horizontal="center"/>
    </xf>
    <xf numFmtId="3" fontId="39" fillId="0" borderId="0" xfId="0" applyNumberFormat="1" applyFont="1" applyFill="1" applyBorder="1" applyAlignment="1">
      <alignment horizontal="center"/>
    </xf>
    <xf numFmtId="0" fontId="33" fillId="0" borderId="12" xfId="0" applyFont="1" applyFill="1" applyBorder="1" applyAlignment="1"/>
    <xf numFmtId="3" fontId="1" fillId="0" borderId="8" xfId="0" applyNumberFormat="1" applyFont="1" applyFill="1" applyBorder="1" applyAlignment="1">
      <alignment horizontal="right"/>
    </xf>
    <xf numFmtId="3" fontId="1" fillId="0" borderId="2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3" fontId="1" fillId="0" borderId="10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3" fontId="1" fillId="0" borderId="6" xfId="0" applyNumberFormat="1" applyFont="1" applyFill="1" applyBorder="1" applyAlignment="1">
      <alignment horizontal="right"/>
    </xf>
    <xf numFmtId="1" fontId="46" fillId="0" borderId="7" xfId="44" applyNumberFormat="1" applyFont="1" applyFill="1" applyBorder="1"/>
    <xf numFmtId="0" fontId="27" fillId="2" borderId="2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3" fontId="1" fillId="0" borderId="13" xfId="0" applyNumberFormat="1" applyFont="1" applyFill="1" applyBorder="1" applyAlignment="1">
      <alignment horizontal="right"/>
    </xf>
    <xf numFmtId="3" fontId="1" fillId="0" borderId="7" xfId="0" applyNumberFormat="1" applyFont="1" applyFill="1" applyBorder="1" applyAlignment="1">
      <alignment horizontal="right"/>
    </xf>
    <xf numFmtId="0" fontId="32" fillId="2" borderId="0" xfId="0" applyFont="1" applyFill="1" applyBorder="1" applyAlignment="1">
      <alignment horizontal="left"/>
    </xf>
    <xf numFmtId="0" fontId="32" fillId="2" borderId="0" xfId="0" applyFont="1" applyFill="1" applyBorder="1" applyAlignment="1"/>
    <xf numFmtId="0" fontId="32" fillId="0" borderId="0" xfId="0" applyFont="1" applyBorder="1" applyAlignment="1">
      <alignment horizontal="left"/>
    </xf>
    <xf numFmtId="0" fontId="27" fillId="2" borderId="0" xfId="0" applyFont="1" applyFill="1" applyBorder="1" applyAlignment="1">
      <alignment horizontal="left"/>
    </xf>
    <xf numFmtId="0" fontId="27" fillId="2" borderId="0" xfId="0" applyFont="1" applyFill="1" applyBorder="1" applyAlignment="1">
      <alignment horizontal="left"/>
    </xf>
    <xf numFmtId="0" fontId="24" fillId="2" borderId="32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wrapText="1"/>
    </xf>
    <xf numFmtId="17" fontId="26" fillId="0" borderId="33" xfId="0" quotePrefix="1" applyNumberFormat="1" applyFont="1" applyFill="1" applyBorder="1" applyAlignment="1">
      <alignment horizontal="center" vertical="center" wrapText="1"/>
    </xf>
    <xf numFmtId="17" fontId="26" fillId="0" borderId="28" xfId="0" quotePrefix="1" applyNumberFormat="1" applyFont="1" applyFill="1" applyBorder="1" applyAlignment="1">
      <alignment horizontal="center" vertical="center" wrapText="1"/>
    </xf>
    <xf numFmtId="17" fontId="26" fillId="0" borderId="29" xfId="0" quotePrefix="1" applyNumberFormat="1" applyFont="1" applyFill="1" applyBorder="1" applyAlignment="1">
      <alignment horizontal="center" vertical="center" wrapText="1"/>
    </xf>
    <xf numFmtId="16" fontId="26" fillId="0" borderId="27" xfId="0" quotePrefix="1" applyNumberFormat="1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left" wrapText="1"/>
    </xf>
    <xf numFmtId="0" fontId="32" fillId="0" borderId="12" xfId="0" applyFont="1" applyFill="1" applyBorder="1" applyAlignment="1">
      <alignment horizontal="left" wrapText="1"/>
    </xf>
    <xf numFmtId="0" fontId="27" fillId="2" borderId="8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left" wrapText="1"/>
    </xf>
    <xf numFmtId="0" fontId="32" fillId="2" borderId="12" xfId="0" applyFont="1" applyFill="1" applyBorder="1" applyAlignment="1">
      <alignment horizontal="left" wrapText="1"/>
    </xf>
    <xf numFmtId="0" fontId="27" fillId="2" borderId="2" xfId="0" applyFont="1" applyFill="1" applyBorder="1" applyAlignment="1">
      <alignment horizontal="left" vertical="center" wrapText="1"/>
    </xf>
    <xf numFmtId="0" fontId="33" fillId="2" borderId="10" xfId="0" applyFont="1" applyFill="1" applyBorder="1" applyAlignment="1">
      <alignment horizontal="left" wrapText="1"/>
    </xf>
    <xf numFmtId="0" fontId="33" fillId="2" borderId="11" xfId="0" applyFont="1" applyFill="1" applyBorder="1" applyAlignment="1">
      <alignment horizontal="left" wrapText="1"/>
    </xf>
    <xf numFmtId="0" fontId="33" fillId="2" borderId="4" xfId="0" applyFont="1" applyFill="1" applyBorder="1" applyAlignment="1">
      <alignment horizontal="left" wrapText="1"/>
    </xf>
    <xf numFmtId="0" fontId="33" fillId="2" borderId="12" xfId="0" applyFont="1" applyFill="1" applyBorder="1" applyAlignment="1">
      <alignment horizontal="left" wrapText="1"/>
    </xf>
    <xf numFmtId="0" fontId="33" fillId="2" borderId="10" xfId="0" applyFont="1" applyFill="1" applyBorder="1" applyAlignment="1">
      <alignment horizontal="left" vertical="center" wrapText="1"/>
    </xf>
    <xf numFmtId="0" fontId="33" fillId="2" borderId="11" xfId="0" applyFont="1" applyFill="1" applyBorder="1" applyAlignment="1">
      <alignment horizontal="left" vertical="center" wrapText="1"/>
    </xf>
    <xf numFmtId="0" fontId="32" fillId="2" borderId="10" xfId="0" applyFont="1" applyFill="1" applyBorder="1" applyAlignment="1">
      <alignment horizontal="left" wrapText="1"/>
    </xf>
    <xf numFmtId="0" fontId="32" fillId="2" borderId="11" xfId="0" applyFont="1" applyFill="1" applyBorder="1" applyAlignment="1">
      <alignment horizontal="left" wrapText="1"/>
    </xf>
    <xf numFmtId="0" fontId="33" fillId="2" borderId="4" xfId="0" applyFont="1" applyFill="1" applyBorder="1" applyAlignment="1">
      <alignment horizontal="left" vertical="center" wrapText="1"/>
    </xf>
    <xf numFmtId="0" fontId="33" fillId="2" borderId="12" xfId="0" applyFont="1" applyFill="1" applyBorder="1" applyAlignment="1">
      <alignment horizontal="left" vertical="center" wrapText="1"/>
    </xf>
  </cellXfs>
  <cellStyles count="11051">
    <cellStyle name="20% - Énfasis1" xfId="18" builtinId="30" customBuiltin="1"/>
    <cellStyle name="20% - Énfasis1 10" xfId="3538"/>
    <cellStyle name="20% - Énfasis1 10 2" xfId="9051"/>
    <cellStyle name="20% - Énfasis1 11" xfId="4861"/>
    <cellStyle name="20% - Énfasis1 11 2" xfId="10256"/>
    <cellStyle name="20% - Énfasis1 12" xfId="4905"/>
    <cellStyle name="20% - Énfasis1 12 2" xfId="10298"/>
    <cellStyle name="20% - Énfasis1 13" xfId="4849"/>
    <cellStyle name="20% - Énfasis1 13 2" xfId="10245"/>
    <cellStyle name="20% - Énfasis1 14" xfId="3988"/>
    <cellStyle name="20% - Énfasis1 14 2" xfId="9480"/>
    <cellStyle name="20% - Énfasis1 15" xfId="5711"/>
    <cellStyle name="20% - Énfasis1 2" xfId="187"/>
    <cellStyle name="20% - Énfasis1 2 10" xfId="3041"/>
    <cellStyle name="20% - Énfasis1 2 10 2" xfId="8594"/>
    <cellStyle name="20% - Énfasis1 2 11" xfId="5317"/>
    <cellStyle name="20% - Énfasis1 2 11 2" xfId="10685"/>
    <cellStyle name="20% - Énfasis1 2 12" xfId="5545"/>
    <cellStyle name="20% - Énfasis1 2 12 2" xfId="10899"/>
    <cellStyle name="20% - Énfasis1 2 13" xfId="5682"/>
    <cellStyle name="20% - Énfasis1 2 13 2" xfId="11027"/>
    <cellStyle name="20% - Énfasis1 2 14" xfId="5839"/>
    <cellStyle name="20% - Énfasis1 2 2" xfId="452"/>
    <cellStyle name="20% - Énfasis1 2 2 10" xfId="5008"/>
    <cellStyle name="20% - Énfasis1 2 2 10 2" xfId="10395"/>
    <cellStyle name="20% - Énfasis1 2 2 11" xfId="3606"/>
    <cellStyle name="20% - Énfasis1 2 2 11 2" xfId="9115"/>
    <cellStyle name="20% - Énfasis1 2 2 12" xfId="4183"/>
    <cellStyle name="20% - Énfasis1 2 2 12 2" xfId="9659"/>
    <cellStyle name="20% - Énfasis1 2 2 13" xfId="6094"/>
    <cellStyle name="20% - Énfasis1 2 2 2" xfId="934"/>
    <cellStyle name="20% - Énfasis1 2 2 2 2" xfId="6546"/>
    <cellStyle name="20% - Énfasis1 2 2 3" xfId="1339"/>
    <cellStyle name="20% - Énfasis1 2 2 3 2" xfId="6946"/>
    <cellStyle name="20% - Énfasis1 2 2 4" xfId="1746"/>
    <cellStyle name="20% - Énfasis1 2 2 4 2" xfId="7346"/>
    <cellStyle name="20% - Énfasis1 2 2 5" xfId="2149"/>
    <cellStyle name="20% - Énfasis1 2 2 5 2" xfId="7742"/>
    <cellStyle name="20% - Énfasis1 2 2 6" xfId="2555"/>
    <cellStyle name="20% - Énfasis1 2 2 6 2" xfId="8139"/>
    <cellStyle name="20% - Énfasis1 2 2 7" xfId="2953"/>
    <cellStyle name="20% - Énfasis1 2 2 7 2" xfId="8532"/>
    <cellStyle name="20% - Énfasis1 2 2 8" xfId="3220"/>
    <cellStyle name="20% - Énfasis1 2 2 8 2" xfId="8758"/>
    <cellStyle name="20% - Énfasis1 2 2 9" xfId="3815"/>
    <cellStyle name="20% - Énfasis1 2 2 9 2" xfId="9313"/>
    <cellStyle name="20% - Énfasis1 2 3" xfId="670"/>
    <cellStyle name="20% - Énfasis1 2 3 2" xfId="6283"/>
    <cellStyle name="20% - Énfasis1 2 4" xfId="1075"/>
    <cellStyle name="20% - Énfasis1 2 4 2" xfId="6683"/>
    <cellStyle name="20% - Énfasis1 2 5" xfId="1482"/>
    <cellStyle name="20% - Énfasis1 2 5 2" xfId="7083"/>
    <cellStyle name="20% - Énfasis1 2 6" xfId="1886"/>
    <cellStyle name="20% - Énfasis1 2 6 2" xfId="7481"/>
    <cellStyle name="20% - Énfasis1 2 7" xfId="2291"/>
    <cellStyle name="20% - Énfasis1 2 7 2" xfId="7877"/>
    <cellStyle name="20% - Énfasis1 2 8" xfId="2693"/>
    <cellStyle name="20% - Énfasis1 2 8 2" xfId="8273"/>
    <cellStyle name="20% - Énfasis1 2 9" xfId="4536"/>
    <cellStyle name="20% - Énfasis1 2 9 2" xfId="9989"/>
    <cellStyle name="20% - Énfasis1 3" xfId="319"/>
    <cellStyle name="20% - Énfasis1 3 10" xfId="4733"/>
    <cellStyle name="20% - Énfasis1 3 10 2" xfId="10131"/>
    <cellStyle name="20% - Énfasis1 3 11" xfId="4505"/>
    <cellStyle name="20% - Énfasis1 3 11 2" xfId="9960"/>
    <cellStyle name="20% - Énfasis1 3 12" xfId="3547"/>
    <cellStyle name="20% - Énfasis1 3 12 2" xfId="9059"/>
    <cellStyle name="20% - Énfasis1 3 13" xfId="5966"/>
    <cellStyle name="20% - Énfasis1 3 2" xfId="802"/>
    <cellStyle name="20% - Énfasis1 3 2 2" xfId="6414"/>
    <cellStyle name="20% - Énfasis1 3 3" xfId="1207"/>
    <cellStyle name="20% - Énfasis1 3 3 2" xfId="6814"/>
    <cellStyle name="20% - Énfasis1 3 4" xfId="1614"/>
    <cellStyle name="20% - Énfasis1 3 4 2" xfId="7214"/>
    <cellStyle name="20% - Énfasis1 3 5" xfId="2017"/>
    <cellStyle name="20% - Énfasis1 3 5 2" xfId="7610"/>
    <cellStyle name="20% - Énfasis1 3 6" xfId="2423"/>
    <cellStyle name="20% - Énfasis1 3 6 2" xfId="8008"/>
    <cellStyle name="20% - Énfasis1 3 7" xfId="2822"/>
    <cellStyle name="20% - Énfasis1 3 7 2" xfId="8401"/>
    <cellStyle name="20% - Énfasis1 3 8" xfId="3732"/>
    <cellStyle name="20% - Énfasis1 3 8 2" xfId="9235"/>
    <cellStyle name="20% - Énfasis1 3 9" xfId="4406"/>
    <cellStyle name="20% - Énfasis1 3 9 2" xfId="9868"/>
    <cellStyle name="20% - Énfasis1 4" xfId="501"/>
    <cellStyle name="20% - Énfasis1 4 2" xfId="3045"/>
    <cellStyle name="20% - Énfasis1 4 2 2" xfId="8598"/>
    <cellStyle name="20% - Énfasis1 4 3" xfId="4563"/>
    <cellStyle name="20% - Énfasis1 4 3 2" xfId="10014"/>
    <cellStyle name="20% - Énfasis1 4 4" xfId="3362"/>
    <cellStyle name="20% - Énfasis1 4 4 2" xfId="8891"/>
    <cellStyle name="20% - Énfasis1 4 5" xfId="5334"/>
    <cellStyle name="20% - Énfasis1 4 5 2" xfId="10701"/>
    <cellStyle name="20% - Énfasis1 4 6" xfId="5560"/>
    <cellStyle name="20% - Énfasis1 4 6 2" xfId="10913"/>
    <cellStyle name="20% - Énfasis1 4 7" xfId="5691"/>
    <cellStyle name="20% - Énfasis1 4 7 2" xfId="11036"/>
    <cellStyle name="20% - Énfasis1 4 8" xfId="6121"/>
    <cellStyle name="20% - Énfasis1 5" xfId="965"/>
    <cellStyle name="20% - Énfasis1 5 2" xfId="3393"/>
    <cellStyle name="20% - Énfasis1 5 2 2" xfId="8920"/>
    <cellStyle name="20% - Énfasis1 5 3" xfId="3054"/>
    <cellStyle name="20% - Énfasis1 5 3 2" xfId="8606"/>
    <cellStyle name="20% - Énfasis1 5 4" xfId="4177"/>
    <cellStyle name="20% - Énfasis1 5 4 2" xfId="9653"/>
    <cellStyle name="20% - Énfasis1 5 5" xfId="3320"/>
    <cellStyle name="20% - Énfasis1 5 5 2" xfId="8851"/>
    <cellStyle name="20% - Énfasis1 5 6" xfId="5173"/>
    <cellStyle name="20% - Énfasis1 5 6 2" xfId="10547"/>
    <cellStyle name="20% - Énfasis1 5 7" xfId="5441"/>
    <cellStyle name="20% - Énfasis1 5 7 2" xfId="10800"/>
    <cellStyle name="20% - Énfasis1 5 8" xfId="6575"/>
    <cellStyle name="20% - Énfasis1 6" xfId="1371"/>
    <cellStyle name="20% - Énfasis1 6 2" xfId="3702"/>
    <cellStyle name="20% - Énfasis1 6 2 2" xfId="9206"/>
    <cellStyle name="20% - Énfasis1 6 3" xfId="3244"/>
    <cellStyle name="20% - Énfasis1 6 3 2" xfId="8781"/>
    <cellStyle name="20% - Énfasis1 6 4" xfId="3225"/>
    <cellStyle name="20% - Énfasis1 6 4 2" xfId="8762"/>
    <cellStyle name="20% - Énfasis1 6 5" xfId="4117"/>
    <cellStyle name="20% - Énfasis1 6 5 2" xfId="9601"/>
    <cellStyle name="20% - Énfasis1 6 6" xfId="3717"/>
    <cellStyle name="20% - Énfasis1 6 6 2" xfId="9220"/>
    <cellStyle name="20% - Énfasis1 6 7" xfId="3869"/>
    <cellStyle name="20% - Énfasis1 6 7 2" xfId="9367"/>
    <cellStyle name="20% - Énfasis1 6 8" xfId="6976"/>
    <cellStyle name="20% - Énfasis1 7" xfId="1777"/>
    <cellStyle name="20% - Énfasis1 7 2" xfId="4009"/>
    <cellStyle name="20% - Énfasis1 7 2 2" xfId="9499"/>
    <cellStyle name="20% - Énfasis1 7 3" xfId="2978"/>
    <cellStyle name="20% - Énfasis1 7 3 2" xfId="8556"/>
    <cellStyle name="20% - Énfasis1 7 4" xfId="5087"/>
    <cellStyle name="20% - Énfasis1 7 4 2" xfId="10467"/>
    <cellStyle name="20% - Énfasis1 7 5" xfId="3377"/>
    <cellStyle name="20% - Énfasis1 7 5 2" xfId="8905"/>
    <cellStyle name="20% - Énfasis1 7 6" xfId="4585"/>
    <cellStyle name="20% - Énfasis1 7 6 2" xfId="10036"/>
    <cellStyle name="20% - Énfasis1 7 7" xfId="4289"/>
    <cellStyle name="20% - Énfasis1 7 7 2" xfId="9758"/>
    <cellStyle name="20% - Énfasis1 7 8" xfId="7374"/>
    <cellStyle name="20% - Énfasis1 8" xfId="1878"/>
    <cellStyle name="20% - Énfasis1 8 2" xfId="4088"/>
    <cellStyle name="20% - Énfasis1 8 2 2" xfId="9574"/>
    <cellStyle name="20% - Énfasis1 8 3" xfId="4584"/>
    <cellStyle name="20% - Énfasis1 8 3 2" xfId="10035"/>
    <cellStyle name="20% - Énfasis1 8 4" xfId="4029"/>
    <cellStyle name="20% - Énfasis1 8 4 2" xfId="9518"/>
    <cellStyle name="20% - Énfasis1 8 5" xfId="4159"/>
    <cellStyle name="20% - Énfasis1 8 5 2" xfId="9638"/>
    <cellStyle name="20% - Énfasis1 8 6" xfId="4705"/>
    <cellStyle name="20% - Énfasis1 8 6 2" xfId="10104"/>
    <cellStyle name="20% - Énfasis1 8 7" xfId="4493"/>
    <cellStyle name="20% - Énfasis1 8 7 2" xfId="9948"/>
    <cellStyle name="20% - Énfasis1 8 8" xfId="7473"/>
    <cellStyle name="20% - Énfasis1 9" xfId="2583"/>
    <cellStyle name="20% - Énfasis1 9 2" xfId="8165"/>
    <cellStyle name="20% - Énfasis2" xfId="22" builtinId="34" customBuiltin="1"/>
    <cellStyle name="20% - Énfasis2 10" xfId="3782"/>
    <cellStyle name="20% - Énfasis2 10 2" xfId="9283"/>
    <cellStyle name="20% - Énfasis2 11" xfId="3068"/>
    <cellStyle name="20% - Énfasis2 11 2" xfId="8617"/>
    <cellStyle name="20% - Énfasis2 12" xfId="5054"/>
    <cellStyle name="20% - Énfasis2 12 2" xfId="10439"/>
    <cellStyle name="20% - Énfasis2 13" xfId="3442"/>
    <cellStyle name="20% - Énfasis2 13 2" xfId="8963"/>
    <cellStyle name="20% - Énfasis2 14" xfId="3582"/>
    <cellStyle name="20% - Énfasis2 14 2" xfId="9093"/>
    <cellStyle name="20% - Énfasis2 15" xfId="5713"/>
    <cellStyle name="20% - Énfasis2 2" xfId="189"/>
    <cellStyle name="20% - Énfasis2 2 10" xfId="4292"/>
    <cellStyle name="20% - Énfasis2 2 10 2" xfId="9760"/>
    <cellStyle name="20% - Énfasis2 2 11" xfId="4358"/>
    <cellStyle name="20% - Énfasis2 2 11 2" xfId="9824"/>
    <cellStyle name="20% - Énfasis2 2 12" xfId="4792"/>
    <cellStyle name="20% - Énfasis2 2 12 2" xfId="10189"/>
    <cellStyle name="20% - Énfasis2 2 13" xfId="5388"/>
    <cellStyle name="20% - Énfasis2 2 13 2" xfId="10751"/>
    <cellStyle name="20% - Énfasis2 2 14" xfId="5841"/>
    <cellStyle name="20% - Énfasis2 2 2" xfId="454"/>
    <cellStyle name="20% - Énfasis2 2 2 10" xfId="3376"/>
    <cellStyle name="20% - Énfasis2 2 2 10 2" xfId="8904"/>
    <cellStyle name="20% - Énfasis2 2 2 11" xfId="4541"/>
    <cellStyle name="20% - Énfasis2 2 2 11 2" xfId="9993"/>
    <cellStyle name="20% - Énfasis2 2 2 12" xfId="4010"/>
    <cellStyle name="20% - Énfasis2 2 2 12 2" xfId="9500"/>
    <cellStyle name="20% - Énfasis2 2 2 13" xfId="6096"/>
    <cellStyle name="20% - Énfasis2 2 2 2" xfId="936"/>
    <cellStyle name="20% - Énfasis2 2 2 2 2" xfId="6548"/>
    <cellStyle name="20% - Énfasis2 2 2 3" xfId="1341"/>
    <cellStyle name="20% - Énfasis2 2 2 3 2" xfId="6948"/>
    <cellStyle name="20% - Énfasis2 2 2 4" xfId="1748"/>
    <cellStyle name="20% - Énfasis2 2 2 4 2" xfId="7348"/>
    <cellStyle name="20% - Énfasis2 2 2 5" xfId="2151"/>
    <cellStyle name="20% - Énfasis2 2 2 5 2" xfId="7744"/>
    <cellStyle name="20% - Énfasis2 2 2 6" xfId="2557"/>
    <cellStyle name="20% - Énfasis2 2 2 6 2" xfId="8141"/>
    <cellStyle name="20% - Énfasis2 2 2 7" xfId="2955"/>
    <cellStyle name="20% - Énfasis2 2 2 7 2" xfId="8534"/>
    <cellStyle name="20% - Énfasis2 2 2 8" xfId="3766"/>
    <cellStyle name="20% - Énfasis2 2 2 8 2" xfId="9268"/>
    <cellStyle name="20% - Énfasis2 2 2 9" xfId="4092"/>
    <cellStyle name="20% - Énfasis2 2 2 9 2" xfId="9578"/>
    <cellStyle name="20% - Énfasis2 2 3" xfId="672"/>
    <cellStyle name="20% - Énfasis2 2 3 2" xfId="6285"/>
    <cellStyle name="20% - Énfasis2 2 4" xfId="1077"/>
    <cellStyle name="20% - Énfasis2 2 4 2" xfId="6685"/>
    <cellStyle name="20% - Énfasis2 2 5" xfId="1484"/>
    <cellStyle name="20% - Énfasis2 2 5 2" xfId="7085"/>
    <cellStyle name="20% - Énfasis2 2 6" xfId="1888"/>
    <cellStyle name="20% - Énfasis2 2 6 2" xfId="7483"/>
    <cellStyle name="20% - Énfasis2 2 7" xfId="2293"/>
    <cellStyle name="20% - Énfasis2 2 7 2" xfId="7879"/>
    <cellStyle name="20% - Énfasis2 2 8" xfId="2695"/>
    <cellStyle name="20% - Énfasis2 2 8 2" xfId="8275"/>
    <cellStyle name="20% - Énfasis2 2 9" xfId="3943"/>
    <cellStyle name="20% - Énfasis2 2 9 2" xfId="9436"/>
    <cellStyle name="20% - Énfasis2 3" xfId="321"/>
    <cellStyle name="20% - Énfasis2 3 10" xfId="3658"/>
    <cellStyle name="20% - Énfasis2 3 10 2" xfId="9165"/>
    <cellStyle name="20% - Énfasis2 3 11" xfId="5210"/>
    <cellStyle name="20% - Énfasis2 3 11 2" xfId="10583"/>
    <cellStyle name="20% - Énfasis2 3 12" xfId="5467"/>
    <cellStyle name="20% - Énfasis2 3 12 2" xfId="10825"/>
    <cellStyle name="20% - Énfasis2 3 13" xfId="5968"/>
    <cellStyle name="20% - Énfasis2 3 2" xfId="804"/>
    <cellStyle name="20% - Énfasis2 3 2 2" xfId="6416"/>
    <cellStyle name="20% - Énfasis2 3 3" xfId="1209"/>
    <cellStyle name="20% - Énfasis2 3 3 2" xfId="6816"/>
    <cellStyle name="20% - Énfasis2 3 4" xfId="1616"/>
    <cellStyle name="20% - Énfasis2 3 4 2" xfId="7216"/>
    <cellStyle name="20% - Énfasis2 3 5" xfId="2019"/>
    <cellStyle name="20% - Énfasis2 3 5 2" xfId="7612"/>
    <cellStyle name="20% - Énfasis2 3 6" xfId="2425"/>
    <cellStyle name="20% - Énfasis2 3 6 2" xfId="8010"/>
    <cellStyle name="20% - Énfasis2 3 7" xfId="2824"/>
    <cellStyle name="20% - Énfasis2 3 7 2" xfId="8403"/>
    <cellStyle name="20% - Énfasis2 3 8" xfId="3120"/>
    <cellStyle name="20% - Énfasis2 3 8 2" xfId="8666"/>
    <cellStyle name="20% - Énfasis2 3 9" xfId="4746"/>
    <cellStyle name="20% - Énfasis2 3 9 2" xfId="10144"/>
    <cellStyle name="20% - Énfasis2 4" xfId="504"/>
    <cellStyle name="20% - Énfasis2 4 2" xfId="3047"/>
    <cellStyle name="20% - Énfasis2 4 2 2" xfId="8600"/>
    <cellStyle name="20% - Énfasis2 4 3" xfId="3657"/>
    <cellStyle name="20% - Énfasis2 4 3 2" xfId="9164"/>
    <cellStyle name="20% - Énfasis2 4 4" xfId="4928"/>
    <cellStyle name="20% - Énfasis2 4 4 2" xfId="10321"/>
    <cellStyle name="20% - Énfasis2 4 5" xfId="4023"/>
    <cellStyle name="20% - Énfasis2 4 5 2" xfId="9512"/>
    <cellStyle name="20% - Énfasis2 4 6" xfId="4076"/>
    <cellStyle name="20% - Énfasis2 4 6 2" xfId="9563"/>
    <cellStyle name="20% - Énfasis2 4 7" xfId="5215"/>
    <cellStyle name="20% - Énfasis2 4 7 2" xfId="10588"/>
    <cellStyle name="20% - Énfasis2 4 8" xfId="6124"/>
    <cellStyle name="20% - Énfasis2 5" xfId="662"/>
    <cellStyle name="20% - Énfasis2 5 2" xfId="3173"/>
    <cellStyle name="20% - Énfasis2 5 2 2" xfId="8718"/>
    <cellStyle name="20% - Énfasis2 5 3" xfId="3513"/>
    <cellStyle name="20% - Énfasis2 5 3 2" xfId="9027"/>
    <cellStyle name="20% - Énfasis2 5 4" xfId="3703"/>
    <cellStyle name="20% - Énfasis2 5 4 2" xfId="9207"/>
    <cellStyle name="20% - Énfasis2 5 5" xfId="3211"/>
    <cellStyle name="20% - Énfasis2 5 5 2" xfId="8750"/>
    <cellStyle name="20% - Énfasis2 5 6" xfId="5168"/>
    <cellStyle name="20% - Énfasis2 5 6 2" xfId="10543"/>
    <cellStyle name="20% - Énfasis2 5 7" xfId="5438"/>
    <cellStyle name="20% - Énfasis2 5 7 2" xfId="10797"/>
    <cellStyle name="20% - Énfasis2 5 8" xfId="6275"/>
    <cellStyle name="20% - Énfasis2 6" xfId="1067"/>
    <cellStyle name="20% - Énfasis2 6 2" xfId="3472"/>
    <cellStyle name="20% - Énfasis2 6 2 2" xfId="8990"/>
    <cellStyle name="20% - Énfasis2 6 3" xfId="4105"/>
    <cellStyle name="20% - Énfasis2 6 3 2" xfId="9589"/>
    <cellStyle name="20% - Énfasis2 6 4" xfId="4576"/>
    <cellStyle name="20% - Énfasis2 6 4 2" xfId="10027"/>
    <cellStyle name="20% - Énfasis2 6 5" xfId="2982"/>
    <cellStyle name="20% - Énfasis2 6 5 2" xfId="8560"/>
    <cellStyle name="20% - Énfasis2 6 6" xfId="5130"/>
    <cellStyle name="20% - Énfasis2 6 6 2" xfId="10506"/>
    <cellStyle name="20% - Énfasis2 6 7" xfId="5410"/>
    <cellStyle name="20% - Énfasis2 6 7 2" xfId="10770"/>
    <cellStyle name="20% - Énfasis2 6 8" xfId="6675"/>
    <cellStyle name="20% - Énfasis2 7" xfId="1474"/>
    <cellStyle name="20% - Énfasis2 7 2" xfId="3777"/>
    <cellStyle name="20% - Énfasis2 7 2 2" xfId="9278"/>
    <cellStyle name="20% - Énfasis2 7 3" xfId="3429"/>
    <cellStyle name="20% - Énfasis2 7 3 2" xfId="8953"/>
    <cellStyle name="20% - Énfasis2 7 4" xfId="4889"/>
    <cellStyle name="20% - Énfasis2 7 4 2" xfId="10283"/>
    <cellStyle name="20% - Énfasis2 7 5" xfId="4437"/>
    <cellStyle name="20% - Énfasis2 7 5 2" xfId="9898"/>
    <cellStyle name="20% - Énfasis2 7 6" xfId="5095"/>
    <cellStyle name="20% - Énfasis2 7 6 2" xfId="10474"/>
    <cellStyle name="20% - Énfasis2 7 7" xfId="3794"/>
    <cellStyle name="20% - Énfasis2 7 7 2" xfId="9295"/>
    <cellStyle name="20% - Énfasis2 7 8" xfId="7075"/>
    <cellStyle name="20% - Énfasis2 8" xfId="1816"/>
    <cellStyle name="20% - Énfasis2 8 2" xfId="4040"/>
    <cellStyle name="20% - Énfasis2 8 2 2" xfId="9528"/>
    <cellStyle name="20% - Énfasis2 8 3" xfId="2577"/>
    <cellStyle name="20% - Énfasis2 8 3 2" xfId="8159"/>
    <cellStyle name="20% - Énfasis2 8 4" xfId="5097"/>
    <cellStyle name="20% - Énfasis2 8 4 2" xfId="10476"/>
    <cellStyle name="20% - Énfasis2 8 5" xfId="4339"/>
    <cellStyle name="20% - Énfasis2 8 5 2" xfId="9806"/>
    <cellStyle name="20% - Énfasis2 8 6" xfId="4870"/>
    <cellStyle name="20% - Énfasis2 8 6 2" xfId="10264"/>
    <cellStyle name="20% - Énfasis2 8 7" xfId="4895"/>
    <cellStyle name="20% - Énfasis2 8 7 2" xfId="10289"/>
    <cellStyle name="20% - Énfasis2 8 8" xfId="7412"/>
    <cellStyle name="20% - Énfasis2 9" xfId="980"/>
    <cellStyle name="20% - Énfasis2 9 2" xfId="6590"/>
    <cellStyle name="20% - Énfasis3" xfId="26" builtinId="38" customBuiltin="1"/>
    <cellStyle name="20% - Énfasis3 10" xfId="4294"/>
    <cellStyle name="20% - Énfasis3 10 2" xfId="9762"/>
    <cellStyle name="20% - Énfasis3 11" xfId="3178"/>
    <cellStyle name="20% - Énfasis3 11 2" xfId="8722"/>
    <cellStyle name="20% - Énfasis3 12" xfId="5122"/>
    <cellStyle name="20% - Énfasis3 12 2" xfId="10498"/>
    <cellStyle name="20% - Énfasis3 13" xfId="5406"/>
    <cellStyle name="20% - Énfasis3 13 2" xfId="10766"/>
    <cellStyle name="20% - Énfasis3 14" xfId="5603"/>
    <cellStyle name="20% - Énfasis3 14 2" xfId="10951"/>
    <cellStyle name="20% - Énfasis3 15" xfId="5715"/>
    <cellStyle name="20% - Énfasis3 2" xfId="191"/>
    <cellStyle name="20% - Énfasis3 2 10" xfId="4389"/>
    <cellStyle name="20% - Énfasis3 2 10 2" xfId="9852"/>
    <cellStyle name="20% - Énfasis3 2 11" xfId="3783"/>
    <cellStyle name="20% - Énfasis3 2 11 2" xfId="9284"/>
    <cellStyle name="20% - Énfasis3 2 12" xfId="5120"/>
    <cellStyle name="20% - Énfasis3 2 12 2" xfId="10496"/>
    <cellStyle name="20% - Énfasis3 2 13" xfId="5405"/>
    <cellStyle name="20% - Énfasis3 2 13 2" xfId="10765"/>
    <cellStyle name="20% - Énfasis3 2 14" xfId="5843"/>
    <cellStyle name="20% - Énfasis3 2 2" xfId="456"/>
    <cellStyle name="20% - Énfasis3 2 2 10" xfId="4327"/>
    <cellStyle name="20% - Énfasis3 2 2 10 2" xfId="9794"/>
    <cellStyle name="20% - Énfasis3 2 2 11" xfId="3823"/>
    <cellStyle name="20% - Énfasis3 2 2 11 2" xfId="9321"/>
    <cellStyle name="20% - Énfasis3 2 2 12" xfId="3584"/>
    <cellStyle name="20% - Énfasis3 2 2 12 2" xfId="9095"/>
    <cellStyle name="20% - Énfasis3 2 2 13" xfId="6098"/>
    <cellStyle name="20% - Énfasis3 2 2 2" xfId="938"/>
    <cellStyle name="20% - Énfasis3 2 2 2 2" xfId="6550"/>
    <cellStyle name="20% - Énfasis3 2 2 3" xfId="1343"/>
    <cellStyle name="20% - Énfasis3 2 2 3 2" xfId="6950"/>
    <cellStyle name="20% - Énfasis3 2 2 4" xfId="1750"/>
    <cellStyle name="20% - Énfasis3 2 2 4 2" xfId="7350"/>
    <cellStyle name="20% - Énfasis3 2 2 5" xfId="2153"/>
    <cellStyle name="20% - Énfasis3 2 2 5 2" xfId="7746"/>
    <cellStyle name="20% - Énfasis3 2 2 6" xfId="2559"/>
    <cellStyle name="20% - Énfasis3 2 2 6 2" xfId="8143"/>
    <cellStyle name="20% - Énfasis3 2 2 7" xfId="2957"/>
    <cellStyle name="20% - Énfasis3 2 2 7 2" xfId="8536"/>
    <cellStyle name="20% - Énfasis3 2 2 8" xfId="3161"/>
    <cellStyle name="20% - Énfasis3 2 2 8 2" xfId="8706"/>
    <cellStyle name="20% - Énfasis3 2 2 9" xfId="4962"/>
    <cellStyle name="20% - Énfasis3 2 2 9 2" xfId="10351"/>
    <cellStyle name="20% - Énfasis3 2 3" xfId="674"/>
    <cellStyle name="20% - Énfasis3 2 3 2" xfId="6287"/>
    <cellStyle name="20% - Énfasis3 2 4" xfId="1079"/>
    <cellStyle name="20% - Énfasis3 2 4 2" xfId="6687"/>
    <cellStyle name="20% - Énfasis3 2 5" xfId="1486"/>
    <cellStyle name="20% - Énfasis3 2 5 2" xfId="7087"/>
    <cellStyle name="20% - Énfasis3 2 6" xfId="1890"/>
    <cellStyle name="20% - Énfasis3 2 6 2" xfId="7485"/>
    <cellStyle name="20% - Énfasis3 2 7" xfId="2295"/>
    <cellStyle name="20% - Énfasis3 2 7 2" xfId="7881"/>
    <cellStyle name="20% - Énfasis3 2 8" xfId="2697"/>
    <cellStyle name="20% - Énfasis3 2 8 2" xfId="8277"/>
    <cellStyle name="20% - Énfasis3 2 9" xfId="3333"/>
    <cellStyle name="20% - Énfasis3 2 9 2" xfId="8864"/>
    <cellStyle name="20% - Énfasis3 3" xfId="323"/>
    <cellStyle name="20% - Énfasis3 3 10" xfId="4865"/>
    <cellStyle name="20% - Énfasis3 3 10 2" xfId="10259"/>
    <cellStyle name="20% - Énfasis3 3 11" xfId="3711"/>
    <cellStyle name="20% - Énfasis3 3 11 2" xfId="9214"/>
    <cellStyle name="20% - Énfasis3 3 12" xfId="5078"/>
    <cellStyle name="20% - Énfasis3 3 12 2" xfId="10458"/>
    <cellStyle name="20% - Énfasis3 3 13" xfId="5970"/>
    <cellStyle name="20% - Énfasis3 3 2" xfId="806"/>
    <cellStyle name="20% - Énfasis3 3 2 2" xfId="6418"/>
    <cellStyle name="20% - Énfasis3 3 3" xfId="1211"/>
    <cellStyle name="20% - Énfasis3 3 3 2" xfId="6818"/>
    <cellStyle name="20% - Énfasis3 3 4" xfId="1618"/>
    <cellStyle name="20% - Énfasis3 3 4 2" xfId="7218"/>
    <cellStyle name="20% - Énfasis3 3 5" xfId="2021"/>
    <cellStyle name="20% - Énfasis3 3 5 2" xfId="7614"/>
    <cellStyle name="20% - Énfasis3 3 6" xfId="2427"/>
    <cellStyle name="20% - Énfasis3 3 6 2" xfId="8012"/>
    <cellStyle name="20% - Énfasis3 3 7" xfId="2826"/>
    <cellStyle name="20% - Énfasis3 3 7 2" xfId="8405"/>
    <cellStyle name="20% - Énfasis3 3 8" xfId="4255"/>
    <cellStyle name="20% - Énfasis3 3 8 2" xfId="9725"/>
    <cellStyle name="20% - Énfasis3 3 9" xfId="3759"/>
    <cellStyle name="20% - Énfasis3 3 9 2" xfId="9261"/>
    <cellStyle name="20% - Énfasis3 4" xfId="508"/>
    <cellStyle name="20% - Énfasis3 4 2" xfId="3051"/>
    <cellStyle name="20% - Énfasis3 4 2 2" xfId="8604"/>
    <cellStyle name="20% - Énfasis3 4 3" xfId="3862"/>
    <cellStyle name="20% - Énfasis3 4 3 2" xfId="9360"/>
    <cellStyle name="20% - Énfasis3 4 4" xfId="4143"/>
    <cellStyle name="20% - Énfasis3 4 4 2" xfId="9623"/>
    <cellStyle name="20% - Énfasis3 4 5" xfId="3035"/>
    <cellStyle name="20% - Énfasis3 4 5 2" xfId="8588"/>
    <cellStyle name="20% - Énfasis3 4 6" xfId="3576"/>
    <cellStyle name="20% - Énfasis3 4 6 2" xfId="9087"/>
    <cellStyle name="20% - Énfasis3 4 7" xfId="3826"/>
    <cellStyle name="20% - Énfasis3 4 7 2" xfId="9324"/>
    <cellStyle name="20% - Énfasis3 4 8" xfId="6128"/>
    <cellStyle name="20% - Énfasis3 5" xfId="599"/>
    <cellStyle name="20% - Énfasis3 5 2" xfId="3121"/>
    <cellStyle name="20% - Énfasis3 5 2 2" xfId="8667"/>
    <cellStyle name="20% - Énfasis3 5 3" xfId="4114"/>
    <cellStyle name="20% - Énfasis3 5 3 2" xfId="9598"/>
    <cellStyle name="20% - Énfasis3 5 4" xfId="4058"/>
    <cellStyle name="20% - Énfasis3 5 4 2" xfId="9546"/>
    <cellStyle name="20% - Énfasis3 5 5" xfId="4342"/>
    <cellStyle name="20% - Énfasis3 5 5 2" xfId="9809"/>
    <cellStyle name="20% - Énfasis3 5 6" xfId="3888"/>
    <cellStyle name="20% - Énfasis3 5 6 2" xfId="9384"/>
    <cellStyle name="20% - Énfasis3 5 7" xfId="4730"/>
    <cellStyle name="20% - Énfasis3 5 7 2" xfId="10128"/>
    <cellStyle name="20% - Énfasis3 5 8" xfId="6213"/>
    <cellStyle name="20% - Énfasis3 6" xfId="1004"/>
    <cellStyle name="20% - Énfasis3 6 2" xfId="3422"/>
    <cellStyle name="20% - Énfasis3 6 2 2" xfId="8946"/>
    <cellStyle name="20% - Énfasis3 6 3" xfId="3304"/>
    <cellStyle name="20% - Énfasis3 6 3 2" xfId="8836"/>
    <cellStyle name="20% - Énfasis3 6 4" xfId="3288"/>
    <cellStyle name="20% - Énfasis3 6 4 2" xfId="8823"/>
    <cellStyle name="20% - Énfasis3 6 5" xfId="3066"/>
    <cellStyle name="20% - Énfasis3 6 5 2" xfId="8616"/>
    <cellStyle name="20% - Énfasis3 6 6" xfId="3765"/>
    <cellStyle name="20% - Énfasis3 6 6 2" xfId="9267"/>
    <cellStyle name="20% - Énfasis3 6 7" xfId="5197"/>
    <cellStyle name="20% - Énfasis3 6 7 2" xfId="10571"/>
    <cellStyle name="20% - Énfasis3 6 8" xfId="6613"/>
    <cellStyle name="20% - Énfasis3 7" xfId="1411"/>
    <cellStyle name="20% - Énfasis3 7 2" xfId="3733"/>
    <cellStyle name="20% - Énfasis3 7 2 2" xfId="9236"/>
    <cellStyle name="20% - Énfasis3 7 3" xfId="3607"/>
    <cellStyle name="20% - Énfasis3 7 3 2" xfId="9116"/>
    <cellStyle name="20% - Énfasis3 7 4" xfId="3688"/>
    <cellStyle name="20% - Énfasis3 7 4 2" xfId="9192"/>
    <cellStyle name="20% - Énfasis3 7 5" xfId="5303"/>
    <cellStyle name="20% - Énfasis3 7 5 2" xfId="10671"/>
    <cellStyle name="20% - Énfasis3 7 6" xfId="5536"/>
    <cellStyle name="20% - Énfasis3 7 6 2" xfId="10890"/>
    <cellStyle name="20% - Énfasis3 7 7" xfId="5674"/>
    <cellStyle name="20% - Énfasis3 7 7 2" xfId="11019"/>
    <cellStyle name="20% - Énfasis3 7 8" xfId="7013"/>
    <cellStyle name="20% - Énfasis3 8" xfId="1950"/>
    <cellStyle name="20% - Énfasis3 8 2" xfId="4140"/>
    <cellStyle name="20% - Énfasis3 8 2 2" xfId="9620"/>
    <cellStyle name="20% - Énfasis3 8 3" xfId="3788"/>
    <cellStyle name="20% - Énfasis3 8 3 2" xfId="9289"/>
    <cellStyle name="20% - Énfasis3 8 4" xfId="3253"/>
    <cellStyle name="20% - Énfasis3 8 4 2" xfId="8790"/>
    <cellStyle name="20% - Énfasis3 8 5" xfId="5347"/>
    <cellStyle name="20% - Énfasis3 8 5 2" xfId="10714"/>
    <cellStyle name="20% - Énfasis3 8 6" xfId="5569"/>
    <cellStyle name="20% - Énfasis3 8 6 2" xfId="10922"/>
    <cellStyle name="20% - Énfasis3 8 7" xfId="5698"/>
    <cellStyle name="20% - Énfasis3 8 7 2" xfId="11043"/>
    <cellStyle name="20% - Énfasis3 8 8" xfId="7544"/>
    <cellStyle name="20% - Énfasis3 9" xfId="2488"/>
    <cellStyle name="20% - Énfasis3 9 2" xfId="8072"/>
    <cellStyle name="20% - Énfasis4" xfId="30" builtinId="42" customBuiltin="1"/>
    <cellStyle name="20% - Énfasis4 10" xfId="4479"/>
    <cellStyle name="20% - Énfasis4 10 2" xfId="9934"/>
    <cellStyle name="20% - Énfasis4 11" xfId="3868"/>
    <cellStyle name="20% - Énfasis4 11 2" xfId="9366"/>
    <cellStyle name="20% - Énfasis4 12" xfId="5272"/>
    <cellStyle name="20% - Énfasis4 12 2" xfId="10641"/>
    <cellStyle name="20% - Énfasis4 13" xfId="5512"/>
    <cellStyle name="20% - Énfasis4 13 2" xfId="10867"/>
    <cellStyle name="20% - Énfasis4 14" xfId="5663"/>
    <cellStyle name="20% - Énfasis4 14 2" xfId="11008"/>
    <cellStyle name="20% - Énfasis4 15" xfId="5717"/>
    <cellStyle name="20% - Énfasis4 2" xfId="193"/>
    <cellStyle name="20% - Énfasis4 2 10" xfId="4534"/>
    <cellStyle name="20% - Énfasis4 2 10 2" xfId="9987"/>
    <cellStyle name="20% - Énfasis4 2 11" xfId="5041"/>
    <cellStyle name="20% - Énfasis4 2 11 2" xfId="10426"/>
    <cellStyle name="20% - Énfasis4 2 12" xfId="4390"/>
    <cellStyle name="20% - Énfasis4 2 12 2" xfId="9853"/>
    <cellStyle name="20% - Énfasis4 2 13" xfId="4506"/>
    <cellStyle name="20% - Énfasis4 2 13 2" xfId="9961"/>
    <cellStyle name="20% - Énfasis4 2 14" xfId="5845"/>
    <cellStyle name="20% - Énfasis4 2 2" xfId="458"/>
    <cellStyle name="20% - Énfasis4 2 2 10" xfId="5288"/>
    <cellStyle name="20% - Énfasis4 2 2 10 2" xfId="10657"/>
    <cellStyle name="20% - Énfasis4 2 2 11" xfId="5524"/>
    <cellStyle name="20% - Énfasis4 2 2 11 2" xfId="10879"/>
    <cellStyle name="20% - Énfasis4 2 2 12" xfId="5668"/>
    <cellStyle name="20% - Énfasis4 2 2 12 2" xfId="11013"/>
    <cellStyle name="20% - Énfasis4 2 2 13" xfId="6100"/>
    <cellStyle name="20% - Énfasis4 2 2 2" xfId="940"/>
    <cellStyle name="20% - Énfasis4 2 2 2 2" xfId="6552"/>
    <cellStyle name="20% - Énfasis4 2 2 3" xfId="1345"/>
    <cellStyle name="20% - Énfasis4 2 2 3 2" xfId="6952"/>
    <cellStyle name="20% - Énfasis4 2 2 4" xfId="1752"/>
    <cellStyle name="20% - Énfasis4 2 2 4 2" xfId="7352"/>
    <cellStyle name="20% - Énfasis4 2 2 5" xfId="2155"/>
    <cellStyle name="20% - Énfasis4 2 2 5 2" xfId="7748"/>
    <cellStyle name="20% - Énfasis4 2 2 6" xfId="2561"/>
    <cellStyle name="20% - Énfasis4 2 2 6 2" xfId="8145"/>
    <cellStyle name="20% - Énfasis4 2 2 7" xfId="2959"/>
    <cellStyle name="20% - Énfasis4 2 2 7 2" xfId="8538"/>
    <cellStyle name="20% - Énfasis4 2 2 8" xfId="4499"/>
    <cellStyle name="20% - Énfasis4 2 2 8 2" xfId="9954"/>
    <cellStyle name="20% - Énfasis4 2 2 9" xfId="4373"/>
    <cellStyle name="20% - Énfasis4 2 2 9 2" xfId="9838"/>
    <cellStyle name="20% - Énfasis4 2 3" xfId="676"/>
    <cellStyle name="20% - Énfasis4 2 3 2" xfId="6289"/>
    <cellStyle name="20% - Énfasis4 2 4" xfId="1081"/>
    <cellStyle name="20% - Énfasis4 2 4 2" xfId="6689"/>
    <cellStyle name="20% - Énfasis4 2 5" xfId="1488"/>
    <cellStyle name="20% - Énfasis4 2 5 2" xfId="7089"/>
    <cellStyle name="20% - Énfasis4 2 6" xfId="1892"/>
    <cellStyle name="20% - Énfasis4 2 6 2" xfId="7487"/>
    <cellStyle name="20% - Énfasis4 2 7" xfId="2297"/>
    <cellStyle name="20% - Énfasis4 2 7 2" xfId="7883"/>
    <cellStyle name="20% - Énfasis4 2 8" xfId="2699"/>
    <cellStyle name="20% - Énfasis4 2 8 2" xfId="8279"/>
    <cellStyle name="20% - Énfasis4 2 9" xfId="4153"/>
    <cellStyle name="20% - Énfasis4 2 9 2" xfId="9632"/>
    <cellStyle name="20% - Énfasis4 3" xfId="325"/>
    <cellStyle name="20% - Énfasis4 3 10" xfId="4521"/>
    <cellStyle name="20% - Énfasis4 3 10 2" xfId="9974"/>
    <cellStyle name="20% - Énfasis4 3 11" xfId="2676"/>
    <cellStyle name="20% - Énfasis4 3 11 2" xfId="8256"/>
    <cellStyle name="20% - Énfasis4 3 12" xfId="4168"/>
    <cellStyle name="20% - Énfasis4 3 12 2" xfId="9646"/>
    <cellStyle name="20% - Énfasis4 3 13" xfId="5972"/>
    <cellStyle name="20% - Énfasis4 3 2" xfId="808"/>
    <cellStyle name="20% - Énfasis4 3 2 2" xfId="6420"/>
    <cellStyle name="20% - Énfasis4 3 3" xfId="1213"/>
    <cellStyle name="20% - Énfasis4 3 3 2" xfId="6820"/>
    <cellStyle name="20% - Énfasis4 3 4" xfId="1620"/>
    <cellStyle name="20% - Énfasis4 3 4 2" xfId="7220"/>
    <cellStyle name="20% - Énfasis4 3 5" xfId="2023"/>
    <cellStyle name="20% - Énfasis4 3 5 2" xfId="7616"/>
    <cellStyle name="20% - Énfasis4 3 6" xfId="2429"/>
    <cellStyle name="20% - Énfasis4 3 6 2" xfId="8014"/>
    <cellStyle name="20% - Énfasis4 3 7" xfId="2828"/>
    <cellStyle name="20% - Énfasis4 3 7 2" xfId="8407"/>
    <cellStyle name="20% - Énfasis4 3 8" xfId="3637"/>
    <cellStyle name="20% - Énfasis4 3 8 2" xfId="9145"/>
    <cellStyle name="20% - Énfasis4 3 9" xfId="4908"/>
    <cellStyle name="20% - Énfasis4 3 9 2" xfId="10301"/>
    <cellStyle name="20% - Énfasis4 4" xfId="512"/>
    <cellStyle name="20% - Énfasis4 4 2" xfId="3055"/>
    <cellStyle name="20% - Énfasis4 4 2 2" xfId="8607"/>
    <cellStyle name="20% - Énfasis4 4 3" xfId="4061"/>
    <cellStyle name="20% - Énfasis4 4 3 2" xfId="9549"/>
    <cellStyle name="20% - Énfasis4 4 4" xfId="3314"/>
    <cellStyle name="20% - Énfasis4 4 4 2" xfId="8845"/>
    <cellStyle name="20% - Énfasis4 4 5" xfId="4502"/>
    <cellStyle name="20% - Énfasis4 4 5 2" xfId="9957"/>
    <cellStyle name="20% - Énfasis4 4 6" xfId="5038"/>
    <cellStyle name="20% - Énfasis4 4 6 2" xfId="10423"/>
    <cellStyle name="20% - Énfasis4 4 7" xfId="3851"/>
    <cellStyle name="20% - Énfasis4 4 7 2" xfId="9349"/>
    <cellStyle name="20% - Énfasis4 4 8" xfId="6132"/>
    <cellStyle name="20% - Énfasis4 5" xfId="735"/>
    <cellStyle name="20% - Énfasis4 5 2" xfId="3228"/>
    <cellStyle name="20% - Énfasis4 5 2 2" xfId="8765"/>
    <cellStyle name="20% - Énfasis4 5 3" xfId="3852"/>
    <cellStyle name="20% - Énfasis4 5 3 2" xfId="9350"/>
    <cellStyle name="20% - Énfasis4 5 4" xfId="3189"/>
    <cellStyle name="20% - Énfasis4 5 4 2" xfId="8729"/>
    <cellStyle name="20% - Énfasis4 5 5" xfId="4299"/>
    <cellStyle name="20% - Énfasis4 5 5 2" xfId="9766"/>
    <cellStyle name="20% - Énfasis4 5 6" xfId="3336"/>
    <cellStyle name="20% - Énfasis4 5 6 2" xfId="8866"/>
    <cellStyle name="20% - Énfasis4 5 7" xfId="4752"/>
    <cellStyle name="20% - Énfasis4 5 7 2" xfId="10150"/>
    <cellStyle name="20% - Énfasis4 5 8" xfId="6348"/>
    <cellStyle name="20% - Énfasis4 6" xfId="1140"/>
    <cellStyle name="20% - Énfasis4 6 2" xfId="3530"/>
    <cellStyle name="20% - Énfasis4 6 2 2" xfId="9043"/>
    <cellStyle name="20% - Énfasis4 6 3" xfId="3951"/>
    <cellStyle name="20% - Énfasis4 6 3 2" xfId="9444"/>
    <cellStyle name="20% - Énfasis4 6 4" xfId="4377"/>
    <cellStyle name="20% - Énfasis4 6 4 2" xfId="9842"/>
    <cellStyle name="20% - Énfasis4 6 5" xfId="5074"/>
    <cellStyle name="20% - Énfasis4 6 5 2" xfId="10454"/>
    <cellStyle name="20% - Énfasis4 6 6" xfId="5364"/>
    <cellStyle name="20% - Énfasis4 6 6 2" xfId="10729"/>
    <cellStyle name="20% - Énfasis4 6 7" xfId="5579"/>
    <cellStyle name="20% - Énfasis4 6 7 2" xfId="10931"/>
    <cellStyle name="20% - Énfasis4 6 8" xfId="6748"/>
    <cellStyle name="20% - Énfasis4 7" xfId="1547"/>
    <cellStyle name="20% - Énfasis4 7 2" xfId="3829"/>
    <cellStyle name="20% - Énfasis4 7 2 2" xfId="9327"/>
    <cellStyle name="20% - Énfasis4 7 3" xfId="4030"/>
    <cellStyle name="20% - Énfasis4 7 3 2" xfId="9519"/>
    <cellStyle name="20% - Énfasis4 7 4" xfId="3824"/>
    <cellStyle name="20% - Énfasis4 7 4 2" xfId="9322"/>
    <cellStyle name="20% - Énfasis4 7 5" xfId="4222"/>
    <cellStyle name="20% - Énfasis4 7 5 2" xfId="9694"/>
    <cellStyle name="20% - Énfasis4 7 6" xfId="4932"/>
    <cellStyle name="20% - Énfasis4 7 6 2" xfId="10325"/>
    <cellStyle name="20% - Énfasis4 7 7" xfId="3752"/>
    <cellStyle name="20% - Énfasis4 7 7 2" xfId="9254"/>
    <cellStyle name="20% - Énfasis4 7 8" xfId="7148"/>
    <cellStyle name="20% - Énfasis4 8" xfId="2133"/>
    <cellStyle name="20% - Énfasis4 8 2" xfId="4282"/>
    <cellStyle name="20% - Énfasis4 8 2 2" xfId="9751"/>
    <cellStyle name="20% - Énfasis4 8 3" xfId="4775"/>
    <cellStyle name="20% - Énfasis4 8 3 2" xfId="10172"/>
    <cellStyle name="20% - Énfasis4 8 4" xfId="5113"/>
    <cellStyle name="20% - Énfasis4 8 4 2" xfId="10490"/>
    <cellStyle name="20% - Énfasis4 8 5" xfId="5399"/>
    <cellStyle name="20% - Énfasis4 8 5 2" xfId="10760"/>
    <cellStyle name="20% - Énfasis4 8 6" xfId="5598"/>
    <cellStyle name="20% - Énfasis4 8 6 2" xfId="10947"/>
    <cellStyle name="20% - Énfasis4 8 7" xfId="5703"/>
    <cellStyle name="20% - Énfasis4 8 7 2" xfId="11045"/>
    <cellStyle name="20% - Énfasis4 8 8" xfId="7726"/>
    <cellStyle name="20% - Énfasis4 9" xfId="2575"/>
    <cellStyle name="20% - Énfasis4 9 2" xfId="8157"/>
    <cellStyle name="20% - Énfasis5" xfId="34" builtinId="46" customBuiltin="1"/>
    <cellStyle name="20% - Énfasis5 10" xfId="3279"/>
    <cellStyle name="20% - Énfasis5 10 2" xfId="8814"/>
    <cellStyle name="20% - Énfasis5 11" xfId="3482"/>
    <cellStyle name="20% - Énfasis5 11 2" xfId="8998"/>
    <cellStyle name="20% - Énfasis5 12" xfId="4216"/>
    <cellStyle name="20% - Énfasis5 12 2" xfId="9688"/>
    <cellStyle name="20% - Énfasis5 13" xfId="3092"/>
    <cellStyle name="20% - Énfasis5 13 2" xfId="8639"/>
    <cellStyle name="20% - Énfasis5 14" xfId="5162"/>
    <cellStyle name="20% - Énfasis5 14 2" xfId="10537"/>
    <cellStyle name="20% - Énfasis5 15" xfId="5719"/>
    <cellStyle name="20% - Énfasis5 2" xfId="196"/>
    <cellStyle name="20% - Énfasis5 2 10" xfId="4260"/>
    <cellStyle name="20% - Énfasis5 2 10 2" xfId="9730"/>
    <cellStyle name="20% - Énfasis5 2 11" xfId="4412"/>
    <cellStyle name="20% - Énfasis5 2 11 2" xfId="9874"/>
    <cellStyle name="20% - Énfasis5 2 12" xfId="5248"/>
    <cellStyle name="20% - Énfasis5 2 12 2" xfId="10620"/>
    <cellStyle name="20% - Énfasis5 2 13" xfId="5491"/>
    <cellStyle name="20% - Énfasis5 2 13 2" xfId="10849"/>
    <cellStyle name="20% - Énfasis5 2 14" xfId="5847"/>
    <cellStyle name="20% - Énfasis5 2 2" xfId="461"/>
    <cellStyle name="20% - Énfasis5 2 2 10" xfId="3192"/>
    <cellStyle name="20% - Énfasis5 2 2 10 2" xfId="8732"/>
    <cellStyle name="20% - Énfasis5 2 2 11" xfId="5224"/>
    <cellStyle name="20% - Énfasis5 2 2 11 2" xfId="10597"/>
    <cellStyle name="20% - Énfasis5 2 2 12" xfId="5475"/>
    <cellStyle name="20% - Énfasis5 2 2 12 2" xfId="10833"/>
    <cellStyle name="20% - Énfasis5 2 2 13" xfId="6102"/>
    <cellStyle name="20% - Énfasis5 2 2 2" xfId="943"/>
    <cellStyle name="20% - Énfasis5 2 2 2 2" xfId="6555"/>
    <cellStyle name="20% - Énfasis5 2 2 3" xfId="1348"/>
    <cellStyle name="20% - Énfasis5 2 2 3 2" xfId="6955"/>
    <cellStyle name="20% - Énfasis5 2 2 4" xfId="1755"/>
    <cellStyle name="20% - Énfasis5 2 2 4 2" xfId="7355"/>
    <cellStyle name="20% - Énfasis5 2 2 5" xfId="2157"/>
    <cellStyle name="20% - Énfasis5 2 2 5 2" xfId="7750"/>
    <cellStyle name="20% - Énfasis5 2 2 6" xfId="2564"/>
    <cellStyle name="20% - Énfasis5 2 2 6 2" xfId="8147"/>
    <cellStyle name="20% - Énfasis5 2 2 7" xfId="2962"/>
    <cellStyle name="20% - Énfasis5 2 2 7 2" xfId="8541"/>
    <cellStyle name="20% - Énfasis5 2 2 8" xfId="3600"/>
    <cellStyle name="20% - Énfasis5 2 2 8 2" xfId="9109"/>
    <cellStyle name="20% - Énfasis5 2 2 9" xfId="4877"/>
    <cellStyle name="20% - Énfasis5 2 2 9 2" xfId="10271"/>
    <cellStyle name="20% - Énfasis5 2 3" xfId="679"/>
    <cellStyle name="20% - Énfasis5 2 3 2" xfId="6292"/>
    <cellStyle name="20% - Énfasis5 2 4" xfId="1084"/>
    <cellStyle name="20% - Énfasis5 2 4 2" xfId="6692"/>
    <cellStyle name="20% - Énfasis5 2 5" xfId="1491"/>
    <cellStyle name="20% - Énfasis5 2 5 2" xfId="7092"/>
    <cellStyle name="20% - Énfasis5 2 6" xfId="1894"/>
    <cellStyle name="20% - Énfasis5 2 6 2" xfId="7489"/>
    <cellStyle name="20% - Énfasis5 2 7" xfId="2300"/>
    <cellStyle name="20% - Énfasis5 2 7 2" xfId="7886"/>
    <cellStyle name="20% - Énfasis5 2 8" xfId="2702"/>
    <cellStyle name="20% - Énfasis5 2 8 2" xfId="8282"/>
    <cellStyle name="20% - Énfasis5 2 9" xfId="3237"/>
    <cellStyle name="20% - Énfasis5 2 9 2" xfId="8774"/>
    <cellStyle name="20% - Énfasis5 3" xfId="327"/>
    <cellStyle name="20% - Énfasis5 3 10" xfId="5242"/>
    <cellStyle name="20% - Énfasis5 3 10 2" xfId="10615"/>
    <cellStyle name="20% - Énfasis5 3 11" xfId="5488"/>
    <cellStyle name="20% - Énfasis5 3 11 2" xfId="10846"/>
    <cellStyle name="20% - Énfasis5 3 12" xfId="5648"/>
    <cellStyle name="20% - Énfasis5 3 12 2" xfId="10995"/>
    <cellStyle name="20% - Énfasis5 3 13" xfId="5974"/>
    <cellStyle name="20% - Énfasis5 3 2" xfId="810"/>
    <cellStyle name="20% - Énfasis5 3 2 2" xfId="6422"/>
    <cellStyle name="20% - Énfasis5 3 3" xfId="1215"/>
    <cellStyle name="20% - Énfasis5 3 3 2" xfId="6822"/>
    <cellStyle name="20% - Énfasis5 3 4" xfId="1622"/>
    <cellStyle name="20% - Énfasis5 3 4 2" xfId="7222"/>
    <cellStyle name="20% - Énfasis5 3 5" xfId="2025"/>
    <cellStyle name="20% - Énfasis5 3 5 2" xfId="7618"/>
    <cellStyle name="20% - Énfasis5 3 6" xfId="2431"/>
    <cellStyle name="20% - Énfasis5 3 6 2" xfId="8016"/>
    <cellStyle name="20% - Énfasis5 3 7" xfId="2830"/>
    <cellStyle name="20% - Énfasis5 3 7 2" xfId="8409"/>
    <cellStyle name="20% - Énfasis5 3 8" xfId="4443"/>
    <cellStyle name="20% - Énfasis5 3 8 2" xfId="9903"/>
    <cellStyle name="20% - Énfasis5 3 9" xfId="3129"/>
    <cellStyle name="20% - Énfasis5 3 9 2" xfId="8675"/>
    <cellStyle name="20% - Énfasis5 4" xfId="516"/>
    <cellStyle name="20% - Énfasis5 4 2" xfId="3058"/>
    <cellStyle name="20% - Énfasis5 4 2 2" xfId="8610"/>
    <cellStyle name="20% - Énfasis5 4 3" xfId="3146"/>
    <cellStyle name="20% - Énfasis5 4 3 2" xfId="8692"/>
    <cellStyle name="20% - Énfasis5 4 4" xfId="4766"/>
    <cellStyle name="20% - Énfasis5 4 4 2" xfId="10163"/>
    <cellStyle name="20% - Énfasis5 4 5" xfId="3649"/>
    <cellStyle name="20% - Énfasis5 4 5 2" xfId="9156"/>
    <cellStyle name="20% - Énfasis5 4 6" xfId="4959"/>
    <cellStyle name="20% - Énfasis5 4 6 2" xfId="10348"/>
    <cellStyle name="20% - Énfasis5 4 7" xfId="3898"/>
    <cellStyle name="20% - Énfasis5 4 7 2" xfId="9393"/>
    <cellStyle name="20% - Énfasis5 4 8" xfId="6136"/>
    <cellStyle name="20% - Énfasis5 5" xfId="918"/>
    <cellStyle name="20% - Énfasis5 5 2" xfId="3358"/>
    <cellStyle name="20% - Énfasis5 5 2 2" xfId="8887"/>
    <cellStyle name="20% - Énfasis5 5 3" xfId="3256"/>
    <cellStyle name="20% - Énfasis5 5 3 2" xfId="8793"/>
    <cellStyle name="20% - Énfasis5 5 4" xfId="4487"/>
    <cellStyle name="20% - Énfasis5 5 4 2" xfId="9942"/>
    <cellStyle name="20% - Énfasis5 5 5" xfId="4739"/>
    <cellStyle name="20% - Énfasis5 5 5 2" xfId="10137"/>
    <cellStyle name="20% - Énfasis5 5 6" xfId="4411"/>
    <cellStyle name="20% - Énfasis5 5 6 2" xfId="9873"/>
    <cellStyle name="20% - Énfasis5 5 7" xfId="4914"/>
    <cellStyle name="20% - Énfasis5 5 7 2" xfId="10307"/>
    <cellStyle name="20% - Énfasis5 5 8" xfId="6530"/>
    <cellStyle name="20% - Énfasis5 6" xfId="1323"/>
    <cellStyle name="20% - Énfasis5 6 2" xfId="3662"/>
    <cellStyle name="20% - Énfasis5 6 2 2" xfId="9168"/>
    <cellStyle name="20% - Énfasis5 6 3" xfId="3344"/>
    <cellStyle name="20% - Énfasis5 6 3 2" xfId="8874"/>
    <cellStyle name="20% - Énfasis5 6 4" xfId="4097"/>
    <cellStyle name="20% - Énfasis5 6 4 2" xfId="9582"/>
    <cellStyle name="20% - Énfasis5 6 5" xfId="4552"/>
    <cellStyle name="20% - Énfasis5 6 5 2" xfId="10003"/>
    <cellStyle name="20% - Énfasis5 6 6" xfId="5083"/>
    <cellStyle name="20% - Énfasis5 6 6 2" xfId="10463"/>
    <cellStyle name="20% - Énfasis5 6 7" xfId="5369"/>
    <cellStyle name="20% - Énfasis5 6 7 2" xfId="10733"/>
    <cellStyle name="20% - Énfasis5 6 8" xfId="6930"/>
    <cellStyle name="20% - Énfasis5 7" xfId="1730"/>
    <cellStyle name="20% - Énfasis5 7 2" xfId="3976"/>
    <cellStyle name="20% - Énfasis5 7 2 2" xfId="9468"/>
    <cellStyle name="20% - Énfasis5 7 3" xfId="4068"/>
    <cellStyle name="20% - Énfasis5 7 3 2" xfId="9555"/>
    <cellStyle name="20% - Énfasis5 7 4" xfId="5045"/>
    <cellStyle name="20% - Énfasis5 7 4 2" xfId="10430"/>
    <cellStyle name="20% - Énfasis5 7 5" xfId="3821"/>
    <cellStyle name="20% - Énfasis5 7 5 2" xfId="9319"/>
    <cellStyle name="20% - Énfasis5 7 6" xfId="5176"/>
    <cellStyle name="20% - Énfasis5 7 6 2" xfId="10550"/>
    <cellStyle name="20% - Énfasis5 7 7" xfId="5444"/>
    <cellStyle name="20% - Énfasis5 7 7 2" xfId="10803"/>
    <cellStyle name="20% - Énfasis5 7 8" xfId="7330"/>
    <cellStyle name="20% - Énfasis5 8" xfId="1921"/>
    <cellStyle name="20% - Énfasis5 8 2" xfId="4119"/>
    <cellStyle name="20% - Énfasis5 8 2 2" xfId="9602"/>
    <cellStyle name="20% - Énfasis5 8 3" xfId="3487"/>
    <cellStyle name="20% - Énfasis5 8 3 2" xfId="9003"/>
    <cellStyle name="20% - Énfasis5 8 4" xfId="3776"/>
    <cellStyle name="20% - Énfasis5 8 4 2" xfId="9277"/>
    <cellStyle name="20% - Énfasis5 8 5" xfId="3196"/>
    <cellStyle name="20% - Énfasis5 8 5 2" xfId="8736"/>
    <cellStyle name="20% - Énfasis5 8 6" xfId="4893"/>
    <cellStyle name="20% - Énfasis5 8 6 2" xfId="10287"/>
    <cellStyle name="20% - Énfasis5 8 7" xfId="3881"/>
    <cellStyle name="20% - Énfasis5 8 7 2" xfId="9378"/>
    <cellStyle name="20% - Énfasis5 8 8" xfId="7515"/>
    <cellStyle name="20% - Énfasis5 9" xfId="2459"/>
    <cellStyle name="20% - Énfasis5 9 2" xfId="8043"/>
    <cellStyle name="20% - Énfasis6" xfId="38" builtinId="50" customBuiltin="1"/>
    <cellStyle name="20% - Énfasis6 10" xfId="3470"/>
    <cellStyle name="20% - Énfasis6 10 2" xfId="8988"/>
    <cellStyle name="20% - Énfasis6 11" xfId="5031"/>
    <cellStyle name="20% - Énfasis6 11 2" xfId="10416"/>
    <cellStyle name="20% - Énfasis6 12" xfId="3580"/>
    <cellStyle name="20% - Énfasis6 12 2" xfId="9091"/>
    <cellStyle name="20% - Énfasis6 13" xfId="3737"/>
    <cellStyle name="20% - Énfasis6 13 2" xfId="9240"/>
    <cellStyle name="20% - Énfasis6 14" xfId="5305"/>
    <cellStyle name="20% - Énfasis6 14 2" xfId="10673"/>
    <cellStyle name="20% - Énfasis6 15" xfId="5721"/>
    <cellStyle name="20% - Énfasis6 2" xfId="198"/>
    <cellStyle name="20% - Énfasis6 2 10" xfId="3430"/>
    <cellStyle name="20% - Énfasis6 2 10 2" xfId="8954"/>
    <cellStyle name="20% - Énfasis6 2 11" xfId="4269"/>
    <cellStyle name="20% - Énfasis6 2 11 2" xfId="9739"/>
    <cellStyle name="20% - Énfasis6 2 12" xfId="4577"/>
    <cellStyle name="20% - Énfasis6 2 12 2" xfId="10028"/>
    <cellStyle name="20% - Énfasis6 2 13" xfId="3153"/>
    <cellStyle name="20% - Énfasis6 2 13 2" xfId="8699"/>
    <cellStyle name="20% - Énfasis6 2 14" xfId="5849"/>
    <cellStyle name="20% - Énfasis6 2 2" xfId="463"/>
    <cellStyle name="20% - Énfasis6 2 2 10" xfId="5209"/>
    <cellStyle name="20% - Énfasis6 2 2 10 2" xfId="10582"/>
    <cellStyle name="20% - Énfasis6 2 2 11" xfId="5466"/>
    <cellStyle name="20% - Énfasis6 2 2 11 2" xfId="10824"/>
    <cellStyle name="20% - Énfasis6 2 2 12" xfId="5634"/>
    <cellStyle name="20% - Énfasis6 2 2 12 2" xfId="10981"/>
    <cellStyle name="20% - Énfasis6 2 2 13" xfId="6104"/>
    <cellStyle name="20% - Énfasis6 2 2 2" xfId="945"/>
    <cellStyle name="20% - Énfasis6 2 2 2 2" xfId="6557"/>
    <cellStyle name="20% - Énfasis6 2 2 3" xfId="1350"/>
    <cellStyle name="20% - Énfasis6 2 2 3 2" xfId="6957"/>
    <cellStyle name="20% - Énfasis6 2 2 4" xfId="1757"/>
    <cellStyle name="20% - Énfasis6 2 2 4 2" xfId="7357"/>
    <cellStyle name="20% - Énfasis6 2 2 5" xfId="2159"/>
    <cellStyle name="20% - Énfasis6 2 2 5 2" xfId="7752"/>
    <cellStyle name="20% - Énfasis6 2 2 6" xfId="2566"/>
    <cellStyle name="20% - Énfasis6 2 2 6 2" xfId="8149"/>
    <cellStyle name="20% - Énfasis6 2 2 7" xfId="2964"/>
    <cellStyle name="20% - Énfasis6 2 2 7 2" xfId="8543"/>
    <cellStyle name="20% - Énfasis6 2 2 8" xfId="4405"/>
    <cellStyle name="20% - Énfasis6 2 2 8 2" xfId="9867"/>
    <cellStyle name="20% - Énfasis6 2 2 9" xfId="3971"/>
    <cellStyle name="20% - Énfasis6 2 2 9 2" xfId="9463"/>
    <cellStyle name="20% - Énfasis6 2 3" xfId="681"/>
    <cellStyle name="20% - Énfasis6 2 3 2" xfId="6294"/>
    <cellStyle name="20% - Énfasis6 2 4" xfId="1086"/>
    <cellStyle name="20% - Énfasis6 2 4 2" xfId="6694"/>
    <cellStyle name="20% - Énfasis6 2 5" xfId="1493"/>
    <cellStyle name="20% - Énfasis6 2 5 2" xfId="7094"/>
    <cellStyle name="20% - Énfasis6 2 6" xfId="1896"/>
    <cellStyle name="20% - Énfasis6 2 6 2" xfId="7491"/>
    <cellStyle name="20% - Énfasis6 2 7" xfId="2302"/>
    <cellStyle name="20% - Énfasis6 2 7 2" xfId="7888"/>
    <cellStyle name="20% - Énfasis6 2 8" xfId="2704"/>
    <cellStyle name="20% - Énfasis6 2 8 2" xfId="8284"/>
    <cellStyle name="20% - Énfasis6 2 9" xfId="3780"/>
    <cellStyle name="20% - Énfasis6 2 9 2" xfId="9281"/>
    <cellStyle name="20% - Énfasis6 3" xfId="329"/>
    <cellStyle name="20% - Énfasis6 3 10" xfId="3451"/>
    <cellStyle name="20% - Énfasis6 3 10 2" xfId="8971"/>
    <cellStyle name="20% - Énfasis6 3 11" xfId="4388"/>
    <cellStyle name="20% - Énfasis6 3 11 2" xfId="9851"/>
    <cellStyle name="20% - Énfasis6 3 12" xfId="3205"/>
    <cellStyle name="20% - Énfasis6 3 12 2" xfId="8745"/>
    <cellStyle name="20% - Énfasis6 3 13" xfId="5976"/>
    <cellStyle name="20% - Énfasis6 3 2" xfId="812"/>
    <cellStyle name="20% - Énfasis6 3 2 2" xfId="6424"/>
    <cellStyle name="20% - Énfasis6 3 3" xfId="1217"/>
    <cellStyle name="20% - Énfasis6 3 3 2" xfId="6824"/>
    <cellStyle name="20% - Énfasis6 3 4" xfId="1624"/>
    <cellStyle name="20% - Énfasis6 3 4 2" xfId="7224"/>
    <cellStyle name="20% - Énfasis6 3 5" xfId="2027"/>
    <cellStyle name="20% - Énfasis6 3 5 2" xfId="7620"/>
    <cellStyle name="20% - Énfasis6 3 6" xfId="2433"/>
    <cellStyle name="20% - Énfasis6 3 6 2" xfId="8018"/>
    <cellStyle name="20% - Énfasis6 3 7" xfId="2832"/>
    <cellStyle name="20% - Énfasis6 3 7 2" xfId="8411"/>
    <cellStyle name="20% - Énfasis6 3 8" xfId="3841"/>
    <cellStyle name="20% - Énfasis6 3 8 2" xfId="9339"/>
    <cellStyle name="20% - Énfasis6 3 9" xfId="4161"/>
    <cellStyle name="20% - Énfasis6 3 9 2" xfId="9640"/>
    <cellStyle name="20% - Énfasis6 4" xfId="520"/>
    <cellStyle name="20% - Énfasis6 4 2" xfId="3062"/>
    <cellStyle name="20% - Énfasis6 4 2 2" xfId="8613"/>
    <cellStyle name="20% - Énfasis6 4 3" xfId="3653"/>
    <cellStyle name="20% - Énfasis6 4 3 2" xfId="9160"/>
    <cellStyle name="20% - Énfasis6 4 4" xfId="4923"/>
    <cellStyle name="20% - Énfasis6 4 4 2" xfId="10316"/>
    <cellStyle name="20% - Énfasis6 4 5" xfId="3722"/>
    <cellStyle name="20% - Énfasis6 4 5 2" xfId="9225"/>
    <cellStyle name="20% - Énfasis6 4 6" xfId="4048"/>
    <cellStyle name="20% - Énfasis6 4 6 2" xfId="9536"/>
    <cellStyle name="20% - Énfasis6 4 7" xfId="3874"/>
    <cellStyle name="20% - Énfasis6 4 7 2" xfId="9372"/>
    <cellStyle name="20% - Énfasis6 4 8" xfId="6140"/>
    <cellStyle name="20% - Énfasis6 5" xfId="706"/>
    <cellStyle name="20% - Énfasis6 5 2" xfId="3203"/>
    <cellStyle name="20% - Énfasis6 5 2 2" xfId="8743"/>
    <cellStyle name="20% - Énfasis6 5 3" xfId="3568"/>
    <cellStyle name="20% - Énfasis6 5 3 2" xfId="9079"/>
    <cellStyle name="20% - Énfasis6 5 4" xfId="4841"/>
    <cellStyle name="20% - Énfasis6 5 4 2" xfId="10237"/>
    <cellStyle name="20% - Énfasis6 5 5" xfId="3715"/>
    <cellStyle name="20% - Énfasis6 5 5 2" xfId="9218"/>
    <cellStyle name="20% - Énfasis6 5 6" xfId="3292"/>
    <cellStyle name="20% - Énfasis6 5 6 2" xfId="8827"/>
    <cellStyle name="20% - Énfasis6 5 7" xfId="3483"/>
    <cellStyle name="20% - Énfasis6 5 7 2" xfId="8999"/>
    <cellStyle name="20% - Énfasis6 5 8" xfId="6319"/>
    <cellStyle name="20% - Énfasis6 6" xfId="1111"/>
    <cellStyle name="20% - Énfasis6 6 2" xfId="3508"/>
    <cellStyle name="20% - Énfasis6 6 2 2" xfId="9022"/>
    <cellStyle name="20% - Énfasis6 6 3" xfId="4459"/>
    <cellStyle name="20% - Énfasis6 6 3 2" xfId="9916"/>
    <cellStyle name="20% - Énfasis6 6 4" xfId="2886"/>
    <cellStyle name="20% - Énfasis6 6 4 2" xfId="8465"/>
    <cellStyle name="20% - Énfasis6 6 5" xfId="5256"/>
    <cellStyle name="20% - Énfasis6 6 5 2" xfId="10627"/>
    <cellStyle name="20% - Énfasis6 6 6" xfId="5497"/>
    <cellStyle name="20% - Énfasis6 6 6 2" xfId="10854"/>
    <cellStyle name="20% - Énfasis6 6 7" xfId="5653"/>
    <cellStyle name="20% - Énfasis6 6 7 2" xfId="10999"/>
    <cellStyle name="20% - Énfasis6 6 8" xfId="6719"/>
    <cellStyle name="20% - Énfasis6 7" xfId="1518"/>
    <cellStyle name="20% - Énfasis6 7 2" xfId="3805"/>
    <cellStyle name="20% - Énfasis6 7 2 2" xfId="9304"/>
    <cellStyle name="20% - Énfasis6 7 3" xfId="3469"/>
    <cellStyle name="20% - Énfasis6 7 3 2" xfId="8987"/>
    <cellStyle name="20% - Énfasis6 7 4" xfId="4935"/>
    <cellStyle name="20% - Énfasis6 7 4 2" xfId="10328"/>
    <cellStyle name="20% - Énfasis6 7 5" xfId="4248"/>
    <cellStyle name="20% - Énfasis6 7 5 2" xfId="9718"/>
    <cellStyle name="20% - Énfasis6 7 6" xfId="4788"/>
    <cellStyle name="20% - Énfasis6 7 6 2" xfId="10185"/>
    <cellStyle name="20% - Énfasis6 7 7" xfId="4489"/>
    <cellStyle name="20% - Énfasis6 7 7 2" xfId="9944"/>
    <cellStyle name="20% - Énfasis6 7 8" xfId="7119"/>
    <cellStyle name="20% - Énfasis6 8" xfId="2174"/>
    <cellStyle name="20% - Énfasis6 8 2" xfId="4314"/>
    <cellStyle name="20% - Énfasis6 8 2 2" xfId="9781"/>
    <cellStyle name="20% - Énfasis6 8 3" xfId="4800"/>
    <cellStyle name="20% - Énfasis6 8 3 2" xfId="10197"/>
    <cellStyle name="20% - Énfasis6 8 4" xfId="5138"/>
    <cellStyle name="20% - Énfasis6 8 4 2" xfId="10514"/>
    <cellStyle name="20% - Énfasis6 8 5" xfId="5417"/>
    <cellStyle name="20% - Énfasis6 8 5 2" xfId="10777"/>
    <cellStyle name="20% - Énfasis6 8 6" xfId="5608"/>
    <cellStyle name="20% - Énfasis6 8 6 2" xfId="10956"/>
    <cellStyle name="20% - Énfasis6 8 7" xfId="5707"/>
    <cellStyle name="20% - Énfasis6 8 7 2" xfId="11049"/>
    <cellStyle name="20% - Énfasis6 8 8" xfId="7766"/>
    <cellStyle name="20% - Énfasis6 9" xfId="2582"/>
    <cellStyle name="20% - Énfasis6 9 2" xfId="8164"/>
    <cellStyle name="40% - Énfasis1" xfId="19" builtinId="31" customBuiltin="1"/>
    <cellStyle name="40% - Énfasis1 10" xfId="3239"/>
    <cellStyle name="40% - Énfasis1 10 2" xfId="8776"/>
    <cellStyle name="40% - Énfasis1 11" xfId="4483"/>
    <cellStyle name="40% - Énfasis1 11 2" xfId="9938"/>
    <cellStyle name="40% - Énfasis1 12" xfId="3992"/>
    <cellStyle name="40% - Énfasis1 12 2" xfId="9484"/>
    <cellStyle name="40% - Énfasis1 13" xfId="4006"/>
    <cellStyle name="40% - Énfasis1 13 2" xfId="9497"/>
    <cellStyle name="40% - Énfasis1 14" xfId="3136"/>
    <cellStyle name="40% - Énfasis1 14 2" xfId="8682"/>
    <cellStyle name="40% - Énfasis1 15" xfId="5712"/>
    <cellStyle name="40% - Énfasis1 2" xfId="188"/>
    <cellStyle name="40% - Énfasis1 2 10" xfId="4067"/>
    <cellStyle name="40% - Énfasis1 2 10 2" xfId="9554"/>
    <cellStyle name="40% - Énfasis1 2 11" xfId="4228"/>
    <cellStyle name="40% - Énfasis1 2 11 2" xfId="9700"/>
    <cellStyle name="40% - Énfasis1 2 12" xfId="3318"/>
    <cellStyle name="40% - Énfasis1 2 12 2" xfId="8849"/>
    <cellStyle name="40% - Énfasis1 2 13" xfId="4716"/>
    <cellStyle name="40% - Énfasis1 2 13 2" xfId="10115"/>
    <cellStyle name="40% - Énfasis1 2 14" xfId="5840"/>
    <cellStyle name="40% - Énfasis1 2 2" xfId="453"/>
    <cellStyle name="40% - Énfasis1 2 2 10" xfId="3947"/>
    <cellStyle name="40% - Énfasis1 2 2 10 2" xfId="9440"/>
    <cellStyle name="40% - Énfasis1 2 2 11" xfId="3291"/>
    <cellStyle name="40% - Énfasis1 2 2 11 2" xfId="8826"/>
    <cellStyle name="40% - Énfasis1 2 2 12" xfId="3984"/>
    <cellStyle name="40% - Énfasis1 2 2 12 2" xfId="9476"/>
    <cellStyle name="40% - Énfasis1 2 2 13" xfId="6095"/>
    <cellStyle name="40% - Énfasis1 2 2 2" xfId="935"/>
    <cellStyle name="40% - Énfasis1 2 2 2 2" xfId="6547"/>
    <cellStyle name="40% - Énfasis1 2 2 3" xfId="1340"/>
    <cellStyle name="40% - Énfasis1 2 2 3 2" xfId="6947"/>
    <cellStyle name="40% - Énfasis1 2 2 4" xfId="1747"/>
    <cellStyle name="40% - Énfasis1 2 2 4 2" xfId="7347"/>
    <cellStyle name="40% - Énfasis1 2 2 5" xfId="2150"/>
    <cellStyle name="40% - Énfasis1 2 2 5 2" xfId="7743"/>
    <cellStyle name="40% - Énfasis1 2 2 6" xfId="2556"/>
    <cellStyle name="40% - Énfasis1 2 2 6 2" xfId="8140"/>
    <cellStyle name="40% - Énfasis1 2 2 7" xfId="2954"/>
    <cellStyle name="40% - Énfasis1 2 2 7 2" xfId="8533"/>
    <cellStyle name="40% - Énfasis1 2 2 8" xfId="3789"/>
    <cellStyle name="40% - Énfasis1 2 2 8 2" xfId="9290"/>
    <cellStyle name="40% - Énfasis1 2 2 9" xfId="4121"/>
    <cellStyle name="40% - Énfasis1 2 2 9 2" xfId="9604"/>
    <cellStyle name="40% - Énfasis1 2 3" xfId="671"/>
    <cellStyle name="40% - Énfasis1 2 3 2" xfId="6284"/>
    <cellStyle name="40% - Énfasis1 2 4" xfId="1076"/>
    <cellStyle name="40% - Énfasis1 2 4 2" xfId="6684"/>
    <cellStyle name="40% - Énfasis1 2 5" xfId="1483"/>
    <cellStyle name="40% - Énfasis1 2 5 2" xfId="7084"/>
    <cellStyle name="40% - Énfasis1 2 6" xfId="1887"/>
    <cellStyle name="40% - Énfasis1 2 6 2" xfId="7482"/>
    <cellStyle name="40% - Énfasis1 2 7" xfId="2292"/>
    <cellStyle name="40% - Énfasis1 2 7 2" xfId="7878"/>
    <cellStyle name="40% - Énfasis1 2 8" xfId="2694"/>
    <cellStyle name="40% - Énfasis1 2 8 2" xfId="8274"/>
    <cellStyle name="40% - Énfasis1 2 9" xfId="4254"/>
    <cellStyle name="40% - Énfasis1 2 9 2" xfId="9724"/>
    <cellStyle name="40% - Énfasis1 3" xfId="320"/>
    <cellStyle name="40% - Énfasis1 3 10" xfId="4882"/>
    <cellStyle name="40% - Énfasis1 3 10 2" xfId="10276"/>
    <cellStyle name="40% - Énfasis1 3 11" xfId="3558"/>
    <cellStyle name="40% - Énfasis1 3 11 2" xfId="9070"/>
    <cellStyle name="40% - Énfasis1 3 12" xfId="3710"/>
    <cellStyle name="40% - Énfasis1 3 12 2" xfId="9213"/>
    <cellStyle name="40% - Énfasis1 3 13" xfId="5967"/>
    <cellStyle name="40% - Énfasis1 3 2" xfId="803"/>
    <cellStyle name="40% - Énfasis1 3 2 2" xfId="6415"/>
    <cellStyle name="40% - Énfasis1 3 3" xfId="1208"/>
    <cellStyle name="40% - Énfasis1 3 3 2" xfId="6815"/>
    <cellStyle name="40% - Énfasis1 3 4" xfId="1615"/>
    <cellStyle name="40% - Énfasis1 3 4 2" xfId="7215"/>
    <cellStyle name="40% - Énfasis1 3 5" xfId="2018"/>
    <cellStyle name="40% - Énfasis1 3 5 2" xfId="7611"/>
    <cellStyle name="40% - Énfasis1 3 6" xfId="2424"/>
    <cellStyle name="40% - Énfasis1 3 6 2" xfId="8009"/>
    <cellStyle name="40% - Énfasis1 3 7" xfId="2823"/>
    <cellStyle name="40% - Énfasis1 3 7 2" xfId="8402"/>
    <cellStyle name="40% - Énfasis1 3 8" xfId="3421"/>
    <cellStyle name="40% - Énfasis1 3 8 2" xfId="8945"/>
    <cellStyle name="40% - Énfasis1 3 9" xfId="4997"/>
    <cellStyle name="40% - Énfasis1 3 9 2" xfId="10384"/>
    <cellStyle name="40% - Énfasis1 4" xfId="502"/>
    <cellStyle name="40% - Énfasis1 4 2" xfId="3046"/>
    <cellStyle name="40% - Énfasis1 4 2 2" xfId="8599"/>
    <cellStyle name="40% - Énfasis1 4 3" xfId="4278"/>
    <cellStyle name="40% - Énfasis1 4 3 2" xfId="9747"/>
    <cellStyle name="40% - Énfasis1 4 4" xfId="3746"/>
    <cellStyle name="40% - Énfasis1 4 4 2" xfId="9249"/>
    <cellStyle name="40% - Énfasis1 4 5" xfId="5108"/>
    <cellStyle name="40% - Énfasis1 4 5 2" xfId="10486"/>
    <cellStyle name="40% - Énfasis1 4 6" xfId="5396"/>
    <cellStyle name="40% - Énfasis1 4 6 2" xfId="10757"/>
    <cellStyle name="40% - Énfasis1 4 7" xfId="5596"/>
    <cellStyle name="40% - Énfasis1 4 7 2" xfId="10945"/>
    <cellStyle name="40% - Énfasis1 4 8" xfId="6122"/>
    <cellStyle name="40% - Énfasis1 5" xfId="964"/>
    <cellStyle name="40% - Énfasis1 5 2" xfId="3392"/>
    <cellStyle name="40% - Énfasis1 5 2 2" xfId="8919"/>
    <cellStyle name="40% - Énfasis1 5 3" xfId="3384"/>
    <cellStyle name="40% - Énfasis1 5 3 2" xfId="8911"/>
    <cellStyle name="40% - Énfasis1 5 4" xfId="3133"/>
    <cellStyle name="40% - Énfasis1 5 4 2" xfId="8679"/>
    <cellStyle name="40% - Énfasis1 5 5" xfId="3509"/>
    <cellStyle name="40% - Énfasis1 5 5 2" xfId="9023"/>
    <cellStyle name="40% - Énfasis1 5 6" xfId="5314"/>
    <cellStyle name="40% - Énfasis1 5 6 2" xfId="10682"/>
    <cellStyle name="40% - Énfasis1 5 7" xfId="5542"/>
    <cellStyle name="40% - Énfasis1 5 7 2" xfId="10896"/>
    <cellStyle name="40% - Énfasis1 5 8" xfId="6574"/>
    <cellStyle name="40% - Énfasis1 6" xfId="1370"/>
    <cellStyle name="40% - Énfasis1 6 2" xfId="3701"/>
    <cellStyle name="40% - Énfasis1 6 2 2" xfId="9205"/>
    <cellStyle name="40% - Énfasis1 6 3" xfId="3542"/>
    <cellStyle name="40% - Énfasis1 6 3 2" xfId="9055"/>
    <cellStyle name="40% - Énfasis1 6 4" xfId="4322"/>
    <cellStyle name="40% - Énfasis1 6 4 2" xfId="9789"/>
    <cellStyle name="40% - Énfasis1 6 5" xfId="3501"/>
    <cellStyle name="40% - Énfasis1 6 5 2" xfId="9016"/>
    <cellStyle name="40% - Énfasis1 6 6" xfId="3277"/>
    <cellStyle name="40% - Énfasis1 6 6 2" xfId="8813"/>
    <cellStyle name="40% - Énfasis1 6 7" xfId="5086"/>
    <cellStyle name="40% - Énfasis1 6 7 2" xfId="10466"/>
    <cellStyle name="40% - Énfasis1 6 8" xfId="6975"/>
    <cellStyle name="40% - Énfasis1 7" xfId="1776"/>
    <cellStyle name="40% - Énfasis1 7 2" xfId="4008"/>
    <cellStyle name="40% - Énfasis1 7 2 2" xfId="9498"/>
    <cellStyle name="40% - Énfasis1 7 3" xfId="2979"/>
    <cellStyle name="40% - Énfasis1 7 3 2" xfId="8557"/>
    <cellStyle name="40% - Énfasis1 7 4" xfId="5057"/>
    <cellStyle name="40% - Énfasis1 7 4 2" xfId="10442"/>
    <cellStyle name="40% - Énfasis1 7 5" xfId="3622"/>
    <cellStyle name="40% - Énfasis1 7 5 2" xfId="9130"/>
    <cellStyle name="40% - Énfasis1 7 6" xfId="4471"/>
    <cellStyle name="40% - Énfasis1 7 6 2" xfId="9927"/>
    <cellStyle name="40% - Énfasis1 7 7" xfId="5202"/>
    <cellStyle name="40% - Énfasis1 7 7 2" xfId="10576"/>
    <cellStyle name="40% - Énfasis1 7 8" xfId="7373"/>
    <cellStyle name="40% - Énfasis1 8" xfId="1868"/>
    <cellStyle name="40% - Énfasis1 8 2" xfId="4079"/>
    <cellStyle name="40% - Énfasis1 8 2 2" xfId="9566"/>
    <cellStyle name="40% - Énfasis1 8 3" xfId="4484"/>
    <cellStyle name="40% - Énfasis1 8 3 2" xfId="9939"/>
    <cellStyle name="40% - Énfasis1 8 4" xfId="3927"/>
    <cellStyle name="40% - Énfasis1 8 4 2" xfId="9420"/>
    <cellStyle name="40% - Énfasis1 8 5" xfId="3050"/>
    <cellStyle name="40% - Énfasis1 8 5 2" xfId="8603"/>
    <cellStyle name="40% - Énfasis1 8 6" xfId="5091"/>
    <cellStyle name="40% - Énfasis1 8 6 2" xfId="10470"/>
    <cellStyle name="40% - Énfasis1 8 7" xfId="5360"/>
    <cellStyle name="40% - Énfasis1 8 7 2" xfId="10726"/>
    <cellStyle name="40% - Énfasis1 8 8" xfId="7463"/>
    <cellStyle name="40% - Énfasis1 9" xfId="2283"/>
    <cellStyle name="40% - Énfasis1 9 2" xfId="7869"/>
    <cellStyle name="40% - Énfasis2" xfId="23" builtinId="35" customBuiltin="1"/>
    <cellStyle name="40% - Énfasis2 10" xfId="3476"/>
    <cellStyle name="40% - Énfasis2 10 2" xfId="8994"/>
    <cellStyle name="40% - Énfasis2 11" xfId="5034"/>
    <cellStyle name="40% - Énfasis2 11 2" xfId="10419"/>
    <cellStyle name="40% - Énfasis2 12" xfId="3490"/>
    <cellStyle name="40% - Énfasis2 12 2" xfId="9006"/>
    <cellStyle name="40% - Énfasis2 13" xfId="3995"/>
    <cellStyle name="40% - Énfasis2 13 2" xfId="9486"/>
    <cellStyle name="40% - Énfasis2 14" xfId="3818"/>
    <cellStyle name="40% - Énfasis2 14 2" xfId="9316"/>
    <cellStyle name="40% - Énfasis2 15" xfId="5714"/>
    <cellStyle name="40% - Énfasis2 2" xfId="190"/>
    <cellStyle name="40% - Énfasis2 2 10" xfId="4907"/>
    <cellStyle name="40% - Énfasis2 2 10 2" xfId="10300"/>
    <cellStyle name="40% - Énfasis2 2 11" xfId="3700"/>
    <cellStyle name="40% - Énfasis2 2 11 2" xfId="9204"/>
    <cellStyle name="40% - Énfasis2 2 12" xfId="5020"/>
    <cellStyle name="40% - Énfasis2 2 12 2" xfId="10405"/>
    <cellStyle name="40% - Énfasis2 2 13" xfId="4968"/>
    <cellStyle name="40% - Énfasis2 2 13 2" xfId="10357"/>
    <cellStyle name="40% - Énfasis2 2 14" xfId="5842"/>
    <cellStyle name="40% - Énfasis2 2 2" xfId="455"/>
    <cellStyle name="40% - Énfasis2 2 2 10" xfId="3553"/>
    <cellStyle name="40% - Énfasis2 2 2 10 2" xfId="9065"/>
    <cellStyle name="40% - Énfasis2 2 2 11" xfId="4580"/>
    <cellStyle name="40% - Énfasis2 2 2 11 2" xfId="10031"/>
    <cellStyle name="40% - Énfasis2 2 2 12" xfId="4859"/>
    <cellStyle name="40% - Énfasis2 2 2 12 2" xfId="10254"/>
    <cellStyle name="40% - Énfasis2 2 2 13" xfId="6097"/>
    <cellStyle name="40% - Énfasis2 2 2 2" xfId="937"/>
    <cellStyle name="40% - Énfasis2 2 2 2 2" xfId="6549"/>
    <cellStyle name="40% - Énfasis2 2 2 3" xfId="1342"/>
    <cellStyle name="40% - Énfasis2 2 2 3 2" xfId="6949"/>
    <cellStyle name="40% - Énfasis2 2 2 4" xfId="1749"/>
    <cellStyle name="40% - Énfasis2 2 2 4 2" xfId="7349"/>
    <cellStyle name="40% - Énfasis2 2 2 5" xfId="2152"/>
    <cellStyle name="40% - Énfasis2 2 2 5 2" xfId="7745"/>
    <cellStyle name="40% - Énfasis2 2 2 6" xfId="2558"/>
    <cellStyle name="40% - Énfasis2 2 2 6 2" xfId="8142"/>
    <cellStyle name="40% - Énfasis2 2 2 7" xfId="2956"/>
    <cellStyle name="40% - Énfasis2 2 2 7 2" xfId="8535"/>
    <cellStyle name="40% - Énfasis2 2 2 8" xfId="3459"/>
    <cellStyle name="40% - Énfasis2 2 2 8 2" xfId="8977"/>
    <cellStyle name="40% - Énfasis2 2 2 9" xfId="4456"/>
    <cellStyle name="40% - Énfasis2 2 2 9 2" xfId="9913"/>
    <cellStyle name="40% - Énfasis2 2 3" xfId="673"/>
    <cellStyle name="40% - Énfasis2 2 3 2" xfId="6286"/>
    <cellStyle name="40% - Énfasis2 2 4" xfId="1078"/>
    <cellStyle name="40% - Énfasis2 2 4 2" xfId="6686"/>
    <cellStyle name="40% - Énfasis2 2 5" xfId="1485"/>
    <cellStyle name="40% - Énfasis2 2 5 2" xfId="7086"/>
    <cellStyle name="40% - Énfasis2 2 6" xfId="1889"/>
    <cellStyle name="40% - Énfasis2 2 6 2" xfId="7484"/>
    <cellStyle name="40% - Énfasis2 2 7" xfId="2294"/>
    <cellStyle name="40% - Énfasis2 2 7 2" xfId="7880"/>
    <cellStyle name="40% - Énfasis2 2 8" xfId="2696"/>
    <cellStyle name="40% - Énfasis2 2 8 2" xfId="8276"/>
    <cellStyle name="40% - Énfasis2 2 9" xfId="3636"/>
    <cellStyle name="40% - Énfasis2 2 9 2" xfId="9144"/>
    <cellStyle name="40% - Énfasis2 3" xfId="322"/>
    <cellStyle name="40% - Énfasis2 3 10" xfId="5318"/>
    <cellStyle name="40% - Énfasis2 3 10 2" xfId="10686"/>
    <cellStyle name="40% - Énfasis2 3 11" xfId="5546"/>
    <cellStyle name="40% - Énfasis2 3 11 2" xfId="10900"/>
    <cellStyle name="40% - Énfasis2 3 12" xfId="5683"/>
    <cellStyle name="40% - Énfasis2 3 12 2" xfId="11028"/>
    <cellStyle name="40% - Énfasis2 3 13" xfId="5969"/>
    <cellStyle name="40% - Énfasis2 3 2" xfId="805"/>
    <cellStyle name="40% - Énfasis2 3 2 2" xfId="6417"/>
    <cellStyle name="40% - Énfasis2 3 3" xfId="1210"/>
    <cellStyle name="40% - Énfasis2 3 3 2" xfId="6817"/>
    <cellStyle name="40% - Énfasis2 3 4" xfId="1617"/>
    <cellStyle name="40% - Énfasis2 3 4 2" xfId="7217"/>
    <cellStyle name="40% - Énfasis2 3 5" xfId="2020"/>
    <cellStyle name="40% - Énfasis2 3 5 2" xfId="7613"/>
    <cellStyle name="40% - Énfasis2 3 6" xfId="2426"/>
    <cellStyle name="40% - Énfasis2 3 6 2" xfId="8011"/>
    <cellStyle name="40% - Énfasis2 3 7" xfId="2825"/>
    <cellStyle name="40% - Énfasis2 3 7 2" xfId="8404"/>
    <cellStyle name="40% - Énfasis2 3 8" xfId="4537"/>
    <cellStyle name="40% - Énfasis2 3 8 2" xfId="9990"/>
    <cellStyle name="40% - Énfasis2 3 9" xfId="4590"/>
    <cellStyle name="40% - Énfasis2 3 9 2" xfId="10041"/>
    <cellStyle name="40% - Énfasis2 4" xfId="505"/>
    <cellStyle name="40% - Énfasis2 4 2" xfId="3048"/>
    <cellStyle name="40% - Énfasis2 4 2 2" xfId="8601"/>
    <cellStyle name="40% - Énfasis2 4 3" xfId="3353"/>
    <cellStyle name="40% - Énfasis2 4 3 2" xfId="8882"/>
    <cellStyle name="40% - Énfasis2 4 4" xfId="4095"/>
    <cellStyle name="40% - Énfasis2 4 4 2" xfId="9581"/>
    <cellStyle name="40% - Énfasis2 4 5" xfId="4362"/>
    <cellStyle name="40% - Énfasis2 4 5 2" xfId="9828"/>
    <cellStyle name="40% - Énfasis2 4 6" xfId="5060"/>
    <cellStyle name="40% - Énfasis2 4 6 2" xfId="10444"/>
    <cellStyle name="40% - Énfasis2 4 7" xfId="4004"/>
    <cellStyle name="40% - Énfasis2 4 7 2" xfId="9495"/>
    <cellStyle name="40% - Énfasis2 4 8" xfId="6125"/>
    <cellStyle name="40% - Énfasis2 5" xfId="652"/>
    <cellStyle name="40% - Énfasis2 5 2" xfId="3165"/>
    <cellStyle name="40% - Énfasis2 5 2 2" xfId="8710"/>
    <cellStyle name="40% - Énfasis2 5 3" xfId="3057"/>
    <cellStyle name="40% - Énfasis2 5 3 2" xfId="8609"/>
    <cellStyle name="40% - Énfasis2 5 4" xfId="4970"/>
    <cellStyle name="40% - Énfasis2 5 4 2" xfId="10359"/>
    <cellStyle name="40% - Énfasis2 5 5" xfId="5013"/>
    <cellStyle name="40% - Énfasis2 5 5 2" xfId="10399"/>
    <cellStyle name="40% - Énfasis2 5 6" xfId="4102"/>
    <cellStyle name="40% - Énfasis2 5 6 2" xfId="9587"/>
    <cellStyle name="40% - Énfasis2 5 7" xfId="3215"/>
    <cellStyle name="40% - Énfasis2 5 7 2" xfId="8754"/>
    <cellStyle name="40% - Énfasis2 5 8" xfId="6265"/>
    <cellStyle name="40% - Énfasis2 6" xfId="1057"/>
    <cellStyle name="40% - Énfasis2 6 2" xfId="3463"/>
    <cellStyle name="40% - Énfasis2 6 2 2" xfId="8981"/>
    <cellStyle name="40% - Énfasis2 6 3" xfId="3889"/>
    <cellStyle name="40% - Énfasis2 6 3 2" xfId="9385"/>
    <cellStyle name="40% - Énfasis2 6 4" xfId="4022"/>
    <cellStyle name="40% - Énfasis2 6 4 2" xfId="9511"/>
    <cellStyle name="40% - Énfasis2 6 5" xfId="3154"/>
    <cellStyle name="40% - Énfasis2 6 5 2" xfId="8700"/>
    <cellStyle name="40% - Énfasis2 6 6" xfId="4374"/>
    <cellStyle name="40% - Énfasis2 6 6 2" xfId="9839"/>
    <cellStyle name="40% - Énfasis2 6 7" xfId="5195"/>
    <cellStyle name="40% - Énfasis2 6 7 2" xfId="10569"/>
    <cellStyle name="40% - Énfasis2 6 8" xfId="6665"/>
    <cellStyle name="40% - Énfasis2 7" xfId="1464"/>
    <cellStyle name="40% - Énfasis2 7 2" xfId="3770"/>
    <cellStyle name="40% - Énfasis2 7 2 2" xfId="9272"/>
    <cellStyle name="40% - Énfasis2 7 3" xfId="2686"/>
    <cellStyle name="40% - Énfasis2 7 3 2" xfId="8266"/>
    <cellStyle name="40% - Énfasis2 7 4" xfId="4805"/>
    <cellStyle name="40% - Énfasis2 7 4 2" xfId="10202"/>
    <cellStyle name="40% - Énfasis2 7 5" xfId="4395"/>
    <cellStyle name="40% - Énfasis2 7 5 2" xfId="9858"/>
    <cellStyle name="40% - Énfasis2 7 6" xfId="4798"/>
    <cellStyle name="40% - Énfasis2 7 6 2" xfId="10195"/>
    <cellStyle name="40% - Énfasis2 7 7" xfId="3999"/>
    <cellStyle name="40% - Énfasis2 7 7 2" xfId="9490"/>
    <cellStyle name="40% - Énfasis2 7 8" xfId="7065"/>
    <cellStyle name="40% - Énfasis2 8" xfId="1461"/>
    <cellStyle name="40% - Énfasis2 8 2" xfId="3767"/>
    <cellStyle name="40% - Énfasis2 8 2 2" xfId="9269"/>
    <cellStyle name="40% - Énfasis2 8 3" xfId="3519"/>
    <cellStyle name="40% - Énfasis2 8 3 2" xfId="9032"/>
    <cellStyle name="40% - Énfasis2 8 4" xfId="3638"/>
    <cellStyle name="40% - Énfasis2 8 4 2" xfId="9146"/>
    <cellStyle name="40% - Énfasis2 8 5" xfId="5229"/>
    <cellStyle name="40% - Énfasis2 8 5 2" xfId="10602"/>
    <cellStyle name="40% - Énfasis2 8 6" xfId="5478"/>
    <cellStyle name="40% - Énfasis2 8 6 2" xfId="10836"/>
    <cellStyle name="40% - Énfasis2 8 7" xfId="5641"/>
    <cellStyle name="40% - Énfasis2 8 7 2" xfId="10988"/>
    <cellStyle name="40% - Énfasis2 8 8" xfId="7062"/>
    <cellStyle name="40% - Énfasis2 9" xfId="2221"/>
    <cellStyle name="40% - Énfasis2 9 2" xfId="7811"/>
    <cellStyle name="40% - Énfasis3" xfId="27" builtinId="39" customBuiltin="1"/>
    <cellStyle name="40% - Énfasis3 10" xfId="3985"/>
    <cellStyle name="40% - Énfasis3 10 2" xfId="9477"/>
    <cellStyle name="40% - Énfasis3 11" xfId="3548"/>
    <cellStyle name="40% - Énfasis3 11 2" xfId="9060"/>
    <cellStyle name="40% - Énfasis3 12" xfId="5056"/>
    <cellStyle name="40% - Énfasis3 12 2" xfId="10441"/>
    <cellStyle name="40% - Énfasis3 13" xfId="5371"/>
    <cellStyle name="40% - Énfasis3 13 2" xfId="10734"/>
    <cellStyle name="40% - Énfasis3 14" xfId="5582"/>
    <cellStyle name="40% - Énfasis3 14 2" xfId="10932"/>
    <cellStyle name="40% - Énfasis3 15" xfId="5716"/>
    <cellStyle name="40% - Énfasis3 2" xfId="192"/>
    <cellStyle name="40% - Énfasis3 2 10" xfId="3231"/>
    <cellStyle name="40% - Énfasis3 2 10 2" xfId="8768"/>
    <cellStyle name="40% - Énfasis3 2 11" xfId="5241"/>
    <cellStyle name="40% - Énfasis3 2 11 2" xfId="10614"/>
    <cellStyle name="40% - Énfasis3 2 12" xfId="5487"/>
    <cellStyle name="40% - Énfasis3 2 12 2" xfId="10845"/>
    <cellStyle name="40% - Énfasis3 2 13" xfId="5647"/>
    <cellStyle name="40% - Énfasis3 2 13 2" xfId="10994"/>
    <cellStyle name="40% - Énfasis3 2 14" xfId="5844"/>
    <cellStyle name="40% - Énfasis3 2 2" xfId="457"/>
    <cellStyle name="40% - Énfasis3 2 2 10" xfId="4000"/>
    <cellStyle name="40% - Énfasis3 2 2 10 2" xfId="9491"/>
    <cellStyle name="40% - Énfasis3 2 2 11" xfId="5255"/>
    <cellStyle name="40% - Énfasis3 2 2 11 2" xfId="10626"/>
    <cellStyle name="40% - Énfasis3 2 2 12" xfId="5496"/>
    <cellStyle name="40% - Énfasis3 2 2 12 2" xfId="10853"/>
    <cellStyle name="40% - Énfasis3 2 2 13" xfId="6099"/>
    <cellStyle name="40% - Énfasis3 2 2 2" xfId="939"/>
    <cellStyle name="40% - Énfasis3 2 2 2 2" xfId="6551"/>
    <cellStyle name="40% - Énfasis3 2 2 3" xfId="1344"/>
    <cellStyle name="40% - Énfasis3 2 2 3 2" xfId="6951"/>
    <cellStyle name="40% - Énfasis3 2 2 4" xfId="1751"/>
    <cellStyle name="40% - Énfasis3 2 2 4 2" xfId="7351"/>
    <cellStyle name="40% - Énfasis3 2 2 5" xfId="2154"/>
    <cellStyle name="40% - Énfasis3 2 2 5 2" xfId="7747"/>
    <cellStyle name="40% - Énfasis3 2 2 6" xfId="2560"/>
    <cellStyle name="40% - Énfasis3 2 2 6 2" xfId="8144"/>
    <cellStyle name="40% - Énfasis3 2 2 7" xfId="2958"/>
    <cellStyle name="40% - Énfasis3 2 2 7 2" xfId="8537"/>
    <cellStyle name="40% - Énfasis3 2 2 8" xfId="3077"/>
    <cellStyle name="40% - Énfasis3 2 2 8 2" xfId="8626"/>
    <cellStyle name="40% - Énfasis3 2 2 9" xfId="4713"/>
    <cellStyle name="40% - Énfasis3 2 2 9 2" xfId="10112"/>
    <cellStyle name="40% - Énfasis3 2 3" xfId="675"/>
    <cellStyle name="40% - Énfasis3 2 3 2" xfId="6288"/>
    <cellStyle name="40% - Énfasis3 2 4" xfId="1080"/>
    <cellStyle name="40% - Énfasis3 2 4 2" xfId="6688"/>
    <cellStyle name="40% - Énfasis3 2 5" xfId="1487"/>
    <cellStyle name="40% - Énfasis3 2 5 2" xfId="7088"/>
    <cellStyle name="40% - Énfasis3 2 6" xfId="1891"/>
    <cellStyle name="40% - Énfasis3 2 6 2" xfId="7486"/>
    <cellStyle name="40% - Énfasis3 2 7" xfId="2296"/>
    <cellStyle name="40% - Énfasis3 2 7 2" xfId="7882"/>
    <cellStyle name="40% - Énfasis3 2 8" xfId="2698"/>
    <cellStyle name="40% - Énfasis3 2 8 2" xfId="8278"/>
    <cellStyle name="40% - Énfasis3 2 9" xfId="4442"/>
    <cellStyle name="40% - Énfasis3 2 9 2" xfId="9902"/>
    <cellStyle name="40% - Énfasis3 3" xfId="324"/>
    <cellStyle name="40% - Énfasis3 3 10" xfId="4243"/>
    <cellStyle name="40% - Énfasis3 3 10 2" xfId="9713"/>
    <cellStyle name="40% - Énfasis3 3 11" xfId="3720"/>
    <cellStyle name="40% - Énfasis3 3 11 2" xfId="9223"/>
    <cellStyle name="40% - Énfasis3 3 12" xfId="5252"/>
    <cellStyle name="40% - Énfasis3 3 12 2" xfId="10623"/>
    <cellStyle name="40% - Énfasis3 3 13" xfId="5971"/>
    <cellStyle name="40% - Énfasis3 3 2" xfId="807"/>
    <cellStyle name="40% - Énfasis3 3 2 2" xfId="6419"/>
    <cellStyle name="40% - Énfasis3 3 3" xfId="1212"/>
    <cellStyle name="40% - Énfasis3 3 3 2" xfId="6819"/>
    <cellStyle name="40% - Énfasis3 3 4" xfId="1619"/>
    <cellStyle name="40% - Énfasis3 3 4 2" xfId="7219"/>
    <cellStyle name="40% - Énfasis3 3 5" xfId="2022"/>
    <cellStyle name="40% - Énfasis3 3 5 2" xfId="7615"/>
    <cellStyle name="40% - Énfasis3 3 6" xfId="2428"/>
    <cellStyle name="40% - Énfasis3 3 6 2" xfId="8013"/>
    <cellStyle name="40% - Énfasis3 3 7" xfId="2827"/>
    <cellStyle name="40% - Énfasis3 3 7 2" xfId="8406"/>
    <cellStyle name="40% - Énfasis3 3 8" xfId="3944"/>
    <cellStyle name="40% - Énfasis3 3 8 2" xfId="9437"/>
    <cellStyle name="40% - Énfasis3 3 9" xfId="3983"/>
    <cellStyle name="40% - Énfasis3 3 9 2" xfId="9475"/>
    <cellStyle name="40% - Énfasis3 4" xfId="509"/>
    <cellStyle name="40% - Énfasis3 4 2" xfId="3052"/>
    <cellStyle name="40% - Énfasis3 4 2 2" xfId="8605"/>
    <cellStyle name="40% - Énfasis3 4 3" xfId="3560"/>
    <cellStyle name="40% - Énfasis3 4 3 2" xfId="9072"/>
    <cellStyle name="40% - Énfasis3 4 4" xfId="4842"/>
    <cellStyle name="40% - Énfasis3 4 4 2" xfId="10238"/>
    <cellStyle name="40% - Énfasis3 4 5" xfId="3313"/>
    <cellStyle name="40% - Énfasis3 4 5 2" xfId="8844"/>
    <cellStyle name="40% - Énfasis3 4 6" xfId="2985"/>
    <cellStyle name="40% - Énfasis3 4 6 2" xfId="8562"/>
    <cellStyle name="40% - Énfasis3 4 7" xfId="5128"/>
    <cellStyle name="40% - Énfasis3 4 7 2" xfId="10504"/>
    <cellStyle name="40% - Énfasis3 4 8" xfId="6129"/>
    <cellStyle name="40% - Énfasis3 5" xfId="534"/>
    <cellStyle name="40% - Énfasis3 5 2" xfId="3074"/>
    <cellStyle name="40% - Énfasis3 5 2 2" xfId="8623"/>
    <cellStyle name="40% - Énfasis3 5 3" xfId="3961"/>
    <cellStyle name="40% - Énfasis3 5 3 2" xfId="9453"/>
    <cellStyle name="40% - Énfasis3 5 4" xfId="4188"/>
    <cellStyle name="40% - Énfasis3 5 4 2" xfId="9663"/>
    <cellStyle name="40% - Énfasis3 5 5" xfId="3194"/>
    <cellStyle name="40% - Énfasis3 5 5 2" xfId="8734"/>
    <cellStyle name="40% - Énfasis3 5 6" xfId="3918"/>
    <cellStyle name="40% - Énfasis3 5 6 2" xfId="9411"/>
    <cellStyle name="40% - Énfasis3 5 7" xfId="4424"/>
    <cellStyle name="40% - Énfasis3 5 7 2" xfId="9885"/>
    <cellStyle name="40% - Énfasis3 5 8" xfId="6153"/>
    <cellStyle name="40% - Énfasis3 6" xfId="649"/>
    <cellStyle name="40% - Énfasis3 6 2" xfId="3162"/>
    <cellStyle name="40% - Énfasis3 6 2 2" xfId="8707"/>
    <cellStyle name="40% - Énfasis3 6 3" xfId="4315"/>
    <cellStyle name="40% - Énfasis3 6 3 2" xfId="9782"/>
    <cellStyle name="40% - Énfasis3 6 4" xfId="3712"/>
    <cellStyle name="40% - Énfasis3 6 4 2" xfId="9215"/>
    <cellStyle name="40% - Énfasis3 6 5" xfId="5139"/>
    <cellStyle name="40% - Énfasis3 6 5 2" xfId="10515"/>
    <cellStyle name="40% - Énfasis3 6 6" xfId="5418"/>
    <cellStyle name="40% - Énfasis3 6 6 2" xfId="10778"/>
    <cellStyle name="40% - Énfasis3 6 7" xfId="5609"/>
    <cellStyle name="40% - Énfasis3 6 7 2" xfId="10957"/>
    <cellStyle name="40% - Énfasis3 6 8" xfId="6262"/>
    <cellStyle name="40% - Énfasis3 7" xfId="1054"/>
    <cellStyle name="40% - Énfasis3 7 2" xfId="3460"/>
    <cellStyle name="40% - Énfasis3 7 2 2" xfId="8978"/>
    <cellStyle name="40% - Énfasis3 7 3" xfId="3808"/>
    <cellStyle name="40% - Énfasis3 7 3 2" xfId="9307"/>
    <cellStyle name="40% - Énfasis3 7 4" xfId="4060"/>
    <cellStyle name="40% - Énfasis3 7 4 2" xfId="9548"/>
    <cellStyle name="40% - Énfasis3 7 5" xfId="3910"/>
    <cellStyle name="40% - Énfasis3 7 5 2" xfId="9405"/>
    <cellStyle name="40% - Énfasis3 7 6" xfId="4866"/>
    <cellStyle name="40% - Énfasis3 7 6 2" xfId="10260"/>
    <cellStyle name="40% - Énfasis3 7 7" xfId="3117"/>
    <cellStyle name="40% - Énfasis3 7 7 2" xfId="8663"/>
    <cellStyle name="40% - Énfasis3 7 8" xfId="6662"/>
    <cellStyle name="40% - Énfasis3 8" xfId="1870"/>
    <cellStyle name="40% - Énfasis3 8 2" xfId="4081"/>
    <cellStyle name="40% - Énfasis3 8 2 2" xfId="9568"/>
    <cellStyle name="40% - Énfasis3 8 3" xfId="3885"/>
    <cellStyle name="40% - Énfasis3 8 3 2" xfId="9382"/>
    <cellStyle name="40% - Énfasis3 8 4" xfId="4762"/>
    <cellStyle name="40% - Énfasis3 8 4 2" xfId="10160"/>
    <cellStyle name="40% - Énfasis3 8 5" xfId="4491"/>
    <cellStyle name="40% - Énfasis3 8 5 2" xfId="9946"/>
    <cellStyle name="40% - Énfasis3 8 6" xfId="3647"/>
    <cellStyle name="40% - Énfasis3 8 6 2" xfId="9154"/>
    <cellStyle name="40% - Énfasis3 8 7" xfId="5350"/>
    <cellStyle name="40% - Énfasis3 8 7 2" xfId="10717"/>
    <cellStyle name="40% - Énfasis3 8 8" xfId="7465"/>
    <cellStyle name="40% - Énfasis3 9" xfId="2356"/>
    <cellStyle name="40% - Énfasis3 9 2" xfId="7942"/>
    <cellStyle name="40% - Énfasis4" xfId="31" builtinId="43" customBuiltin="1"/>
    <cellStyle name="40% - Énfasis4 10" xfId="4195"/>
    <cellStyle name="40% - Énfasis4 10 2" xfId="9668"/>
    <cellStyle name="40% - Énfasis4 11" xfId="3802"/>
    <cellStyle name="40% - Énfasis4 11 2" xfId="9301"/>
    <cellStyle name="40% - Énfasis4 12" xfId="4354"/>
    <cellStyle name="40% - Énfasis4 12 2" xfId="9821"/>
    <cellStyle name="40% - Énfasis4 13" xfId="5275"/>
    <cellStyle name="40% - Énfasis4 13 2" xfId="10644"/>
    <cellStyle name="40% - Énfasis4 14" xfId="5515"/>
    <cellStyle name="40% - Énfasis4 14 2" xfId="10870"/>
    <cellStyle name="40% - Énfasis4 15" xfId="5718"/>
    <cellStyle name="40% - Énfasis4 2" xfId="194"/>
    <cellStyle name="40% - Énfasis4 2 10" xfId="4448"/>
    <cellStyle name="40% - Énfasis4 2 10 2" xfId="9907"/>
    <cellStyle name="40% - Énfasis4 2 11" xfId="4307"/>
    <cellStyle name="40% - Énfasis4 2 11 2" xfId="9774"/>
    <cellStyle name="40% - Énfasis4 2 12" xfId="5319"/>
    <cellStyle name="40% - Énfasis4 2 12 2" xfId="10687"/>
    <cellStyle name="40% - Énfasis4 2 13" xfId="5547"/>
    <cellStyle name="40% - Énfasis4 2 13 2" xfId="10901"/>
    <cellStyle name="40% - Énfasis4 2 14" xfId="5846"/>
    <cellStyle name="40% - Énfasis4 2 2" xfId="459"/>
    <cellStyle name="40% - Énfasis4 2 2 10" xfId="4160"/>
    <cellStyle name="40% - Énfasis4 2 2 10 2" xfId="9639"/>
    <cellStyle name="40% - Énfasis4 2 2 11" xfId="4063"/>
    <cellStyle name="40% - Énfasis4 2 2 11 2" xfId="9551"/>
    <cellStyle name="40% - Énfasis4 2 2 12" xfId="5356"/>
    <cellStyle name="40% - Énfasis4 2 2 12 2" xfId="10723"/>
    <cellStyle name="40% - Énfasis4 2 2 13" xfId="6101"/>
    <cellStyle name="40% - Énfasis4 2 2 2" xfId="941"/>
    <cellStyle name="40% - Énfasis4 2 2 2 2" xfId="6553"/>
    <cellStyle name="40% - Énfasis4 2 2 3" xfId="1346"/>
    <cellStyle name="40% - Énfasis4 2 2 3 2" xfId="6953"/>
    <cellStyle name="40% - Énfasis4 2 2 4" xfId="1753"/>
    <cellStyle name="40% - Énfasis4 2 2 4 2" xfId="7353"/>
    <cellStyle name="40% - Énfasis4 2 2 5" xfId="2156"/>
    <cellStyle name="40% - Énfasis4 2 2 5 2" xfId="7749"/>
    <cellStyle name="40% - Énfasis4 2 2 6" xfId="2562"/>
    <cellStyle name="40% - Énfasis4 2 2 6 2" xfId="8146"/>
    <cellStyle name="40% - Énfasis4 2 2 7" xfId="2960"/>
    <cellStyle name="40% - Énfasis4 2 2 7 2" xfId="8539"/>
    <cellStyle name="40% - Énfasis4 2 2 8" xfId="4215"/>
    <cellStyle name="40% - Énfasis4 2 2 8 2" xfId="9687"/>
    <cellStyle name="40% - Énfasis4 2 2 9" xfId="4420"/>
    <cellStyle name="40% - Énfasis4 2 2 9 2" xfId="9882"/>
    <cellStyle name="40% - Énfasis4 2 3" xfId="677"/>
    <cellStyle name="40% - Énfasis4 2 3 2" xfId="6290"/>
    <cellStyle name="40% - Énfasis4 2 4" xfId="1082"/>
    <cellStyle name="40% - Énfasis4 2 4 2" xfId="6690"/>
    <cellStyle name="40% - Énfasis4 2 5" xfId="1489"/>
    <cellStyle name="40% - Énfasis4 2 5 2" xfId="7090"/>
    <cellStyle name="40% - Énfasis4 2 6" xfId="1893"/>
    <cellStyle name="40% - Énfasis4 2 6 2" xfId="7488"/>
    <cellStyle name="40% - Énfasis4 2 7" xfId="2298"/>
    <cellStyle name="40% - Énfasis4 2 7 2" xfId="7884"/>
    <cellStyle name="40% - Énfasis4 2 8" xfId="2700"/>
    <cellStyle name="40% - Énfasis4 2 8 2" xfId="8280"/>
    <cellStyle name="40% - Énfasis4 2 9" xfId="3840"/>
    <cellStyle name="40% - Énfasis4 2 9 2" xfId="9338"/>
    <cellStyle name="40% - Énfasis4 3" xfId="326"/>
    <cellStyle name="40% - Énfasis4 3 10" xfId="4166"/>
    <cellStyle name="40% - Énfasis4 3 10 2" xfId="9644"/>
    <cellStyle name="40% - Énfasis4 3 11" xfId="5075"/>
    <cellStyle name="40% - Énfasis4 3 11 2" xfId="10455"/>
    <cellStyle name="40% - Énfasis4 3 12" xfId="5391"/>
    <cellStyle name="40% - Énfasis4 3 12 2" xfId="10753"/>
    <cellStyle name="40% - Énfasis4 3 13" xfId="5973"/>
    <cellStyle name="40% - Énfasis4 3 2" xfId="809"/>
    <cellStyle name="40% - Énfasis4 3 2 2" xfId="6421"/>
    <cellStyle name="40% - Énfasis4 3 3" xfId="1214"/>
    <cellStyle name="40% - Énfasis4 3 3 2" xfId="6821"/>
    <cellStyle name="40% - Énfasis4 3 4" xfId="1621"/>
    <cellStyle name="40% - Énfasis4 3 4 2" xfId="7221"/>
    <cellStyle name="40% - Énfasis4 3 5" xfId="2024"/>
    <cellStyle name="40% - Énfasis4 3 5 2" xfId="7617"/>
    <cellStyle name="40% - Énfasis4 3 6" xfId="2430"/>
    <cellStyle name="40% - Énfasis4 3 6 2" xfId="8015"/>
    <cellStyle name="40% - Énfasis4 3 7" xfId="2829"/>
    <cellStyle name="40% - Énfasis4 3 7 2" xfId="8408"/>
    <cellStyle name="40% - Énfasis4 3 8" xfId="3334"/>
    <cellStyle name="40% - Énfasis4 3 8 2" xfId="8865"/>
    <cellStyle name="40% - Énfasis4 3 9" xfId="4098"/>
    <cellStyle name="40% - Énfasis4 3 9 2" xfId="9583"/>
    <cellStyle name="40% - Énfasis4 4" xfId="513"/>
    <cellStyle name="40% - Énfasis4 4 2" xfId="3056"/>
    <cellStyle name="40% - Énfasis4 4 2 2" xfId="8608"/>
    <cellStyle name="40% - Énfasis4 4 3" xfId="3754"/>
    <cellStyle name="40% - Énfasis4 4 3 2" xfId="9256"/>
    <cellStyle name="40% - Énfasis4 4 4" xfId="3825"/>
    <cellStyle name="40% - Énfasis4 4 4 2" xfId="9323"/>
    <cellStyle name="40% - Énfasis4 4 5" xfId="3807"/>
    <cellStyle name="40% - Énfasis4 4 5 2" xfId="9306"/>
    <cellStyle name="40% - Énfasis4 4 6" xfId="4703"/>
    <cellStyle name="40% - Énfasis4 4 6 2" xfId="10102"/>
    <cellStyle name="40% - Énfasis4 4 7" xfId="4482"/>
    <cellStyle name="40% - Énfasis4 4 7 2" xfId="9937"/>
    <cellStyle name="40% - Énfasis4 4 8" xfId="6133"/>
    <cellStyle name="40% - Énfasis4 5" xfId="654"/>
    <cellStyle name="40% - Énfasis4 5 2" xfId="3167"/>
    <cellStyle name="40% - Énfasis4 5 2 2" xfId="8712"/>
    <cellStyle name="40% - Énfasis4 5 3" xfId="4513"/>
    <cellStyle name="40% - Énfasis4 5 3 2" xfId="9966"/>
    <cellStyle name="40% - Énfasis4 5 4" xfId="4311"/>
    <cellStyle name="40% - Énfasis4 5 4 2" xfId="9778"/>
    <cellStyle name="40% - Énfasis4 5 5" xfId="5297"/>
    <cellStyle name="40% - Énfasis4 5 5 2" xfId="10665"/>
    <cellStyle name="40% - Énfasis4 5 6" xfId="5531"/>
    <cellStyle name="40% - Énfasis4 5 6 2" xfId="10885"/>
    <cellStyle name="40% - Énfasis4 5 7" xfId="5671"/>
    <cellStyle name="40% - Énfasis4 5 7 2" xfId="11016"/>
    <cellStyle name="40% - Énfasis4 5 8" xfId="6267"/>
    <cellStyle name="40% - Énfasis4 6" xfId="1059"/>
    <cellStyle name="40% - Énfasis4 6 2" xfId="3464"/>
    <cellStyle name="40% - Énfasis4 6 2 2" xfId="8982"/>
    <cellStyle name="40% - Énfasis4 6 3" xfId="3290"/>
    <cellStyle name="40% - Énfasis4 6 3 2" xfId="8825"/>
    <cellStyle name="40% - Énfasis4 6 4" xfId="4953"/>
    <cellStyle name="40% - Énfasis4 6 4 2" xfId="10342"/>
    <cellStyle name="40% - Énfasis4 6 5" xfId="3100"/>
    <cellStyle name="40% - Énfasis4 6 5 2" xfId="8647"/>
    <cellStyle name="40% - Énfasis4 6 6" xfId="4550"/>
    <cellStyle name="40% - Énfasis4 6 6 2" xfId="10001"/>
    <cellStyle name="40% - Énfasis4 6 7" xfId="5373"/>
    <cellStyle name="40% - Énfasis4 6 7 2" xfId="10736"/>
    <cellStyle name="40% - Énfasis4 6 8" xfId="6667"/>
    <cellStyle name="40% - Énfasis4 7" xfId="1466"/>
    <cellStyle name="40% - Énfasis4 7 2" xfId="3771"/>
    <cellStyle name="40% - Énfasis4 7 2 2" xfId="9273"/>
    <cellStyle name="40% - Énfasis4 7 3" xfId="2665"/>
    <cellStyle name="40% - Énfasis4 7 3 2" xfId="8246"/>
    <cellStyle name="40% - Énfasis4 7 4" xfId="4530"/>
    <cellStyle name="40% - Énfasis4 7 4 2" xfId="9983"/>
    <cellStyle name="40% - Énfasis4 7 5" xfId="5142"/>
    <cellStyle name="40% - Énfasis4 7 5 2" xfId="10518"/>
    <cellStyle name="40% - Énfasis4 7 6" xfId="5420"/>
    <cellStyle name="40% - Énfasis4 7 6 2" xfId="10780"/>
    <cellStyle name="40% - Énfasis4 7 7" xfId="5611"/>
    <cellStyle name="40% - Énfasis4 7 7 2" xfId="10959"/>
    <cellStyle name="40% - Énfasis4 7 8" xfId="7067"/>
    <cellStyle name="40% - Énfasis4 8" xfId="2170"/>
    <cellStyle name="40% - Énfasis4 8 2" xfId="4310"/>
    <cellStyle name="40% - Énfasis4 8 2 2" xfId="9777"/>
    <cellStyle name="40% - Énfasis4 8 3" xfId="4797"/>
    <cellStyle name="40% - Énfasis4 8 3 2" xfId="10194"/>
    <cellStyle name="40% - Énfasis4 8 4" xfId="5135"/>
    <cellStyle name="40% - Énfasis4 8 4 2" xfId="10511"/>
    <cellStyle name="40% - Énfasis4 8 5" xfId="5414"/>
    <cellStyle name="40% - Énfasis4 8 5 2" xfId="10774"/>
    <cellStyle name="40% - Énfasis4 8 6" xfId="5605"/>
    <cellStyle name="40% - Énfasis4 8 6 2" xfId="10953"/>
    <cellStyle name="40% - Énfasis4 8 7" xfId="5705"/>
    <cellStyle name="40% - Énfasis4 8 7 2" xfId="11047"/>
    <cellStyle name="40% - Énfasis4 8 8" xfId="7762"/>
    <cellStyle name="40% - Énfasis4 9" xfId="2539"/>
    <cellStyle name="40% - Énfasis4 9 2" xfId="8123"/>
    <cellStyle name="40% - Énfasis5" xfId="35" builtinId="47" customBuiltin="1"/>
    <cellStyle name="40% - Énfasis5 10" xfId="4380"/>
    <cellStyle name="40% - Énfasis5 10 2" xfId="9845"/>
    <cellStyle name="40% - Énfasis5 11" xfId="4044"/>
    <cellStyle name="40% - Énfasis5 11 2" xfId="9532"/>
    <cellStyle name="40% - Énfasis5 12" xfId="5189"/>
    <cellStyle name="40% - Énfasis5 12 2" xfId="10563"/>
    <cellStyle name="40% - Énfasis5 13" xfId="5453"/>
    <cellStyle name="40% - Énfasis5 13 2" xfId="10812"/>
    <cellStyle name="40% - Énfasis5 14" xfId="5628"/>
    <cellStyle name="40% - Énfasis5 14 2" xfId="10976"/>
    <cellStyle name="40% - Énfasis5 15" xfId="5720"/>
    <cellStyle name="40% - Énfasis5 2" xfId="197"/>
    <cellStyle name="40% - Énfasis5 2 10" xfId="3187"/>
    <cellStyle name="40% - Énfasis5 2 10 2" xfId="8728"/>
    <cellStyle name="40% - Énfasis5 2 11" xfId="5136"/>
    <cellStyle name="40% - Énfasis5 2 11 2" xfId="10512"/>
    <cellStyle name="40% - Énfasis5 2 12" xfId="5415"/>
    <cellStyle name="40% - Énfasis5 2 12 2" xfId="10775"/>
    <cellStyle name="40% - Énfasis5 2 13" xfId="5606"/>
    <cellStyle name="40% - Énfasis5 2 13 2" xfId="10954"/>
    <cellStyle name="40% - Énfasis5 2 14" xfId="5848"/>
    <cellStyle name="40% - Énfasis5 2 2" xfId="462"/>
    <cellStyle name="40% - Énfasis5 2 2 10" xfId="3628"/>
    <cellStyle name="40% - Énfasis5 2 2 10 2" xfId="9136"/>
    <cellStyle name="40% - Énfasis5 2 2 11" xfId="5144"/>
    <cellStyle name="40% - Énfasis5 2 2 11 2" xfId="10520"/>
    <cellStyle name="40% - Énfasis5 2 2 12" xfId="5421"/>
    <cellStyle name="40% - Énfasis5 2 2 12 2" xfId="10781"/>
    <cellStyle name="40% - Énfasis5 2 2 13" xfId="6103"/>
    <cellStyle name="40% - Énfasis5 2 2 2" xfId="944"/>
    <cellStyle name="40% - Énfasis5 2 2 2 2" xfId="6556"/>
    <cellStyle name="40% - Énfasis5 2 2 3" xfId="1349"/>
    <cellStyle name="40% - Énfasis5 2 2 3 2" xfId="6956"/>
    <cellStyle name="40% - Énfasis5 2 2 4" xfId="1756"/>
    <cellStyle name="40% - Énfasis5 2 2 4 2" xfId="7356"/>
    <cellStyle name="40% - Énfasis5 2 2 5" xfId="2158"/>
    <cellStyle name="40% - Énfasis5 2 2 5 2" xfId="7751"/>
    <cellStyle name="40% - Énfasis5 2 2 6" xfId="2565"/>
    <cellStyle name="40% - Énfasis5 2 2 6 2" xfId="8148"/>
    <cellStyle name="40% - Énfasis5 2 2 7" xfId="2963"/>
    <cellStyle name="40% - Énfasis5 2 2 7 2" xfId="8542"/>
    <cellStyle name="40% - Énfasis5 2 2 8" xfId="3299"/>
    <cellStyle name="40% - Énfasis5 2 2 8 2" xfId="8832"/>
    <cellStyle name="40% - Énfasis5 2 2 9" xfId="3676"/>
    <cellStyle name="40% - Énfasis5 2 2 9 2" xfId="9181"/>
    <cellStyle name="40% - Énfasis5 2 3" xfId="680"/>
    <cellStyle name="40% - Énfasis5 2 3 2" xfId="6293"/>
    <cellStyle name="40% - Énfasis5 2 4" xfId="1085"/>
    <cellStyle name="40% - Énfasis5 2 4 2" xfId="6693"/>
    <cellStyle name="40% - Énfasis5 2 5" xfId="1492"/>
    <cellStyle name="40% - Énfasis5 2 5 2" xfId="7093"/>
    <cellStyle name="40% - Énfasis5 2 6" xfId="1895"/>
    <cellStyle name="40% - Énfasis5 2 6 2" xfId="7490"/>
    <cellStyle name="40% - Énfasis5 2 7" xfId="2301"/>
    <cellStyle name="40% - Énfasis5 2 7 2" xfId="7887"/>
    <cellStyle name="40% - Énfasis5 2 8" xfId="2703"/>
    <cellStyle name="40% - Énfasis5 2 8 2" xfId="8283"/>
    <cellStyle name="40% - Énfasis5 2 9" xfId="4312"/>
    <cellStyle name="40% - Énfasis5 2 9 2" xfId="9779"/>
    <cellStyle name="40% - Énfasis5 3" xfId="328"/>
    <cellStyle name="40% - Énfasis5 3 10" xfId="4789"/>
    <cellStyle name="40% - Énfasis5 3 10 2" xfId="10186"/>
    <cellStyle name="40% - Énfasis5 3 11" xfId="4016"/>
    <cellStyle name="40% - Énfasis5 3 11 2" xfId="9506"/>
    <cellStyle name="40% - Énfasis5 3 12" xfId="4256"/>
    <cellStyle name="40% - Énfasis5 3 12 2" xfId="9726"/>
    <cellStyle name="40% - Énfasis5 3 13" xfId="5975"/>
    <cellStyle name="40% - Énfasis5 3 2" xfId="811"/>
    <cellStyle name="40% - Énfasis5 3 2 2" xfId="6423"/>
    <cellStyle name="40% - Énfasis5 3 3" xfId="1216"/>
    <cellStyle name="40% - Énfasis5 3 3 2" xfId="6823"/>
    <cellStyle name="40% - Énfasis5 3 4" xfId="1623"/>
    <cellStyle name="40% - Énfasis5 3 4 2" xfId="7223"/>
    <cellStyle name="40% - Énfasis5 3 5" xfId="2026"/>
    <cellStyle name="40% - Énfasis5 3 5 2" xfId="7619"/>
    <cellStyle name="40% - Énfasis5 3 6" xfId="2432"/>
    <cellStyle name="40% - Énfasis5 3 6 2" xfId="8017"/>
    <cellStyle name="40% - Énfasis5 3 7" xfId="2831"/>
    <cellStyle name="40% - Énfasis5 3 7 2" xfId="8410"/>
    <cellStyle name="40% - Énfasis5 3 8" xfId="4154"/>
    <cellStyle name="40% - Énfasis5 3 8 2" xfId="9633"/>
    <cellStyle name="40% - Énfasis5 3 9" xfId="4252"/>
    <cellStyle name="40% - Énfasis5 3 9 2" xfId="9722"/>
    <cellStyle name="40% - Énfasis5 4" xfId="517"/>
    <cellStyle name="40% - Énfasis5 4 2" xfId="3059"/>
    <cellStyle name="40% - Énfasis5 4 2 2" xfId="8611"/>
    <cellStyle name="40% - Énfasis5 4 3" xfId="4558"/>
    <cellStyle name="40% - Énfasis5 4 3 2" xfId="10009"/>
    <cellStyle name="40% - Énfasis5 4 4" xfId="3168"/>
    <cellStyle name="40% - Énfasis5 4 4 2" xfId="8713"/>
    <cellStyle name="40% - Énfasis5 4 5" xfId="5330"/>
    <cellStyle name="40% - Énfasis5 4 5 2" xfId="10697"/>
    <cellStyle name="40% - Énfasis5 4 6" xfId="5556"/>
    <cellStyle name="40% - Énfasis5 4 6 2" xfId="10909"/>
    <cellStyle name="40% - Énfasis5 4 7" xfId="5687"/>
    <cellStyle name="40% - Énfasis5 4 7 2" xfId="11032"/>
    <cellStyle name="40% - Énfasis5 4 8" xfId="6137"/>
    <cellStyle name="40% - Énfasis5 5" xfId="956"/>
    <cellStyle name="40% - Énfasis5 5 2" xfId="3386"/>
    <cellStyle name="40% - Énfasis5 5 2 2" xfId="8913"/>
    <cellStyle name="40% - Énfasis5 5 3" xfId="3938"/>
    <cellStyle name="40% - Énfasis5 5 3 2" xfId="9431"/>
    <cellStyle name="40% - Énfasis5 5 4" xfId="4089"/>
    <cellStyle name="40% - Énfasis5 5 4 2" xfId="9575"/>
    <cellStyle name="40% - Énfasis5 5 5" xfId="5050"/>
    <cellStyle name="40% - Énfasis5 5 5 2" xfId="10435"/>
    <cellStyle name="40% - Énfasis5 5 6" xfId="3787"/>
    <cellStyle name="40% - Énfasis5 5 6 2" xfId="9288"/>
    <cellStyle name="40% - Énfasis5 5 7" xfId="3936"/>
    <cellStyle name="40% - Énfasis5 5 7 2" xfId="9429"/>
    <cellStyle name="40% - Énfasis5 5 8" xfId="6567"/>
    <cellStyle name="40% - Énfasis5 6" xfId="1361"/>
    <cellStyle name="40% - Énfasis5 6 2" xfId="3694"/>
    <cellStyle name="40% - Énfasis5 6 2 2" xfId="9198"/>
    <cellStyle name="40% - Énfasis5 6 3" xfId="4544"/>
    <cellStyle name="40% - Énfasis5 6 3 2" xfId="9996"/>
    <cellStyle name="40% - Énfasis5 6 4" xfId="5063"/>
    <cellStyle name="40% - Énfasis5 6 4 2" xfId="10447"/>
    <cellStyle name="40% - Énfasis5 6 5" xfId="5018"/>
    <cellStyle name="40% - Énfasis5 6 5 2" xfId="10403"/>
    <cellStyle name="40% - Énfasis5 6 6" xfId="4320"/>
    <cellStyle name="40% - Énfasis5 6 6 2" xfId="9787"/>
    <cellStyle name="40% - Énfasis5 6 7" xfId="4205"/>
    <cellStyle name="40% - Énfasis5 6 7 2" xfId="9678"/>
    <cellStyle name="40% - Énfasis5 6 8" xfId="6967"/>
    <cellStyle name="40% - Énfasis5 7" xfId="1768"/>
    <cellStyle name="40% - Énfasis5 7 2" xfId="4003"/>
    <cellStyle name="40% - Énfasis5 7 2 2" xfId="9494"/>
    <cellStyle name="40% - Énfasis5 7 3" xfId="3343"/>
    <cellStyle name="40% - Énfasis5 7 3 2" xfId="8873"/>
    <cellStyle name="40% - Énfasis5 7 4" xfId="4818"/>
    <cellStyle name="40% - Énfasis5 7 4 2" xfId="10215"/>
    <cellStyle name="40% - Énfasis5 7 5" xfId="5376"/>
    <cellStyle name="40% - Énfasis5 7 5 2" xfId="10739"/>
    <cellStyle name="40% - Énfasis5 7 6" xfId="5584"/>
    <cellStyle name="40% - Énfasis5 7 6 2" xfId="10934"/>
    <cellStyle name="40% - Énfasis5 7 7" xfId="5702"/>
    <cellStyle name="40% - Énfasis5 7 7 2" xfId="11044"/>
    <cellStyle name="40% - Énfasis5 7 8" xfId="7366"/>
    <cellStyle name="40% - Énfasis5 8" xfId="2164"/>
    <cellStyle name="40% - Énfasis5 8 2" xfId="4306"/>
    <cellStyle name="40% - Énfasis5 8 2 2" xfId="9773"/>
    <cellStyle name="40% - Énfasis5 8 3" xfId="4794"/>
    <cellStyle name="40% - Énfasis5 8 3 2" xfId="10191"/>
    <cellStyle name="40% - Énfasis5 8 4" xfId="5131"/>
    <cellStyle name="40% - Énfasis5 8 4 2" xfId="10507"/>
    <cellStyle name="40% - Énfasis5 8 5" xfId="5411"/>
    <cellStyle name="40% - Énfasis5 8 5 2" xfId="10771"/>
    <cellStyle name="40% - Énfasis5 8 6" xfId="5604"/>
    <cellStyle name="40% - Énfasis5 8 6 2" xfId="10952"/>
    <cellStyle name="40% - Énfasis5 8 7" xfId="5704"/>
    <cellStyle name="40% - Énfasis5 8 7 2" xfId="11046"/>
    <cellStyle name="40% - Énfasis5 8 8" xfId="7756"/>
    <cellStyle name="40% - Énfasis5 9" xfId="2327"/>
    <cellStyle name="40% - Énfasis5 9 2" xfId="7913"/>
    <cellStyle name="40% - Énfasis6" xfId="39" builtinId="51" customBuiltin="1"/>
    <cellStyle name="40% - Énfasis6 10" xfId="3171"/>
    <cellStyle name="40% - Énfasis6 10 2" xfId="8716"/>
    <cellStyle name="40% - Énfasis6 11" xfId="4780"/>
    <cellStyle name="40% - Énfasis6 11 2" xfId="10177"/>
    <cellStyle name="40% - Énfasis6 12" xfId="4357"/>
    <cellStyle name="40% - Énfasis6 12 2" xfId="9823"/>
    <cellStyle name="40% - Énfasis6 13" xfId="3843"/>
    <cellStyle name="40% - Énfasis6 13 2" xfId="9341"/>
    <cellStyle name="40% - Énfasis6 14" xfId="4359"/>
    <cellStyle name="40% - Énfasis6 14 2" xfId="9825"/>
    <cellStyle name="40% - Énfasis6 15" xfId="5722"/>
    <cellStyle name="40% - Énfasis6 2" xfId="199"/>
    <cellStyle name="40% - Énfasis6 2 10" xfId="3650"/>
    <cellStyle name="40% - Énfasis6 2 10 2" xfId="9157"/>
    <cellStyle name="40% - Énfasis6 2 11" xfId="3991"/>
    <cellStyle name="40% - Énfasis6 2 11 2" xfId="9483"/>
    <cellStyle name="40% - Énfasis6 2 12" xfId="4910"/>
    <cellStyle name="40% - Énfasis6 2 12 2" xfId="10303"/>
    <cellStyle name="40% - Énfasis6 2 13" xfId="3137"/>
    <cellStyle name="40% - Énfasis6 2 13 2" xfId="8683"/>
    <cellStyle name="40% - Énfasis6 2 14" xfId="5850"/>
    <cellStyle name="40% - Énfasis6 2 2" xfId="464"/>
    <cellStyle name="40% - Énfasis6 2 2 10" xfId="3258"/>
    <cellStyle name="40% - Énfasis6 2 2 10 2" xfId="8795"/>
    <cellStyle name="40% - Énfasis6 2 2 11" xfId="3906"/>
    <cellStyle name="40% - Énfasis6 2 2 11 2" xfId="9401"/>
    <cellStyle name="40% - Énfasis6 2 2 12" xfId="4148"/>
    <cellStyle name="40% - Énfasis6 2 2 12 2" xfId="9628"/>
    <cellStyle name="40% - Énfasis6 2 2 13" xfId="6105"/>
    <cellStyle name="40% - Énfasis6 2 2 2" xfId="946"/>
    <cellStyle name="40% - Énfasis6 2 2 2 2" xfId="6558"/>
    <cellStyle name="40% - Énfasis6 2 2 3" xfId="1351"/>
    <cellStyle name="40% - Énfasis6 2 2 3 2" xfId="6958"/>
    <cellStyle name="40% - Énfasis6 2 2 4" xfId="1758"/>
    <cellStyle name="40% - Énfasis6 2 2 4 2" xfId="7358"/>
    <cellStyle name="40% - Énfasis6 2 2 5" xfId="2160"/>
    <cellStyle name="40% - Énfasis6 2 2 5 2" xfId="7753"/>
    <cellStyle name="40% - Énfasis6 2 2 6" xfId="2567"/>
    <cellStyle name="40% - Énfasis6 2 2 6 2" xfId="8150"/>
    <cellStyle name="40% - Énfasis6 2 2 7" xfId="2965"/>
    <cellStyle name="40% - Énfasis6 2 2 7 2" xfId="8544"/>
    <cellStyle name="40% - Énfasis6 2 2 8" xfId="4113"/>
    <cellStyle name="40% - Énfasis6 2 2 8 2" xfId="9597"/>
    <cellStyle name="40% - Énfasis6 2 2 9" xfId="4361"/>
    <cellStyle name="40% - Énfasis6 2 2 9 2" xfId="9827"/>
    <cellStyle name="40% - Énfasis6 2 3" xfId="682"/>
    <cellStyle name="40% - Énfasis6 2 3 2" xfId="6295"/>
    <cellStyle name="40% - Énfasis6 2 4" xfId="1087"/>
    <cellStyle name="40% - Énfasis6 2 4 2" xfId="6695"/>
    <cellStyle name="40% - Énfasis6 2 5" xfId="1494"/>
    <cellStyle name="40% - Énfasis6 2 5 2" xfId="7095"/>
    <cellStyle name="40% - Énfasis6 2 6" xfId="1897"/>
    <cellStyle name="40% - Énfasis6 2 6 2" xfId="7492"/>
    <cellStyle name="40% - Énfasis6 2 7" xfId="2303"/>
    <cellStyle name="40% - Énfasis6 2 7 2" xfId="7889"/>
    <cellStyle name="40% - Énfasis6 2 8" xfId="2705"/>
    <cellStyle name="40% - Énfasis6 2 8 2" xfId="8285"/>
    <cellStyle name="40% - Énfasis6 2 9" xfId="3474"/>
    <cellStyle name="40% - Énfasis6 2 9 2" xfId="8992"/>
    <cellStyle name="40% - Énfasis6 3" xfId="330"/>
    <cellStyle name="40% - Énfasis6 3 10" xfId="3562"/>
    <cellStyle name="40% - Énfasis6 3 10 2" xfId="9074"/>
    <cellStyle name="40% - Énfasis6 3 11" xfId="4700"/>
    <cellStyle name="40% - Énfasis6 3 11 2" xfId="10099"/>
    <cellStyle name="40% - Énfasis6 3 12" xfId="4754"/>
    <cellStyle name="40% - Énfasis6 3 12 2" xfId="10152"/>
    <cellStyle name="40% - Énfasis6 3 13" xfId="5977"/>
    <cellStyle name="40% - Énfasis6 3 2" xfId="813"/>
    <cellStyle name="40% - Énfasis6 3 2 2" xfId="6425"/>
    <cellStyle name="40% - Énfasis6 3 3" xfId="1218"/>
    <cellStyle name="40% - Énfasis6 3 3 2" xfId="6825"/>
    <cellStyle name="40% - Énfasis6 3 4" xfId="1625"/>
    <cellStyle name="40% - Énfasis6 3 4 2" xfId="7225"/>
    <cellStyle name="40% - Énfasis6 3 5" xfId="2028"/>
    <cellStyle name="40% - Énfasis6 3 5 2" xfId="7621"/>
    <cellStyle name="40% - Énfasis6 3 6" xfId="2434"/>
    <cellStyle name="40% - Énfasis6 3 6 2" xfId="8019"/>
    <cellStyle name="40% - Énfasis6 3 7" xfId="2833"/>
    <cellStyle name="40% - Énfasis6 3 7 2" xfId="8412"/>
    <cellStyle name="40% - Énfasis6 3 8" xfId="3537"/>
    <cellStyle name="40% - Énfasis6 3 8 2" xfId="9050"/>
    <cellStyle name="40% - Énfasis6 3 9" xfId="4803"/>
    <cellStyle name="40% - Énfasis6 3 9 2" xfId="10200"/>
    <cellStyle name="40% - Énfasis6 4" xfId="521"/>
    <cellStyle name="40% - Énfasis6 4 2" xfId="3063"/>
    <cellStyle name="40% - Énfasis6 4 2 2" xfId="8614"/>
    <cellStyle name="40% - Énfasis6 4 3" xfId="3349"/>
    <cellStyle name="40% - Énfasis6 4 3 2" xfId="8879"/>
    <cellStyle name="40% - Énfasis6 4 4" xfId="4197"/>
    <cellStyle name="40% - Énfasis6 4 4 2" xfId="9670"/>
    <cellStyle name="40% - Énfasis6 4 5" xfId="4430"/>
    <cellStyle name="40% - Énfasis6 4 5 2" xfId="9891"/>
    <cellStyle name="40% - Énfasis6 4 6" xfId="4727"/>
    <cellStyle name="40% - Énfasis6 4 6 2" xfId="10125"/>
    <cellStyle name="40% - Énfasis6 4 7" xfId="4715"/>
    <cellStyle name="40% - Énfasis6 4 7 2" xfId="10114"/>
    <cellStyle name="40% - Énfasis6 4 8" xfId="6141"/>
    <cellStyle name="40% - Énfasis6 5" xfId="950"/>
    <cellStyle name="40% - Énfasis6 5 2" xfId="3380"/>
    <cellStyle name="40% - Énfasis6 5 2 2" xfId="8907"/>
    <cellStyle name="40% - Énfasis6 5 3" xfId="4033"/>
    <cellStyle name="40% - Énfasis6 5 3 2" xfId="9522"/>
    <cellStyle name="40% - Énfasis6 5 4" xfId="3308"/>
    <cellStyle name="40% - Énfasis6 5 4 2" xfId="8839"/>
    <cellStyle name="40% - Énfasis6 5 5" xfId="3726"/>
    <cellStyle name="40% - Énfasis6 5 5 2" xfId="9229"/>
    <cellStyle name="40% - Énfasis6 5 6" xfId="1778"/>
    <cellStyle name="40% - Énfasis6 5 6 2" xfId="7375"/>
    <cellStyle name="40% - Énfasis6 5 7" xfId="5361"/>
    <cellStyle name="40% - Énfasis6 5 7 2" xfId="10727"/>
    <cellStyle name="40% - Énfasis6 5 8" xfId="6561"/>
    <cellStyle name="40% - Énfasis6 6" xfId="1355"/>
    <cellStyle name="40% - Énfasis6 6 2" xfId="3690"/>
    <cellStyle name="40% - Énfasis6 6 2 2" xfId="9194"/>
    <cellStyle name="40% - Énfasis6 6 3" xfId="4350"/>
    <cellStyle name="40% - Énfasis6 6 3 2" xfId="9817"/>
    <cellStyle name="40% - Énfasis6 6 4" xfId="3109"/>
    <cellStyle name="40% - Énfasis6 6 4 2" xfId="8655"/>
    <cellStyle name="40% - Énfasis6 6 5" xfId="4845"/>
    <cellStyle name="40% - Énfasis6 6 5 2" xfId="10241"/>
    <cellStyle name="40% - Énfasis6 6 6" xfId="4940"/>
    <cellStyle name="40% - Énfasis6 6 6 2" xfId="10333"/>
    <cellStyle name="40% - Énfasis6 6 7" xfId="5092"/>
    <cellStyle name="40% - Énfasis6 6 7 2" xfId="10471"/>
    <cellStyle name="40% - Énfasis6 6 8" xfId="6961"/>
    <cellStyle name="40% - Énfasis6 7" xfId="1762"/>
    <cellStyle name="40% - Énfasis6 7 2" xfId="3998"/>
    <cellStyle name="40% - Énfasis6 7 2 2" xfId="9489"/>
    <cellStyle name="40% - Énfasis6 7 3" xfId="3437"/>
    <cellStyle name="40% - Énfasis6 7 3 2" xfId="8959"/>
    <cellStyle name="40% - Énfasis6 7 4" xfId="4819"/>
    <cellStyle name="40% - Énfasis6 7 4 2" xfId="10216"/>
    <cellStyle name="40% - Énfasis6 7 5" xfId="3183"/>
    <cellStyle name="40% - Énfasis6 7 5 2" xfId="8726"/>
    <cellStyle name="40% - Énfasis6 7 6" xfId="4213"/>
    <cellStyle name="40% - Énfasis6 7 6 2" xfId="9685"/>
    <cellStyle name="40% - Énfasis6 7 7" xfId="5218"/>
    <cellStyle name="40% - Énfasis6 7 7 2" xfId="10591"/>
    <cellStyle name="40% - Énfasis6 7 8" xfId="7361"/>
    <cellStyle name="40% - Énfasis6 8" xfId="2173"/>
    <cellStyle name="40% - Énfasis6 8 2" xfId="4313"/>
    <cellStyle name="40% - Énfasis6 8 2 2" xfId="9780"/>
    <cellStyle name="40% - Énfasis6 8 3" xfId="4799"/>
    <cellStyle name="40% - Énfasis6 8 3 2" xfId="10196"/>
    <cellStyle name="40% - Énfasis6 8 4" xfId="5137"/>
    <cellStyle name="40% - Énfasis6 8 4 2" xfId="10513"/>
    <cellStyle name="40% - Énfasis6 8 5" xfId="5416"/>
    <cellStyle name="40% - Énfasis6 8 5 2" xfId="10776"/>
    <cellStyle name="40% - Énfasis6 8 6" xfId="5607"/>
    <cellStyle name="40% - Énfasis6 8 6 2" xfId="10955"/>
    <cellStyle name="40% - Énfasis6 8 7" xfId="5706"/>
    <cellStyle name="40% - Énfasis6 8 7 2" xfId="11048"/>
    <cellStyle name="40% - Énfasis6 8 8" xfId="7765"/>
    <cellStyle name="40% - Énfasis6 9" xfId="2581"/>
    <cellStyle name="40% - Énfasis6 9 2" xfId="8163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 2" xfId="332"/>
    <cellStyle name="Normal 10 3" xfId="2230"/>
    <cellStyle name="Normal 10 4" xfId="3672"/>
    <cellStyle name="Normal 10 5" xfId="4941"/>
    <cellStyle name="Normal 10 6" xfId="5089"/>
    <cellStyle name="Normal 10 7" xfId="4546"/>
    <cellStyle name="Normal 10 8" xfId="3306"/>
    <cellStyle name="Normal 11 2" xfId="2263"/>
    <cellStyle name="Normal 11 3" xfId="3365"/>
    <cellStyle name="Normal 11 4" xfId="4696"/>
    <cellStyle name="Normal 11 5" xfId="3480"/>
    <cellStyle name="Normal 11 6" xfId="4693"/>
    <cellStyle name="Normal 11 7" xfId="4104"/>
    <cellStyle name="Normal 12 2" xfId="3026"/>
    <cellStyle name="Normal 12 3" xfId="3188"/>
    <cellStyle name="Normal 12 4" xfId="3993"/>
    <cellStyle name="Normal 12 5" xfId="4439"/>
    <cellStyle name="Normal 12 6" xfId="4949"/>
    <cellStyle name="Normal 12 7" xfId="3639"/>
    <cellStyle name="Normal 13 2" xfId="3005"/>
    <cellStyle name="Normal 13 3" xfId="3915"/>
    <cellStyle name="Normal 13 4" xfId="4007"/>
    <cellStyle name="Normal 13 5" xfId="3590"/>
    <cellStyle name="Normal 13 6" xfId="5326"/>
    <cellStyle name="Normal 13 7" xfId="5552"/>
    <cellStyle name="Normal 14 2" xfId="4632"/>
    <cellStyle name="Normal 14 3" xfId="5065"/>
    <cellStyle name="Normal 14 4" xfId="5367"/>
    <cellStyle name="Normal 14 5" xfId="5580"/>
    <cellStyle name="Normal 14 6" xfId="5700"/>
    <cellStyle name="Normal 14 7" xfId="5709"/>
    <cellStyle name="Normal 15" xfId="476"/>
    <cellStyle name="Normal 16 2" xfId="4639"/>
    <cellStyle name="Normal 16 3" xfId="5071"/>
    <cellStyle name="Normal 16 4" xfId="5370"/>
    <cellStyle name="Normal 16 5" xfId="5581"/>
    <cellStyle name="Normal 16 6" xfId="5701"/>
    <cellStyle name="Normal 16 7" xfId="5710"/>
    <cellStyle name="Normal 18" xfId="118"/>
    <cellStyle name="Normal 18 2" xfId="165"/>
    <cellStyle name="Normal 18 3" xfId="175"/>
    <cellStyle name="Normal 18 4" xfId="182"/>
    <cellStyle name="Normal 19 2" xfId="166"/>
    <cellStyle name="Normal 19 3" xfId="176"/>
    <cellStyle name="Normal 19 4" xfId="183"/>
    <cellStyle name="Normal 2" xfId="41"/>
    <cellStyle name="Normal 2 10" xfId="134"/>
    <cellStyle name="Normal 2 11" xfId="141"/>
    <cellStyle name="Normal 2 12" xfId="159"/>
    <cellStyle name="Normal 2 13" xfId="125"/>
    <cellStyle name="Normal 2 14" xfId="200"/>
    <cellStyle name="Normal 2 15" xfId="331"/>
    <cellStyle name="Normal 2 15 2" xfId="467"/>
    <cellStyle name="Normal 2 15 2 10" xfId="5025"/>
    <cellStyle name="Normal 2 15 2 10 2" xfId="10410"/>
    <cellStyle name="Normal 2 15 2 11" xfId="4496"/>
    <cellStyle name="Normal 2 15 2 11 2" xfId="9951"/>
    <cellStyle name="Normal 2 15 2 12" xfId="5217"/>
    <cellStyle name="Normal 2 15 2 12 2" xfId="10590"/>
    <cellStyle name="Normal 2 15 2 13" xfId="6107"/>
    <cellStyle name="Normal 2 15 2 2" xfId="949"/>
    <cellStyle name="Normal 2 15 2 2 2" xfId="6560"/>
    <cellStyle name="Normal 2 15 2 3" xfId="1354"/>
    <cellStyle name="Normal 2 15 2 3 2" xfId="6960"/>
    <cellStyle name="Normal 2 15 2 4" xfId="1761"/>
    <cellStyle name="Normal 2 15 2 4 2" xfId="7360"/>
    <cellStyle name="Normal 2 15 2 5" xfId="2163"/>
    <cellStyle name="Normal 2 15 2 5 2" xfId="7755"/>
    <cellStyle name="Normal 2 15 2 6" xfId="2570"/>
    <cellStyle name="Normal 2 15 2 6 2" xfId="8152"/>
    <cellStyle name="Normal 2 15 2 7" xfId="2968"/>
    <cellStyle name="Normal 2 15 2 7 2" xfId="8546"/>
    <cellStyle name="Normal 2 15 2 8" xfId="3195"/>
    <cellStyle name="Normal 2 15 2 8 2" xfId="8735"/>
    <cellStyle name="Normal 2 15 2 9" xfId="2977"/>
    <cellStyle name="Normal 2 15 2 9 2" xfId="8555"/>
    <cellStyle name="Normal 2 16" xfId="477"/>
    <cellStyle name="Normal 2 17" xfId="478"/>
    <cellStyle name="Normal 2 18" xfId="479"/>
    <cellStyle name="Normal 2 19" xfId="480"/>
    <cellStyle name="Normal 2 2" xfId="69"/>
    <cellStyle name="Normal 2 2 10" xfId="135"/>
    <cellStyle name="Normal 2 2 10 10" xfId="3572"/>
    <cellStyle name="Normal 2 2 10 10 2" xfId="9083"/>
    <cellStyle name="Normal 2 2 10 11" xfId="4846"/>
    <cellStyle name="Normal 2 2 10 11 2" xfId="10242"/>
    <cellStyle name="Normal 2 2 10 12" xfId="3520"/>
    <cellStyle name="Normal 2 2 10 12 2" xfId="9033"/>
    <cellStyle name="Normal 2 2 10 13" xfId="3956"/>
    <cellStyle name="Normal 2 2 10 13 2" xfId="9448"/>
    <cellStyle name="Normal 2 2 10 14" xfId="5278"/>
    <cellStyle name="Normal 2 2 10 14 2" xfId="10647"/>
    <cellStyle name="Normal 2 2 10 15" xfId="5800"/>
    <cellStyle name="Normal 2 2 10 2" xfId="280"/>
    <cellStyle name="Normal 2 2 10 2 10" xfId="3979"/>
    <cellStyle name="Normal 2 2 10 2 10 2" xfId="9471"/>
    <cellStyle name="Normal 2 2 10 2 11" xfId="5080"/>
    <cellStyle name="Normal 2 2 10 2 11 2" xfId="10460"/>
    <cellStyle name="Normal 2 2 10 2 12" xfId="5082"/>
    <cellStyle name="Normal 2 2 10 2 12 2" xfId="10462"/>
    <cellStyle name="Normal 2 2 10 2 13" xfId="5928"/>
    <cellStyle name="Normal 2 2 10 2 2" xfId="763"/>
    <cellStyle name="Normal 2 2 10 2 2 2" xfId="6376"/>
    <cellStyle name="Normal 2 2 10 2 3" xfId="1168"/>
    <cellStyle name="Normal 2 2 10 2 3 2" xfId="6776"/>
    <cellStyle name="Normal 2 2 10 2 4" xfId="1575"/>
    <cellStyle name="Normal 2 2 10 2 4 2" xfId="7176"/>
    <cellStyle name="Normal 2 2 10 2 5" xfId="1978"/>
    <cellStyle name="Normal 2 2 10 2 5 2" xfId="7572"/>
    <cellStyle name="Normal 2 2 10 2 6" xfId="2384"/>
    <cellStyle name="Normal 2 2 10 2 6 2" xfId="7970"/>
    <cellStyle name="Normal 2 2 10 2 7" xfId="2783"/>
    <cellStyle name="Normal 2 2 10 2 7 2" xfId="8363"/>
    <cellStyle name="Normal 2 2 10 2 8" xfId="3660"/>
    <cellStyle name="Normal 2 2 10 2 8 2" xfId="9167"/>
    <cellStyle name="Normal 2 2 10 2 9" xfId="4933"/>
    <cellStyle name="Normal 2 2 10 2 9 2" xfId="10326"/>
    <cellStyle name="Normal 2 2 10 3" xfId="412"/>
    <cellStyle name="Normal 2 2 10 3 10" xfId="5313"/>
    <cellStyle name="Normal 2 2 10 3 10 2" xfId="10681"/>
    <cellStyle name="Normal 2 2 10 3 11" xfId="5541"/>
    <cellStyle name="Normal 2 2 10 3 11 2" xfId="10895"/>
    <cellStyle name="Normal 2 2 10 3 12" xfId="5679"/>
    <cellStyle name="Normal 2 2 10 3 12 2" xfId="11024"/>
    <cellStyle name="Normal 2 2 10 3 13" xfId="6055"/>
    <cellStyle name="Normal 2 2 10 3 2" xfId="895"/>
    <cellStyle name="Normal 2 2 10 3 2 2" xfId="6507"/>
    <cellStyle name="Normal 2 2 10 3 3" xfId="1300"/>
    <cellStyle name="Normal 2 2 10 3 3 2" xfId="6907"/>
    <cellStyle name="Normal 2 2 10 3 4" xfId="1707"/>
    <cellStyle name="Normal 2 2 10 3 4 2" xfId="7307"/>
    <cellStyle name="Normal 2 2 10 3 5" xfId="2110"/>
    <cellStyle name="Normal 2 2 10 3 5 2" xfId="7703"/>
    <cellStyle name="Normal 2 2 10 3 6" xfId="2516"/>
    <cellStyle name="Normal 2 2 10 3 6 2" xfId="8100"/>
    <cellStyle name="Normal 2 2 10 3 7" xfId="2914"/>
    <cellStyle name="Normal 2 2 10 3 7 2" xfId="8493"/>
    <cellStyle name="Normal 2 2 10 3 8" xfId="4531"/>
    <cellStyle name="Normal 2 2 10 3 8 2" xfId="9984"/>
    <cellStyle name="Normal 2 2 10 3 9" xfId="3806"/>
    <cellStyle name="Normal 2 2 10 3 9 2" xfId="9305"/>
    <cellStyle name="Normal 2 2 10 4" xfId="618"/>
    <cellStyle name="Normal 2 2 10 4 2" xfId="6232"/>
    <cellStyle name="Normal 2 2 10 5" xfId="1023"/>
    <cellStyle name="Normal 2 2 10 5 2" xfId="6632"/>
    <cellStyle name="Normal 2 2 10 6" xfId="1430"/>
    <cellStyle name="Normal 2 2 10 6 2" xfId="7032"/>
    <cellStyle name="Normal 2 2 10 7" xfId="1834"/>
    <cellStyle name="Normal 2 2 10 7 2" xfId="7430"/>
    <cellStyle name="Normal 2 2 10 8" xfId="2240"/>
    <cellStyle name="Normal 2 2 10 8 2" xfId="7829"/>
    <cellStyle name="Normal 2 2 10 9" xfId="2647"/>
    <cellStyle name="Normal 2 2 10 9 2" xfId="8228"/>
    <cellStyle name="Normal 2 2 11" xfId="142"/>
    <cellStyle name="Normal 2 2 11 10" xfId="4562"/>
    <cellStyle name="Normal 2 2 11 10 2" xfId="10013"/>
    <cellStyle name="Normal 2 2 11 11" xfId="3669"/>
    <cellStyle name="Normal 2 2 11 11 2" xfId="9175"/>
    <cellStyle name="Normal 2 2 11 12" xfId="5333"/>
    <cellStyle name="Normal 2 2 11 12 2" xfId="10700"/>
    <cellStyle name="Normal 2 2 11 13" xfId="5559"/>
    <cellStyle name="Normal 2 2 11 13 2" xfId="10912"/>
    <cellStyle name="Normal 2 2 11 14" xfId="5690"/>
    <cellStyle name="Normal 2 2 11 14 2" xfId="11035"/>
    <cellStyle name="Normal 2 2 11 15" xfId="5806"/>
    <cellStyle name="Normal 2 2 11 2" xfId="286"/>
    <cellStyle name="Normal 2 2 11 2 10" xfId="3217"/>
    <cellStyle name="Normal 2 2 11 2 10 2" xfId="8756"/>
    <cellStyle name="Normal 2 2 11 2 11" xfId="4795"/>
    <cellStyle name="Normal 2 2 11 2 11 2" xfId="10192"/>
    <cellStyle name="Normal 2 2 11 2 12" xfId="5354"/>
    <cellStyle name="Normal 2 2 11 2 12 2" xfId="10721"/>
    <cellStyle name="Normal 2 2 11 2 13" xfId="5934"/>
    <cellStyle name="Normal 2 2 11 2 2" xfId="769"/>
    <cellStyle name="Normal 2 2 11 2 2 2" xfId="6382"/>
    <cellStyle name="Normal 2 2 11 2 3" xfId="1174"/>
    <cellStyle name="Normal 2 2 11 2 3 2" xfId="6782"/>
    <cellStyle name="Normal 2 2 11 2 4" xfId="1581"/>
    <cellStyle name="Normal 2 2 11 2 4 2" xfId="7182"/>
    <cellStyle name="Normal 2 2 11 2 5" xfId="1984"/>
    <cellStyle name="Normal 2 2 11 2 5 2" xfId="7578"/>
    <cellStyle name="Normal 2 2 11 2 6" xfId="2390"/>
    <cellStyle name="Normal 2 2 11 2 6 2" xfId="7976"/>
    <cellStyle name="Normal 2 2 11 2 7" xfId="2789"/>
    <cellStyle name="Normal 2 2 11 2 7 2" xfId="8369"/>
    <cellStyle name="Normal 2 2 11 2 8" xfId="3264"/>
    <cellStyle name="Normal 2 2 11 2 8 2" xfId="8801"/>
    <cellStyle name="Normal 2 2 11 2 9" xfId="4301"/>
    <cellStyle name="Normal 2 2 11 2 9 2" xfId="9768"/>
    <cellStyle name="Normal 2 2 11 3" xfId="418"/>
    <cellStyle name="Normal 2 2 11 3 10" xfId="3518"/>
    <cellStyle name="Normal 2 2 11 3 10 2" xfId="9031"/>
    <cellStyle name="Normal 2 2 11 3 11" xfId="4986"/>
    <cellStyle name="Normal 2 2 11 3 11 2" xfId="10374"/>
    <cellStyle name="Normal 2 2 11 3 12" xfId="3398"/>
    <cellStyle name="Normal 2 2 11 3 12 2" xfId="8924"/>
    <cellStyle name="Normal 2 2 11 3 13" xfId="6061"/>
    <cellStyle name="Normal 2 2 11 3 2" xfId="901"/>
    <cellStyle name="Normal 2 2 11 3 2 2" xfId="6513"/>
    <cellStyle name="Normal 2 2 11 3 3" xfId="1306"/>
    <cellStyle name="Normal 2 2 11 3 3 2" xfId="6913"/>
    <cellStyle name="Normal 2 2 11 3 4" xfId="1713"/>
    <cellStyle name="Normal 2 2 11 3 4 2" xfId="7313"/>
    <cellStyle name="Normal 2 2 11 3 5" xfId="2116"/>
    <cellStyle name="Normal 2 2 11 3 5 2" xfId="7709"/>
    <cellStyle name="Normal 2 2 11 3 6" xfId="2522"/>
    <cellStyle name="Normal 2 2 11 3 6 2" xfId="8106"/>
    <cellStyle name="Normal 2 2 11 3 7" xfId="2920"/>
    <cellStyle name="Normal 2 2 11 3 7 2" xfId="8499"/>
    <cellStyle name="Normal 2 2 11 3 8" xfId="4147"/>
    <cellStyle name="Normal 2 2 11 3 8 2" xfId="9627"/>
    <cellStyle name="Normal 2 2 11 3 9" xfId="3245"/>
    <cellStyle name="Normal 2 2 11 3 9 2" xfId="8782"/>
    <cellStyle name="Normal 2 2 11 4" xfId="625"/>
    <cellStyle name="Normal 2 2 11 4 2" xfId="6239"/>
    <cellStyle name="Normal 2 2 11 5" xfId="1030"/>
    <cellStyle name="Normal 2 2 11 5 2" xfId="6639"/>
    <cellStyle name="Normal 2 2 11 6" xfId="1437"/>
    <cellStyle name="Normal 2 2 11 6 2" xfId="7039"/>
    <cellStyle name="Normal 2 2 11 7" xfId="1841"/>
    <cellStyle name="Normal 2 2 11 7 2" xfId="7437"/>
    <cellStyle name="Normal 2 2 11 8" xfId="2247"/>
    <cellStyle name="Normal 2 2 11 8 2" xfId="7835"/>
    <cellStyle name="Normal 2 2 11 9" xfId="2654"/>
    <cellStyle name="Normal 2 2 11 9 2" xfId="8235"/>
    <cellStyle name="Normal 2 2 12" xfId="157"/>
    <cellStyle name="Normal 2 2 12 10" xfId="4559"/>
    <cellStyle name="Normal 2 2 12 10 2" xfId="10010"/>
    <cellStyle name="Normal 2 2 12 11" xfId="4574"/>
    <cellStyle name="Normal 2 2 12 11 2" xfId="10025"/>
    <cellStyle name="Normal 2 2 12 12" xfId="5331"/>
    <cellStyle name="Normal 2 2 12 12 2" xfId="10698"/>
    <cellStyle name="Normal 2 2 12 13" xfId="5557"/>
    <cellStyle name="Normal 2 2 12 13 2" xfId="10910"/>
    <cellStyle name="Normal 2 2 12 14" xfId="5688"/>
    <cellStyle name="Normal 2 2 12 14 2" xfId="11033"/>
    <cellStyle name="Normal 2 2 12 15" xfId="5820"/>
    <cellStyle name="Normal 2 2 12 2" xfId="300"/>
    <cellStyle name="Normal 2 2 12 2 10" xfId="4961"/>
    <cellStyle name="Normal 2 2 12 2 10 2" xfId="10350"/>
    <cellStyle name="Normal 2 2 12 2 11" xfId="3685"/>
    <cellStyle name="Normal 2 2 12 2 11 2" xfId="9190"/>
    <cellStyle name="Normal 2 2 12 2 12" xfId="3742"/>
    <cellStyle name="Normal 2 2 12 2 12 2" xfId="9245"/>
    <cellStyle name="Normal 2 2 12 2 13" xfId="5948"/>
    <cellStyle name="Normal 2 2 12 2 2" xfId="783"/>
    <cellStyle name="Normal 2 2 12 2 2 2" xfId="6396"/>
    <cellStyle name="Normal 2 2 12 2 3" xfId="1188"/>
    <cellStyle name="Normal 2 2 12 2 3 2" xfId="6796"/>
    <cellStyle name="Normal 2 2 12 2 4" xfId="1595"/>
    <cellStyle name="Normal 2 2 12 2 4 2" xfId="7196"/>
    <cellStyle name="Normal 2 2 12 2 5" xfId="1998"/>
    <cellStyle name="Normal 2 2 12 2 5 2" xfId="7592"/>
    <cellStyle name="Normal 2 2 12 2 6" xfId="2404"/>
    <cellStyle name="Normal 2 2 12 2 6 2" xfId="7990"/>
    <cellStyle name="Normal 2 2 12 2 7" xfId="2803"/>
    <cellStyle name="Normal 2 2 12 2 7 2" xfId="8383"/>
    <cellStyle name="Normal 2 2 12 2 8" xfId="3557"/>
    <cellStyle name="Normal 2 2 12 2 8 2" xfId="9069"/>
    <cellStyle name="Normal 2 2 12 2 9" xfId="4825"/>
    <cellStyle name="Normal 2 2 12 2 9 2" xfId="10221"/>
    <cellStyle name="Normal 2 2 12 3" xfId="432"/>
    <cellStyle name="Normal 2 2 12 3 10" xfId="5240"/>
    <cellStyle name="Normal 2 2 12 3 10 2" xfId="10613"/>
    <cellStyle name="Normal 2 2 12 3 11" xfId="5486"/>
    <cellStyle name="Normal 2 2 12 3 11 2" xfId="10844"/>
    <cellStyle name="Normal 2 2 12 3 12" xfId="5646"/>
    <cellStyle name="Normal 2 2 12 3 12 2" xfId="10993"/>
    <cellStyle name="Normal 2 2 12 3 13" xfId="6075"/>
    <cellStyle name="Normal 2 2 12 3 2" xfId="915"/>
    <cellStyle name="Normal 2 2 12 3 2 2" xfId="6527"/>
    <cellStyle name="Normal 2 2 12 3 3" xfId="1320"/>
    <cellStyle name="Normal 2 2 12 3 3 2" xfId="6927"/>
    <cellStyle name="Normal 2 2 12 3 4" xfId="1727"/>
    <cellStyle name="Normal 2 2 12 3 4 2" xfId="7327"/>
    <cellStyle name="Normal 2 2 12 3 5" xfId="2130"/>
    <cellStyle name="Normal 2 2 12 3 5 2" xfId="7723"/>
    <cellStyle name="Normal 2 2 12 3 6" xfId="2536"/>
    <cellStyle name="Normal 2 2 12 3 6 2" xfId="8120"/>
    <cellStyle name="Normal 2 2 12 3 7" xfId="2934"/>
    <cellStyle name="Normal 2 2 12 3 7 2" xfId="8513"/>
    <cellStyle name="Normal 2 2 12 3 8" xfId="4441"/>
    <cellStyle name="Normal 2 2 12 3 8 2" xfId="9901"/>
    <cellStyle name="Normal 2 2 12 3 9" xfId="3531"/>
    <cellStyle name="Normal 2 2 12 3 9 2" xfId="9044"/>
    <cellStyle name="Normal 2 2 12 4" xfId="640"/>
    <cellStyle name="Normal 2 2 12 4 2" xfId="6254"/>
    <cellStyle name="Normal 2 2 12 5" xfId="1045"/>
    <cellStyle name="Normal 2 2 12 5 2" xfId="6654"/>
    <cellStyle name="Normal 2 2 12 6" xfId="1452"/>
    <cellStyle name="Normal 2 2 12 6 2" xfId="7054"/>
    <cellStyle name="Normal 2 2 12 7" xfId="1856"/>
    <cellStyle name="Normal 2 2 12 7 2" xfId="7452"/>
    <cellStyle name="Normal 2 2 12 8" xfId="2261"/>
    <cellStyle name="Normal 2 2 12 8 2" xfId="7849"/>
    <cellStyle name="Normal 2 2 12 9" xfId="2669"/>
    <cellStyle name="Normal 2 2 12 9 2" xfId="8250"/>
    <cellStyle name="Normal 2 2 13" xfId="172"/>
    <cellStyle name="Normal 2 2 13 10" xfId="4503"/>
    <cellStyle name="Normal 2 2 13 10 2" xfId="9958"/>
    <cellStyle name="Normal 2 2 13 11" xfId="4569"/>
    <cellStyle name="Normal 2 2 13 11 2" xfId="10020"/>
    <cellStyle name="Normal 2 2 13 12" xfId="5292"/>
    <cellStyle name="Normal 2 2 13 12 2" xfId="10661"/>
    <cellStyle name="Normal 2 2 13 13" xfId="5527"/>
    <cellStyle name="Normal 2 2 13 13 2" xfId="10882"/>
    <cellStyle name="Normal 2 2 13 14" xfId="5669"/>
    <cellStyle name="Normal 2 2 13 14 2" xfId="11014"/>
    <cellStyle name="Normal 2 2 13 15" xfId="5829"/>
    <cellStyle name="Normal 2 2 13 2" xfId="310"/>
    <cellStyle name="Normal 2 2 13 2 10" xfId="3230"/>
    <cellStyle name="Normal 2 2 13 2 10 2" xfId="8767"/>
    <cellStyle name="Normal 2 2 13 2 11" xfId="3791"/>
    <cellStyle name="Normal 2 2 13 2 11 2" xfId="9292"/>
    <cellStyle name="Normal 2 2 13 2 12" xfId="3790"/>
    <cellStyle name="Normal 2 2 13 2 12 2" xfId="9291"/>
    <cellStyle name="Normal 2 2 13 2 13" xfId="5957"/>
    <cellStyle name="Normal 2 2 13 2 2" xfId="793"/>
    <cellStyle name="Normal 2 2 13 2 2 2" xfId="6405"/>
    <cellStyle name="Normal 2 2 13 2 3" xfId="1198"/>
    <cellStyle name="Normal 2 2 13 2 3 2" xfId="6805"/>
    <cellStyle name="Normal 2 2 13 2 4" xfId="1605"/>
    <cellStyle name="Normal 2 2 13 2 4 2" xfId="7205"/>
    <cellStyle name="Normal 2 2 13 2 5" xfId="2008"/>
    <cellStyle name="Normal 2 2 13 2 5 2" xfId="7601"/>
    <cellStyle name="Normal 2 2 13 2 6" xfId="2414"/>
    <cellStyle name="Normal 2 2 13 2 6 2" xfId="7999"/>
    <cellStyle name="Normal 2 2 13 2 7" xfId="2813"/>
    <cellStyle name="Normal 2 2 13 2 7 2" xfId="8392"/>
    <cellStyle name="Normal 2 2 13 2 8" xfId="3634"/>
    <cellStyle name="Normal 2 2 13 2 8 2" xfId="9142"/>
    <cellStyle name="Normal 2 2 13 2 9" xfId="4904"/>
    <cellStyle name="Normal 2 2 13 2 9 2" xfId="10297"/>
    <cellStyle name="Normal 2 2 13 3" xfId="442"/>
    <cellStyle name="Normal 2 2 13 3 10" xfId="5304"/>
    <cellStyle name="Normal 2 2 13 3 10 2" xfId="10672"/>
    <cellStyle name="Normal 2 2 13 3 11" xfId="5537"/>
    <cellStyle name="Normal 2 2 13 3 11 2" xfId="10891"/>
    <cellStyle name="Normal 2 2 13 3 12" xfId="5675"/>
    <cellStyle name="Normal 2 2 13 3 12 2" xfId="11020"/>
    <cellStyle name="Normal 2 2 13 3 13" xfId="6084"/>
    <cellStyle name="Normal 2 2 13 3 2" xfId="925"/>
    <cellStyle name="Normal 2 2 13 3 2 2" xfId="6537"/>
    <cellStyle name="Normal 2 2 13 3 3" xfId="1330"/>
    <cellStyle name="Normal 2 2 13 3 3 2" xfId="6937"/>
    <cellStyle name="Normal 2 2 13 3 4" xfId="1737"/>
    <cellStyle name="Normal 2 2 13 3 4 2" xfId="7337"/>
    <cellStyle name="Normal 2 2 13 3 5" xfId="2140"/>
    <cellStyle name="Normal 2 2 13 3 5 2" xfId="7733"/>
    <cellStyle name="Normal 2 2 13 3 6" xfId="2546"/>
    <cellStyle name="Normal 2 2 13 3 6 2" xfId="8130"/>
    <cellStyle name="Normal 2 2 13 3 7" xfId="2944"/>
    <cellStyle name="Normal 2 2 13 3 7 2" xfId="8523"/>
    <cellStyle name="Normal 2 2 13 3 8" xfId="4523"/>
    <cellStyle name="Normal 2 2 13 3 8 2" xfId="9976"/>
    <cellStyle name="Normal 2 2 13 3 9" xfId="4333"/>
    <cellStyle name="Normal 2 2 13 3 9 2" xfId="9800"/>
    <cellStyle name="Normal 2 2 13 4" xfId="655"/>
    <cellStyle name="Normal 2 2 13 4 2" xfId="6268"/>
    <cellStyle name="Normal 2 2 13 5" xfId="1060"/>
    <cellStyle name="Normal 2 2 13 5 2" xfId="6668"/>
    <cellStyle name="Normal 2 2 13 6" xfId="1467"/>
    <cellStyle name="Normal 2 2 13 6 2" xfId="7068"/>
    <cellStyle name="Normal 2 2 13 7" xfId="1871"/>
    <cellStyle name="Normal 2 2 13 7 2" xfId="7466"/>
    <cellStyle name="Normal 2 2 13 8" xfId="2276"/>
    <cellStyle name="Normal 2 2 13 8 2" xfId="7862"/>
    <cellStyle name="Normal 2 2 13 9" xfId="2680"/>
    <cellStyle name="Normal 2 2 13 9 2" xfId="8260"/>
    <cellStyle name="Normal 2 2 14" xfId="201"/>
    <cellStyle name="Normal 2 2 14 10" xfId="4920"/>
    <cellStyle name="Normal 2 2 14 10 2" xfId="10313"/>
    <cellStyle name="Normal 2 2 14 11" xfId="3651"/>
    <cellStyle name="Normal 2 2 14 11 2" xfId="9158"/>
    <cellStyle name="Normal 2 2 14 12" xfId="4785"/>
    <cellStyle name="Normal 2 2 14 12 2" xfId="10182"/>
    <cellStyle name="Normal 2 2 14 13" xfId="5851"/>
    <cellStyle name="Normal 2 2 14 2" xfId="684"/>
    <cellStyle name="Normal 2 2 14 2 2" xfId="6297"/>
    <cellStyle name="Normal 2 2 14 3" xfId="1089"/>
    <cellStyle name="Normal 2 2 14 3 2" xfId="6697"/>
    <cellStyle name="Normal 2 2 14 4" xfId="1496"/>
    <cellStyle name="Normal 2 2 14 4 2" xfId="7097"/>
    <cellStyle name="Normal 2 2 14 5" xfId="1899"/>
    <cellStyle name="Normal 2 2 14 5 2" xfId="7493"/>
    <cellStyle name="Normal 2 2 14 6" xfId="2305"/>
    <cellStyle name="Normal 2 2 14 6 2" xfId="7891"/>
    <cellStyle name="Normal 2 2 14 7" xfId="2706"/>
    <cellStyle name="Normal 2 2 14 7 2" xfId="8286"/>
    <cellStyle name="Normal 2 2 14 8" xfId="3075"/>
    <cellStyle name="Normal 2 2 14 8 2" xfId="8624"/>
    <cellStyle name="Normal 2 2 14 9" xfId="4712"/>
    <cellStyle name="Normal 2 2 14 9 2" xfId="10111"/>
    <cellStyle name="Normal 2 2 15" xfId="333"/>
    <cellStyle name="Normal 2 2 15 10" xfId="3083"/>
    <cellStyle name="Normal 2 2 15 10 2" xfId="8632"/>
    <cellStyle name="Normal 2 2 15 11" xfId="5048"/>
    <cellStyle name="Normal 2 2 15 11 2" xfId="10433"/>
    <cellStyle name="Normal 2 2 15 12" xfId="5382"/>
    <cellStyle name="Normal 2 2 15 12 2" xfId="10745"/>
    <cellStyle name="Normal 2 2 15 13" xfId="5588"/>
    <cellStyle name="Normal 2 2 15 13 2" xfId="10938"/>
    <cellStyle name="Normal 2 2 15 14" xfId="5978"/>
    <cellStyle name="Normal 2 2 15 2" xfId="468"/>
    <cellStyle name="Normal 2 2 15 3" xfId="816"/>
    <cellStyle name="Normal 2 2 15 3 2" xfId="6428"/>
    <cellStyle name="Normal 2 2 15 4" xfId="1221"/>
    <cellStyle name="Normal 2 2 15 4 2" xfId="6828"/>
    <cellStyle name="Normal 2 2 15 5" xfId="1628"/>
    <cellStyle name="Normal 2 2 15 5 2" xfId="7228"/>
    <cellStyle name="Normal 2 2 15 6" xfId="2031"/>
    <cellStyle name="Normal 2 2 15 6 2" xfId="7624"/>
    <cellStyle name="Normal 2 2 15 7" xfId="2437"/>
    <cellStyle name="Normal 2 2 15 7 2" xfId="8021"/>
    <cellStyle name="Normal 2 2 15 8" xfId="2835"/>
    <cellStyle name="Normal 2 2 15 8 2" xfId="8414"/>
    <cellStyle name="Normal 2 2 15 9" xfId="4011"/>
    <cellStyle name="Normal 2 2 15 9 2" xfId="9501"/>
    <cellStyle name="Normal 2 2 16" xfId="524"/>
    <cellStyle name="Normal 2 2 16 10" xfId="3492"/>
    <cellStyle name="Normal 2 2 16 11" xfId="4187"/>
    <cellStyle name="Normal 2 2 16 12" xfId="4421"/>
    <cellStyle name="Normal 2 2 16 13" xfId="6143"/>
    <cellStyle name="Normal 2 2 16 2" xfId="2988"/>
    <cellStyle name="Normal 2 2 16 2 2" xfId="3065"/>
    <cellStyle name="Normal 2 2 16 2 2 2" xfId="8615"/>
    <cellStyle name="Normal 2 2 16 2 3" xfId="3857"/>
    <cellStyle name="Normal 2 2 16 2 3 2" xfId="9355"/>
    <cellStyle name="Normal 2 2 16 2 4" xfId="4247"/>
    <cellStyle name="Normal 2 2 16 2 4 2" xfId="9717"/>
    <cellStyle name="Normal 2 2 16 2 5" xfId="3151"/>
    <cellStyle name="Normal 2 2 16 2 5 2" xfId="8697"/>
    <cellStyle name="Normal 2 2 16 2 6" xfId="3527"/>
    <cellStyle name="Normal 2 2 16 2 6 2" xfId="9040"/>
    <cellStyle name="Normal 2 2 16 2 7" xfId="4433"/>
    <cellStyle name="Normal 2 2 16 2 7 2" xfId="9894"/>
    <cellStyle name="Normal 2 2 16 3" xfId="4596"/>
    <cellStyle name="Normal 2 2 16 3 2" xfId="10045"/>
    <cellStyle name="Normal 2 2 16 4" xfId="4681"/>
    <cellStyle name="Normal 2 2 16 4 2" xfId="10088"/>
    <cellStyle name="Normal 2 2 16 5" xfId="4659"/>
    <cellStyle name="Normal 2 2 16 5 2" xfId="10078"/>
    <cellStyle name="Normal 2 2 16 6" xfId="4680"/>
    <cellStyle name="Normal 2 2 16 6 2" xfId="10087"/>
    <cellStyle name="Normal 2 2 16 7" xfId="4630"/>
    <cellStyle name="Normal 2 2 16 7 2" xfId="10063"/>
    <cellStyle name="Normal 2 2 16 8" xfId="4234"/>
    <cellStyle name="Normal 2 2 16 9" xfId="4207"/>
    <cellStyle name="Normal 2 2 17" xfId="960"/>
    <cellStyle name="Normal 2 2 17 2" xfId="6571"/>
    <cellStyle name="Normal 2 2 18" xfId="1365"/>
    <cellStyle name="Normal 2 2 18 2" xfId="6971"/>
    <cellStyle name="Normal 2 2 19" xfId="1772"/>
    <cellStyle name="Normal 2 2 19 2" xfId="7370"/>
    <cellStyle name="Normal 2 2 2" xfId="70"/>
    <cellStyle name="Normal 2 2 2 10" xfId="223"/>
    <cellStyle name="Normal 2 2 2 11" xfId="355"/>
    <cellStyle name="Normal 2 2 2 11 2" xfId="469"/>
    <cellStyle name="Normal 2 2 2 11 2 10" xfId="3341"/>
    <cellStyle name="Normal 2 2 2 11 2 10 2" xfId="8871"/>
    <cellStyle name="Normal 2 2 2 11 2 11" xfId="5055"/>
    <cellStyle name="Normal 2 2 2 11 2 11 2" xfId="10440"/>
    <cellStyle name="Normal 2 2 2 11 2 12" xfId="5154"/>
    <cellStyle name="Normal 2 2 2 11 2 12 2" xfId="10530"/>
    <cellStyle name="Normal 2 2 2 11 2 13" xfId="6108"/>
    <cellStyle name="Normal 2 2 2 11 2 2" xfId="951"/>
    <cellStyle name="Normal 2 2 2 11 2 2 2" xfId="6562"/>
    <cellStyle name="Normal 2 2 2 11 2 3" xfId="1356"/>
    <cellStyle name="Normal 2 2 2 11 2 3 2" xfId="6962"/>
    <cellStyle name="Normal 2 2 2 11 2 4" xfId="1763"/>
    <cellStyle name="Normal 2 2 2 11 2 4 2" xfId="7362"/>
    <cellStyle name="Normal 2 2 2 11 2 5" xfId="2165"/>
    <cellStyle name="Normal 2 2 2 11 2 5 2" xfId="7757"/>
    <cellStyle name="Normal 2 2 2 11 2 6" xfId="2572"/>
    <cellStyle name="Normal 2 2 2 11 2 6 2" xfId="8154"/>
    <cellStyle name="Normal 2 2 2 11 2 7" xfId="2970"/>
    <cellStyle name="Normal 2 2 2 11 2 7 2" xfId="8548"/>
    <cellStyle name="Normal 2 2 2 11 2 8" xfId="4024"/>
    <cellStyle name="Normal 2 2 2 11 2 8 2" xfId="9513"/>
    <cellStyle name="Normal 2 2 2 11 2 9" xfId="4235"/>
    <cellStyle name="Normal 2 2 2 11 2 9 2" xfId="9705"/>
    <cellStyle name="Normal 2 2 2 12" xfId="552"/>
    <cellStyle name="Normal 2 2 2 12 10" xfId="3615"/>
    <cellStyle name="Normal 2 2 2 12 10 2" xfId="9123"/>
    <cellStyle name="Normal 2 2 2 12 11" xfId="5183"/>
    <cellStyle name="Normal 2 2 2 12 11 2" xfId="10557"/>
    <cellStyle name="Normal 2 2 2 12 12" xfId="5450"/>
    <cellStyle name="Normal 2 2 2 12 12 2" xfId="10809"/>
    <cellStyle name="Normal 2 2 2 12 2" xfId="2989"/>
    <cellStyle name="Normal 2 2 2 12 2 2" xfId="3085"/>
    <cellStyle name="Normal 2 2 2 12 2 3" xfId="4449"/>
    <cellStyle name="Normal 2 2 2 12 2 4" xfId="4118"/>
    <cellStyle name="Normal 2 2 2 12 2 5" xfId="5249"/>
    <cellStyle name="Normal 2 2 2 12 2 6" xfId="5492"/>
    <cellStyle name="Normal 2 2 2 12 2 7" xfId="5651"/>
    <cellStyle name="Normal 2 2 2 12 2 8" xfId="8564"/>
    <cellStyle name="Normal 2 2 2 12 3" xfId="4599"/>
    <cellStyle name="Normal 2 2 2 12 4" xfId="4606"/>
    <cellStyle name="Normal 2 2 2 12 5" xfId="4621"/>
    <cellStyle name="Normal 2 2 2 12 6" xfId="3024"/>
    <cellStyle name="Normal 2 2 2 12 7" xfId="4669"/>
    <cellStyle name="Normal 2 2 2 12 8" xfId="3920"/>
    <cellStyle name="Normal 2 2 2 12 8 2" xfId="9413"/>
    <cellStyle name="Normal 2 2 2 12 9" xfId="4415"/>
    <cellStyle name="Normal 2 2 2 12 9 2" xfId="9877"/>
    <cellStyle name="Normal 2 2 2 13" xfId="497"/>
    <cellStyle name="Normal 2 2 2 14" xfId="551"/>
    <cellStyle name="Normal 2 2 2 15" xfId="496"/>
    <cellStyle name="Normal 2 2 2 16" xfId="1764"/>
    <cellStyle name="Normal 2 2 2 17" xfId="575"/>
    <cellStyle name="Normal 2 2 2 17 2" xfId="2996"/>
    <cellStyle name="Normal 2 2 2 17 2 2" xfId="8567"/>
    <cellStyle name="Normal 2 2 2 17 3" xfId="3216"/>
    <cellStyle name="Normal 2 2 2 17 3 2" xfId="8755"/>
    <cellStyle name="Normal 2 2 2 17 4" xfId="4801"/>
    <cellStyle name="Normal 2 2 2 17 4 2" xfId="10198"/>
    <cellStyle name="Normal 2 2 2 17 5" xfId="4202"/>
    <cellStyle name="Normal 2 2 2 17 5 2" xfId="9675"/>
    <cellStyle name="Normal 2 2 2 17 6" xfId="3309"/>
    <cellStyle name="Normal 2 2 2 17 6 2" xfId="8840"/>
    <cellStyle name="Normal 2 2 2 17 7" xfId="5311"/>
    <cellStyle name="Normal 2 2 2 17 7 2" xfId="10679"/>
    <cellStyle name="Normal 2 2 2 18" xfId="4684"/>
    <cellStyle name="Normal 2 2 2 18 2" xfId="10090"/>
    <cellStyle name="Normal 2 2 2 19" xfId="4646"/>
    <cellStyle name="Normal 2 2 2 19 2" xfId="10071"/>
    <cellStyle name="Normal 2 2 2 2" xfId="101"/>
    <cellStyle name="Normal 2 2 2 2 10" xfId="224"/>
    <cellStyle name="Normal 2 2 2 2 10 10" xfId="5024"/>
    <cellStyle name="Normal 2 2 2 2 10 10 2" xfId="10409"/>
    <cellStyle name="Normal 2 2 2 2 10 11" xfId="4302"/>
    <cellStyle name="Normal 2 2 2 2 10 11 2" xfId="9769"/>
    <cellStyle name="Normal 2 2 2 2 10 12" xfId="4303"/>
    <cellStyle name="Normal 2 2 2 2 10 12 2" xfId="9770"/>
    <cellStyle name="Normal 2 2 2 2 10 13" xfId="5873"/>
    <cellStyle name="Normal 2 2 2 2 10 2" xfId="707"/>
    <cellStyle name="Normal 2 2 2 2 10 2 2" xfId="6320"/>
    <cellStyle name="Normal 2 2 2 2 10 3" xfId="1112"/>
    <cellStyle name="Normal 2 2 2 2 10 3 2" xfId="6720"/>
    <cellStyle name="Normal 2 2 2 2 10 4" xfId="1519"/>
    <cellStyle name="Normal 2 2 2 2 10 4 2" xfId="7120"/>
    <cellStyle name="Normal 2 2 2 2 10 5" xfId="1922"/>
    <cellStyle name="Normal 2 2 2 2 10 5 2" xfId="7516"/>
    <cellStyle name="Normal 2 2 2 2 10 6" xfId="2328"/>
    <cellStyle name="Normal 2 2 2 2 10 6 2" xfId="7914"/>
    <cellStyle name="Normal 2 2 2 2 10 7" xfId="2728"/>
    <cellStyle name="Normal 2 2 2 2 10 7 2" xfId="8308"/>
    <cellStyle name="Normal 2 2 2 2 10 8" xfId="3803"/>
    <cellStyle name="Normal 2 2 2 2 10 8 2" xfId="9302"/>
    <cellStyle name="Normal 2 2 2 2 10 9" xfId="3665"/>
    <cellStyle name="Normal 2 2 2 2 10 9 2" xfId="9171"/>
    <cellStyle name="Normal 2 2 2 2 11" xfId="356"/>
    <cellStyle name="Normal 2 2 2 2 11 10" xfId="4486"/>
    <cellStyle name="Normal 2 2 2 2 11 10 2" xfId="9941"/>
    <cellStyle name="Normal 2 2 2 2 11 11" xfId="4273"/>
    <cellStyle name="Normal 2 2 2 2 11 11 2" xfId="9743"/>
    <cellStyle name="Normal 2 2 2 2 11 12" xfId="3902"/>
    <cellStyle name="Normal 2 2 2 2 11 12 2" xfId="9397"/>
    <cellStyle name="Normal 2 2 2 2 11 13" xfId="3103"/>
    <cellStyle name="Normal 2 2 2 2 11 13 2" xfId="8650"/>
    <cellStyle name="Normal 2 2 2 2 11 14" xfId="6000"/>
    <cellStyle name="Normal 2 2 2 2 11 2" xfId="470"/>
    <cellStyle name="Normal 2 2 2 2 11 3" xfId="839"/>
    <cellStyle name="Normal 2 2 2 2 11 3 2" xfId="6451"/>
    <cellStyle name="Normal 2 2 2 2 11 4" xfId="1244"/>
    <cellStyle name="Normal 2 2 2 2 11 4 2" xfId="6851"/>
    <cellStyle name="Normal 2 2 2 2 11 5" xfId="1651"/>
    <cellStyle name="Normal 2 2 2 2 11 5 2" xfId="7251"/>
    <cellStyle name="Normal 2 2 2 2 11 6" xfId="2054"/>
    <cellStyle name="Normal 2 2 2 2 11 6 2" xfId="7647"/>
    <cellStyle name="Normal 2 2 2 2 11 7" xfId="2460"/>
    <cellStyle name="Normal 2 2 2 2 11 7 2" xfId="8044"/>
    <cellStyle name="Normal 2 2 2 2 11 8" xfId="2858"/>
    <cellStyle name="Normal 2 2 2 2 11 8 2" xfId="8437"/>
    <cellStyle name="Normal 2 2 2 2 11 9" xfId="3310"/>
    <cellStyle name="Normal 2 2 2 2 11 9 2" xfId="8841"/>
    <cellStyle name="Normal 2 2 2 2 12" xfId="553"/>
    <cellStyle name="Normal 2 2 2 2 12 10" xfId="4384"/>
    <cellStyle name="Normal 2 2 2 2 12 11" xfId="4944"/>
    <cellStyle name="Normal 2 2 2 2 12 12" xfId="4863"/>
    <cellStyle name="Normal 2 2 2 2 12 13" xfId="6170"/>
    <cellStyle name="Normal 2 2 2 2 12 2" xfId="2993"/>
    <cellStyle name="Normal 2 2 2 2 12 2 2" xfId="3086"/>
    <cellStyle name="Normal 2 2 2 2 12 2 2 2" xfId="8634"/>
    <cellStyle name="Normal 2 2 2 2 12 2 3" xfId="4162"/>
    <cellStyle name="Normal 2 2 2 2 12 2 3 2" xfId="9641"/>
    <cellStyle name="Normal 2 2 2 2 12 2 4" xfId="3724"/>
    <cellStyle name="Normal 2 2 2 2 12 2 4 2" xfId="9227"/>
    <cellStyle name="Normal 2 2 2 2 12 2 5" xfId="3457"/>
    <cellStyle name="Normal 2 2 2 2 12 2 5 2" xfId="8976"/>
    <cellStyle name="Normal 2 2 2 2 12 2 6" xfId="5198"/>
    <cellStyle name="Normal 2 2 2 2 12 2 6 2" xfId="10572"/>
    <cellStyle name="Normal 2 2 2 2 12 2 7" xfId="5460"/>
    <cellStyle name="Normal 2 2 2 2 12 2 7 2" xfId="10819"/>
    <cellStyle name="Normal 2 2 2 2 12 3" xfId="4600"/>
    <cellStyle name="Normal 2 2 2 2 12 3 2" xfId="10047"/>
    <cellStyle name="Normal 2 2 2 2 12 4" xfId="4597"/>
    <cellStyle name="Normal 2 2 2 2 12 4 2" xfId="10046"/>
    <cellStyle name="Normal 2 2 2 2 12 5" xfId="4671"/>
    <cellStyle name="Normal 2 2 2 2 12 5 2" xfId="10084"/>
    <cellStyle name="Normal 2 2 2 2 12 6" xfId="4665"/>
    <cellStyle name="Normal 2 2 2 2 12 6 2" xfId="10082"/>
    <cellStyle name="Normal 2 2 2 2 12 7" xfId="4619"/>
    <cellStyle name="Normal 2 2 2 2 12 7 2" xfId="10057"/>
    <cellStyle name="Normal 2 2 2 2 12 8" xfId="4130"/>
    <cellStyle name="Normal 2 2 2 2 12 9" xfId="4165"/>
    <cellStyle name="Normal 2 2 2 2 13" xfId="495"/>
    <cellStyle name="Normal 2 2 2 2 13 2" xfId="6118"/>
    <cellStyle name="Normal 2 2 2 2 14" xfId="543"/>
    <cellStyle name="Normal 2 2 2 2 14 2" xfId="6162"/>
    <cellStyle name="Normal 2 2 2 2 15" xfId="493"/>
    <cellStyle name="Normal 2 2 2 2 15 2" xfId="6116"/>
    <cellStyle name="Normal 2 2 2 2 16" xfId="1417"/>
    <cellStyle name="Normal 2 2 2 2 16 2" xfId="7019"/>
    <cellStyle name="Normal 2 2 2 2 17" xfId="1852"/>
    <cellStyle name="Normal 2 2 2 2 17 2" xfId="3022"/>
    <cellStyle name="Normal 2 2 2 2 17 3" xfId="4399"/>
    <cellStyle name="Normal 2 2 2 2 17 4" xfId="4368"/>
    <cellStyle name="Normal 2 2 2 2 17 5" xfId="5206"/>
    <cellStyle name="Normal 2 2 2 2 17 6" xfId="5463"/>
    <cellStyle name="Normal 2 2 2 2 17 7" xfId="5631"/>
    <cellStyle name="Normal 2 2 2 2 17 8" xfId="7448"/>
    <cellStyle name="Normal 2 2 2 2 18" xfId="4676"/>
    <cellStyle name="Normal 2 2 2 2 19" xfId="4687"/>
    <cellStyle name="Normal 2 2 2 2 2" xfId="102"/>
    <cellStyle name="Normal 2 2 2 2 2 10" xfId="1801"/>
    <cellStyle name="Normal 2 2 2 2 2 11" xfId="2206"/>
    <cellStyle name="Normal 2 2 2 2 2 12" xfId="2617"/>
    <cellStyle name="Normal 2 2 2 2 2 12 2" xfId="3010"/>
    <cellStyle name="Normal 2 2 2 2 2 12 2 2" xfId="8576"/>
    <cellStyle name="Normal 2 2 2 2 2 12 3" xfId="3810"/>
    <cellStyle name="Normal 2 2 2 2 2 12 3 2" xfId="9308"/>
    <cellStyle name="Normal 2 2 2 2 2 12 4" xfId="3145"/>
    <cellStyle name="Normal 2 2 2 2 2 12 4 2" xfId="8691"/>
    <cellStyle name="Normal 2 2 2 2 2 12 5" xfId="4485"/>
    <cellStyle name="Normal 2 2 2 2 2 12 5 2" xfId="9940"/>
    <cellStyle name="Normal 2 2 2 2 2 12 6" xfId="4413"/>
    <cellStyle name="Normal 2 2 2 2 2 12 6 2" xfId="9875"/>
    <cellStyle name="Normal 2 2 2 2 2 12 7" xfId="5312"/>
    <cellStyle name="Normal 2 2 2 2 2 12 7 2" xfId="10680"/>
    <cellStyle name="Normal 2 2 2 2 2 13" xfId="4658"/>
    <cellStyle name="Normal 2 2 2 2 2 13 2" xfId="10077"/>
    <cellStyle name="Normal 2 2 2 2 2 14" xfId="4653"/>
    <cellStyle name="Normal 2 2 2 2 2 14 2" xfId="10075"/>
    <cellStyle name="Normal 2 2 2 2 2 15" xfId="2304"/>
    <cellStyle name="Normal 2 2 2 2 2 15 2" xfId="7890"/>
    <cellStyle name="Normal 2 2 2 2 2 16" xfId="4617"/>
    <cellStyle name="Normal 2 2 2 2 2 16 2" xfId="10056"/>
    <cellStyle name="Normal 2 2 2 2 2 17" xfId="4192"/>
    <cellStyle name="Normal 2 2 2 2 2 18" xfId="3301"/>
    <cellStyle name="Normal 2 2 2 2 2 19" xfId="3433"/>
    <cellStyle name="Normal 2 2 2 2 2 2" xfId="161"/>
    <cellStyle name="Normal 2 2 2 2 2 2 10" xfId="1802"/>
    <cellStyle name="Normal 2 2 2 2 2 2 10 2" xfId="7398"/>
    <cellStyle name="Normal 2 2 2 2 2 2 11" xfId="2207"/>
    <cellStyle name="Normal 2 2 2 2 2 2 11 2" xfId="7797"/>
    <cellStyle name="Normal 2 2 2 2 2 2 12" xfId="2618"/>
    <cellStyle name="Normal 2 2 2 2 2 2 12 2" xfId="3012"/>
    <cellStyle name="Normal 2 2 2 2 2 2 12 3" xfId="3209"/>
    <cellStyle name="Normal 2 2 2 2 2 2 12 4" xfId="4511"/>
    <cellStyle name="Normal 2 2 2 2 2 2 12 5" xfId="4765"/>
    <cellStyle name="Normal 2 2 2 2 2 2 12 6" xfId="3432"/>
    <cellStyle name="Normal 2 2 2 2 2 2 12 7" xfId="4084"/>
    <cellStyle name="Normal 2 2 2 2 2 2 12 8" xfId="8199"/>
    <cellStyle name="Normal 2 2 2 2 2 2 13" xfId="4622"/>
    <cellStyle name="Normal 2 2 2 2 2 2 14" xfId="2991"/>
    <cellStyle name="Normal 2 2 2 2 2 2 15" xfId="4667"/>
    <cellStyle name="Normal 2 2 2 2 2 2 16" xfId="3013"/>
    <cellStyle name="Normal 2 2 2 2 2 2 17" xfId="3876"/>
    <cellStyle name="Normal 2 2 2 2 2 2 17 2" xfId="9374"/>
    <cellStyle name="Normal 2 2 2 2 2 2 18" xfId="3232"/>
    <cellStyle name="Normal 2 2 2 2 2 2 18 2" xfId="8769"/>
    <cellStyle name="Normal 2 2 2 2 2 2 19" xfId="4267"/>
    <cellStyle name="Normal 2 2 2 2 2 2 19 2" xfId="9737"/>
    <cellStyle name="Normal 2 2 2 2 2 2 2" xfId="162"/>
    <cellStyle name="Normal 2 2 2 2 2 2 2 10" xfId="3028"/>
    <cellStyle name="Normal 2 2 2 2 2 2 2 10 2" xfId="8584"/>
    <cellStyle name="Normal 2 2 2 2 2 2 2 11" xfId="4626"/>
    <cellStyle name="Normal 2 2 2 2 2 2 2 11 2" xfId="10061"/>
    <cellStyle name="Normal 2 2 2 2 2 2 2 12" xfId="4603"/>
    <cellStyle name="Normal 2 2 2 2 2 2 2 12 2" xfId="10049"/>
    <cellStyle name="Normal 2 2 2 2 2 2 2 13" xfId="4660"/>
    <cellStyle name="Normal 2 2 2 2 2 2 2 13 2" xfId="10079"/>
    <cellStyle name="Normal 2 2 2 2 2 2 2 14" xfId="3350"/>
    <cellStyle name="Normal 2 2 2 2 2 2 2 15" xfId="3880"/>
    <cellStyle name="Normal 2 2 2 2 2 2 2 16" xfId="5012"/>
    <cellStyle name="Normal 2 2 2 2 2 2 2 17" xfId="3913"/>
    <cellStyle name="Normal 2 2 2 2 2 2 2 18" xfId="3294"/>
    <cellStyle name="Normal 2 2 2 2 2 2 2 19" xfId="5823"/>
    <cellStyle name="Normal 2 2 2 2 2 2 2 2" xfId="303"/>
    <cellStyle name="Normal 2 2 2 2 2 2 2 2 10" xfId="4650"/>
    <cellStyle name="Normal 2 2 2 2 2 2 2 2 11" xfId="4610"/>
    <cellStyle name="Normal 2 2 2 2 2 2 2 2 12" xfId="4598"/>
    <cellStyle name="Normal 2 2 2 2 2 2 2 2 13" xfId="4654"/>
    <cellStyle name="Normal 2 2 2 2 2 2 2 2 14" xfId="4460"/>
    <cellStyle name="Normal 2 2 2 2 2 2 2 2 14 2" xfId="9917"/>
    <cellStyle name="Normal 2 2 2 2 2 2 2 2 15" xfId="3721"/>
    <cellStyle name="Normal 2 2 2 2 2 2 2 2 15 2" xfId="9224"/>
    <cellStyle name="Normal 2 2 2 2 2 2 2 2 16" xfId="5257"/>
    <cellStyle name="Normal 2 2 2 2 2 2 2 2 16 2" xfId="10628"/>
    <cellStyle name="Normal 2 2 2 2 2 2 2 2 17" xfId="5498"/>
    <cellStyle name="Normal 2 2 2 2 2 2 2 2 17 2" xfId="10855"/>
    <cellStyle name="Normal 2 2 2 2 2 2 2 2 18" xfId="5654"/>
    <cellStyle name="Normal 2 2 2 2 2 2 2 2 18 2" xfId="11000"/>
    <cellStyle name="Normal 2 2 2 2 2 2 2 2 2" xfId="304"/>
    <cellStyle name="Normal 2 2 2 2 2 2 2 2 2 10" xfId="4636"/>
    <cellStyle name="Normal 2 2 2 2 2 2 2 2 2 10 2" xfId="10066"/>
    <cellStyle name="Normal 2 2 2 2 2 2 2 2 2 11" xfId="4616"/>
    <cellStyle name="Normal 2 2 2 2 2 2 2 2 2 11 2" xfId="10055"/>
    <cellStyle name="Normal 2 2 2 2 2 2 2 2 2 12" xfId="4608"/>
    <cellStyle name="Normal 2 2 2 2 2 2 2 2 2 12 2" xfId="10052"/>
    <cellStyle name="Normal 2 2 2 2 2 2 2 2 2 13" xfId="4620"/>
    <cellStyle name="Normal 2 2 2 2 2 2 2 2 2 13 2" xfId="10058"/>
    <cellStyle name="Normal 2 2 2 2 2 2 2 2 2 14" xfId="4034"/>
    <cellStyle name="Normal 2 2 2 2 2 2 2 2 2 15" xfId="3061"/>
    <cellStyle name="Normal 2 2 2 2 2 2 2 2 2 16" xfId="3612"/>
    <cellStyle name="Normal 2 2 2 2 2 2 2 2 2 17" xfId="4295"/>
    <cellStyle name="Normal 2 2 2 2 2 2 2 2 2 18" xfId="5389"/>
    <cellStyle name="Normal 2 2 2 2 2 2 2 2 2 19" xfId="5951"/>
    <cellStyle name="Normal 2 2 2 2 2 2 2 2 2 2" xfId="465"/>
    <cellStyle name="Normal 2 2 2 2 2 2 2 2 2 2 10" xfId="2987"/>
    <cellStyle name="Normal 2 2 2 2 2 2 2 2 2 2 11" xfId="4618"/>
    <cellStyle name="Normal 2 2 2 2 2 2 2 2 2 2 12" xfId="4615"/>
    <cellStyle name="Normal 2 2 2 2 2 2 2 2 2 2 13" xfId="3727"/>
    <cellStyle name="Normal 2 2 2 2 2 2 2 2 2 2 13 2" xfId="9230"/>
    <cellStyle name="Normal 2 2 2 2 2 2 2 2 2 2 14" xfId="4500"/>
    <cellStyle name="Normal 2 2 2 2 2 2 2 2 2 2 14 2" xfId="9955"/>
    <cellStyle name="Normal 2 2 2 2 2 2 2 2 2 2 15" xfId="2689"/>
    <cellStyle name="Normal 2 2 2 2 2 2 2 2 2 2 15 2" xfId="8269"/>
    <cellStyle name="Normal 2 2 2 2 2 2 2 2 2 2 16" xfId="3792"/>
    <cellStyle name="Normal 2 2 2 2 2 2 2 2 2 2 16 2" xfId="9293"/>
    <cellStyle name="Normal 2 2 2 2 2 2 2 2 2 2 17" xfId="2573"/>
    <cellStyle name="Normal 2 2 2 2 2 2 2 2 2 2 17 2" xfId="8155"/>
    <cellStyle name="Normal 2 2 2 2 2 2 2 2 2 2 2" xfId="466"/>
    <cellStyle name="Normal 2 2 2 2 2 2 2 2 2 2 2 10" xfId="4643"/>
    <cellStyle name="Normal 2 2 2 2 2 2 2 2 2 2 2 10 2" xfId="10069"/>
    <cellStyle name="Normal 2 2 2 2 2 2 2 2 2 2 2 11" xfId="4627"/>
    <cellStyle name="Normal 2 2 2 2 2 2 2 2 2 2 2 11 2" xfId="10062"/>
    <cellStyle name="Normal 2 2 2 2 2 2 2 2 2 2 2 12" xfId="3799"/>
    <cellStyle name="Normal 2 2 2 2 2 2 2 2 2 2 2 13" xfId="3458"/>
    <cellStyle name="Normal 2 2 2 2 2 2 2 2 2 2 2 14" xfId="4853"/>
    <cellStyle name="Normal 2 2 2 2 2 2 2 2 2 2 2 15" xfId="3953"/>
    <cellStyle name="Normal 2 2 2 2 2 2 2 2 2 2 2 16" xfId="3800"/>
    <cellStyle name="Normal 2 2 2 2 2 2 2 2 2 2 2 17" xfId="6106"/>
    <cellStyle name="Normal 2 2 2 2 2 2 2 2 2 2 2 2" xfId="947"/>
    <cellStyle name="Normal 2 2 2 2 2 2 2 2 2 2 2 2 10" xfId="4689"/>
    <cellStyle name="Normal 2 2 2 2 2 2 2 2 2 2 2 2 11" xfId="4690"/>
    <cellStyle name="Normal 2 2 2 2 2 2 2 2 2 2 2 2 12" xfId="3499"/>
    <cellStyle name="Normal 2 2 2 2 2 2 2 2 2 2 2 2 12 2" xfId="9014"/>
    <cellStyle name="Normal 2 2 2 2 2 2 2 2 2 2 2 2 13" xfId="4815"/>
    <cellStyle name="Normal 2 2 2 2 2 2 2 2 2 2 2 2 13 2" xfId="10212"/>
    <cellStyle name="Normal 2 2 2 2 2 2 2 2 2 2 2 2 14" xfId="4239"/>
    <cellStyle name="Normal 2 2 2 2 2 2 2 2 2 2 2 2 14 2" xfId="9709"/>
    <cellStyle name="Normal 2 2 2 2 2 2 2 2 2 2 2 2 15" xfId="5172"/>
    <cellStyle name="Normal 2 2 2 2 2 2 2 2 2 2 2 2 15 2" xfId="10546"/>
    <cellStyle name="Normal 2 2 2 2 2 2 2 2 2 2 2 2 16" xfId="5440"/>
    <cellStyle name="Normal 2 2 2 2 2 2 2 2 2 2 2 2 16 2" xfId="10799"/>
    <cellStyle name="Normal 2 2 2 2 2 2 2 2 2 2 2 2 2" xfId="948"/>
    <cellStyle name="Normal 2 2 2 2 2 2 2 2 2 2 2 2 2 10" xfId="3219"/>
    <cellStyle name="Normal 2 2 2 2 2 2 2 2 2 2 2 2 2 11" xfId="5155"/>
    <cellStyle name="Normal 2 2 2 2 2 2 2 2 2 2 2 2 2 12" xfId="5428"/>
    <cellStyle name="Normal 2 2 2 2 2 2 2 2 2 2 2 2 2 13" xfId="6559"/>
    <cellStyle name="Normal 2 2 2 2 2 2 2 2 2 2 2 2 2 2" xfId="3378"/>
    <cellStyle name="Normal 2 2 2 2 2 2 2 2 2 2 2 2 2 2 2" xfId="3379"/>
    <cellStyle name="Normal 2 2 2 2 2 2 2 2 2 2 2 2 2 2 2 2" xfId="8906"/>
    <cellStyle name="Normal 2 2 2 2 2 2 2 2 2 2 2 2 2 2 3" xfId="3246"/>
    <cellStyle name="Normal 2 2 2 2 2 2 2 2 2 2 2 2 2 2 3 2" xfId="8783"/>
    <cellStyle name="Normal 2 2 2 2 2 2 2 2 2 2 2 2 2 2 4" xfId="2299"/>
    <cellStyle name="Normal 2 2 2 2 2 2 2 2 2 2 2 2 2 2 4 2" xfId="7885"/>
    <cellStyle name="Normal 2 2 2 2 2 2 2 2 2 2 2 2 2 2 5" xfId="4592"/>
    <cellStyle name="Normal 2 2 2 2 2 2 2 2 2 2 2 2 2 2 5 2" xfId="10043"/>
    <cellStyle name="Normal 2 2 2 2 2 2 2 2 2 2 2 2 2 2 6" xfId="5282"/>
    <cellStyle name="Normal 2 2 2 2 2 2 2 2 2 2 2 2 2 2 6 2" xfId="10651"/>
    <cellStyle name="Normal 2 2 2 2 2 2 2 2 2 2 2 2 2 2 7" xfId="5518"/>
    <cellStyle name="Normal 2 2 2 2 2 2 2 2 2 2 2 2 2 2 7 2" xfId="10873"/>
    <cellStyle name="Normal 2 2 2 2 2 2 2 2 2 2 2 2 2 3" xfId="4624"/>
    <cellStyle name="Normal 2 2 2 2 2 2 2 2 2 2 2 2 2 3 2" xfId="10059"/>
    <cellStyle name="Normal 2 2 2 2 2 2 2 2 2 2 2 2 2 4" xfId="4661"/>
    <cellStyle name="Normal 2 2 2 2 2 2 2 2 2 2 2 2 2 4 2" xfId="10080"/>
    <cellStyle name="Normal 2 2 2 2 2 2 2 2 2 2 2 2 2 5" xfId="4656"/>
    <cellStyle name="Normal 2 2 2 2 2 2 2 2 2 2 2 2 2 5 2" xfId="10076"/>
    <cellStyle name="Normal 2 2 2 2 2 2 2 2 2 2 2 2 2 6" xfId="4609"/>
    <cellStyle name="Normal 2 2 2 2 2 2 2 2 2 2 2 2 2 6 2" xfId="10053"/>
    <cellStyle name="Normal 2 2 2 2 2 2 2 2 2 2 2 2 2 7" xfId="4638"/>
    <cellStyle name="Normal 2 2 2 2 2 2 2 2 2 2 2 2 2 7 2" xfId="10068"/>
    <cellStyle name="Normal 2 2 2 2 2 2 2 2 2 2 2 2 2 8" xfId="3543"/>
    <cellStyle name="Normal 2 2 2 2 2 2 2 2 2 2 2 2 2 9" xfId="4824"/>
    <cellStyle name="Normal 2 2 2 2 2 2 2 2 2 2 2 2 3" xfId="1353"/>
    <cellStyle name="Normal 2 2 2 2 2 2 2 2 2 2 2 2 3 2" xfId="6959"/>
    <cellStyle name="Normal 2 2 2 2 2 2 2 2 2 2 2 2 4" xfId="1760"/>
    <cellStyle name="Normal 2 2 2 2 2 2 2 2 2 2 2 2 4 2" xfId="7359"/>
    <cellStyle name="Normal 2 2 2 2 2 2 2 2 2 2 2 2 5" xfId="2162"/>
    <cellStyle name="Normal 2 2 2 2 2 2 2 2 2 2 2 2 5 2" xfId="7754"/>
    <cellStyle name="Normal 2 2 2 2 2 2 2 2 2 2 2 2 6" xfId="2569"/>
    <cellStyle name="Normal 2 2 2 2 2 2 2 2 2 2 2 2 6 2" xfId="8151"/>
    <cellStyle name="Normal 2 2 2 2 2 2 2 2 2 2 2 2 7" xfId="2967"/>
    <cellStyle name="Normal 2 2 2 2 2 2 2 2 2 2 2 2 7 2" xfId="4623"/>
    <cellStyle name="Normal 2 2 2 2 2 2 2 2 2 2 2 2 7 3" xfId="5058"/>
    <cellStyle name="Normal 2 2 2 2 2 2 2 2 2 2 2 2 7 4" xfId="5362"/>
    <cellStyle name="Normal 2 2 2 2 2 2 2 2 2 2 2 2 7 5" xfId="5578"/>
    <cellStyle name="Normal 2 2 2 2 2 2 2 2 2 2 2 2 7 6" xfId="5699"/>
    <cellStyle name="Normal 2 2 2 2 2 2 2 2 2 2 2 2 7 7" xfId="5708"/>
    <cellStyle name="Normal 2 2 2 2 2 2 2 2 2 2 2 2 7 8" xfId="8545"/>
    <cellStyle name="Normal 2 2 2 2 2 2 2 2 2 2 2 2 8" xfId="4677"/>
    <cellStyle name="Normal 2 2 2 2 2 2 2 2 2 2 2 2 9" xfId="3027"/>
    <cellStyle name="Normal 2 2 2 2 2 2 2 2 2 2 2 3" xfId="1352"/>
    <cellStyle name="Normal 2 2 2 2 2 2 2 2 2 2 2 3 10" xfId="3325"/>
    <cellStyle name="Normal 2 2 2 2 2 2 2 2 2 2 2 3 10 2" xfId="8856"/>
    <cellStyle name="Normal 2 2 2 2 2 2 2 2 2 2 2 3 11" xfId="5145"/>
    <cellStyle name="Normal 2 2 2 2 2 2 2 2 2 2 2 3 11 2" xfId="10521"/>
    <cellStyle name="Normal 2 2 2 2 2 2 2 2 2 2 2 3 12" xfId="5422"/>
    <cellStyle name="Normal 2 2 2 2 2 2 2 2 2 2 2 3 12 2" xfId="10782"/>
    <cellStyle name="Normal 2 2 2 2 2 2 2 2 2 2 2 3 2" xfId="3031"/>
    <cellStyle name="Normal 2 2 2 2 2 2 2 2 2 2 2 3 2 2" xfId="3687"/>
    <cellStyle name="Normal 2 2 2 2 2 2 2 2 2 2 2 3 2 3" xfId="2984"/>
    <cellStyle name="Normal 2 2 2 2 2 2 2 2 2 2 2 3 2 4" xfId="5066"/>
    <cellStyle name="Normal 2 2 2 2 2 2 2 2 2 2 2 3 2 5" xfId="3809"/>
    <cellStyle name="Normal 2 2 2 2 2 2 2 2 2 2 2 3 2 6" xfId="4512"/>
    <cellStyle name="Normal 2 2 2 2 2 2 2 2 2 2 2 3 2 7" xfId="3507"/>
    <cellStyle name="Normal 2 2 2 2 2 2 2 2 2 2 2 3 2 8" xfId="8585"/>
    <cellStyle name="Normal 2 2 2 2 2 2 2 2 2 2 2 3 3" xfId="4640"/>
    <cellStyle name="Normal 2 2 2 2 2 2 2 2 2 2 2 3 4" xfId="4657"/>
    <cellStyle name="Normal 2 2 2 2 2 2 2 2 2 2 2 3 5" xfId="4685"/>
    <cellStyle name="Normal 2 2 2 2 2 2 2 2 2 2 2 3 6" xfId="4614"/>
    <cellStyle name="Normal 2 2 2 2 2 2 2 2 2 2 2 3 7" xfId="4672"/>
    <cellStyle name="Normal 2 2 2 2 2 2 2 2 2 2 2 3 8" xfId="3149"/>
    <cellStyle name="Normal 2 2 2 2 2 2 2 2 2 2 2 3 8 2" xfId="8695"/>
    <cellStyle name="Normal 2 2 2 2 2 2 2 2 2 2 2 3 9" xfId="4769"/>
    <cellStyle name="Normal 2 2 2 2 2 2 2 2 2 2 2 3 9 2" xfId="10166"/>
    <cellStyle name="Normal 2 2 2 2 2 2 2 2 2 2 2 4" xfId="1759"/>
    <cellStyle name="Normal 2 2 2 2 2 2 2 2 2 2 2 5" xfId="2161"/>
    <cellStyle name="Normal 2 2 2 2 2 2 2 2 2 2 2 6" xfId="2568"/>
    <cellStyle name="Normal 2 2 2 2 2 2 2 2 2 2 2 7" xfId="2966"/>
    <cellStyle name="Normal 2 2 2 2 2 2 2 2 2 2 2 7 2" xfId="3016"/>
    <cellStyle name="Normal 2 2 2 2 2 2 2 2 2 2 2 7 2 2" xfId="8578"/>
    <cellStyle name="Normal 2 2 2 2 2 2 2 2 2 2 2 7 3" xfId="3069"/>
    <cellStyle name="Normal 2 2 2 2 2 2 2 2 2 2 2 7 3 2" xfId="8618"/>
    <cellStyle name="Normal 2 2 2 2 2 2 2 2 2 2 2 7 4" xfId="4708"/>
    <cellStyle name="Normal 2 2 2 2 2 2 2 2 2 2 2 7 4 2" xfId="10107"/>
    <cellStyle name="Normal 2 2 2 2 2 2 2 2 2 2 2 7 5" xfId="4525"/>
    <cellStyle name="Normal 2 2 2 2 2 2 2 2 2 2 2 7 5 2" xfId="9978"/>
    <cellStyle name="Normal 2 2 2 2 2 2 2 2 2 2 2 7 6" xfId="4589"/>
    <cellStyle name="Normal 2 2 2 2 2 2 2 2 2 2 2 7 6 2" xfId="10040"/>
    <cellStyle name="Normal 2 2 2 2 2 2 2 2 2 2 2 7 7" xfId="3890"/>
    <cellStyle name="Normal 2 2 2 2 2 2 2 2 2 2 2 7 7 2" xfId="9386"/>
    <cellStyle name="Normal 2 2 2 2 2 2 2 2 2 2 2 8" xfId="4637"/>
    <cellStyle name="Normal 2 2 2 2 2 2 2 2 2 2 2 8 2" xfId="10067"/>
    <cellStyle name="Normal 2 2 2 2 2 2 2 2 2 2 2 9" xfId="3023"/>
    <cellStyle name="Normal 2 2 2 2 2 2 2 2 2 2 2 9 2" xfId="8582"/>
    <cellStyle name="Normal 2 2 2 2 2 2 2 2 2 2 3" xfId="787"/>
    <cellStyle name="Normal 2 2 2 2 2 2 2 2 2 2 3 10" xfId="4171"/>
    <cellStyle name="Normal 2 2 2 2 2 2 2 2 2 2 3 11" xfId="3438"/>
    <cellStyle name="Normal 2 2 2 2 2 2 2 2 2 2 3 12" xfId="5109"/>
    <cellStyle name="Normal 2 2 2 2 2 2 2 2 2 2 3 13" xfId="6399"/>
    <cellStyle name="Normal 2 2 2 2 2 2 2 2 2 2 3 2" xfId="3030"/>
    <cellStyle name="Normal 2 2 2 2 2 2 2 2 2 2 3 2 2" xfId="3267"/>
    <cellStyle name="Normal 2 2 2 2 2 2 2 2 2 2 3 2 2 2" xfId="8803"/>
    <cellStyle name="Normal 2 2 2 2 2 2 2 2 2 2 3 2 3" xfId="3112"/>
    <cellStyle name="Normal 2 2 2 2 2 2 2 2 2 2 3 2 3 2" xfId="8658"/>
    <cellStyle name="Normal 2 2 2 2 2 2 2 2 2 2 3 2 4" xfId="4740"/>
    <cellStyle name="Normal 2 2 2 2 2 2 2 2 2 2 3 2 4 2" xfId="10138"/>
    <cellStyle name="Normal 2 2 2 2 2 2 2 2 2 2 3 2 5" xfId="3500"/>
    <cellStyle name="Normal 2 2 2 2 2 2 2 2 2 2 3 2 5 2" xfId="9015"/>
    <cellStyle name="Normal 2 2 2 2 2 2 2 2 2 2 3 2 6" xfId="3512"/>
    <cellStyle name="Normal 2 2 2 2 2 2 2 2 2 2 3 2 6 2" xfId="9026"/>
    <cellStyle name="Normal 2 2 2 2 2 2 2 2 2 2 3 2 7" xfId="5093"/>
    <cellStyle name="Normal 2 2 2 2 2 2 2 2 2 2 3 2 7 2" xfId="10472"/>
    <cellStyle name="Normal 2 2 2 2 2 2 2 2 2 2 3 3" xfId="4612"/>
    <cellStyle name="Normal 2 2 2 2 2 2 2 2 2 2 3 3 2" xfId="10054"/>
    <cellStyle name="Normal 2 2 2 2 2 2 2 2 2 2 3 4" xfId="4625"/>
    <cellStyle name="Normal 2 2 2 2 2 2 2 2 2 2 3 4 2" xfId="10060"/>
    <cellStyle name="Normal 2 2 2 2 2 2 2 2 2 2 3 5" xfId="4664"/>
    <cellStyle name="Normal 2 2 2 2 2 2 2 2 2 2 3 5 2" xfId="10081"/>
    <cellStyle name="Normal 2 2 2 2 2 2 2 2 2 2 3 6" xfId="3003"/>
    <cellStyle name="Normal 2 2 2 2 2 2 2 2 2 2 3 6 2" xfId="8571"/>
    <cellStyle name="Normal 2 2 2 2 2 2 2 2 2 2 3 7" xfId="4648"/>
    <cellStyle name="Normal 2 2 2 2 2 2 2 2 2 2 3 7 2" xfId="10073"/>
    <cellStyle name="Normal 2 2 2 2 2 2 2 2 2 2 3 8" xfId="3447"/>
    <cellStyle name="Normal 2 2 2 2 2 2 2 2 2 2 3 9" xfId="5016"/>
    <cellStyle name="Normal 2 2 2 2 2 2 2 2 2 2 4" xfId="1192"/>
    <cellStyle name="Normal 2 2 2 2 2 2 2 2 2 2 4 2" xfId="6799"/>
    <cellStyle name="Normal 2 2 2 2 2 2 2 2 2 2 5" xfId="1599"/>
    <cellStyle name="Normal 2 2 2 2 2 2 2 2 2 2 5 2" xfId="7199"/>
    <cellStyle name="Normal 2 2 2 2 2 2 2 2 2 2 6" xfId="2002"/>
    <cellStyle name="Normal 2 2 2 2 2 2 2 2 2 2 6 2" xfId="7595"/>
    <cellStyle name="Normal 2 2 2 2 2 2 2 2 2 2 7" xfId="2408"/>
    <cellStyle name="Normal 2 2 2 2 2 2 2 2 2 2 7 2" xfId="7993"/>
    <cellStyle name="Normal 2 2 2 2 2 2 2 2 2 2 8" xfId="2807"/>
    <cellStyle name="Normal 2 2 2 2 2 2 2 2 2 2 8 2" xfId="2246"/>
    <cellStyle name="Normal 2 2 2 2 2 2 2 2 2 2 8 3" xfId="4476"/>
    <cellStyle name="Normal 2 2 2 2 2 2 2 2 2 2 8 4" xfId="3661"/>
    <cellStyle name="Normal 2 2 2 2 2 2 2 2 2 2 8 5" xfId="5269"/>
    <cellStyle name="Normal 2 2 2 2 2 2 2 2 2 2 8 6" xfId="5509"/>
    <cellStyle name="Normal 2 2 2 2 2 2 2 2 2 2 8 7" xfId="5661"/>
    <cellStyle name="Normal 2 2 2 2 2 2 2 2 2 2 8 8" xfId="8386"/>
    <cellStyle name="Normal 2 2 2 2 2 2 2 2 2 2 9" xfId="4651"/>
    <cellStyle name="Normal 2 2 2 2 2 2 2 2 2 3" xfId="475"/>
    <cellStyle name="Normal 2 2 2 2 2 2 2 2 2 3 10" xfId="3130"/>
    <cellStyle name="Normal 2 2 2 2 2 2 2 2 2 3 10 2" xfId="8676"/>
    <cellStyle name="Normal 2 2 2 2 2 2 2 2 2 3 11" xfId="5134"/>
    <cellStyle name="Normal 2 2 2 2 2 2 2 2 2 3 11 2" xfId="10510"/>
    <cellStyle name="Normal 2 2 2 2 2 2 2 2 2 3 12" xfId="5413"/>
    <cellStyle name="Normal 2 2 2 2 2 2 2 2 2 3 12 2" xfId="10773"/>
    <cellStyle name="Normal 2 2 2 2 2 2 2 2 2 3 13" xfId="6111"/>
    <cellStyle name="Normal 2 2 2 2 2 2 2 2 2 3 2" xfId="957"/>
    <cellStyle name="Normal 2 2 2 2 2 2 2 2 2 3 2 2" xfId="6568"/>
    <cellStyle name="Normal 2 2 2 2 2 2 2 2 2 3 3" xfId="1362"/>
    <cellStyle name="Normal 2 2 2 2 2 2 2 2 2 3 3 2" xfId="6968"/>
    <cellStyle name="Normal 2 2 2 2 2 2 2 2 2 3 4" xfId="1769"/>
    <cellStyle name="Normal 2 2 2 2 2 2 2 2 2 3 4 2" xfId="7367"/>
    <cellStyle name="Normal 2 2 2 2 2 2 2 2 2 3 5" xfId="2171"/>
    <cellStyle name="Normal 2 2 2 2 2 2 2 2 2 3 5 2" xfId="7763"/>
    <cellStyle name="Normal 2 2 2 2 2 2 2 2 2 3 6" xfId="2578"/>
    <cellStyle name="Normal 2 2 2 2 2 2 2 2 2 3 6 2" xfId="8160"/>
    <cellStyle name="Normal 2 2 2 2 2 2 2 2 2 3 7" xfId="2976"/>
    <cellStyle name="Normal 2 2 2 2 2 2 2 2 2 3 7 2" xfId="8554"/>
    <cellStyle name="Normal 2 2 2 2 2 2 2 2 2 3 8" xfId="3928"/>
    <cellStyle name="Normal 2 2 2 2 2 2 2 2 2 3 8 2" xfId="9421"/>
    <cellStyle name="Normal 2 2 2 2 2 2 2 2 2 3 9" xfId="4209"/>
    <cellStyle name="Normal 2 2 2 2 2 2 2 2 2 3 9 2" xfId="9681"/>
    <cellStyle name="Normal 2 2 2 2 2 2 2 2 2 4" xfId="786"/>
    <cellStyle name="Normal 2 2 2 2 2 2 2 2 2 4 10" xfId="3485"/>
    <cellStyle name="Normal 2 2 2 2 2 2 2 2 2 4 10 2" xfId="9001"/>
    <cellStyle name="Normal 2 2 2 2 2 2 2 2 2 4 11" xfId="3994"/>
    <cellStyle name="Normal 2 2 2 2 2 2 2 2 2 4 11 2" xfId="9485"/>
    <cellStyle name="Normal 2 2 2 2 2 2 2 2 2 4 12" xfId="2980"/>
    <cellStyle name="Normal 2 2 2 2 2 2 2 2 2 4 12 2" xfId="8558"/>
    <cellStyle name="Normal 2 2 2 2 2 2 2 2 2 4 2" xfId="3015"/>
    <cellStyle name="Normal 2 2 2 2 2 2 2 2 2 4 2 2" xfId="3266"/>
    <cellStyle name="Normal 2 2 2 2 2 2 2 2 2 4 2 3" xfId="3413"/>
    <cellStyle name="Normal 2 2 2 2 2 2 2 2 2 4 2 4" xfId="4989"/>
    <cellStyle name="Normal 2 2 2 2 2 2 2 2 2 4 2 5" xfId="3087"/>
    <cellStyle name="Normal 2 2 2 2 2 2 2 2 2 4 2 6" xfId="4019"/>
    <cellStyle name="Normal 2 2 2 2 2 2 2 2 2 4 2 7" xfId="5169"/>
    <cellStyle name="Normal 2 2 2 2 2 2 2 2 2 4 2 8" xfId="8577"/>
    <cellStyle name="Normal 2 2 2 2 2 2 2 2 2 4 3" xfId="4611"/>
    <cellStyle name="Normal 2 2 2 2 2 2 2 2 2 4 4" xfId="4642"/>
    <cellStyle name="Normal 2 2 2 2 2 2 2 2 2 4 5" xfId="4662"/>
    <cellStyle name="Normal 2 2 2 2 2 2 2 2 2 4 6" xfId="4629"/>
    <cellStyle name="Normal 2 2 2 2 2 2 2 2 2 4 7" xfId="4666"/>
    <cellStyle name="Normal 2 2 2 2 2 2 2 2 2 4 8" xfId="3156"/>
    <cellStyle name="Normal 2 2 2 2 2 2 2 2 2 4 8 2" xfId="8702"/>
    <cellStyle name="Normal 2 2 2 2 2 2 2 2 2 4 9" xfId="4956"/>
    <cellStyle name="Normal 2 2 2 2 2 2 2 2 2 4 9 2" xfId="10345"/>
    <cellStyle name="Normal 2 2 2 2 2 2 2 2 2 5" xfId="1191"/>
    <cellStyle name="Normal 2 2 2 2 2 2 2 2 2 6" xfId="1598"/>
    <cellStyle name="Normal 2 2 2 2 2 2 2 2 2 7" xfId="2001"/>
    <cellStyle name="Normal 2 2 2 2 2 2 2 2 2 8" xfId="2407"/>
    <cellStyle name="Normal 2 2 2 2 2 2 2 2 2 9" xfId="2806"/>
    <cellStyle name="Normal 2 2 2 2 2 2 2 2 2 9 2" xfId="3009"/>
    <cellStyle name="Normal 2 2 2 2 2 2 2 2 2 9 2 2" xfId="8575"/>
    <cellStyle name="Normal 2 2 2 2 2 2 2 2 2 9 3" xfId="4123"/>
    <cellStyle name="Normal 2 2 2 2 2 2 2 2 2 9 3 2" xfId="9606"/>
    <cellStyle name="Normal 2 2 2 2 2 2 2 2 2 9 4" xfId="4053"/>
    <cellStyle name="Normal 2 2 2 2 2 2 2 2 2 9 4 2" xfId="9541"/>
    <cellStyle name="Normal 2 2 2 2 2 2 2 2 2 9 5" xfId="2585"/>
    <cellStyle name="Normal 2 2 2 2 2 2 2 2 2 9 5 2" xfId="8167"/>
    <cellStyle name="Normal 2 2 2 2 2 2 2 2 2 9 6" xfId="4090"/>
    <cellStyle name="Normal 2 2 2 2 2 2 2 2 2 9 6 2" xfId="9576"/>
    <cellStyle name="Normal 2 2 2 2 2 2 2 2 2 9 7" xfId="4329"/>
    <cellStyle name="Normal 2 2 2 2 2 2 2 2 2 9 7 2" xfId="9796"/>
    <cellStyle name="Normal 2 2 2 2 2 2 2 2 3" xfId="436"/>
    <cellStyle name="Normal 2 2 2 2 2 2 2 2 3 10" xfId="2683"/>
    <cellStyle name="Normal 2 2 2 2 2 2 2 2 3 10 2" xfId="8263"/>
    <cellStyle name="Normal 2 2 2 2 2 2 2 2 3 11" xfId="4198"/>
    <cellStyle name="Normal 2 2 2 2 2 2 2 2 3 11 2" xfId="9671"/>
    <cellStyle name="Normal 2 2 2 2 2 2 2 2 3 12" xfId="3089"/>
    <cellStyle name="Normal 2 2 2 2 2 2 2 2 3 12 2" xfId="8636"/>
    <cellStyle name="Normal 2 2 2 2 2 2 2 2 3 13" xfId="3689"/>
    <cellStyle name="Normal 2 2 2 2 2 2 2 2 3 13 2" xfId="9193"/>
    <cellStyle name="Normal 2 2 2 2 2 2 2 2 3 14" xfId="6078"/>
    <cellStyle name="Normal 2 2 2 2 2 2 2 2 3 2" xfId="474"/>
    <cellStyle name="Normal 2 2 2 2 2 2 2 2 3 3" xfId="919"/>
    <cellStyle name="Normal 2 2 2 2 2 2 2 2 3 3 2" xfId="6531"/>
    <cellStyle name="Normal 2 2 2 2 2 2 2 2 3 4" xfId="1324"/>
    <cellStyle name="Normal 2 2 2 2 2 2 2 2 3 4 2" xfId="6931"/>
    <cellStyle name="Normal 2 2 2 2 2 2 2 2 3 5" xfId="1731"/>
    <cellStyle name="Normal 2 2 2 2 2 2 2 2 3 5 2" xfId="7331"/>
    <cellStyle name="Normal 2 2 2 2 2 2 2 2 3 6" xfId="2134"/>
    <cellStyle name="Normal 2 2 2 2 2 2 2 2 3 6 2" xfId="7727"/>
    <cellStyle name="Normal 2 2 2 2 2 2 2 2 3 7" xfId="2540"/>
    <cellStyle name="Normal 2 2 2 2 2 2 2 2 3 7 2" xfId="8124"/>
    <cellStyle name="Normal 2 2 2 2 2 2 2 2 3 8" xfId="2938"/>
    <cellStyle name="Normal 2 2 2 2 2 2 2 2 3 8 2" xfId="8517"/>
    <cellStyle name="Normal 2 2 2 2 2 2 2 2 3 9" xfId="3236"/>
    <cellStyle name="Normal 2 2 2 2 2 2 2 2 3 9 2" xfId="8773"/>
    <cellStyle name="Normal 2 2 2 2 2 2 2 2 4" xfId="645"/>
    <cellStyle name="Normal 2 2 2 2 2 2 2 2 4 10" xfId="3566"/>
    <cellStyle name="Normal 2 2 2 2 2 2 2 2 4 11" xfId="5296"/>
    <cellStyle name="Normal 2 2 2 2 2 2 2 2 4 12" xfId="5530"/>
    <cellStyle name="Normal 2 2 2 2 2 2 2 2 4 13" xfId="6258"/>
    <cellStyle name="Normal 2 2 2 2 2 2 2 2 4 2" xfId="3014"/>
    <cellStyle name="Normal 2 2 2 2 2 2 2 2 4 2 2" xfId="3158"/>
    <cellStyle name="Normal 2 2 2 2 2 2 2 2 4 2 2 2" xfId="8703"/>
    <cellStyle name="Normal 2 2 2 2 2 2 2 2 4 2 3" xfId="3816"/>
    <cellStyle name="Normal 2 2 2 2 2 2 2 2 4 2 3 2" xfId="9314"/>
    <cellStyle name="Normal 2 2 2 2 2 2 2 2 4 2 4" xfId="3555"/>
    <cellStyle name="Normal 2 2 2 2 2 2 2 2 4 2 4 2" xfId="9067"/>
    <cellStyle name="Normal 2 2 2 2 2 2 2 2 4 2 5" xfId="4929"/>
    <cellStyle name="Normal 2 2 2 2 2 2 2 2 4 2 5 2" xfId="10322"/>
    <cellStyle name="Normal 2 2 2 2 2 2 2 2 4 2 6" xfId="5005"/>
    <cellStyle name="Normal 2 2 2 2 2 2 2 2 4 2 6 2" xfId="10392"/>
    <cellStyle name="Normal 2 2 2 2 2 2 2 2 4 2 7" xfId="4806"/>
    <cellStyle name="Normal 2 2 2 2 2 2 2 2 4 2 7 2" xfId="10203"/>
    <cellStyle name="Normal 2 2 2 2 2 2 2 2 4 3" xfId="4605"/>
    <cellStyle name="Normal 2 2 2 2 2 2 2 2 4 3 2" xfId="10050"/>
    <cellStyle name="Normal 2 2 2 2 2 2 2 2 4 4" xfId="4675"/>
    <cellStyle name="Normal 2 2 2 2 2 2 2 2 4 4 2" xfId="10085"/>
    <cellStyle name="Normal 2 2 2 2 2 2 2 2 4 5" xfId="2995"/>
    <cellStyle name="Normal 2 2 2 2 2 2 2 2 4 5 2" xfId="8566"/>
    <cellStyle name="Normal 2 2 2 2 2 2 2 2 4 6" xfId="4644"/>
    <cellStyle name="Normal 2 2 2 2 2 2 2 2 4 6 2" xfId="10070"/>
    <cellStyle name="Normal 2 2 2 2 2 2 2 2 4 7" xfId="4686"/>
    <cellStyle name="Normal 2 2 2 2 2 2 2 2 4 7 2" xfId="10091"/>
    <cellStyle name="Normal 2 2 2 2 2 2 2 2 4 8" xfId="3454"/>
    <cellStyle name="Normal 2 2 2 2 2 2 2 2 4 9" xfId="3750"/>
    <cellStyle name="Normal 2 2 2 2 2 2 2 2 5" xfId="1050"/>
    <cellStyle name="Normal 2 2 2 2 2 2 2 2 5 2" xfId="6658"/>
    <cellStyle name="Normal 2 2 2 2 2 2 2 2 6" xfId="1457"/>
    <cellStyle name="Normal 2 2 2 2 2 2 2 2 6 2" xfId="7058"/>
    <cellStyle name="Normal 2 2 2 2 2 2 2 2 7" xfId="1861"/>
    <cellStyle name="Normal 2 2 2 2 2 2 2 2 7 2" xfId="7456"/>
    <cellStyle name="Normal 2 2 2 2 2 2 2 2 8" xfId="2266"/>
    <cellStyle name="Normal 2 2 2 2 2 2 2 2 8 2" xfId="7852"/>
    <cellStyle name="Normal 2 2 2 2 2 2 2 2 9" xfId="2673"/>
    <cellStyle name="Normal 2 2 2 2 2 2 2 2 9 2" xfId="3021"/>
    <cellStyle name="Normal 2 2 2 2 2 2 2 2 9 3" xfId="3293"/>
    <cellStyle name="Normal 2 2 2 2 2 2 2 2 9 4" xfId="4096"/>
    <cellStyle name="Normal 2 2 2 2 2 2 2 2 9 5" xfId="4896"/>
    <cellStyle name="Normal 2 2 2 2 2 2 2 2 9 6" xfId="3886"/>
    <cellStyle name="Normal 2 2 2 2 2 2 2 2 9 7" xfId="4193"/>
    <cellStyle name="Normal 2 2 2 2 2 2 2 2 9 8" xfId="8253"/>
    <cellStyle name="Normal 2 2 2 2 2 2 2 3" xfId="435"/>
    <cellStyle name="Normal 2 2 2 2 2 2 2 3 2" xfId="473"/>
    <cellStyle name="Normal 2 2 2 2 2 2 2 3 2 10" xfId="5307"/>
    <cellStyle name="Normal 2 2 2 2 2 2 2 3 2 10 2" xfId="10675"/>
    <cellStyle name="Normal 2 2 2 2 2 2 2 3 2 11" xfId="5538"/>
    <cellStyle name="Normal 2 2 2 2 2 2 2 3 2 11 2" xfId="10892"/>
    <cellStyle name="Normal 2 2 2 2 2 2 2 3 2 12" xfId="5676"/>
    <cellStyle name="Normal 2 2 2 2 2 2 2 3 2 12 2" xfId="11021"/>
    <cellStyle name="Normal 2 2 2 2 2 2 2 3 2 13" xfId="6110"/>
    <cellStyle name="Normal 2 2 2 2 2 2 2 3 2 2" xfId="955"/>
    <cellStyle name="Normal 2 2 2 2 2 2 2 3 2 2 2" xfId="6566"/>
    <cellStyle name="Normal 2 2 2 2 2 2 2 3 2 3" xfId="1360"/>
    <cellStyle name="Normal 2 2 2 2 2 2 2 3 2 3 2" xfId="6966"/>
    <cellStyle name="Normal 2 2 2 2 2 2 2 3 2 4" xfId="1767"/>
    <cellStyle name="Normal 2 2 2 2 2 2 2 3 2 4 2" xfId="7365"/>
    <cellStyle name="Normal 2 2 2 2 2 2 2 3 2 5" xfId="2169"/>
    <cellStyle name="Normal 2 2 2 2 2 2 2 3 2 5 2" xfId="7761"/>
    <cellStyle name="Normal 2 2 2 2 2 2 2 3 2 6" xfId="2576"/>
    <cellStyle name="Normal 2 2 2 2 2 2 2 3 2 6 2" xfId="8158"/>
    <cellStyle name="Normal 2 2 2 2 2 2 2 3 2 7" xfId="2974"/>
    <cellStyle name="Normal 2 2 2 2 2 2 2 3 2 7 2" xfId="8552"/>
    <cellStyle name="Normal 2 2 2 2 2 2 2 3 2 8" xfId="4526"/>
    <cellStyle name="Normal 2 2 2 2 2 2 2 3 2 8 2" xfId="9979"/>
    <cellStyle name="Normal 2 2 2 2 2 2 2 3 2 9" xfId="3080"/>
    <cellStyle name="Normal 2 2 2 2 2 2 2 3 2 9 2" xfId="8629"/>
    <cellStyle name="Normal 2 2 2 2 2 2 2 4" xfId="644"/>
    <cellStyle name="Normal 2 2 2 2 2 2 2 4 10" xfId="3328"/>
    <cellStyle name="Normal 2 2 2 2 2 2 2 4 10 2" xfId="8859"/>
    <cellStyle name="Normal 2 2 2 2 2 2 2 4 11" xfId="5102"/>
    <cellStyle name="Normal 2 2 2 2 2 2 2 4 11 2" xfId="10481"/>
    <cellStyle name="Normal 2 2 2 2 2 2 2 4 12" xfId="5153"/>
    <cellStyle name="Normal 2 2 2 2 2 2 2 4 12 2" xfId="10529"/>
    <cellStyle name="Normal 2 2 2 2 2 2 2 4 2" xfId="3002"/>
    <cellStyle name="Normal 2 2 2 2 2 2 2 4 2 2" xfId="3157"/>
    <cellStyle name="Normal 2 2 2 2 2 2 2 4 2 3" xfId="4129"/>
    <cellStyle name="Normal 2 2 2 2 2 2 2 4 2 4" xfId="4453"/>
    <cellStyle name="Normal 2 2 2 2 2 2 2 4 2 5" xfId="3176"/>
    <cellStyle name="Normal 2 2 2 2 2 2 2 4 2 6" xfId="3705"/>
    <cellStyle name="Normal 2 2 2 2 2 2 2 4 2 7" xfId="3897"/>
    <cellStyle name="Normal 2 2 2 2 2 2 2 4 2 8" xfId="8570"/>
    <cellStyle name="Normal 2 2 2 2 2 2 2 4 3" xfId="4604"/>
    <cellStyle name="Normal 2 2 2 2 2 2 2 4 4" xfId="4688"/>
    <cellStyle name="Normal 2 2 2 2 2 2 2 4 5" xfId="4634"/>
    <cellStyle name="Normal 2 2 2 2 2 2 2 4 6" xfId="4674"/>
    <cellStyle name="Normal 2 2 2 2 2 2 2 4 7" xfId="2992"/>
    <cellStyle name="Normal 2 2 2 2 2 2 2 4 8" xfId="3090"/>
    <cellStyle name="Normal 2 2 2 2 2 2 2 4 8 2" xfId="8637"/>
    <cellStyle name="Normal 2 2 2 2 2 2 2 4 9" xfId="4725"/>
    <cellStyle name="Normal 2 2 2 2 2 2 2 4 9 2" xfId="10123"/>
    <cellStyle name="Normal 2 2 2 2 2 2 2 5" xfId="1049"/>
    <cellStyle name="Normal 2 2 2 2 2 2 2 6" xfId="1456"/>
    <cellStyle name="Normal 2 2 2 2 2 2 2 7" xfId="1860"/>
    <cellStyle name="Normal 2 2 2 2 2 2 2 8" xfId="2265"/>
    <cellStyle name="Normal 2 2 2 2 2 2 2 9" xfId="2672"/>
    <cellStyle name="Normal 2 2 2 2 2 2 2 9 2" xfId="2999"/>
    <cellStyle name="Normal 2 2 2 2 2 2 2 9 2 2" xfId="8568"/>
    <cellStyle name="Normal 2 2 2 2 2 2 2 9 3" xfId="3034"/>
    <cellStyle name="Normal 2 2 2 2 2 2 2 9 3 2" xfId="8587"/>
    <cellStyle name="Normal 2 2 2 2 2 2 2 9 4" xfId="3261"/>
    <cellStyle name="Normal 2 2 2 2 2 2 2 9 4 2" xfId="8798"/>
    <cellStyle name="Normal 2 2 2 2 2 2 2 9 5" xfId="4926"/>
    <cellStyle name="Normal 2 2 2 2 2 2 2 9 5 2" xfId="10319"/>
    <cellStyle name="Normal 2 2 2 2 2 2 2 9 6" xfId="3516"/>
    <cellStyle name="Normal 2 2 2 2 2 2 2 9 6 2" xfId="9029"/>
    <cellStyle name="Normal 2 2 2 2 2 2 2 9 7" xfId="5167"/>
    <cellStyle name="Normal 2 2 2 2 2 2 2 9 7 2" xfId="10542"/>
    <cellStyle name="Normal 2 2 2 2 2 2 20" xfId="5349"/>
    <cellStyle name="Normal 2 2 2 2 2 2 20 2" xfId="10716"/>
    <cellStyle name="Normal 2 2 2 2 2 2 21" xfId="5571"/>
    <cellStyle name="Normal 2 2 2 2 2 2 21 2" xfId="10924"/>
    <cellStyle name="Normal 2 2 2 2 2 2 3" xfId="133"/>
    <cellStyle name="Normal 2 2 2 2 2 2 3 10" xfId="4189"/>
    <cellStyle name="Normal 2 2 2 2 2 2 3 10 2" xfId="9664"/>
    <cellStyle name="Normal 2 2 2 2 2 2 3 11" xfId="4217"/>
    <cellStyle name="Normal 2 2 2 2 2 2 3 11 2" xfId="9689"/>
    <cellStyle name="Normal 2 2 2 2 2 2 3 12" xfId="4787"/>
    <cellStyle name="Normal 2 2 2 2 2 2 3 12 2" xfId="10184"/>
    <cellStyle name="Normal 2 2 2 2 2 2 3 13" xfId="3268"/>
    <cellStyle name="Normal 2 2 2 2 2 2 3 13 2" xfId="8804"/>
    <cellStyle name="Normal 2 2 2 2 2 2 3 14" xfId="5205"/>
    <cellStyle name="Normal 2 2 2 2 2 2 3 14 2" xfId="10579"/>
    <cellStyle name="Normal 2 2 2 2 2 2 3 15" xfId="5799"/>
    <cellStyle name="Normal 2 2 2 2 2 2 3 2" xfId="279"/>
    <cellStyle name="Normal 2 2 2 2 2 2 3 2 10" xfId="4366"/>
    <cellStyle name="Normal 2 2 2 2 2 2 3 2 10 2" xfId="9832"/>
    <cellStyle name="Normal 2 2 2 2 2 2 3 2 11" xfId="5378"/>
    <cellStyle name="Normal 2 2 2 2 2 2 3 2 11 2" xfId="10741"/>
    <cellStyle name="Normal 2 2 2 2 2 2 3 2 12" xfId="5586"/>
    <cellStyle name="Normal 2 2 2 2 2 2 3 2 12 2" xfId="10936"/>
    <cellStyle name="Normal 2 2 2 2 2 2 3 2 13" xfId="5927"/>
    <cellStyle name="Normal 2 2 2 2 2 2 3 2 2" xfId="762"/>
    <cellStyle name="Normal 2 2 2 2 2 2 3 2 2 2" xfId="6375"/>
    <cellStyle name="Normal 2 2 2 2 2 2 3 2 3" xfId="1167"/>
    <cellStyle name="Normal 2 2 2 2 2 2 3 2 3 2" xfId="6775"/>
    <cellStyle name="Normal 2 2 2 2 2 2 3 2 4" xfId="1574"/>
    <cellStyle name="Normal 2 2 2 2 2 2 3 2 4 2" xfId="7175"/>
    <cellStyle name="Normal 2 2 2 2 2 2 3 2 5" xfId="1977"/>
    <cellStyle name="Normal 2 2 2 2 2 2 3 2 5 2" xfId="7571"/>
    <cellStyle name="Normal 2 2 2 2 2 2 3 2 6" xfId="2383"/>
    <cellStyle name="Normal 2 2 2 2 2 2 3 2 6 2" xfId="7969"/>
    <cellStyle name="Normal 2 2 2 2 2 2 3 2 7" xfId="2782"/>
    <cellStyle name="Normal 2 2 2 2 2 2 3 2 7 2" xfId="8362"/>
    <cellStyle name="Normal 2 2 2 2 2 2 3 2 8" xfId="3974"/>
    <cellStyle name="Normal 2 2 2 2 2 2 3 2 8 2" xfId="9466"/>
    <cellStyle name="Normal 2 2 2 2 2 2 3 2 9" xfId="3856"/>
    <cellStyle name="Normal 2 2 2 2 2 2 3 2 9 2" xfId="9354"/>
    <cellStyle name="Normal 2 2 2 2 2 2 3 3" xfId="411"/>
    <cellStyle name="Normal 2 2 2 2 2 2 3 3 10" xfId="4963"/>
    <cellStyle name="Normal 2 2 2 2 2 2 3 3 10 2" xfId="10352"/>
    <cellStyle name="Normal 2 2 2 2 2 2 3 3 11" xfId="4811"/>
    <cellStyle name="Normal 2 2 2 2 2 2 3 3 11 2" xfId="10208"/>
    <cellStyle name="Normal 2 2 2 2 2 2 3 3 12" xfId="4231"/>
    <cellStyle name="Normal 2 2 2 2 2 2 3 3 12 2" xfId="9702"/>
    <cellStyle name="Normal 2 2 2 2 2 2 3 3 13" xfId="6054"/>
    <cellStyle name="Normal 2 2 2 2 2 2 3 3 2" xfId="894"/>
    <cellStyle name="Normal 2 2 2 2 2 2 3 3 2 2" xfId="6506"/>
    <cellStyle name="Normal 2 2 2 2 2 2 3 3 3" xfId="1299"/>
    <cellStyle name="Normal 2 2 2 2 2 2 3 3 3 2" xfId="6906"/>
    <cellStyle name="Normal 2 2 2 2 2 2 3 3 4" xfId="1706"/>
    <cellStyle name="Normal 2 2 2 2 2 2 3 3 4 2" xfId="7306"/>
    <cellStyle name="Normal 2 2 2 2 2 2 3 3 5" xfId="2109"/>
    <cellStyle name="Normal 2 2 2 2 2 2 3 3 5 2" xfId="7702"/>
    <cellStyle name="Normal 2 2 2 2 2 2 3 3 6" xfId="2515"/>
    <cellStyle name="Normal 2 2 2 2 2 2 3 3 6 2" xfId="8099"/>
    <cellStyle name="Normal 2 2 2 2 2 2 3 3 7" xfId="2913"/>
    <cellStyle name="Normal 2 2 2 2 2 2 3 3 7 2" xfId="8492"/>
    <cellStyle name="Normal 2 2 2 2 2 2 3 3 8" xfId="3113"/>
    <cellStyle name="Normal 2 2 2 2 2 2 3 3 8 2" xfId="8659"/>
    <cellStyle name="Normal 2 2 2 2 2 2 3 3 9" xfId="4741"/>
    <cellStyle name="Normal 2 2 2 2 2 2 3 3 9 2" xfId="10139"/>
    <cellStyle name="Normal 2 2 2 2 2 2 3 4" xfId="616"/>
    <cellStyle name="Normal 2 2 2 2 2 2 3 4 2" xfId="6230"/>
    <cellStyle name="Normal 2 2 2 2 2 2 3 5" xfId="1021"/>
    <cellStyle name="Normal 2 2 2 2 2 2 3 5 2" xfId="6630"/>
    <cellStyle name="Normal 2 2 2 2 2 2 3 6" xfId="1428"/>
    <cellStyle name="Normal 2 2 2 2 2 2 3 6 2" xfId="7030"/>
    <cellStyle name="Normal 2 2 2 2 2 2 3 7" xfId="1832"/>
    <cellStyle name="Normal 2 2 2 2 2 2 3 7 2" xfId="7428"/>
    <cellStyle name="Normal 2 2 2 2 2 2 3 8" xfId="2238"/>
    <cellStyle name="Normal 2 2 2 2 2 2 3 8 2" xfId="7827"/>
    <cellStyle name="Normal 2 2 2 2 2 2 3 9" xfId="2646"/>
    <cellStyle name="Normal 2 2 2 2 2 2 3 9 2" xfId="8227"/>
    <cellStyle name="Normal 2 2 2 2 2 2 4" xfId="160"/>
    <cellStyle name="Normal 2 2 2 2 2 2 4 10" xfId="3654"/>
    <cellStyle name="Normal 2 2 2 2 2 2 4 10 2" xfId="9161"/>
    <cellStyle name="Normal 2 2 2 2 2 2 4 11" xfId="4924"/>
    <cellStyle name="Normal 2 2 2 2 2 2 4 11 2" xfId="10317"/>
    <cellStyle name="Normal 2 2 2 2 2 2 4 12" xfId="4837"/>
    <cellStyle name="Normal 2 2 2 2 2 2 4 12 2" xfId="10233"/>
    <cellStyle name="Normal 2 2 2 2 2 2 4 13" xfId="3434"/>
    <cellStyle name="Normal 2 2 2 2 2 2 4 13 2" xfId="8956"/>
    <cellStyle name="Normal 2 2 2 2 2 2 4 14" xfId="4830"/>
    <cellStyle name="Normal 2 2 2 2 2 2 4 14 2" xfId="10226"/>
    <cellStyle name="Normal 2 2 2 2 2 2 4 15" xfId="5822"/>
    <cellStyle name="Normal 2 2 2 2 2 2 4 2" xfId="302"/>
    <cellStyle name="Normal 2 2 2 2 2 2 4 2 10" xfId="5157"/>
    <cellStyle name="Normal 2 2 2 2 2 2 4 2 10 2" xfId="10532"/>
    <cellStyle name="Normal 2 2 2 2 2 2 4 2 11" xfId="5430"/>
    <cellStyle name="Normal 2 2 2 2 2 2 4 2 11 2" xfId="10789"/>
    <cellStyle name="Normal 2 2 2 2 2 2 4 2 12" xfId="5616"/>
    <cellStyle name="Normal 2 2 2 2 2 2 4 2 12 2" xfId="10964"/>
    <cellStyle name="Normal 2 2 2 2 2 2 4 2 13" xfId="5950"/>
    <cellStyle name="Normal 2 2 2 2 2 2 4 2 2" xfId="785"/>
    <cellStyle name="Normal 2 2 2 2 2 2 4 2 2 2" xfId="6398"/>
    <cellStyle name="Normal 2 2 2 2 2 2 4 2 3" xfId="1190"/>
    <cellStyle name="Normal 2 2 2 2 2 2 4 2 3 2" xfId="6798"/>
    <cellStyle name="Normal 2 2 2 2 2 2 4 2 4" xfId="1597"/>
    <cellStyle name="Normal 2 2 2 2 2 2 4 2 4 2" xfId="7198"/>
    <cellStyle name="Normal 2 2 2 2 2 2 4 2 5" xfId="2000"/>
    <cellStyle name="Normal 2 2 2 2 2 2 4 2 5 2" xfId="7594"/>
    <cellStyle name="Normal 2 2 2 2 2 2 4 2 6" xfId="2406"/>
    <cellStyle name="Normal 2 2 2 2 2 2 4 2 6 2" xfId="7992"/>
    <cellStyle name="Normal 2 2 2 2 2 2 4 2 7" xfId="2805"/>
    <cellStyle name="Normal 2 2 2 2 2 2 4 2 7 2" xfId="8385"/>
    <cellStyle name="Normal 2 2 2 2 2 2 4 2 8" xfId="4338"/>
    <cellStyle name="Normal 2 2 2 2 2 2 4 2 8 2" xfId="9805"/>
    <cellStyle name="Normal 2 2 2 2 2 2 4 2 9" xfId="3391"/>
    <cellStyle name="Normal 2 2 2 2 2 2 4 2 9 2" xfId="8918"/>
    <cellStyle name="Normal 2 2 2 2 2 2 4 3" xfId="434"/>
    <cellStyle name="Normal 2 2 2 2 2 2 4 3 10" xfId="4747"/>
    <cellStyle name="Normal 2 2 2 2 2 2 4 3 10 2" xfId="10145"/>
    <cellStyle name="Normal 2 2 2 2 2 2 4 3 11" xfId="3160"/>
    <cellStyle name="Normal 2 2 2 2 2 2 4 3 11 2" xfId="8705"/>
    <cellStyle name="Normal 2 2 2 2 2 2 4 3 12" xfId="3182"/>
    <cellStyle name="Normal 2 2 2 2 2 2 4 3 12 2" xfId="8725"/>
    <cellStyle name="Normal 2 2 2 2 2 2 4 3 13" xfId="6077"/>
    <cellStyle name="Normal 2 2 2 2 2 2 4 3 2" xfId="917"/>
    <cellStyle name="Normal 2 2 2 2 2 2 4 3 2 2" xfId="6529"/>
    <cellStyle name="Normal 2 2 2 2 2 2 4 3 3" xfId="1322"/>
    <cellStyle name="Normal 2 2 2 2 2 2 4 3 3 2" xfId="6929"/>
    <cellStyle name="Normal 2 2 2 2 2 2 4 3 4" xfId="1729"/>
    <cellStyle name="Normal 2 2 2 2 2 2 4 3 4 2" xfId="7329"/>
    <cellStyle name="Normal 2 2 2 2 2 2 4 3 5" xfId="2132"/>
    <cellStyle name="Normal 2 2 2 2 2 2 4 3 5 2" xfId="7725"/>
    <cellStyle name="Normal 2 2 2 2 2 2 4 3 6" xfId="2538"/>
    <cellStyle name="Normal 2 2 2 2 2 2 4 3 6 2" xfId="8122"/>
    <cellStyle name="Normal 2 2 2 2 2 2 4 3 7" xfId="2936"/>
    <cellStyle name="Normal 2 2 2 2 2 2 4 3 7 2" xfId="8515"/>
    <cellStyle name="Normal 2 2 2 2 2 2 4 3 8" xfId="3839"/>
    <cellStyle name="Normal 2 2 2 2 2 2 4 3 8 2" xfId="9337"/>
    <cellStyle name="Normal 2 2 2 2 2 2 4 3 9" xfId="3340"/>
    <cellStyle name="Normal 2 2 2 2 2 2 4 3 9 2" xfId="8870"/>
    <cellStyle name="Normal 2 2 2 2 2 2 4 4" xfId="643"/>
    <cellStyle name="Normal 2 2 2 2 2 2 4 4 2" xfId="6257"/>
    <cellStyle name="Normal 2 2 2 2 2 2 4 5" xfId="1048"/>
    <cellStyle name="Normal 2 2 2 2 2 2 4 5 2" xfId="6657"/>
    <cellStyle name="Normal 2 2 2 2 2 2 4 6" xfId="1455"/>
    <cellStyle name="Normal 2 2 2 2 2 2 4 6 2" xfId="7057"/>
    <cellStyle name="Normal 2 2 2 2 2 2 4 7" xfId="1859"/>
    <cellStyle name="Normal 2 2 2 2 2 2 4 7 2" xfId="7455"/>
    <cellStyle name="Normal 2 2 2 2 2 2 4 8" xfId="2264"/>
    <cellStyle name="Normal 2 2 2 2 2 2 4 8 2" xfId="7851"/>
    <cellStyle name="Normal 2 2 2 2 2 2 4 9" xfId="2671"/>
    <cellStyle name="Normal 2 2 2 2 2 2 4 9 2" xfId="8252"/>
    <cellStyle name="Normal 2 2 2 2 2 2 5" xfId="253"/>
    <cellStyle name="Normal 2 2 2 2 2 2 5 10" xfId="3966"/>
    <cellStyle name="Normal 2 2 2 2 2 2 5 10 2" xfId="9458"/>
    <cellStyle name="Normal 2 2 2 2 2 2 5 11" xfId="4960"/>
    <cellStyle name="Normal 2 2 2 2 2 2 5 11 2" xfId="10349"/>
    <cellStyle name="Normal 2 2 2 2 2 2 5 12" xfId="4055"/>
    <cellStyle name="Normal 2 2 2 2 2 2 5 12 2" xfId="9543"/>
    <cellStyle name="Normal 2 2 2 2 2 2 5 13" xfId="5901"/>
    <cellStyle name="Normal 2 2 2 2 2 2 5 2" xfId="736"/>
    <cellStyle name="Normal 2 2 2 2 2 2 5 2 2" xfId="6349"/>
    <cellStyle name="Normal 2 2 2 2 2 2 5 3" xfId="1141"/>
    <cellStyle name="Normal 2 2 2 2 2 2 5 3 2" xfId="6749"/>
    <cellStyle name="Normal 2 2 2 2 2 2 5 4" xfId="1548"/>
    <cellStyle name="Normal 2 2 2 2 2 2 5 4 2" xfId="7149"/>
    <cellStyle name="Normal 2 2 2 2 2 2 5 5" xfId="1951"/>
    <cellStyle name="Normal 2 2 2 2 2 2 5 5 2" xfId="7545"/>
    <cellStyle name="Normal 2 2 2 2 2 2 5 6" xfId="2357"/>
    <cellStyle name="Normal 2 2 2 2 2 2 5 6 2" xfId="7943"/>
    <cellStyle name="Normal 2 2 2 2 2 2 5 7" xfId="2756"/>
    <cellStyle name="Normal 2 2 2 2 2 2 5 7 2" xfId="8336"/>
    <cellStyle name="Normal 2 2 2 2 2 2 5 8" xfId="4108"/>
    <cellStyle name="Normal 2 2 2 2 2 2 5 8 2" xfId="9592"/>
    <cellStyle name="Normal 2 2 2 2 2 2 5 9" xfId="4475"/>
    <cellStyle name="Normal 2 2 2 2 2 2 5 9 2" xfId="9931"/>
    <cellStyle name="Normal 2 2 2 2 2 2 6" xfId="385"/>
    <cellStyle name="Normal 2 2 2 2 2 2 6 10" xfId="4874"/>
    <cellStyle name="Normal 2 2 2 2 2 2 6 10 2" xfId="10268"/>
    <cellStyle name="Normal 2 2 2 2 2 2 6 11" xfId="3697"/>
    <cellStyle name="Normal 2 2 2 2 2 2 6 11 2" xfId="9201"/>
    <cellStyle name="Normal 2 2 2 2 2 2 6 12" xfId="4868"/>
    <cellStyle name="Normal 2 2 2 2 2 2 6 12 2" xfId="10262"/>
    <cellStyle name="Normal 2 2 2 2 2 2 6 13" xfId="4332"/>
    <cellStyle name="Normal 2 2 2 2 2 2 6 13 2" xfId="9799"/>
    <cellStyle name="Normal 2 2 2 2 2 2 6 14" xfId="6028"/>
    <cellStyle name="Normal 2 2 2 2 2 2 6 2" xfId="472"/>
    <cellStyle name="Normal 2 2 2 2 2 2 6 3" xfId="868"/>
    <cellStyle name="Normal 2 2 2 2 2 2 6 3 2" xfId="6480"/>
    <cellStyle name="Normal 2 2 2 2 2 2 6 4" xfId="1273"/>
    <cellStyle name="Normal 2 2 2 2 2 2 6 4 2" xfId="6880"/>
    <cellStyle name="Normal 2 2 2 2 2 2 6 5" xfId="1680"/>
    <cellStyle name="Normal 2 2 2 2 2 2 6 5 2" xfId="7280"/>
    <cellStyle name="Normal 2 2 2 2 2 2 6 6" xfId="2083"/>
    <cellStyle name="Normal 2 2 2 2 2 2 6 6 2" xfId="7676"/>
    <cellStyle name="Normal 2 2 2 2 2 2 6 7" xfId="2489"/>
    <cellStyle name="Normal 2 2 2 2 2 2 6 7 2" xfId="8073"/>
    <cellStyle name="Normal 2 2 2 2 2 2 6 8" xfId="2887"/>
    <cellStyle name="Normal 2 2 2 2 2 2 6 8 2" xfId="8466"/>
    <cellStyle name="Normal 2 2 2 2 2 2 6 9" xfId="3596"/>
    <cellStyle name="Normal 2 2 2 2 2 2 6 9 2" xfId="9105"/>
    <cellStyle name="Normal 2 2 2 2 2 2 7" xfId="585"/>
    <cellStyle name="Normal 2 2 2 2 2 2 7 10" xfId="3184"/>
    <cellStyle name="Normal 2 2 2 2 2 2 7 11" xfId="4446"/>
    <cellStyle name="Normal 2 2 2 2 2 2 7 12" xfId="4950"/>
    <cellStyle name="Normal 2 2 2 2 2 2 7 13" xfId="6199"/>
    <cellStyle name="Normal 2 2 2 2 2 2 7 2" xfId="3001"/>
    <cellStyle name="Normal 2 2 2 2 2 2 7 2 2" xfId="3108"/>
    <cellStyle name="Normal 2 2 2 2 2 2 7 2 2 2" xfId="8654"/>
    <cellStyle name="Normal 2 2 2 2 2 2 7 2 3" xfId="3838"/>
    <cellStyle name="Normal 2 2 2 2 2 2 7 2 3 2" xfId="9336"/>
    <cellStyle name="Normal 2 2 2 2 2 2 7 2 4" xfId="3644"/>
    <cellStyle name="Normal 2 2 2 2 2 2 7 2 4 2" xfId="9151"/>
    <cellStyle name="Normal 2 2 2 2 2 2 7 2 5" xfId="4998"/>
    <cellStyle name="Normal 2 2 2 2 2 2 7 2 5 2" xfId="10385"/>
    <cellStyle name="Normal 2 2 2 2 2 2 7 2 6" xfId="3561"/>
    <cellStyle name="Normal 2 2 2 2 2 2 7 2 6 2" xfId="9073"/>
    <cellStyle name="Normal 2 2 2 2 2 2 7 2 7" xfId="5213"/>
    <cellStyle name="Normal 2 2 2 2 2 2 7 2 7 2" xfId="10586"/>
    <cellStyle name="Normal 2 2 2 2 2 2 7 3" xfId="4602"/>
    <cellStyle name="Normal 2 2 2 2 2 2 7 3 2" xfId="10048"/>
    <cellStyle name="Normal 2 2 2 2 2 2 7 4" xfId="3018"/>
    <cellStyle name="Normal 2 2 2 2 2 2 7 4 2" xfId="8579"/>
    <cellStyle name="Normal 2 2 2 2 2 2 7 5" xfId="4631"/>
    <cellStyle name="Normal 2 2 2 2 2 2 7 5 2" xfId="10064"/>
    <cellStyle name="Normal 2 2 2 2 2 2 7 6" xfId="3000"/>
    <cellStyle name="Normal 2 2 2 2 2 2 7 6 2" xfId="8569"/>
    <cellStyle name="Normal 2 2 2 2 2 2 7 7" xfId="4647"/>
    <cellStyle name="Normal 2 2 2 2 2 2 7 7 2" xfId="10072"/>
    <cellStyle name="Normal 2 2 2 2 2 2 7 8" xfId="3053"/>
    <cellStyle name="Normal 2 2 2 2 2 2 7 9" xfId="4971"/>
    <cellStyle name="Normal 2 2 2 2 2 2 8" xfId="990"/>
    <cellStyle name="Normal 2 2 2 2 2 2 8 2" xfId="6599"/>
    <cellStyle name="Normal 2 2 2 2 2 2 9" xfId="1397"/>
    <cellStyle name="Normal 2 2 2 2 2 2 9 2" xfId="6999"/>
    <cellStyle name="Normal 2 2 2 2 2 20" xfId="5069"/>
    <cellStyle name="Normal 2 2 2 2 2 21" xfId="5357"/>
    <cellStyle name="Normal 2 2 2 2 2 22" xfId="5773"/>
    <cellStyle name="Normal 2 2 2 2 2 3" xfId="122"/>
    <cellStyle name="Normal 2 2 2 2 2 4" xfId="171"/>
    <cellStyle name="Normal 2 2 2 2 2 5" xfId="252"/>
    <cellStyle name="Normal 2 2 2 2 2 6" xfId="384"/>
    <cellStyle name="Normal 2 2 2 2 2 6 2" xfId="471"/>
    <cellStyle name="Normal 2 2 2 2 2 6 2 10" xfId="3892"/>
    <cellStyle name="Normal 2 2 2 2 2 6 2 10 2" xfId="9388"/>
    <cellStyle name="Normal 2 2 2 2 2 6 2 11" xfId="5040"/>
    <cellStyle name="Normal 2 2 2 2 2 6 2 11 2" xfId="10425"/>
    <cellStyle name="Normal 2 2 2 2 2 6 2 12" xfId="4182"/>
    <cellStyle name="Normal 2 2 2 2 2 6 2 12 2" xfId="9658"/>
    <cellStyle name="Normal 2 2 2 2 2 6 2 13" xfId="6109"/>
    <cellStyle name="Normal 2 2 2 2 2 6 2 2" xfId="953"/>
    <cellStyle name="Normal 2 2 2 2 2 6 2 2 2" xfId="6564"/>
    <cellStyle name="Normal 2 2 2 2 2 6 2 3" xfId="1358"/>
    <cellStyle name="Normal 2 2 2 2 2 6 2 3 2" xfId="6964"/>
    <cellStyle name="Normal 2 2 2 2 2 6 2 4" xfId="1765"/>
    <cellStyle name="Normal 2 2 2 2 2 6 2 4 2" xfId="7363"/>
    <cellStyle name="Normal 2 2 2 2 2 6 2 5" xfId="2167"/>
    <cellStyle name="Normal 2 2 2 2 2 6 2 5 2" xfId="7759"/>
    <cellStyle name="Normal 2 2 2 2 2 6 2 6" xfId="2574"/>
    <cellStyle name="Normal 2 2 2 2 2 6 2 6 2" xfId="8156"/>
    <cellStyle name="Normal 2 2 2 2 2 6 2 7" xfId="2972"/>
    <cellStyle name="Normal 2 2 2 2 2 6 2 7 2" xfId="8550"/>
    <cellStyle name="Normal 2 2 2 2 2 6 2 8" xfId="3408"/>
    <cellStyle name="Normal 2 2 2 2 2 6 2 8 2" xfId="8934"/>
    <cellStyle name="Normal 2 2 2 2 2 6 2 9" xfId="4983"/>
    <cellStyle name="Normal 2 2 2 2 2 6 2 9 2" xfId="10371"/>
    <cellStyle name="Normal 2 2 2 2 2 7" xfId="584"/>
    <cellStyle name="Normal 2 2 2 2 2 7 10" xfId="3784"/>
    <cellStyle name="Normal 2 2 2 2 2 7 10 2" xfId="9285"/>
    <cellStyle name="Normal 2 2 2 2 2 7 11" xfId="4922"/>
    <cellStyle name="Normal 2 2 2 2 2 7 11 2" xfId="10315"/>
    <cellStyle name="Normal 2 2 2 2 2 7 12" xfId="3383"/>
    <cellStyle name="Normal 2 2 2 2 2 7 12 2" xfId="8910"/>
    <cellStyle name="Normal 2 2 2 2 2 7 2" xfId="2994"/>
    <cellStyle name="Normal 2 2 2 2 2 7 2 2" xfId="3107"/>
    <cellStyle name="Normal 2 2 2 2 2 7 2 3" xfId="4151"/>
    <cellStyle name="Normal 2 2 2 2 2 7 2 4" xfId="3417"/>
    <cellStyle name="Normal 2 2 2 2 2 7 2 5" xfId="3278"/>
    <cellStyle name="Normal 2 2 2 2 2 7 2 6" xfId="4137"/>
    <cellStyle name="Normal 2 2 2 2 2 7 2 7" xfId="4066"/>
    <cellStyle name="Normal 2 2 2 2 2 7 2 8" xfId="8565"/>
    <cellStyle name="Normal 2 2 2 2 2 7 3" xfId="4601"/>
    <cellStyle name="Normal 2 2 2 2 2 7 4" xfId="2997"/>
    <cellStyle name="Normal 2 2 2 2 2 7 5" xfId="4652"/>
    <cellStyle name="Normal 2 2 2 2 2 7 6" xfId="4678"/>
    <cellStyle name="Normal 2 2 2 2 2 7 7" xfId="4641"/>
    <cellStyle name="Normal 2 2 2 2 2 7 8" xfId="3817"/>
    <cellStyle name="Normal 2 2 2 2 2 7 8 2" xfId="9315"/>
    <cellStyle name="Normal 2 2 2 2 2 7 9" xfId="3257"/>
    <cellStyle name="Normal 2 2 2 2 2 7 9 2" xfId="8794"/>
    <cellStyle name="Normal 2 2 2 2 2 8" xfId="989"/>
    <cellStyle name="Normal 2 2 2 2 2 9" xfId="1396"/>
    <cellStyle name="Normal 2 2 2 2 20" xfId="4663"/>
    <cellStyle name="Normal 2 2 2 2 21" xfId="4645"/>
    <cellStyle name="Normal 2 2 2 2 22" xfId="4444"/>
    <cellStyle name="Normal 2 2 2 2 22 2" xfId="9904"/>
    <cellStyle name="Normal 2 2 2 2 23" xfId="3044"/>
    <cellStyle name="Normal 2 2 2 2 23 2" xfId="8597"/>
    <cellStyle name="Normal 2 2 2 2 24" xfId="5244"/>
    <cellStyle name="Normal 2 2 2 2 24 2" xfId="10616"/>
    <cellStyle name="Normal 2 2 2 2 25" xfId="5489"/>
    <cellStyle name="Normal 2 2 2 2 25 2" xfId="10847"/>
    <cellStyle name="Normal 2 2 2 2 26" xfId="5649"/>
    <cellStyle name="Normal 2 2 2 2 26 2" xfId="10996"/>
    <cellStyle name="Normal 2 2 2 2 3" xfId="66"/>
    <cellStyle name="Normal 2 2 2 2 3 10" xfId="4258"/>
    <cellStyle name="Normal 2 2 2 2 3 10 2" xfId="9728"/>
    <cellStyle name="Normal 2 2 2 2 3 11" xfId="4565"/>
    <cellStyle name="Normal 2 2 2 2 3 11 2" xfId="10016"/>
    <cellStyle name="Normal 2 2 2 2 3 12" xfId="4293"/>
    <cellStyle name="Normal 2 2 2 2 3 12 2" xfId="9761"/>
    <cellStyle name="Normal 2 2 2 2 3 13" xfId="4286"/>
    <cellStyle name="Normal 2 2 2 2 3 13 2" xfId="9755"/>
    <cellStyle name="Normal 2 2 2 2 3 14" xfId="3633"/>
    <cellStyle name="Normal 2 2 2 2 3 14 2" xfId="9141"/>
    <cellStyle name="Normal 2 2 2 2 3 15" xfId="5744"/>
    <cellStyle name="Normal 2 2 2 2 3 2" xfId="222"/>
    <cellStyle name="Normal 2 2 2 2 3 2 10" xfId="5212"/>
    <cellStyle name="Normal 2 2 2 2 3 2 10 2" xfId="10585"/>
    <cellStyle name="Normal 2 2 2 2 3 2 11" xfId="5469"/>
    <cellStyle name="Normal 2 2 2 2 3 2 11 2" xfId="10827"/>
    <cellStyle name="Normal 2 2 2 2 3 2 12" xfId="5636"/>
    <cellStyle name="Normal 2 2 2 2 3 2 12 2" xfId="10983"/>
    <cellStyle name="Normal 2 2 2 2 3 2 13" xfId="5872"/>
    <cellStyle name="Normal 2 2 2 2 3 2 2" xfId="705"/>
    <cellStyle name="Normal 2 2 2 2 3 2 2 2" xfId="6318"/>
    <cellStyle name="Normal 2 2 2 2 3 2 3" xfId="1110"/>
    <cellStyle name="Normal 2 2 2 2 3 2 3 2" xfId="6718"/>
    <cellStyle name="Normal 2 2 2 2 3 2 4" xfId="1517"/>
    <cellStyle name="Normal 2 2 2 2 3 2 4 2" xfId="7118"/>
    <cellStyle name="Normal 2 2 2 2 3 2 5" xfId="1920"/>
    <cellStyle name="Normal 2 2 2 2 3 2 5 2" xfId="7514"/>
    <cellStyle name="Normal 2 2 2 2 3 2 6" xfId="2326"/>
    <cellStyle name="Normal 2 2 2 2 3 2 6 2" xfId="7912"/>
    <cellStyle name="Normal 2 2 2 2 3 2 7" xfId="2727"/>
    <cellStyle name="Normal 2 2 2 2 3 2 7 2" xfId="8307"/>
    <cellStyle name="Normal 2 2 2 2 3 2 8" xfId="4408"/>
    <cellStyle name="Normal 2 2 2 2 3 2 8 2" xfId="9870"/>
    <cellStyle name="Normal 2 2 2 2 3 2 9" xfId="3863"/>
    <cellStyle name="Normal 2 2 2 2 3 2 9 2" xfId="9361"/>
    <cellStyle name="Normal 2 2 2 2 3 3" xfId="354"/>
    <cellStyle name="Normal 2 2 2 2 3 3 10" xfId="4360"/>
    <cellStyle name="Normal 2 2 2 2 3 3 10 2" xfId="9826"/>
    <cellStyle name="Normal 2 2 2 2 3 3 11" xfId="3198"/>
    <cellStyle name="Normal 2 2 2 2 3 3 11 2" xfId="8738"/>
    <cellStyle name="Normal 2 2 2 2 3 3 12" xfId="4517"/>
    <cellStyle name="Normal 2 2 2 2 3 3 12 2" xfId="9970"/>
    <cellStyle name="Normal 2 2 2 2 3 3 13" xfId="5999"/>
    <cellStyle name="Normal 2 2 2 2 3 3 2" xfId="837"/>
    <cellStyle name="Normal 2 2 2 2 3 3 2 2" xfId="6449"/>
    <cellStyle name="Normal 2 2 2 2 3 3 3" xfId="1242"/>
    <cellStyle name="Normal 2 2 2 2 3 3 3 2" xfId="6849"/>
    <cellStyle name="Normal 2 2 2 2 3 3 4" xfId="1649"/>
    <cellStyle name="Normal 2 2 2 2 3 3 4 2" xfId="7249"/>
    <cellStyle name="Normal 2 2 2 2 3 3 5" xfId="2052"/>
    <cellStyle name="Normal 2 2 2 2 3 3 5 2" xfId="7645"/>
    <cellStyle name="Normal 2 2 2 2 3 3 6" xfId="2458"/>
    <cellStyle name="Normal 2 2 2 2 3 3 6 2" xfId="8042"/>
    <cellStyle name="Normal 2 2 2 2 3 3 7" xfId="2856"/>
    <cellStyle name="Normal 2 2 2 2 3 3 7 2" xfId="8435"/>
    <cellStyle name="Normal 2 2 2 2 3 3 8" xfId="3916"/>
    <cellStyle name="Normal 2 2 2 2 3 3 8 2" xfId="9409"/>
    <cellStyle name="Normal 2 2 2 2 3 3 9" xfId="3692"/>
    <cellStyle name="Normal 2 2 2 2 3 3 9 2" xfId="9196"/>
    <cellStyle name="Normal 2 2 2 2 3 4" xfId="549"/>
    <cellStyle name="Normal 2 2 2 2 3 4 2" xfId="6168"/>
    <cellStyle name="Normal 2 2 2 2 3 5" xfId="500"/>
    <cellStyle name="Normal 2 2 2 2 3 5 2" xfId="6120"/>
    <cellStyle name="Normal 2 2 2 2 3 6" xfId="966"/>
    <cellStyle name="Normal 2 2 2 2 3 6 2" xfId="6576"/>
    <cellStyle name="Normal 2 2 2 2 3 7" xfId="1372"/>
    <cellStyle name="Normal 2 2 2 2 3 7 2" xfId="6977"/>
    <cellStyle name="Normal 2 2 2 2 3 8" xfId="609"/>
    <cellStyle name="Normal 2 2 2 2 3 8 2" xfId="6223"/>
    <cellStyle name="Normal 2 2 2 2 3 9" xfId="2176"/>
    <cellStyle name="Normal 2 2 2 2 3 9 2" xfId="7768"/>
    <cellStyle name="Normal 2 2 2 2 4" xfId="105"/>
    <cellStyle name="Normal 2 2 2 2 4 10" xfId="4376"/>
    <cellStyle name="Normal 2 2 2 2 4 10 2" xfId="9841"/>
    <cellStyle name="Normal 2 2 2 2 4 11" xfId="4045"/>
    <cellStyle name="Normal 2 2 2 2 4 11 2" xfId="9533"/>
    <cellStyle name="Normal 2 2 2 2 4 12" xfId="5186"/>
    <cellStyle name="Normal 2 2 2 2 4 12 2" xfId="10560"/>
    <cellStyle name="Normal 2 2 2 2 4 13" xfId="5452"/>
    <cellStyle name="Normal 2 2 2 2 4 13 2" xfId="10811"/>
    <cellStyle name="Normal 2 2 2 2 4 14" xfId="5627"/>
    <cellStyle name="Normal 2 2 2 2 4 14 2" xfId="10975"/>
    <cellStyle name="Normal 2 2 2 2 4 15" xfId="5776"/>
    <cellStyle name="Normal 2 2 2 2 4 2" xfId="256"/>
    <cellStyle name="Normal 2 2 2 2 4 2 10" xfId="4854"/>
    <cellStyle name="Normal 2 2 2 2 4 2 10 2" xfId="10249"/>
    <cellStyle name="Normal 2 2 2 2 4 2 11" xfId="4144"/>
    <cellStyle name="Normal 2 2 2 2 4 2 11 2" xfId="9624"/>
    <cellStyle name="Normal 2 2 2 2 4 2 12" xfId="5238"/>
    <cellStyle name="Normal 2 2 2 2 4 2 12 2" xfId="10611"/>
    <cellStyle name="Normal 2 2 2 2 4 2 13" xfId="5904"/>
    <cellStyle name="Normal 2 2 2 2 4 2 2" xfId="739"/>
    <cellStyle name="Normal 2 2 2 2 4 2 2 2" xfId="6352"/>
    <cellStyle name="Normal 2 2 2 2 4 2 3" xfId="1144"/>
    <cellStyle name="Normal 2 2 2 2 4 2 3 2" xfId="6752"/>
    <cellStyle name="Normal 2 2 2 2 4 2 4" xfId="1551"/>
    <cellStyle name="Normal 2 2 2 2 4 2 4 2" xfId="7152"/>
    <cellStyle name="Normal 2 2 2 2 4 2 5" xfId="1954"/>
    <cellStyle name="Normal 2 2 2 2 4 2 5 2" xfId="7548"/>
    <cellStyle name="Normal 2 2 2 2 4 2 6" xfId="2360"/>
    <cellStyle name="Normal 2 2 2 2 4 2 6 2" xfId="7946"/>
    <cellStyle name="Normal 2 2 2 2 4 2 7" xfId="2759"/>
    <cellStyle name="Normal 2 2 2 2 4 2 7 2" xfId="8339"/>
    <cellStyle name="Normal 2 2 2 2 4 2 8" xfId="3190"/>
    <cellStyle name="Normal 2 2 2 2 4 2 8 2" xfId="8730"/>
    <cellStyle name="Normal 2 2 2 2 4 2 9" xfId="4204"/>
    <cellStyle name="Normal 2 2 2 2 4 2 9 2" xfId="9677"/>
    <cellStyle name="Normal 2 2 2 2 4 3" xfId="388"/>
    <cellStyle name="Normal 2 2 2 2 4 3 10" xfId="3150"/>
    <cellStyle name="Normal 2 2 2 2 4 3 10 2" xfId="8696"/>
    <cellStyle name="Normal 2 2 2 2 4 3 11" xfId="5030"/>
    <cellStyle name="Normal 2 2 2 2 4 3 11 2" xfId="10415"/>
    <cellStyle name="Normal 2 2 2 2 4 3 12" xfId="4372"/>
    <cellStyle name="Normal 2 2 2 2 4 3 12 2" xfId="9837"/>
    <cellStyle name="Normal 2 2 2 2 4 3 13" xfId="6031"/>
    <cellStyle name="Normal 2 2 2 2 4 3 2" xfId="871"/>
    <cellStyle name="Normal 2 2 2 2 4 3 2 2" xfId="6483"/>
    <cellStyle name="Normal 2 2 2 2 4 3 3" xfId="1276"/>
    <cellStyle name="Normal 2 2 2 2 4 3 3 2" xfId="6883"/>
    <cellStyle name="Normal 2 2 2 2 4 3 4" xfId="1683"/>
    <cellStyle name="Normal 2 2 2 2 4 3 4 2" xfId="7283"/>
    <cellStyle name="Normal 2 2 2 2 4 3 5" xfId="2086"/>
    <cellStyle name="Normal 2 2 2 2 4 3 5 2" xfId="7679"/>
    <cellStyle name="Normal 2 2 2 2 4 3 6" xfId="2492"/>
    <cellStyle name="Normal 2 2 2 2 4 3 6 2" xfId="8076"/>
    <cellStyle name="Normal 2 2 2 2 4 3 7" xfId="2890"/>
    <cellStyle name="Normal 2 2 2 2 4 3 7 2" xfId="8469"/>
    <cellStyle name="Normal 2 2 2 2 4 3 8" xfId="4109"/>
    <cellStyle name="Normal 2 2 2 2 4 3 8 2" xfId="9593"/>
    <cellStyle name="Normal 2 2 2 2 4 3 9" xfId="4190"/>
    <cellStyle name="Normal 2 2 2 2 4 3 9 2" xfId="9665"/>
    <cellStyle name="Normal 2 2 2 2 4 4" xfId="588"/>
    <cellStyle name="Normal 2 2 2 2 4 4 2" xfId="6202"/>
    <cellStyle name="Normal 2 2 2 2 4 5" xfId="993"/>
    <cellStyle name="Normal 2 2 2 2 4 5 2" xfId="6602"/>
    <cellStyle name="Normal 2 2 2 2 4 6" xfId="1400"/>
    <cellStyle name="Normal 2 2 2 2 4 6 2" xfId="7002"/>
    <cellStyle name="Normal 2 2 2 2 4 7" xfId="1805"/>
    <cellStyle name="Normal 2 2 2 2 4 7 2" xfId="7401"/>
    <cellStyle name="Normal 2 2 2 2 4 8" xfId="2210"/>
    <cellStyle name="Normal 2 2 2 2 4 8 2" xfId="7800"/>
    <cellStyle name="Normal 2 2 2 2 4 9" xfId="2621"/>
    <cellStyle name="Normal 2 2 2 2 4 9 2" xfId="8202"/>
    <cellStyle name="Normal 2 2 2 2 5" xfId="117"/>
    <cellStyle name="Normal 2 2 2 2 5 10" xfId="3872"/>
    <cellStyle name="Normal 2 2 2 2 5 10 2" xfId="9370"/>
    <cellStyle name="Normal 2 2 2 2 5 11" xfId="3631"/>
    <cellStyle name="Normal 2 2 2 2 5 11 2" xfId="9139"/>
    <cellStyle name="Normal 2 2 2 2 5 12" xfId="5096"/>
    <cellStyle name="Normal 2 2 2 2 5 12 2" xfId="10475"/>
    <cellStyle name="Normal 2 2 2 2 5 13" xfId="4587"/>
    <cellStyle name="Normal 2 2 2 2 5 13 2" xfId="10038"/>
    <cellStyle name="Normal 2 2 2 2 5 14" xfId="3255"/>
    <cellStyle name="Normal 2 2 2 2 5 14 2" xfId="8792"/>
    <cellStyle name="Normal 2 2 2 2 5 15" xfId="5787"/>
    <cellStyle name="Normal 2 2 2 2 5 2" xfId="267"/>
    <cellStyle name="Normal 2 2 2 2 5 2 10" xfId="5245"/>
    <cellStyle name="Normal 2 2 2 2 5 2 10 2" xfId="10617"/>
    <cellStyle name="Normal 2 2 2 2 5 2 11" xfId="5490"/>
    <cellStyle name="Normal 2 2 2 2 5 2 11 2" xfId="10848"/>
    <cellStyle name="Normal 2 2 2 2 5 2 12" xfId="5650"/>
    <cellStyle name="Normal 2 2 2 2 5 2 12 2" xfId="10997"/>
    <cellStyle name="Normal 2 2 2 2 5 2 13" xfId="5915"/>
    <cellStyle name="Normal 2 2 2 2 5 2 2" xfId="750"/>
    <cellStyle name="Normal 2 2 2 2 5 2 2 2" xfId="6363"/>
    <cellStyle name="Normal 2 2 2 2 5 2 3" xfId="1155"/>
    <cellStyle name="Normal 2 2 2 2 5 2 3 2" xfId="6763"/>
    <cellStyle name="Normal 2 2 2 2 5 2 4" xfId="1562"/>
    <cellStyle name="Normal 2 2 2 2 5 2 4 2" xfId="7163"/>
    <cellStyle name="Normal 2 2 2 2 5 2 5" xfId="1965"/>
    <cellStyle name="Normal 2 2 2 2 5 2 5 2" xfId="7559"/>
    <cellStyle name="Normal 2 2 2 2 5 2 6" xfId="2371"/>
    <cellStyle name="Normal 2 2 2 2 5 2 6 2" xfId="7957"/>
    <cellStyle name="Normal 2 2 2 2 5 2 7" xfId="2770"/>
    <cellStyle name="Normal 2 2 2 2 5 2 7 2" xfId="8350"/>
    <cellStyle name="Normal 2 2 2 2 5 2 8" xfId="4445"/>
    <cellStyle name="Normal 2 2 2 2 5 2 8 2" xfId="9905"/>
    <cellStyle name="Normal 2 2 2 2 5 2 9" xfId="4508"/>
    <cellStyle name="Normal 2 2 2 2 5 2 9 2" xfId="9963"/>
    <cellStyle name="Normal 2 2 2 2 5 3" xfId="399"/>
    <cellStyle name="Normal 2 2 2 2 5 3 10" xfId="4451"/>
    <cellStyle name="Normal 2 2 2 2 5 3 10 2" xfId="9909"/>
    <cellStyle name="Normal 2 2 2 2 5 3 11" xfId="5351"/>
    <cellStyle name="Normal 2 2 2 2 5 3 11 2" xfId="10718"/>
    <cellStyle name="Normal 2 2 2 2 5 3 12" xfId="5572"/>
    <cellStyle name="Normal 2 2 2 2 5 3 12 2" xfId="10925"/>
    <cellStyle name="Normal 2 2 2 2 5 3 13" xfId="6042"/>
    <cellStyle name="Normal 2 2 2 2 5 3 2" xfId="882"/>
    <cellStyle name="Normal 2 2 2 2 5 3 2 2" xfId="6494"/>
    <cellStyle name="Normal 2 2 2 2 5 3 3" xfId="1287"/>
    <cellStyle name="Normal 2 2 2 2 5 3 3 2" xfId="6894"/>
    <cellStyle name="Normal 2 2 2 2 5 3 4" xfId="1694"/>
    <cellStyle name="Normal 2 2 2 2 5 3 4 2" xfId="7294"/>
    <cellStyle name="Normal 2 2 2 2 5 3 5" xfId="2097"/>
    <cellStyle name="Normal 2 2 2 2 5 3 5 2" xfId="7690"/>
    <cellStyle name="Normal 2 2 2 2 5 3 6" xfId="2503"/>
    <cellStyle name="Normal 2 2 2 2 5 3 6 2" xfId="8087"/>
    <cellStyle name="Normal 2 2 2 2 5 3 7" xfId="2901"/>
    <cellStyle name="Normal 2 2 2 2 5 3 7 2" xfId="8480"/>
    <cellStyle name="Normal 2 2 2 2 5 3 8" xfId="3955"/>
    <cellStyle name="Normal 2 2 2 2 5 3 8 2" xfId="9447"/>
    <cellStyle name="Normal 2 2 2 2 5 3 9" xfId="3166"/>
    <cellStyle name="Normal 2 2 2 2 5 3 9 2" xfId="8711"/>
    <cellStyle name="Normal 2 2 2 2 5 4" xfId="600"/>
    <cellStyle name="Normal 2 2 2 2 5 4 2" xfId="6214"/>
    <cellStyle name="Normal 2 2 2 2 5 5" xfId="1005"/>
    <cellStyle name="Normal 2 2 2 2 5 5 2" xfId="6614"/>
    <cellStyle name="Normal 2 2 2 2 5 6" xfId="1412"/>
    <cellStyle name="Normal 2 2 2 2 5 6 2" xfId="7014"/>
    <cellStyle name="Normal 2 2 2 2 5 7" xfId="1817"/>
    <cellStyle name="Normal 2 2 2 2 5 7 2" xfId="7413"/>
    <cellStyle name="Normal 2 2 2 2 5 8" xfId="2222"/>
    <cellStyle name="Normal 2 2 2 2 5 8 2" xfId="7812"/>
    <cellStyle name="Normal 2 2 2 2 5 9" xfId="2632"/>
    <cellStyle name="Normal 2 2 2 2 5 9 2" xfId="8213"/>
    <cellStyle name="Normal 2 2 2 2 6" xfId="50"/>
    <cellStyle name="Normal 2 2 2 2 6 10" xfId="4571"/>
    <cellStyle name="Normal 2 2 2 2 6 10 2" xfId="10022"/>
    <cellStyle name="Normal 2 2 2 2 6 11" xfId="4566"/>
    <cellStyle name="Normal 2 2 2 2 6 11 2" xfId="10017"/>
    <cellStyle name="Normal 2 2 2 2 6 12" xfId="5336"/>
    <cellStyle name="Normal 2 2 2 2 6 12 2" xfId="10703"/>
    <cellStyle name="Normal 2 2 2 2 6 13" xfId="5562"/>
    <cellStyle name="Normal 2 2 2 2 6 13 2" xfId="10915"/>
    <cellStyle name="Normal 2 2 2 2 6 14" xfId="5693"/>
    <cellStyle name="Normal 2 2 2 2 6 14 2" xfId="11038"/>
    <cellStyle name="Normal 2 2 2 2 6 15" xfId="5732"/>
    <cellStyle name="Normal 2 2 2 2 6 2" xfId="210"/>
    <cellStyle name="Normal 2 2 2 2 6 2 10" xfId="4840"/>
    <cellStyle name="Normal 2 2 2 2 6 2 10 2" xfId="10236"/>
    <cellStyle name="Normal 2 2 2 2 6 2 11" xfId="3400"/>
    <cellStyle name="Normal 2 2 2 2 6 2 11 2" xfId="8926"/>
    <cellStyle name="Normal 2 2 2 2 6 2 12" xfId="3554"/>
    <cellStyle name="Normal 2 2 2 2 6 2 12 2" xfId="9066"/>
    <cellStyle name="Normal 2 2 2 2 6 2 13" xfId="5860"/>
    <cellStyle name="Normal 2 2 2 2 6 2 2" xfId="693"/>
    <cellStyle name="Normal 2 2 2 2 6 2 2 2" xfId="6306"/>
    <cellStyle name="Normal 2 2 2 2 6 2 3" xfId="1098"/>
    <cellStyle name="Normal 2 2 2 2 6 2 3 2" xfId="6706"/>
    <cellStyle name="Normal 2 2 2 2 6 2 4" xfId="1505"/>
    <cellStyle name="Normal 2 2 2 2 6 2 4 2" xfId="7106"/>
    <cellStyle name="Normal 2 2 2 2 6 2 5" xfId="1908"/>
    <cellStyle name="Normal 2 2 2 2 6 2 5 2" xfId="7502"/>
    <cellStyle name="Normal 2 2 2 2 6 2 6" xfId="2314"/>
    <cellStyle name="Normal 2 2 2 2 6 2 6 2" xfId="7900"/>
    <cellStyle name="Normal 2 2 2 2 6 2 7" xfId="2715"/>
    <cellStyle name="Normal 2 2 2 2 6 2 7 2" xfId="8295"/>
    <cellStyle name="Normal 2 2 2 2 6 2 8" xfId="3498"/>
    <cellStyle name="Normal 2 2 2 2 6 2 8 2" xfId="9013"/>
    <cellStyle name="Normal 2 2 2 2 6 2 9" xfId="4221"/>
    <cellStyle name="Normal 2 2 2 2 6 2 9 2" xfId="9693"/>
    <cellStyle name="Normal 2 2 2 2 6 3" xfId="342"/>
    <cellStyle name="Normal 2 2 2 2 6 3 10" xfId="5222"/>
    <cellStyle name="Normal 2 2 2 2 6 3 10 2" xfId="10595"/>
    <cellStyle name="Normal 2 2 2 2 6 3 11" xfId="5474"/>
    <cellStyle name="Normal 2 2 2 2 6 3 11 2" xfId="10832"/>
    <cellStyle name="Normal 2 2 2 2 6 3 12" xfId="5639"/>
    <cellStyle name="Normal 2 2 2 2 6 3 12 2" xfId="10986"/>
    <cellStyle name="Normal 2 2 2 2 6 3 13" xfId="5987"/>
    <cellStyle name="Normal 2 2 2 2 6 3 2" xfId="825"/>
    <cellStyle name="Normal 2 2 2 2 6 3 2 2" xfId="6437"/>
    <cellStyle name="Normal 2 2 2 2 6 3 3" xfId="1230"/>
    <cellStyle name="Normal 2 2 2 2 6 3 3 2" xfId="6837"/>
    <cellStyle name="Normal 2 2 2 2 6 3 4" xfId="1637"/>
    <cellStyle name="Normal 2 2 2 2 6 3 4 2" xfId="7237"/>
    <cellStyle name="Normal 2 2 2 2 6 3 5" xfId="2040"/>
    <cellStyle name="Normal 2 2 2 2 6 3 5 2" xfId="7633"/>
    <cellStyle name="Normal 2 2 2 2 6 3 6" xfId="2446"/>
    <cellStyle name="Normal 2 2 2 2 6 3 6 2" xfId="8030"/>
    <cellStyle name="Normal 2 2 2 2 6 3 7" xfId="2844"/>
    <cellStyle name="Normal 2 2 2 2 6 3 7 2" xfId="8423"/>
    <cellStyle name="Normal 2 2 2 2 6 3 8" xfId="4419"/>
    <cellStyle name="Normal 2 2 2 2 6 3 8 2" xfId="9881"/>
    <cellStyle name="Normal 2 2 2 2 6 3 9" xfId="4110"/>
    <cellStyle name="Normal 2 2 2 2 6 3 9 2" xfId="9594"/>
    <cellStyle name="Normal 2 2 2 2 6 4" xfId="533"/>
    <cellStyle name="Normal 2 2 2 2 6 4 2" xfId="6152"/>
    <cellStyle name="Normal 2 2 2 2 6 5" xfId="659"/>
    <cellStyle name="Normal 2 2 2 2 6 5 2" xfId="6272"/>
    <cellStyle name="Normal 2 2 2 2 6 6" xfId="1064"/>
    <cellStyle name="Normal 2 2 2 2 6 6 2" xfId="6672"/>
    <cellStyle name="Normal 2 2 2 2 6 7" xfId="1471"/>
    <cellStyle name="Normal 2 2 2 2 6 7 2" xfId="7072"/>
    <cellStyle name="Normal 2 2 2 2 6 8" xfId="1864"/>
    <cellStyle name="Normal 2 2 2 2 6 8 2" xfId="7459"/>
    <cellStyle name="Normal 2 2 2 2 6 9" xfId="2436"/>
    <cellStyle name="Normal 2 2 2 2 6 9 2" xfId="8020"/>
    <cellStyle name="Normal 2 2 2 2 7" xfId="154"/>
    <cellStyle name="Normal 2 2 2 2 7 10" xfId="3755"/>
    <cellStyle name="Normal 2 2 2 2 7 10 2" xfId="9257"/>
    <cellStyle name="Normal 2 2 2 2 7 11" xfId="3526"/>
    <cellStyle name="Normal 2 2 2 2 7 11 2" xfId="9039"/>
    <cellStyle name="Normal 2 2 2 2 7 12" xfId="3382"/>
    <cellStyle name="Normal 2 2 2 2 7 12 2" xfId="8909"/>
    <cellStyle name="Normal 2 2 2 2 7 13" xfId="4573"/>
    <cellStyle name="Normal 2 2 2 2 7 13 2" xfId="10024"/>
    <cellStyle name="Normal 2 2 2 2 7 14" xfId="4261"/>
    <cellStyle name="Normal 2 2 2 2 7 14 2" xfId="9731"/>
    <cellStyle name="Normal 2 2 2 2 7 15" xfId="5817"/>
    <cellStyle name="Normal 2 2 2 2 7 2" xfId="297"/>
    <cellStyle name="Normal 2 2 2 2 7 2 10" xfId="5258"/>
    <cellStyle name="Normal 2 2 2 2 7 2 10 2" xfId="10629"/>
    <cellStyle name="Normal 2 2 2 2 7 2 11" xfId="5499"/>
    <cellStyle name="Normal 2 2 2 2 7 2 11 2" xfId="10856"/>
    <cellStyle name="Normal 2 2 2 2 7 2 12" xfId="5655"/>
    <cellStyle name="Normal 2 2 2 2 7 2 12 2" xfId="11001"/>
    <cellStyle name="Normal 2 2 2 2 7 2 13" xfId="5945"/>
    <cellStyle name="Normal 2 2 2 2 7 2 2" xfId="780"/>
    <cellStyle name="Normal 2 2 2 2 7 2 2 2" xfId="6393"/>
    <cellStyle name="Normal 2 2 2 2 7 2 3" xfId="1185"/>
    <cellStyle name="Normal 2 2 2 2 7 2 3 2" xfId="6793"/>
    <cellStyle name="Normal 2 2 2 2 7 2 4" xfId="1592"/>
    <cellStyle name="Normal 2 2 2 2 7 2 4 2" xfId="7193"/>
    <cellStyle name="Normal 2 2 2 2 7 2 5" xfId="1995"/>
    <cellStyle name="Normal 2 2 2 2 7 2 5 2" xfId="7589"/>
    <cellStyle name="Normal 2 2 2 2 7 2 6" xfId="2401"/>
    <cellStyle name="Normal 2 2 2 2 7 2 6 2" xfId="7987"/>
    <cellStyle name="Normal 2 2 2 2 7 2 7" xfId="2800"/>
    <cellStyle name="Normal 2 2 2 2 7 2 7 2" xfId="8380"/>
    <cellStyle name="Normal 2 2 2 2 7 2 8" xfId="4461"/>
    <cellStyle name="Normal 2 2 2 2 7 2 8 2" xfId="9918"/>
    <cellStyle name="Normal 2 2 2 2 7 2 9" xfId="3411"/>
    <cellStyle name="Normal 2 2 2 2 7 2 9 2" xfId="8937"/>
    <cellStyle name="Normal 2 2 2 2 7 3" xfId="429"/>
    <cellStyle name="Normal 2 2 2 2 7 3 10" xfId="4452"/>
    <cellStyle name="Normal 2 2 2 2 7 3 10 2" xfId="9910"/>
    <cellStyle name="Normal 2 2 2 2 7 3 11" xfId="5114"/>
    <cellStyle name="Normal 2 2 2 2 7 3 11 2" xfId="10491"/>
    <cellStyle name="Normal 2 2 2 2 7 3 12" xfId="5400"/>
    <cellStyle name="Normal 2 2 2 2 7 3 12 2" xfId="10761"/>
    <cellStyle name="Normal 2 2 2 2 7 3 13" xfId="6072"/>
    <cellStyle name="Normal 2 2 2 2 7 3 2" xfId="912"/>
    <cellStyle name="Normal 2 2 2 2 7 3 2 2" xfId="6524"/>
    <cellStyle name="Normal 2 2 2 2 7 3 3" xfId="1317"/>
    <cellStyle name="Normal 2 2 2 2 7 3 3 2" xfId="6924"/>
    <cellStyle name="Normal 2 2 2 2 7 3 4" xfId="1724"/>
    <cellStyle name="Normal 2 2 2 2 7 3 4 2" xfId="7324"/>
    <cellStyle name="Normal 2 2 2 2 7 3 5" xfId="2127"/>
    <cellStyle name="Normal 2 2 2 2 7 3 5 2" xfId="7720"/>
    <cellStyle name="Normal 2 2 2 2 7 3 6" xfId="2533"/>
    <cellStyle name="Normal 2 2 2 2 7 3 6 2" xfId="8117"/>
    <cellStyle name="Normal 2 2 2 2 7 3 7" xfId="2931"/>
    <cellStyle name="Normal 2 2 2 2 7 3 7 2" xfId="8510"/>
    <cellStyle name="Normal 2 2 2 2 7 3 8" xfId="3942"/>
    <cellStyle name="Normal 2 2 2 2 7 3 8 2" xfId="9435"/>
    <cellStyle name="Normal 2 2 2 2 7 3 9" xfId="4579"/>
    <cellStyle name="Normal 2 2 2 2 7 3 9 2" xfId="10030"/>
    <cellStyle name="Normal 2 2 2 2 7 4" xfId="637"/>
    <cellStyle name="Normal 2 2 2 2 7 4 2" xfId="6251"/>
    <cellStyle name="Normal 2 2 2 2 7 5" xfId="1042"/>
    <cellStyle name="Normal 2 2 2 2 7 5 2" xfId="6651"/>
    <cellStyle name="Normal 2 2 2 2 7 6" xfId="1449"/>
    <cellStyle name="Normal 2 2 2 2 7 6 2" xfId="7051"/>
    <cellStyle name="Normal 2 2 2 2 7 7" xfId="1853"/>
    <cellStyle name="Normal 2 2 2 2 7 7 2" xfId="7449"/>
    <cellStyle name="Normal 2 2 2 2 7 8" xfId="2258"/>
    <cellStyle name="Normal 2 2 2 2 7 8 2" xfId="7846"/>
    <cellStyle name="Normal 2 2 2 2 7 9" xfId="2666"/>
    <cellStyle name="Normal 2 2 2 2 7 9 2" xfId="8247"/>
    <cellStyle name="Normal 2 2 2 2 8" xfId="163"/>
    <cellStyle name="Normal 2 2 2 2 8 10" xfId="4173"/>
    <cellStyle name="Normal 2 2 2 2 8 10 2" xfId="9649"/>
    <cellStyle name="Normal 2 2 2 2 8 11" xfId="3468"/>
    <cellStyle name="Normal 2 2 2 2 8 11 2" xfId="8986"/>
    <cellStyle name="Normal 2 2 2 2 8 12" xfId="4074"/>
    <cellStyle name="Normal 2 2 2 2 8 12 2" xfId="9561"/>
    <cellStyle name="Normal 2 2 2 2 8 13" xfId="5196"/>
    <cellStyle name="Normal 2 2 2 2 8 13 2" xfId="10570"/>
    <cellStyle name="Normal 2 2 2 2 8 14" xfId="5459"/>
    <cellStyle name="Normal 2 2 2 2 8 14 2" xfId="10818"/>
    <cellStyle name="Normal 2 2 2 2 8 15" xfId="5824"/>
    <cellStyle name="Normal 2 2 2 2 8 2" xfId="305"/>
    <cellStyle name="Normal 2 2 2 2 8 2 10" xfId="4966"/>
    <cellStyle name="Normal 2 2 2 2 8 2 10 2" xfId="10355"/>
    <cellStyle name="Normal 2 2 2 2 8 2 11" xfId="3753"/>
    <cellStyle name="Normal 2 2 2 2 8 2 11 2" xfId="9255"/>
    <cellStyle name="Normal 2 2 2 2 8 2 12" xfId="4106"/>
    <cellStyle name="Normal 2 2 2 2 8 2 12 2" xfId="9590"/>
    <cellStyle name="Normal 2 2 2 2 8 2 13" xfId="5952"/>
    <cellStyle name="Normal 2 2 2 2 8 2 2" xfId="788"/>
    <cellStyle name="Normal 2 2 2 2 8 2 2 2" xfId="6400"/>
    <cellStyle name="Normal 2 2 2 2 8 2 3" xfId="1193"/>
    <cellStyle name="Normal 2 2 2 2 8 2 3 2" xfId="6800"/>
    <cellStyle name="Normal 2 2 2 2 8 2 4" xfId="1600"/>
    <cellStyle name="Normal 2 2 2 2 8 2 4 2" xfId="7200"/>
    <cellStyle name="Normal 2 2 2 2 8 2 5" xfId="2003"/>
    <cellStyle name="Normal 2 2 2 2 8 2 5 2" xfId="7596"/>
    <cellStyle name="Normal 2 2 2 2 8 2 6" xfId="2409"/>
    <cellStyle name="Normal 2 2 2 2 8 2 6 2" xfId="7994"/>
    <cellStyle name="Normal 2 2 2 2 8 2 7" xfId="2808"/>
    <cellStyle name="Normal 2 2 2 2 8 2 7 2" xfId="8387"/>
    <cellStyle name="Normal 2 2 2 2 8 2 8" xfId="3416"/>
    <cellStyle name="Normal 2 2 2 2 8 2 8 2" xfId="8941"/>
    <cellStyle name="Normal 2 2 2 2 8 2 9" xfId="4992"/>
    <cellStyle name="Normal 2 2 2 2 8 2 9 2" xfId="10379"/>
    <cellStyle name="Normal 2 2 2 2 8 3" xfId="437"/>
    <cellStyle name="Normal 2 2 2 2 8 3 10" xfId="5148"/>
    <cellStyle name="Normal 2 2 2 2 8 3 10 2" xfId="10524"/>
    <cellStyle name="Normal 2 2 2 2 8 3 11" xfId="5425"/>
    <cellStyle name="Normal 2 2 2 2 8 3 11 2" xfId="10785"/>
    <cellStyle name="Normal 2 2 2 2 8 3 12" xfId="5612"/>
    <cellStyle name="Normal 2 2 2 2 8 3 12 2" xfId="10960"/>
    <cellStyle name="Normal 2 2 2 2 8 3 13" xfId="6079"/>
    <cellStyle name="Normal 2 2 2 2 8 3 2" xfId="920"/>
    <cellStyle name="Normal 2 2 2 2 8 3 2 2" xfId="6532"/>
    <cellStyle name="Normal 2 2 2 2 8 3 3" xfId="1325"/>
    <cellStyle name="Normal 2 2 2 2 8 3 3 2" xfId="6932"/>
    <cellStyle name="Normal 2 2 2 2 8 3 4" xfId="1732"/>
    <cellStyle name="Normal 2 2 2 2 8 3 4 2" xfId="7332"/>
    <cellStyle name="Normal 2 2 2 2 8 3 5" xfId="2135"/>
    <cellStyle name="Normal 2 2 2 2 8 3 5 2" xfId="7728"/>
    <cellStyle name="Normal 2 2 2 2 8 3 6" xfId="2541"/>
    <cellStyle name="Normal 2 2 2 2 8 3 6 2" xfId="8125"/>
    <cellStyle name="Normal 2 2 2 2 8 3 7" xfId="2939"/>
    <cellStyle name="Normal 2 2 2 2 8 3 7 2" xfId="8518"/>
    <cellStyle name="Normal 2 2 2 2 8 3 8" xfId="4325"/>
    <cellStyle name="Normal 2 2 2 2 8 3 8 2" xfId="9792"/>
    <cellStyle name="Normal 2 2 2 2 8 3 9" xfId="3229"/>
    <cellStyle name="Normal 2 2 2 2 8 3 9 2" xfId="8766"/>
    <cellStyle name="Normal 2 2 2 2 8 4" xfId="646"/>
    <cellStyle name="Normal 2 2 2 2 8 4 2" xfId="6259"/>
    <cellStyle name="Normal 2 2 2 2 8 5" xfId="1051"/>
    <cellStyle name="Normal 2 2 2 2 8 5 2" xfId="6659"/>
    <cellStyle name="Normal 2 2 2 2 8 6" xfId="1458"/>
    <cellStyle name="Normal 2 2 2 2 8 6 2" xfId="7059"/>
    <cellStyle name="Normal 2 2 2 2 8 7" xfId="1862"/>
    <cellStyle name="Normal 2 2 2 2 8 7 2" xfId="7457"/>
    <cellStyle name="Normal 2 2 2 2 8 8" xfId="2267"/>
    <cellStyle name="Normal 2 2 2 2 8 8 2" xfId="7853"/>
    <cellStyle name="Normal 2 2 2 2 8 9" xfId="2674"/>
    <cellStyle name="Normal 2 2 2 2 8 9 2" xfId="8254"/>
    <cellStyle name="Normal 2 2 2 2 9" xfId="124"/>
    <cellStyle name="Normal 2 2 2 2 9 10" xfId="3772"/>
    <cellStyle name="Normal 2 2 2 2 9 10 2" xfId="9274"/>
    <cellStyle name="Normal 2 2 2 2 9 11" xfId="3914"/>
    <cellStyle name="Normal 2 2 2 2 9 11 2" xfId="9408"/>
    <cellStyle name="Normal 2 2 2 2 9 12" xfId="3602"/>
    <cellStyle name="Normal 2 2 2 2 9 12 2" xfId="9111"/>
    <cellStyle name="Normal 2 2 2 2 9 13" xfId="3922"/>
    <cellStyle name="Normal 2 2 2 2 9 13 2" xfId="9415"/>
    <cellStyle name="Normal 2 2 2 2 9 14" xfId="3970"/>
    <cellStyle name="Normal 2 2 2 2 9 14 2" xfId="9462"/>
    <cellStyle name="Normal 2 2 2 2 9 15" xfId="5792"/>
    <cellStyle name="Normal 2 2 2 2 9 2" xfId="272"/>
    <cellStyle name="Normal 2 2 2 2 9 2 10" xfId="5182"/>
    <cellStyle name="Normal 2 2 2 2 9 2 10 2" xfId="10556"/>
    <cellStyle name="Normal 2 2 2 2 9 2 11" xfId="5449"/>
    <cellStyle name="Normal 2 2 2 2 9 2 11 2" xfId="10808"/>
    <cellStyle name="Normal 2 2 2 2 9 2 12" xfId="5625"/>
    <cellStyle name="Normal 2 2 2 2 9 2 12 2" xfId="10973"/>
    <cellStyle name="Normal 2 2 2 2 9 2 13" xfId="5920"/>
    <cellStyle name="Normal 2 2 2 2 9 2 2" xfId="755"/>
    <cellStyle name="Normal 2 2 2 2 9 2 2 2" xfId="6368"/>
    <cellStyle name="Normal 2 2 2 2 9 2 3" xfId="1160"/>
    <cellStyle name="Normal 2 2 2 2 9 2 3 2" xfId="6768"/>
    <cellStyle name="Normal 2 2 2 2 9 2 4" xfId="1567"/>
    <cellStyle name="Normal 2 2 2 2 9 2 4 2" xfId="7168"/>
    <cellStyle name="Normal 2 2 2 2 9 2 5" xfId="1970"/>
    <cellStyle name="Normal 2 2 2 2 9 2 5 2" xfId="7564"/>
    <cellStyle name="Normal 2 2 2 2 9 2 6" xfId="2376"/>
    <cellStyle name="Normal 2 2 2 2 9 2 6 2" xfId="7962"/>
    <cellStyle name="Normal 2 2 2 2 9 2 7" xfId="2775"/>
    <cellStyle name="Normal 2 2 2 2 9 2 7 2" xfId="8355"/>
    <cellStyle name="Normal 2 2 2 2 9 2 8" xfId="4370"/>
    <cellStyle name="Normal 2 2 2 2 9 2 8 2" xfId="9835"/>
    <cellStyle name="Normal 2 2 2 2 9 2 9" xfId="4518"/>
    <cellStyle name="Normal 2 2 2 2 9 2 9 2" xfId="9971"/>
    <cellStyle name="Normal 2 2 2 2 9 3" xfId="404"/>
    <cellStyle name="Normal 2 2 2 2 9 3 10" xfId="4988"/>
    <cellStyle name="Normal 2 2 2 2 9 3 10 2" xfId="10376"/>
    <cellStyle name="Normal 2 2 2 2 9 3 11" xfId="2981"/>
    <cellStyle name="Normal 2 2 2 2 9 3 11 2" xfId="8559"/>
    <cellStyle name="Normal 2 2 2 2 9 3 12" xfId="3795"/>
    <cellStyle name="Normal 2 2 2 2 9 3 12 2" xfId="9296"/>
    <cellStyle name="Normal 2 2 2 2 9 3 13" xfId="6047"/>
    <cellStyle name="Normal 2 2 2 2 9 3 2" xfId="887"/>
    <cellStyle name="Normal 2 2 2 2 9 3 2 2" xfId="6499"/>
    <cellStyle name="Normal 2 2 2 2 9 3 3" xfId="1292"/>
    <cellStyle name="Normal 2 2 2 2 9 3 3 2" xfId="6899"/>
    <cellStyle name="Normal 2 2 2 2 9 3 4" xfId="1699"/>
    <cellStyle name="Normal 2 2 2 2 9 3 4 2" xfId="7299"/>
    <cellStyle name="Normal 2 2 2 2 9 3 5" xfId="2102"/>
    <cellStyle name="Normal 2 2 2 2 9 3 5 2" xfId="7695"/>
    <cellStyle name="Normal 2 2 2 2 9 3 6" xfId="2508"/>
    <cellStyle name="Normal 2 2 2 2 9 3 6 2" xfId="8092"/>
    <cellStyle name="Normal 2 2 2 2 9 3 7" xfId="2906"/>
    <cellStyle name="Normal 2 2 2 2 9 3 7 2" xfId="8485"/>
    <cellStyle name="Normal 2 2 2 2 9 3 8" xfId="3848"/>
    <cellStyle name="Normal 2 2 2 2 9 3 8 2" xfId="9346"/>
    <cellStyle name="Normal 2 2 2 2 9 3 9" xfId="3594"/>
    <cellStyle name="Normal 2 2 2 2 9 3 9 2" xfId="9103"/>
    <cellStyle name="Normal 2 2 2 2 9 4" xfId="607"/>
    <cellStyle name="Normal 2 2 2 2 9 4 2" xfId="6221"/>
    <cellStyle name="Normal 2 2 2 2 9 5" xfId="1012"/>
    <cellStyle name="Normal 2 2 2 2 9 5 2" xfId="6621"/>
    <cellStyle name="Normal 2 2 2 2 9 6" xfId="1419"/>
    <cellStyle name="Normal 2 2 2 2 9 6 2" xfId="7021"/>
    <cellStyle name="Normal 2 2 2 2 9 7" xfId="1824"/>
    <cellStyle name="Normal 2 2 2 2 9 7 2" xfId="7420"/>
    <cellStyle name="Normal 2 2 2 2 9 8" xfId="2229"/>
    <cellStyle name="Normal 2 2 2 2 9 8 2" xfId="7819"/>
    <cellStyle name="Normal 2 2 2 2 9 9" xfId="2638"/>
    <cellStyle name="Normal 2 2 2 2 9 9 2" xfId="8219"/>
    <cellStyle name="Normal 2 2 2 20" xfId="3020"/>
    <cellStyle name="Normal 2 2 2 20 2" xfId="8581"/>
    <cellStyle name="Normal 2 2 2 21" xfId="4670"/>
    <cellStyle name="Normal 2 2 2 21 2" xfId="10083"/>
    <cellStyle name="Normal 2 2 2 22" xfId="3335"/>
    <cellStyle name="Normal 2 2 2 23" xfId="3180"/>
    <cellStyle name="Normal 2 2 2 24" xfId="4469"/>
    <cellStyle name="Normal 2 2 2 25" xfId="5271"/>
    <cellStyle name="Normal 2 2 2 26" xfId="5511"/>
    <cellStyle name="Normal 2 2 2 27" xfId="5745"/>
    <cellStyle name="Normal 2 2 2 3" xfId="67"/>
    <cellStyle name="Normal 2 2 2 4" xfId="51"/>
    <cellStyle name="Normal 2 2 2 5" xfId="116"/>
    <cellStyle name="Normal 2 2 2 6" xfId="63"/>
    <cellStyle name="Normal 2 2 2 7" xfId="153"/>
    <cellStyle name="Normal 2 2 2 8" xfId="169"/>
    <cellStyle name="Normal 2 2 2 9" xfId="179"/>
    <cellStyle name="Normal 2 2 20" xfId="1825"/>
    <cellStyle name="Normal 2 2 20 2" xfId="7421"/>
    <cellStyle name="Normal 2 2 21" xfId="2239"/>
    <cellStyle name="Normal 2 2 21 2" xfId="3011"/>
    <cellStyle name="Normal 2 2 21 3" xfId="3514"/>
    <cellStyle name="Normal 2 2 21 4" xfId="4229"/>
    <cellStyle name="Normal 2 2 21 5" xfId="3222"/>
    <cellStyle name="Normal 2 2 21 6" xfId="3067"/>
    <cellStyle name="Normal 2 2 21 7" xfId="3186"/>
    <cellStyle name="Normal 2 2 21 8" xfId="7828"/>
    <cellStyle name="Normal 2 2 22" xfId="3029"/>
    <cellStyle name="Normal 2 2 23" xfId="2990"/>
    <cellStyle name="Normal 2 2 24" xfId="3017"/>
    <cellStyle name="Normal 2 2 25" xfId="4613"/>
    <cellStyle name="Normal 2 2 26" xfId="4191"/>
    <cellStyle name="Normal 2 2 26 2" xfId="9666"/>
    <cellStyle name="Normal 2 2 27" xfId="3603"/>
    <cellStyle name="Normal 2 2 27 2" xfId="9112"/>
    <cellStyle name="Normal 2 2 28" xfId="1822"/>
    <cellStyle name="Normal 2 2 28 2" xfId="7418"/>
    <cellStyle name="Normal 2 2 29" xfId="5125"/>
    <cellStyle name="Normal 2 2 29 2" xfId="10501"/>
    <cellStyle name="Normal 2 2 3" xfId="82"/>
    <cellStyle name="Normal 2 2 3 10" xfId="3986"/>
    <cellStyle name="Normal 2 2 3 10 2" xfId="9478"/>
    <cellStyle name="Normal 2 2 3 11" xfId="3251"/>
    <cellStyle name="Normal 2 2 3 11 2" xfId="8788"/>
    <cellStyle name="Normal 2 2 3 12" xfId="4522"/>
    <cellStyle name="Normal 2 2 3 12 2" xfId="9975"/>
    <cellStyle name="Normal 2 2 3 13" xfId="5358"/>
    <cellStyle name="Normal 2 2 3 13 2" xfId="10724"/>
    <cellStyle name="Normal 2 2 3 14" xfId="5576"/>
    <cellStyle name="Normal 2 2 3 14 2" xfId="10929"/>
    <cellStyle name="Normal 2 2 3 15" xfId="5755"/>
    <cellStyle name="Normal 2 2 3 2" xfId="234"/>
    <cellStyle name="Normal 2 2 3 2 10" xfId="4250"/>
    <cellStyle name="Normal 2 2 3 2 10 2" xfId="9720"/>
    <cellStyle name="Normal 2 2 3 2 11" xfId="5084"/>
    <cellStyle name="Normal 2 2 3 2 11 2" xfId="10464"/>
    <cellStyle name="Normal 2 2 3 2 12" xfId="3345"/>
    <cellStyle name="Normal 2 2 3 2 12 2" xfId="8875"/>
    <cellStyle name="Normal 2 2 3 2 13" xfId="5883"/>
    <cellStyle name="Normal 2 2 3 2 2" xfId="717"/>
    <cellStyle name="Normal 2 2 3 2 2 2" xfId="6330"/>
    <cellStyle name="Normal 2 2 3 2 3" xfId="1122"/>
    <cellStyle name="Normal 2 2 3 2 3 2" xfId="6730"/>
    <cellStyle name="Normal 2 2 3 2 4" xfId="1529"/>
    <cellStyle name="Normal 2 2 3 2 4 2" xfId="7130"/>
    <cellStyle name="Normal 2 2 3 2 5" xfId="1932"/>
    <cellStyle name="Normal 2 2 3 2 5 2" xfId="7526"/>
    <cellStyle name="Normal 2 2 3 2 6" xfId="2338"/>
    <cellStyle name="Normal 2 2 3 2 6 2" xfId="7924"/>
    <cellStyle name="Normal 2 2 3 2 7" xfId="2738"/>
    <cellStyle name="Normal 2 2 3 2 7 2" xfId="8318"/>
    <cellStyle name="Normal 2 2 3 2 8" xfId="3929"/>
    <cellStyle name="Normal 2 2 3 2 8 2" xfId="9422"/>
    <cellStyle name="Normal 2 2 3 2 9" xfId="3893"/>
    <cellStyle name="Normal 2 2 3 2 9 2" xfId="9389"/>
    <cellStyle name="Normal 2 2 3 3" xfId="366"/>
    <cellStyle name="Normal 2 2 3 3 10" xfId="3833"/>
    <cellStyle name="Normal 2 2 3 3 10 2" xfId="9331"/>
    <cellStyle name="Normal 2 2 3 3 11" xfId="5239"/>
    <cellStyle name="Normal 2 2 3 3 11 2" xfId="10612"/>
    <cellStyle name="Normal 2 2 3 3 12" xfId="5485"/>
    <cellStyle name="Normal 2 2 3 3 12 2" xfId="10843"/>
    <cellStyle name="Normal 2 2 3 3 13" xfId="6010"/>
    <cellStyle name="Normal 2 2 3 3 2" xfId="849"/>
    <cellStyle name="Normal 2 2 3 3 2 2" xfId="6461"/>
    <cellStyle name="Normal 2 2 3 3 3" xfId="1254"/>
    <cellStyle name="Normal 2 2 3 3 3 2" xfId="6861"/>
    <cellStyle name="Normal 2 2 3 3 4" xfId="1661"/>
    <cellStyle name="Normal 2 2 3 3 4 2" xfId="7261"/>
    <cellStyle name="Normal 2 2 3 3 5" xfId="2064"/>
    <cellStyle name="Normal 2 2 3 3 5 2" xfId="7657"/>
    <cellStyle name="Normal 2 2 3 3 6" xfId="2470"/>
    <cellStyle name="Normal 2 2 3 3 6 2" xfId="8054"/>
    <cellStyle name="Normal 2 2 3 3 7" xfId="2868"/>
    <cellStyle name="Normal 2 2 3 3 7 2" xfId="8447"/>
    <cellStyle name="Normal 2 2 3 3 8" xfId="3106"/>
    <cellStyle name="Normal 2 2 3 3 8 2" xfId="8653"/>
    <cellStyle name="Normal 2 2 3 3 9" xfId="4737"/>
    <cellStyle name="Normal 2 2 3 3 9 2" xfId="10135"/>
    <cellStyle name="Normal 2 2 3 4" xfId="565"/>
    <cellStyle name="Normal 2 2 3 4 2" xfId="6181"/>
    <cellStyle name="Normal 2 2 3 5" xfId="970"/>
    <cellStyle name="Normal 2 2 3 5 2" xfId="6580"/>
    <cellStyle name="Normal 2 2 3 6" xfId="1377"/>
    <cellStyle name="Normal 2 2 3 6 2" xfId="6981"/>
    <cellStyle name="Normal 2 2 3 7" xfId="1783"/>
    <cellStyle name="Normal 2 2 3 7 2" xfId="7380"/>
    <cellStyle name="Normal 2 2 3 8" xfId="2188"/>
    <cellStyle name="Normal 2 2 3 8 2" xfId="7779"/>
    <cellStyle name="Normal 2 2 3 9" xfId="2598"/>
    <cellStyle name="Normal 2 2 3 9 2" xfId="8180"/>
    <cellStyle name="Normal 2 2 30" xfId="5407"/>
    <cellStyle name="Normal 2 2 30 2" xfId="10767"/>
    <cellStyle name="Normal 2 2 4" xfId="93"/>
    <cellStyle name="Normal 2 2 4 10" xfId="3471"/>
    <cellStyle name="Normal 2 2 4 10 2" xfId="8989"/>
    <cellStyle name="Normal 2 2 4 11" xfId="5032"/>
    <cellStyle name="Normal 2 2 4 11 2" xfId="10417"/>
    <cellStyle name="Normal 2 2 4 12" xfId="3870"/>
    <cellStyle name="Normal 2 2 4 12 2" xfId="9368"/>
    <cellStyle name="Normal 2 2 4 13" xfId="5204"/>
    <cellStyle name="Normal 2 2 4 13 2" xfId="10578"/>
    <cellStyle name="Normal 2 2 4 14" xfId="5462"/>
    <cellStyle name="Normal 2 2 4 14 2" xfId="10821"/>
    <cellStyle name="Normal 2 2 4 15" xfId="5765"/>
    <cellStyle name="Normal 2 2 4 2" xfId="244"/>
    <cellStyle name="Normal 2 2 4 2 10" xfId="4047"/>
    <cellStyle name="Normal 2 2 4 2 10 2" xfId="9535"/>
    <cellStyle name="Normal 2 2 4 2 11" xfId="3372"/>
    <cellStyle name="Normal 2 2 4 2 11 2" xfId="8900"/>
    <cellStyle name="Normal 2 2 4 2 12" xfId="3404"/>
    <cellStyle name="Normal 2 2 4 2 12 2" xfId="8930"/>
    <cellStyle name="Normal 2 2 4 2 13" xfId="5893"/>
    <cellStyle name="Normal 2 2 4 2 2" xfId="727"/>
    <cellStyle name="Normal 2 2 4 2 2 2" xfId="6340"/>
    <cellStyle name="Normal 2 2 4 2 3" xfId="1132"/>
    <cellStyle name="Normal 2 2 4 2 3 2" xfId="6740"/>
    <cellStyle name="Normal 2 2 4 2 4" xfId="1539"/>
    <cellStyle name="Normal 2 2 4 2 4 2" xfId="7140"/>
    <cellStyle name="Normal 2 2 4 2 5" xfId="1942"/>
    <cellStyle name="Normal 2 2 4 2 5 2" xfId="7536"/>
    <cellStyle name="Normal 2 2 4 2 6" xfId="2348"/>
    <cellStyle name="Normal 2 2 4 2 6 2" xfId="7934"/>
    <cellStyle name="Normal 2 2 4 2 7" xfId="2748"/>
    <cellStyle name="Normal 2 2 4 2 7 2" xfId="8328"/>
    <cellStyle name="Normal 2 2 4 2 8" xfId="3436"/>
    <cellStyle name="Normal 2 2 4 2 8 2" xfId="8958"/>
    <cellStyle name="Normal 2 2 4 2 9" xfId="3141"/>
    <cellStyle name="Normal 2 2 4 2 9 2" xfId="8687"/>
    <cellStyle name="Normal 2 2 4 3" xfId="376"/>
    <cellStyle name="Normal 2 2 4 3 10" xfId="3326"/>
    <cellStyle name="Normal 2 2 4 3 10 2" xfId="8857"/>
    <cellStyle name="Normal 2 2 4 3 11" xfId="3952"/>
    <cellStyle name="Normal 2 2 4 3 11 2" xfId="9445"/>
    <cellStyle name="Normal 2 2 4 3 12" xfId="5079"/>
    <cellStyle name="Normal 2 2 4 3 12 2" xfId="10459"/>
    <cellStyle name="Normal 2 2 4 3 13" xfId="6020"/>
    <cellStyle name="Normal 2 2 4 3 2" xfId="859"/>
    <cellStyle name="Normal 2 2 4 3 2 2" xfId="6471"/>
    <cellStyle name="Normal 2 2 4 3 3" xfId="1264"/>
    <cellStyle name="Normal 2 2 4 3 3 2" xfId="6871"/>
    <cellStyle name="Normal 2 2 4 3 4" xfId="1671"/>
    <cellStyle name="Normal 2 2 4 3 4 2" xfId="7271"/>
    <cellStyle name="Normal 2 2 4 3 5" xfId="2074"/>
    <cellStyle name="Normal 2 2 4 3 5 2" xfId="7667"/>
    <cellStyle name="Normal 2 2 4 3 6" xfId="2480"/>
    <cellStyle name="Normal 2 2 4 3 6 2" xfId="8064"/>
    <cellStyle name="Normal 2 2 4 3 7" xfId="2878"/>
    <cellStyle name="Normal 2 2 4 3 7 2" xfId="8457"/>
    <cellStyle name="Normal 2 2 4 3 8" xfId="3227"/>
    <cellStyle name="Normal 2 2 4 3 8 2" xfId="8764"/>
    <cellStyle name="Normal 2 2 4 3 9" xfId="3949"/>
    <cellStyle name="Normal 2 2 4 3 9 2" xfId="9442"/>
    <cellStyle name="Normal 2 2 4 4" xfId="576"/>
    <cellStyle name="Normal 2 2 4 4 2" xfId="6191"/>
    <cellStyle name="Normal 2 2 4 5" xfId="981"/>
    <cellStyle name="Normal 2 2 4 5 2" xfId="6591"/>
    <cellStyle name="Normal 2 2 4 6" xfId="1388"/>
    <cellStyle name="Normal 2 2 4 6 2" xfId="6991"/>
    <cellStyle name="Normal 2 2 4 7" xfId="1793"/>
    <cellStyle name="Normal 2 2 4 7 2" xfId="7390"/>
    <cellStyle name="Normal 2 2 4 8" xfId="2198"/>
    <cellStyle name="Normal 2 2 4 8 2" xfId="7789"/>
    <cellStyle name="Normal 2 2 4 9" xfId="2609"/>
    <cellStyle name="Normal 2 2 4 9 2" xfId="8191"/>
    <cellStyle name="Normal 2 2 5" xfId="78"/>
    <cellStyle name="Normal 2 2 5 10" xfId="3477"/>
    <cellStyle name="Normal 2 2 5 10 2" xfId="8995"/>
    <cellStyle name="Normal 2 2 5 11" xfId="5035"/>
    <cellStyle name="Normal 2 2 5 11 2" xfId="10420"/>
    <cellStyle name="Normal 2 2 5 12" xfId="3740"/>
    <cellStyle name="Normal 2 2 5 12 2" xfId="9243"/>
    <cellStyle name="Normal 2 2 5 13" xfId="3497"/>
    <cellStyle name="Normal 2 2 5 13 2" xfId="9012"/>
    <cellStyle name="Normal 2 2 5 14" xfId="5223"/>
    <cellStyle name="Normal 2 2 5 14 2" xfId="10596"/>
    <cellStyle name="Normal 2 2 5 15" xfId="5752"/>
    <cellStyle name="Normal 2 2 5 2" xfId="231"/>
    <cellStyle name="Normal 2 2 5 2 10" xfId="3583"/>
    <cellStyle name="Normal 2 2 5 2 10 2" xfId="9094"/>
    <cellStyle name="Normal 2 2 5 2 11" xfId="4782"/>
    <cellStyle name="Normal 2 2 5 2 11 2" xfId="10179"/>
    <cellStyle name="Normal 2 2 5 2 12" xfId="3407"/>
    <cellStyle name="Normal 2 2 5 2 12 2" xfId="8933"/>
    <cellStyle name="Normal 2 2 5 2 13" xfId="5880"/>
    <cellStyle name="Normal 2 2 5 2 2" xfId="714"/>
    <cellStyle name="Normal 2 2 5 2 2 2" xfId="6327"/>
    <cellStyle name="Normal 2 2 5 2 3" xfId="1119"/>
    <cellStyle name="Normal 2 2 5 2 3 2" xfId="6727"/>
    <cellStyle name="Normal 2 2 5 2 4" xfId="1526"/>
    <cellStyle name="Normal 2 2 5 2 4 2" xfId="7127"/>
    <cellStyle name="Normal 2 2 5 2 5" xfId="1929"/>
    <cellStyle name="Normal 2 2 5 2 5 2" xfId="7523"/>
    <cellStyle name="Normal 2 2 5 2 6" xfId="2335"/>
    <cellStyle name="Normal 2 2 5 2 6 2" xfId="7921"/>
    <cellStyle name="Normal 2 2 5 2 7" xfId="2735"/>
    <cellStyle name="Normal 2 2 5 2 7 2" xfId="8315"/>
    <cellStyle name="Normal 2 2 5 2 8" xfId="3105"/>
    <cellStyle name="Normal 2 2 5 2 8 2" xfId="8652"/>
    <cellStyle name="Normal 2 2 5 2 9" xfId="4736"/>
    <cellStyle name="Normal 2 2 5 2 9 2" xfId="10134"/>
    <cellStyle name="Normal 2 2 5 3" xfId="363"/>
    <cellStyle name="Normal 2 2 5 3 10" xfId="5090"/>
    <cellStyle name="Normal 2 2 5 3 10 2" xfId="10469"/>
    <cellStyle name="Normal 2 2 5 3 11" xfId="3882"/>
    <cellStyle name="Normal 2 2 5 3 11 2" xfId="9379"/>
    <cellStyle name="Normal 2 2 5 3 12" xfId="5028"/>
    <cellStyle name="Normal 2 2 5 3 12 2" xfId="10413"/>
    <cellStyle name="Normal 2 2 5 3 13" xfId="6007"/>
    <cellStyle name="Normal 2 2 5 3 2" xfId="846"/>
    <cellStyle name="Normal 2 2 5 3 2 2" xfId="6458"/>
    <cellStyle name="Normal 2 2 5 3 3" xfId="1251"/>
    <cellStyle name="Normal 2 2 5 3 3 2" xfId="6858"/>
    <cellStyle name="Normal 2 2 5 3 4" xfId="1658"/>
    <cellStyle name="Normal 2 2 5 3 4 2" xfId="7258"/>
    <cellStyle name="Normal 2 2 5 3 5" xfId="2061"/>
    <cellStyle name="Normal 2 2 5 3 5 2" xfId="7654"/>
    <cellStyle name="Normal 2 2 5 3 6" xfId="2467"/>
    <cellStyle name="Normal 2 2 5 3 6 2" xfId="8051"/>
    <cellStyle name="Normal 2 2 5 3 7" xfId="2865"/>
    <cellStyle name="Normal 2 2 5 3 7 2" xfId="8444"/>
    <cellStyle name="Normal 2 2 5 3 8" xfId="4026"/>
    <cellStyle name="Normal 2 2 5 3 8 2" xfId="9515"/>
    <cellStyle name="Normal 2 2 5 3 9" xfId="3619"/>
    <cellStyle name="Normal 2 2 5 3 9 2" xfId="9127"/>
    <cellStyle name="Normal 2 2 5 4" xfId="561"/>
    <cellStyle name="Normal 2 2 5 4 2" xfId="6178"/>
    <cellStyle name="Normal 2 2 5 5" xfId="967"/>
    <cellStyle name="Normal 2 2 5 5 2" xfId="6577"/>
    <cellStyle name="Normal 2 2 5 6" xfId="1373"/>
    <cellStyle name="Normal 2 2 5 6 2" xfId="6978"/>
    <cellStyle name="Normal 2 2 5 7" xfId="1779"/>
    <cellStyle name="Normal 2 2 5 7 2" xfId="7376"/>
    <cellStyle name="Normal 2 2 5 8" xfId="2184"/>
    <cellStyle name="Normal 2 2 5 8 2" xfId="7775"/>
    <cellStyle name="Normal 2 2 5 9" xfId="2594"/>
    <cellStyle name="Normal 2 2 5 9 2" xfId="8176"/>
    <cellStyle name="Normal 2 2 6" xfId="65"/>
    <cellStyle name="Normal 2 2 6 10" xfId="4540"/>
    <cellStyle name="Normal 2 2 6 10 2" xfId="9992"/>
    <cellStyle name="Normal 2 2 6 11" xfId="3691"/>
    <cellStyle name="Normal 2 2 6 11 2" xfId="9195"/>
    <cellStyle name="Normal 2 2 6 12" xfId="5320"/>
    <cellStyle name="Normal 2 2 6 12 2" xfId="10688"/>
    <cellStyle name="Normal 2 2 6 13" xfId="5548"/>
    <cellStyle name="Normal 2 2 6 13 2" xfId="10902"/>
    <cellStyle name="Normal 2 2 6 14" xfId="5684"/>
    <cellStyle name="Normal 2 2 6 14 2" xfId="11029"/>
    <cellStyle name="Normal 2 2 6 15" xfId="5743"/>
    <cellStyle name="Normal 2 2 6 2" xfId="221"/>
    <cellStyle name="Normal 2 2 6 2 10" xfId="4304"/>
    <cellStyle name="Normal 2 2 6 2 10 2" xfId="9771"/>
    <cellStyle name="Normal 2 2 6 2 11" xfId="5301"/>
    <cellStyle name="Normal 2 2 6 2 11 2" xfId="10669"/>
    <cellStyle name="Normal 2 2 6 2 12" xfId="5535"/>
    <cellStyle name="Normal 2 2 6 2 12 2" xfId="10889"/>
    <cellStyle name="Normal 2 2 6 2 13" xfId="5871"/>
    <cellStyle name="Normal 2 2 6 2 2" xfId="704"/>
    <cellStyle name="Normal 2 2 6 2 2 2" xfId="6317"/>
    <cellStyle name="Normal 2 2 6 2 3" xfId="1109"/>
    <cellStyle name="Normal 2 2 6 2 3 2" xfId="6717"/>
    <cellStyle name="Normal 2 2 6 2 4" xfId="1516"/>
    <cellStyle name="Normal 2 2 6 2 4 2" xfId="7117"/>
    <cellStyle name="Normal 2 2 6 2 5" xfId="1919"/>
    <cellStyle name="Normal 2 2 6 2 5 2" xfId="7513"/>
    <cellStyle name="Normal 2 2 6 2 6" xfId="2325"/>
    <cellStyle name="Normal 2 2 6 2 6 2" xfId="7911"/>
    <cellStyle name="Normal 2 2 6 2 7" xfId="2726"/>
    <cellStyle name="Normal 2 2 6 2 7 2" xfId="8306"/>
    <cellStyle name="Normal 2 2 6 2 8" xfId="3303"/>
    <cellStyle name="Normal 2 2 6 2 8 2" xfId="8835"/>
    <cellStyle name="Normal 2 2 6 2 9" xfId="3588"/>
    <cellStyle name="Normal 2 2 6 2 9 2" xfId="9098"/>
    <cellStyle name="Normal 2 2 6 3" xfId="353"/>
    <cellStyle name="Normal 2 2 6 3 10" xfId="4948"/>
    <cellStyle name="Normal 2 2 6 3 10 2" xfId="10339"/>
    <cellStyle name="Normal 2 2 6 3 11" xfId="3735"/>
    <cellStyle name="Normal 2 2 6 3 11 2" xfId="9238"/>
    <cellStyle name="Normal 2 2 6 3 12" xfId="4492"/>
    <cellStyle name="Normal 2 2 6 3 12 2" xfId="9947"/>
    <cellStyle name="Normal 2 2 6 3 13" xfId="5998"/>
    <cellStyle name="Normal 2 2 6 3 2" xfId="836"/>
    <cellStyle name="Normal 2 2 6 3 2 2" xfId="6448"/>
    <cellStyle name="Normal 2 2 6 3 3" xfId="1241"/>
    <cellStyle name="Normal 2 2 6 3 3 2" xfId="6848"/>
    <cellStyle name="Normal 2 2 6 3 4" xfId="1648"/>
    <cellStyle name="Normal 2 2 6 3 4 2" xfId="7248"/>
    <cellStyle name="Normal 2 2 6 3 5" xfId="2051"/>
    <cellStyle name="Normal 2 2 6 3 5 2" xfId="7644"/>
    <cellStyle name="Normal 2 2 6 3 6" xfId="2457"/>
    <cellStyle name="Normal 2 2 6 3 6 2" xfId="8041"/>
    <cellStyle name="Normal 2 2 6 3 7" xfId="2855"/>
    <cellStyle name="Normal 2 2 6 3 7 2" xfId="8434"/>
    <cellStyle name="Normal 2 2 6 3 8" xfId="4225"/>
    <cellStyle name="Normal 2 2 6 3 8 2" xfId="9697"/>
    <cellStyle name="Normal 2 2 6 3 9" xfId="4120"/>
    <cellStyle name="Normal 2 2 6 3 9 2" xfId="9603"/>
    <cellStyle name="Normal 2 2 6 4" xfId="548"/>
    <cellStyle name="Normal 2 2 6 4 2" xfId="6167"/>
    <cellStyle name="Normal 2 2 6 5" xfId="503"/>
    <cellStyle name="Normal 2 2 6 5 2" xfId="6123"/>
    <cellStyle name="Normal 2 2 6 6" xfId="963"/>
    <cellStyle name="Normal 2 2 6 6 2" xfId="6573"/>
    <cellStyle name="Normal 2 2 6 7" xfId="1368"/>
    <cellStyle name="Normal 2 2 6 7 2" xfId="6973"/>
    <cellStyle name="Normal 2 2 6 8" xfId="545"/>
    <cellStyle name="Normal 2 2 6 8 2" xfId="6164"/>
    <cellStyle name="Normal 2 2 6 9" xfId="2029"/>
    <cellStyle name="Normal 2 2 6 9 2" xfId="7622"/>
    <cellStyle name="Normal 2 2 7" xfId="90"/>
    <cellStyle name="Normal 2 2 7 10" xfId="4381"/>
    <cellStyle name="Normal 2 2 7 10 2" xfId="9846"/>
    <cellStyle name="Normal 2 2 7 11" xfId="3739"/>
    <cellStyle name="Normal 2 2 7 11 2" xfId="9242"/>
    <cellStyle name="Normal 2 2 7 12" xfId="5190"/>
    <cellStyle name="Normal 2 2 7 12 2" xfId="10564"/>
    <cellStyle name="Normal 2 2 7 13" xfId="5454"/>
    <cellStyle name="Normal 2 2 7 13 2" xfId="10813"/>
    <cellStyle name="Normal 2 2 7 14" xfId="5629"/>
    <cellStyle name="Normal 2 2 7 14 2" xfId="10977"/>
    <cellStyle name="Normal 2 2 7 15" xfId="5763"/>
    <cellStyle name="Normal 2 2 7 2" xfId="242"/>
    <cellStyle name="Normal 2 2 7 2 10" xfId="3812"/>
    <cellStyle name="Normal 2 2 7 2 10 2" xfId="9310"/>
    <cellStyle name="Normal 2 2 7 2 11" xfId="5166"/>
    <cellStyle name="Normal 2 2 7 2 11 2" xfId="10541"/>
    <cellStyle name="Normal 2 2 7 2 12" xfId="5437"/>
    <cellStyle name="Normal 2 2 7 2 12 2" xfId="10796"/>
    <cellStyle name="Normal 2 2 7 2 13" xfId="5891"/>
    <cellStyle name="Normal 2 2 7 2 2" xfId="725"/>
    <cellStyle name="Normal 2 2 7 2 2 2" xfId="6338"/>
    <cellStyle name="Normal 2 2 7 2 3" xfId="1130"/>
    <cellStyle name="Normal 2 2 7 2 3 2" xfId="6738"/>
    <cellStyle name="Normal 2 2 7 2 4" xfId="1537"/>
    <cellStyle name="Normal 2 2 7 2 4 2" xfId="7138"/>
    <cellStyle name="Normal 2 2 7 2 5" xfId="1940"/>
    <cellStyle name="Normal 2 2 7 2 5 2" xfId="7534"/>
    <cellStyle name="Normal 2 2 7 2 6" xfId="2346"/>
    <cellStyle name="Normal 2 2 7 2 6 2" xfId="7932"/>
    <cellStyle name="Normal 2 2 7 2 7" xfId="2746"/>
    <cellStyle name="Normal 2 2 7 2 7 2" xfId="8326"/>
    <cellStyle name="Normal 2 2 7 2 8" xfId="4091"/>
    <cellStyle name="Normal 2 2 7 2 8 2" xfId="9577"/>
    <cellStyle name="Normal 2 2 7 2 9" xfId="4135"/>
    <cellStyle name="Normal 2 2 7 2 9 2" xfId="9616"/>
    <cellStyle name="Normal 2 2 7 3" xfId="374"/>
    <cellStyle name="Normal 2 2 7 3 10" xfId="3919"/>
    <cellStyle name="Normal 2 2 7 3 10 2" xfId="9412"/>
    <cellStyle name="Normal 2 2 7 3 11" xfId="4790"/>
    <cellStyle name="Normal 2 2 7 3 11 2" xfId="10187"/>
    <cellStyle name="Normal 2 2 7 3 12" xfId="5000"/>
    <cellStyle name="Normal 2 2 7 3 12 2" xfId="10387"/>
    <cellStyle name="Normal 2 2 7 3 13" xfId="6018"/>
    <cellStyle name="Normal 2 2 7 3 2" xfId="857"/>
    <cellStyle name="Normal 2 2 7 3 2 2" xfId="6469"/>
    <cellStyle name="Normal 2 2 7 3 3" xfId="1262"/>
    <cellStyle name="Normal 2 2 7 3 3 2" xfId="6869"/>
    <cellStyle name="Normal 2 2 7 3 4" xfId="1669"/>
    <cellStyle name="Normal 2 2 7 3 4 2" xfId="7269"/>
    <cellStyle name="Normal 2 2 7 3 5" xfId="2072"/>
    <cellStyle name="Normal 2 2 7 3 5 2" xfId="7665"/>
    <cellStyle name="Normal 2 2 7 3 6" xfId="2478"/>
    <cellStyle name="Normal 2 2 7 3 6 2" xfId="8062"/>
    <cellStyle name="Normal 2 2 7 3 7" xfId="2876"/>
    <cellStyle name="Normal 2 2 7 3 7 2" xfId="8455"/>
    <cellStyle name="Normal 2 2 7 3 8" xfId="3828"/>
    <cellStyle name="Normal 2 2 7 3 8 2" xfId="9326"/>
    <cellStyle name="Normal 2 2 7 3 9" xfId="4167"/>
    <cellStyle name="Normal 2 2 7 3 9 2" xfId="9645"/>
    <cellStyle name="Normal 2 2 7 4" xfId="573"/>
    <cellStyle name="Normal 2 2 7 4 2" xfId="6189"/>
    <cellStyle name="Normal 2 2 7 5" xfId="978"/>
    <cellStyle name="Normal 2 2 7 5 2" xfId="6588"/>
    <cellStyle name="Normal 2 2 7 6" xfId="1385"/>
    <cellStyle name="Normal 2 2 7 6 2" xfId="6989"/>
    <cellStyle name="Normal 2 2 7 7" xfId="1791"/>
    <cellStyle name="Normal 2 2 7 7 2" xfId="7388"/>
    <cellStyle name="Normal 2 2 7 8" xfId="2196"/>
    <cellStyle name="Normal 2 2 7 8 2" xfId="7787"/>
    <cellStyle name="Normal 2 2 7 9" xfId="2606"/>
    <cellStyle name="Normal 2 2 7 9 2" xfId="8188"/>
    <cellStyle name="Normal 2 2 8" xfId="103"/>
    <cellStyle name="Normal 2 2 8 10" xfId="3575"/>
    <cellStyle name="Normal 2 2 8 10 2" xfId="9086"/>
    <cellStyle name="Normal 2 2 8 11" xfId="4856"/>
    <cellStyle name="Normal 2 2 8 11 2" xfId="10251"/>
    <cellStyle name="Normal 2 2 8 12" xfId="4203"/>
    <cellStyle name="Normal 2 2 8 12 2" xfId="9676"/>
    <cellStyle name="Normal 2 2 8 13" xfId="4976"/>
    <cellStyle name="Normal 2 2 8 13 2" xfId="10364"/>
    <cellStyle name="Normal 2 2 8 14" xfId="4394"/>
    <cellStyle name="Normal 2 2 8 14 2" xfId="9857"/>
    <cellStyle name="Normal 2 2 8 15" xfId="5774"/>
    <cellStyle name="Normal 2 2 8 2" xfId="254"/>
    <cellStyle name="Normal 2 2 8 2 10" xfId="4912"/>
    <cellStyle name="Normal 2 2 8 2 10 2" xfId="10305"/>
    <cellStyle name="Normal 2 2 8 2 11" xfId="4930"/>
    <cellStyle name="Normal 2 2 8 2 11 2" xfId="10323"/>
    <cellStyle name="Normal 2 2 8 2 12" xfId="4758"/>
    <cellStyle name="Normal 2 2 8 2 12 2" xfId="10156"/>
    <cellStyle name="Normal 2 2 8 2 13" xfId="5902"/>
    <cellStyle name="Normal 2 2 8 2 2" xfId="737"/>
    <cellStyle name="Normal 2 2 8 2 2 2" xfId="6350"/>
    <cellStyle name="Normal 2 2 8 2 3" xfId="1142"/>
    <cellStyle name="Normal 2 2 8 2 3 2" xfId="6750"/>
    <cellStyle name="Normal 2 2 8 2 4" xfId="1549"/>
    <cellStyle name="Normal 2 2 8 2 4 2" xfId="7150"/>
    <cellStyle name="Normal 2 2 8 2 5" xfId="1952"/>
    <cellStyle name="Normal 2 2 8 2 5 2" xfId="7546"/>
    <cellStyle name="Normal 2 2 8 2 6" xfId="2358"/>
    <cellStyle name="Normal 2 2 8 2 6 2" xfId="7944"/>
    <cellStyle name="Normal 2 2 8 2 7" xfId="2757"/>
    <cellStyle name="Normal 2 2 8 2 7 2" xfId="8337"/>
    <cellStyle name="Normal 2 2 8 2 8" xfId="3796"/>
    <cellStyle name="Normal 2 2 8 2 8 2" xfId="9297"/>
    <cellStyle name="Normal 2 2 8 2 9" xfId="3540"/>
    <cellStyle name="Normal 2 2 8 2 9 2" xfId="9053"/>
    <cellStyle name="Normal 2 2 8 3" xfId="386"/>
    <cellStyle name="Normal 2 2 8 3 10" xfId="3743"/>
    <cellStyle name="Normal 2 2 8 3 10 2" xfId="9246"/>
    <cellStyle name="Normal 2 2 8 3 11" xfId="3664"/>
    <cellStyle name="Normal 2 2 8 3 11 2" xfId="9170"/>
    <cellStyle name="Normal 2 2 8 3 12" xfId="5201"/>
    <cellStyle name="Normal 2 2 8 3 12 2" xfId="10575"/>
    <cellStyle name="Normal 2 2 8 3 13" xfId="6029"/>
    <cellStyle name="Normal 2 2 8 3 2" xfId="869"/>
    <cellStyle name="Normal 2 2 8 3 2 2" xfId="6481"/>
    <cellStyle name="Normal 2 2 8 3 3" xfId="1274"/>
    <cellStyle name="Normal 2 2 8 3 3 2" xfId="6881"/>
    <cellStyle name="Normal 2 2 8 3 4" xfId="1681"/>
    <cellStyle name="Normal 2 2 8 3 4 2" xfId="7281"/>
    <cellStyle name="Normal 2 2 8 3 5" xfId="2084"/>
    <cellStyle name="Normal 2 2 8 3 5 2" xfId="7677"/>
    <cellStyle name="Normal 2 2 8 3 6" xfId="2490"/>
    <cellStyle name="Normal 2 2 8 3 6 2" xfId="8074"/>
    <cellStyle name="Normal 2 2 8 3 7" xfId="2888"/>
    <cellStyle name="Normal 2 2 8 3 7 2" xfId="8467"/>
    <cellStyle name="Normal 2 2 8 3 8" xfId="3296"/>
    <cellStyle name="Normal 2 2 8 3 8 2" xfId="8829"/>
    <cellStyle name="Normal 2 2 8 3 9" xfId="3179"/>
    <cellStyle name="Normal 2 2 8 3 9 2" xfId="8723"/>
    <cellStyle name="Normal 2 2 8 4" xfId="586"/>
    <cellStyle name="Normal 2 2 8 4 2" xfId="6200"/>
    <cellStyle name="Normal 2 2 8 5" xfId="991"/>
    <cellStyle name="Normal 2 2 8 5 2" xfId="6600"/>
    <cellStyle name="Normal 2 2 8 6" xfId="1398"/>
    <cellStyle name="Normal 2 2 8 6 2" xfId="7000"/>
    <cellStyle name="Normal 2 2 8 7" xfId="1803"/>
    <cellStyle name="Normal 2 2 8 7 2" xfId="7399"/>
    <cellStyle name="Normal 2 2 8 8" xfId="2208"/>
    <cellStyle name="Normal 2 2 8 8 2" xfId="7798"/>
    <cellStyle name="Normal 2 2 8 9" xfId="2619"/>
    <cellStyle name="Normal 2 2 8 9 2" xfId="8200"/>
    <cellStyle name="Normal 2 2 9" xfId="127"/>
    <cellStyle name="Normal 2 2 9 10" xfId="4575"/>
    <cellStyle name="Normal 2 2 9 10 2" xfId="10026"/>
    <cellStyle name="Normal 2 2 9 11" xfId="3355"/>
    <cellStyle name="Normal 2 2 9 11 2" xfId="8884"/>
    <cellStyle name="Normal 2 2 9 12" xfId="5339"/>
    <cellStyle name="Normal 2 2 9 12 2" xfId="10706"/>
    <cellStyle name="Normal 2 2 9 13" xfId="5564"/>
    <cellStyle name="Normal 2 2 9 13 2" xfId="10917"/>
    <cellStyle name="Normal 2 2 9 14" xfId="5695"/>
    <cellStyle name="Normal 2 2 9 14 2" xfId="11040"/>
    <cellStyle name="Normal 2 2 9 15" xfId="5793"/>
    <cellStyle name="Normal 2 2 9 2" xfId="273"/>
    <cellStyle name="Normal 2 2 9 2 10" xfId="4268"/>
    <cellStyle name="Normal 2 2 9 2 10 2" xfId="9738"/>
    <cellStyle name="Normal 2 2 9 2 11" xfId="5111"/>
    <cellStyle name="Normal 2 2 9 2 11 2" xfId="10488"/>
    <cellStyle name="Normal 2 2 9 2 12" xfId="5397"/>
    <cellStyle name="Normal 2 2 9 2 12 2" xfId="10758"/>
    <cellStyle name="Normal 2 2 9 2 13" xfId="5921"/>
    <cellStyle name="Normal 2 2 9 2 2" xfId="756"/>
    <cellStyle name="Normal 2 2 9 2 2 2" xfId="6369"/>
    <cellStyle name="Normal 2 2 9 2 3" xfId="1161"/>
    <cellStyle name="Normal 2 2 9 2 3 2" xfId="6769"/>
    <cellStyle name="Normal 2 2 9 2 4" xfId="1568"/>
    <cellStyle name="Normal 2 2 9 2 4 2" xfId="7169"/>
    <cellStyle name="Normal 2 2 9 2 5" xfId="1971"/>
    <cellStyle name="Normal 2 2 9 2 5 2" xfId="7565"/>
    <cellStyle name="Normal 2 2 9 2 6" xfId="2377"/>
    <cellStyle name="Normal 2 2 9 2 6 2" xfId="7963"/>
    <cellStyle name="Normal 2 2 9 2 7" xfId="2776"/>
    <cellStyle name="Normal 2 2 9 2 7 2" xfId="8356"/>
    <cellStyle name="Normal 2 2 9 2 8" xfId="4069"/>
    <cellStyle name="Normal 2 2 9 2 8 2" xfId="9556"/>
    <cellStyle name="Normal 2 2 9 2 9" xfId="3088"/>
    <cellStyle name="Normal 2 2 9 2 9 2" xfId="8635"/>
    <cellStyle name="Normal 2 2 9 3" xfId="405"/>
    <cellStyle name="Normal 2 2 9 3 10" xfId="4990"/>
    <cellStyle name="Normal 2 2 9 3 10 2" xfId="10377"/>
    <cellStyle name="Normal 2 2 9 3 11" xfId="4422"/>
    <cellStyle name="Normal 2 2 9 3 11 2" xfId="9883"/>
    <cellStyle name="Normal 2 2 9 3 12" xfId="4049"/>
    <cellStyle name="Normal 2 2 9 3 12 2" xfId="9537"/>
    <cellStyle name="Normal 2 2 9 3 13" xfId="6048"/>
    <cellStyle name="Normal 2 2 9 3 2" xfId="888"/>
    <cellStyle name="Normal 2 2 9 3 2 2" xfId="6500"/>
    <cellStyle name="Normal 2 2 9 3 3" xfId="1293"/>
    <cellStyle name="Normal 2 2 9 3 3 2" xfId="6900"/>
    <cellStyle name="Normal 2 2 9 3 4" xfId="1700"/>
    <cellStyle name="Normal 2 2 9 3 4 2" xfId="7300"/>
    <cellStyle name="Normal 2 2 9 3 5" xfId="2103"/>
    <cellStyle name="Normal 2 2 9 3 5 2" xfId="7696"/>
    <cellStyle name="Normal 2 2 9 3 6" xfId="2509"/>
    <cellStyle name="Normal 2 2 9 3 6 2" xfId="8093"/>
    <cellStyle name="Normal 2 2 9 3 7" xfId="2907"/>
    <cellStyle name="Normal 2 2 9 3 7 2" xfId="8486"/>
    <cellStyle name="Normal 2 2 9 3 8" xfId="3546"/>
    <cellStyle name="Normal 2 2 9 3 8 2" xfId="9058"/>
    <cellStyle name="Normal 2 2 9 3 9" xfId="4823"/>
    <cellStyle name="Normal 2 2 9 3 9 2" xfId="10220"/>
    <cellStyle name="Normal 2 2 9 4" xfId="610"/>
    <cellStyle name="Normal 2 2 9 4 2" xfId="6224"/>
    <cellStyle name="Normal 2 2 9 5" xfId="1015"/>
    <cellStyle name="Normal 2 2 9 5 2" xfId="6624"/>
    <cellStyle name="Normal 2 2 9 6" xfId="1422"/>
    <cellStyle name="Normal 2 2 9 6 2" xfId="7024"/>
    <cellStyle name="Normal 2 2 9 7" xfId="1826"/>
    <cellStyle name="Normal 2 2 9 7 2" xfId="7422"/>
    <cellStyle name="Normal 2 2 9 8" xfId="2232"/>
    <cellStyle name="Normal 2 2 9 8 2" xfId="7821"/>
    <cellStyle name="Normal 2 2 9 9" xfId="2640"/>
    <cellStyle name="Normal 2 2 9 9 2" xfId="8221"/>
    <cellStyle name="Normal 2 20" xfId="481"/>
    <cellStyle name="Normal 2 21" xfId="482"/>
    <cellStyle name="Normal 2 22" xfId="483"/>
    <cellStyle name="Normal 2 23" xfId="484"/>
    <cellStyle name="Normal 2 24" xfId="485"/>
    <cellStyle name="Normal 2 25" xfId="486"/>
    <cellStyle name="Normal 2 26" xfId="487"/>
    <cellStyle name="Normal 2 26 10" xfId="4826"/>
    <cellStyle name="Normal 2 26 10 2" xfId="10222"/>
    <cellStyle name="Normal 2 26 11" xfId="3322"/>
    <cellStyle name="Normal 2 26 11 2" xfId="8853"/>
    <cellStyle name="Normal 2 26 12" xfId="4973"/>
    <cellStyle name="Normal 2 26 12 2" xfId="10361"/>
    <cellStyle name="Normal 2 26 2" xfId="2986"/>
    <cellStyle name="Normal 2 26 2 2" xfId="3033"/>
    <cellStyle name="Normal 2 26 2 3" xfId="4276"/>
    <cellStyle name="Normal 2 26 2 4" xfId="4356"/>
    <cellStyle name="Normal 2 26 2 5" xfId="5106"/>
    <cellStyle name="Normal 2 26 2 6" xfId="5394"/>
    <cellStyle name="Normal 2 26 2 7" xfId="5594"/>
    <cellStyle name="Normal 2 26 2 8" xfId="8563"/>
    <cellStyle name="Normal 2 26 3" xfId="4594"/>
    <cellStyle name="Normal 2 26 4" xfId="4682"/>
    <cellStyle name="Normal 2 26 5" xfId="4635"/>
    <cellStyle name="Normal 2 26 6" xfId="4655"/>
    <cellStyle name="Normal 2 26 7" xfId="4628"/>
    <cellStyle name="Normal 2 26 8" xfId="3099"/>
    <cellStyle name="Normal 2 26 8 2" xfId="8646"/>
    <cellStyle name="Normal 2 26 9" xfId="4732"/>
    <cellStyle name="Normal 2 26 9 2" xfId="10130"/>
    <cellStyle name="Normal 2 27" xfId="488"/>
    <cellStyle name="Normal 2 28" xfId="499"/>
    <cellStyle name="Normal 2 29" xfId="564"/>
    <cellStyle name="Normal 2 3" xfId="81"/>
    <cellStyle name="Normal 2 30" xfId="1376"/>
    <cellStyle name="Normal 2 31" xfId="1387"/>
    <cellStyle name="Normal 2 31 2" xfId="3019"/>
    <cellStyle name="Normal 2 31 2 2" xfId="8580"/>
    <cellStyle name="Normal 2 31 3" xfId="3894"/>
    <cellStyle name="Normal 2 31 3 2" xfId="9390"/>
    <cellStyle name="Normal 2 31 4" xfId="3623"/>
    <cellStyle name="Normal 2 31 4 2" xfId="9131"/>
    <cellStyle name="Normal 2 31 5" xfId="3549"/>
    <cellStyle name="Normal 2 31 5 2" xfId="9061"/>
    <cellStyle name="Normal 2 31 6" xfId="4875"/>
    <cellStyle name="Normal 2 31 6 2" xfId="10269"/>
    <cellStyle name="Normal 2 31 7" xfId="4223"/>
    <cellStyle name="Normal 2 31 7 2" xfId="9695"/>
    <cellStyle name="Normal 2 32" xfId="4679"/>
    <cellStyle name="Normal 2 32 2" xfId="10086"/>
    <cellStyle name="Normal 2 33" xfId="3025"/>
    <cellStyle name="Normal 2 33 2" xfId="8583"/>
    <cellStyle name="Normal 2 34" xfId="4633"/>
    <cellStyle name="Normal 2 34 2" xfId="10065"/>
    <cellStyle name="Normal 2 35" xfId="4649"/>
    <cellStyle name="Normal 2 35 2" xfId="10074"/>
    <cellStyle name="Normal 2 36" xfId="2563"/>
    <cellStyle name="Normal 2 37" xfId="2178"/>
    <cellStyle name="Normal 2 38" xfId="4539"/>
    <cellStyle name="Normal 2 39" xfId="3394"/>
    <cellStyle name="Normal 2 4" xfId="92"/>
    <cellStyle name="Normal 2 40" xfId="5243"/>
    <cellStyle name="Normal 2 41" xfId="5723"/>
    <cellStyle name="Normal 2 5" xfId="68"/>
    <cellStyle name="Normal 2 6" xfId="62"/>
    <cellStyle name="Normal 2 7" xfId="60"/>
    <cellStyle name="Normal 2 8" xfId="77"/>
    <cellStyle name="Normal 2 9" xfId="126"/>
    <cellStyle name="Normal 3" xfId="186"/>
    <cellStyle name="Normal 3 10" xfId="3007"/>
    <cellStyle name="Normal 3 10 2" xfId="8573"/>
    <cellStyle name="Normal 3 11" xfId="4607"/>
    <cellStyle name="Normal 3 11 2" xfId="10051"/>
    <cellStyle name="Normal 3 12" xfId="4683"/>
    <cellStyle name="Normal 3 12 2" xfId="10089"/>
    <cellStyle name="Normal 3 13" xfId="4290"/>
    <cellStyle name="Normal 3 14" xfId="4386"/>
    <cellStyle name="Normal 3 15" xfId="5118"/>
    <cellStyle name="Normal 3 16" xfId="5403"/>
    <cellStyle name="Normal 3 17" xfId="5601"/>
    <cellStyle name="Normal 3 18" xfId="5838"/>
    <cellStyle name="Normal 3 2" xfId="451"/>
    <cellStyle name="Normal 3 2 10" xfId="3371"/>
    <cellStyle name="Normal 3 2 10 2" xfId="8899"/>
    <cellStyle name="Normal 3 2 11" xfId="3305"/>
    <cellStyle name="Normal 3 2 11 2" xfId="8837"/>
    <cellStyle name="Normal 3 2 12" xfId="4510"/>
    <cellStyle name="Normal 3 2 12 2" xfId="9965"/>
    <cellStyle name="Normal 3 2 13" xfId="6093"/>
    <cellStyle name="Normal 3 2 2" xfId="669"/>
    <cellStyle name="Normal 3 2 2 2" xfId="6282"/>
    <cellStyle name="Normal 3 2 3" xfId="1074"/>
    <cellStyle name="Normal 3 2 3 2" xfId="6682"/>
    <cellStyle name="Normal 3 2 4" xfId="1481"/>
    <cellStyle name="Normal 3 2 4 2" xfId="7082"/>
    <cellStyle name="Normal 3 2 5" xfId="1885"/>
    <cellStyle name="Normal 3 2 5 2" xfId="7480"/>
    <cellStyle name="Normal 3 2 6" xfId="2290"/>
    <cellStyle name="Normal 3 2 6 2" xfId="7876"/>
    <cellStyle name="Normal 3 2 7" xfId="2692"/>
    <cellStyle name="Normal 3 2 7 2" xfId="8272"/>
    <cellStyle name="Normal 3 2 8" xfId="3119"/>
    <cellStyle name="Normal 3 2 8 2" xfId="8665"/>
    <cellStyle name="Normal 3 2 9" xfId="4745"/>
    <cellStyle name="Normal 3 2 9 2" xfId="10143"/>
    <cellStyle name="Normal 3 3" xfId="523"/>
    <cellStyle name="Normal 3 3 10" xfId="3073"/>
    <cellStyle name="Normal 3 3 10 2" xfId="8622"/>
    <cellStyle name="Normal 3 3 11" xfId="5216"/>
    <cellStyle name="Normal 3 3 11 2" xfId="10589"/>
    <cellStyle name="Normal 3 3 12" xfId="5470"/>
    <cellStyle name="Normal 3 3 12 2" xfId="10828"/>
    <cellStyle name="Normal 3 3 2" xfId="3006"/>
    <cellStyle name="Normal 3 3 2 2" xfId="3064"/>
    <cellStyle name="Normal 3 3 2 3" xfId="4172"/>
    <cellStyle name="Normal 3 3 2 4" xfId="3774"/>
    <cellStyle name="Normal 3 3 2 5" xfId="3481"/>
    <cellStyle name="Normal 3 3 2 6" xfId="3586"/>
    <cellStyle name="Normal 3 3 2 7" xfId="4723"/>
    <cellStyle name="Normal 3 3 2 8" xfId="8572"/>
    <cellStyle name="Normal 3 3 3" xfId="4595"/>
    <cellStyle name="Normal 3 3 4" xfId="2998"/>
    <cellStyle name="Normal 3 3 5" xfId="3004"/>
    <cellStyle name="Normal 3 3 6" xfId="4668"/>
    <cellStyle name="Normal 3 3 7" xfId="4673"/>
    <cellStyle name="Normal 3 3 8" xfId="3611"/>
    <cellStyle name="Normal 3 3 8 2" xfId="9120"/>
    <cellStyle name="Normal 3 3 9" xfId="4885"/>
    <cellStyle name="Normal 3 3 9 2" xfId="10279"/>
    <cellStyle name="Normal 3 4" xfId="961"/>
    <cellStyle name="Normal 3 5" xfId="1366"/>
    <cellStyle name="Normal 3 6" xfId="1773"/>
    <cellStyle name="Normal 3 7" xfId="1898"/>
    <cellStyle name="Normal 3 8" xfId="2435"/>
    <cellStyle name="Normal 3 8 2" xfId="3008"/>
    <cellStyle name="Normal 3 8 2 2" xfId="8574"/>
    <cellStyle name="Normal 3 8 3" xfId="4417"/>
    <cellStyle name="Normal 3 8 3 2" xfId="9879"/>
    <cellStyle name="Normal 3 8 4" xfId="3597"/>
    <cellStyle name="Normal 3 8 4 2" xfId="9106"/>
    <cellStyle name="Normal 3 8 5" xfId="5219"/>
    <cellStyle name="Normal 3 8 5 2" xfId="10592"/>
    <cellStyle name="Normal 3 8 6" xfId="5471"/>
    <cellStyle name="Normal 3 8 6 2" xfId="10829"/>
    <cellStyle name="Normal 3 8 7" xfId="5637"/>
    <cellStyle name="Normal 3 8 7 2" xfId="10984"/>
    <cellStyle name="Normal 3 9" xfId="3032"/>
    <cellStyle name="Normal 3 9 2" xfId="8586"/>
    <cellStyle name="Normal 4" xfId="42"/>
    <cellStyle name="Normal 4 10" xfId="136"/>
    <cellStyle name="Normal 4 10 10" xfId="3273"/>
    <cellStyle name="Normal 4 10 10 2" xfId="8809"/>
    <cellStyle name="Normal 4 10 11" xfId="3684"/>
    <cellStyle name="Normal 4 10 11 2" xfId="9189"/>
    <cellStyle name="Normal 4 10 12" xfId="3846"/>
    <cellStyle name="Normal 4 10 12 2" xfId="9344"/>
    <cellStyle name="Normal 4 10 13" xfId="3646"/>
    <cellStyle name="Normal 4 10 13 2" xfId="9153"/>
    <cellStyle name="Normal 4 10 14" xfId="5279"/>
    <cellStyle name="Normal 4 10 14 2" xfId="10648"/>
    <cellStyle name="Normal 4 10 15" xfId="5801"/>
    <cellStyle name="Normal 4 10 2" xfId="281"/>
    <cellStyle name="Normal 4 10 2 10" xfId="3110"/>
    <cellStyle name="Normal 4 10 2 10 2" xfId="8656"/>
    <cellStyle name="Normal 4 10 2 11" xfId="4334"/>
    <cellStyle name="Normal 4 10 2 11 2" xfId="9801"/>
    <cellStyle name="Normal 4 10 2 12" xfId="3926"/>
    <cellStyle name="Normal 4 10 2 12 2" xfId="9419"/>
    <cellStyle name="Normal 4 10 2 13" xfId="5929"/>
    <cellStyle name="Normal 4 10 2 2" xfId="764"/>
    <cellStyle name="Normal 4 10 2 2 2" xfId="6377"/>
    <cellStyle name="Normal 4 10 2 3" xfId="1169"/>
    <cellStyle name="Normal 4 10 2 3 2" xfId="6777"/>
    <cellStyle name="Normal 4 10 2 4" xfId="1576"/>
    <cellStyle name="Normal 4 10 2 4 2" xfId="7177"/>
    <cellStyle name="Normal 4 10 2 5" xfId="1979"/>
    <cellStyle name="Normal 4 10 2 5 2" xfId="7573"/>
    <cellStyle name="Normal 4 10 2 6" xfId="2385"/>
    <cellStyle name="Normal 4 10 2 6 2" xfId="7971"/>
    <cellStyle name="Normal 4 10 2 7" xfId="2784"/>
    <cellStyle name="Normal 4 10 2 7 2" xfId="8364"/>
    <cellStyle name="Normal 4 10 2 8" xfId="3356"/>
    <cellStyle name="Normal 4 10 2 8 2" xfId="8885"/>
    <cellStyle name="Normal 4 10 2 9" xfId="4296"/>
    <cellStyle name="Normal 4 10 2 9 2" xfId="9763"/>
    <cellStyle name="Normal 4 10 3" xfId="413"/>
    <cellStyle name="Normal 4 10 3 10" xfId="2608"/>
    <cellStyle name="Normal 4 10 3 10 2" xfId="8190"/>
    <cellStyle name="Normal 4 10 3 11" xfId="5126"/>
    <cellStyle name="Normal 4 10 3 11 2" xfId="10502"/>
    <cellStyle name="Normal 4 10 3 12" xfId="5408"/>
    <cellStyle name="Normal 4 10 3 12 2" xfId="10768"/>
    <cellStyle name="Normal 4 10 3 13" xfId="6056"/>
    <cellStyle name="Normal 4 10 3 2" xfId="896"/>
    <cellStyle name="Normal 4 10 3 2 2" xfId="6508"/>
    <cellStyle name="Normal 4 10 3 3" xfId="1301"/>
    <cellStyle name="Normal 4 10 3 3 2" xfId="6908"/>
    <cellStyle name="Normal 4 10 3 4" xfId="1708"/>
    <cellStyle name="Normal 4 10 3 4 2" xfId="7308"/>
    <cellStyle name="Normal 4 10 3 5" xfId="2111"/>
    <cellStyle name="Normal 4 10 3 5 2" xfId="7704"/>
    <cellStyle name="Normal 4 10 3 6" xfId="2517"/>
    <cellStyle name="Normal 4 10 3 6 2" xfId="8101"/>
    <cellStyle name="Normal 4 10 3 7" xfId="2915"/>
    <cellStyle name="Normal 4 10 3 7 2" xfId="8494"/>
    <cellStyle name="Normal 4 10 3 8" xfId="4249"/>
    <cellStyle name="Normal 4 10 3 8 2" xfId="9719"/>
    <cellStyle name="Normal 4 10 3 9" xfId="4467"/>
    <cellStyle name="Normal 4 10 3 9 2" xfId="9924"/>
    <cellStyle name="Normal 4 10 4" xfId="619"/>
    <cellStyle name="Normal 4 10 4 2" xfId="6233"/>
    <cellStyle name="Normal 4 10 5" xfId="1024"/>
    <cellStyle name="Normal 4 10 5 2" xfId="6633"/>
    <cellStyle name="Normal 4 10 6" xfId="1431"/>
    <cellStyle name="Normal 4 10 6 2" xfId="7033"/>
    <cellStyle name="Normal 4 10 7" xfId="1835"/>
    <cellStyle name="Normal 4 10 7 2" xfId="7431"/>
    <cellStyle name="Normal 4 10 8" xfId="2241"/>
    <cellStyle name="Normal 4 10 8 2" xfId="7830"/>
    <cellStyle name="Normal 4 10 9" xfId="2648"/>
    <cellStyle name="Normal 4 10 9 2" xfId="8229"/>
    <cellStyle name="Normal 4 11" xfId="143"/>
    <cellStyle name="Normal 4 11 10" xfId="4277"/>
    <cellStyle name="Normal 4 11 10 2" xfId="9746"/>
    <cellStyle name="Normal 4 11 11" xfId="4052"/>
    <cellStyle name="Normal 4 11 11 2" xfId="9540"/>
    <cellStyle name="Normal 4 11 12" xfId="5107"/>
    <cellStyle name="Normal 4 11 12 2" xfId="10485"/>
    <cellStyle name="Normal 4 11 13" xfId="5395"/>
    <cellStyle name="Normal 4 11 13 2" xfId="10756"/>
    <cellStyle name="Normal 4 11 14" xfId="5595"/>
    <cellStyle name="Normal 4 11 14 2" xfId="10944"/>
    <cellStyle name="Normal 4 11 15" xfId="5807"/>
    <cellStyle name="Normal 4 11 2" xfId="287"/>
    <cellStyle name="Normal 4 11 2 10" xfId="5175"/>
    <cellStyle name="Normal 4 11 2 10 2" xfId="10549"/>
    <cellStyle name="Normal 4 11 2 11" xfId="5443"/>
    <cellStyle name="Normal 4 11 2 11 2" xfId="10802"/>
    <cellStyle name="Normal 4 11 2 12" xfId="5623"/>
    <cellStyle name="Normal 4 11 2 12 2" xfId="10971"/>
    <cellStyle name="Normal 4 11 2 13" xfId="5935"/>
    <cellStyle name="Normal 4 11 2 2" xfId="770"/>
    <cellStyle name="Normal 4 11 2 2 2" xfId="6383"/>
    <cellStyle name="Normal 4 11 2 3" xfId="1175"/>
    <cellStyle name="Normal 4 11 2 3 2" xfId="6783"/>
    <cellStyle name="Normal 4 11 2 4" xfId="1582"/>
    <cellStyle name="Normal 4 11 2 4 2" xfId="7183"/>
    <cellStyle name="Normal 4 11 2 5" xfId="1985"/>
    <cellStyle name="Normal 4 11 2 5 2" xfId="7579"/>
    <cellStyle name="Normal 4 11 2 6" xfId="2391"/>
    <cellStyle name="Normal 4 11 2 6 2" xfId="7977"/>
    <cellStyle name="Normal 4 11 2 7" xfId="2790"/>
    <cellStyle name="Normal 4 11 2 7 2" xfId="8370"/>
    <cellStyle name="Normal 4 11 2 8" xfId="4365"/>
    <cellStyle name="Normal 4 11 2 8 2" xfId="9831"/>
    <cellStyle name="Normal 4 11 2 9" xfId="4133"/>
    <cellStyle name="Normal 4 11 2 9 2" xfId="9614"/>
    <cellStyle name="Normal 4 11 3" xfId="419"/>
    <cellStyle name="Normal 4 11 3 10" xfId="2275"/>
    <cellStyle name="Normal 4 11 3 10 2" xfId="7861"/>
    <cellStyle name="Normal 4 11 3 11" xfId="4127"/>
    <cellStyle name="Normal 4 11 3 11 2" xfId="9610"/>
    <cellStyle name="Normal 4 11 3 12" xfId="5184"/>
    <cellStyle name="Normal 4 11 3 12 2" xfId="10558"/>
    <cellStyle name="Normal 4 11 3 13" xfId="6062"/>
    <cellStyle name="Normal 4 11 3 2" xfId="902"/>
    <cellStyle name="Normal 4 11 3 2 2" xfId="6514"/>
    <cellStyle name="Normal 4 11 3 3" xfId="1307"/>
    <cellStyle name="Normal 4 11 3 3 2" xfId="6914"/>
    <cellStyle name="Normal 4 11 3 4" xfId="1714"/>
    <cellStyle name="Normal 4 11 3 4 2" xfId="7314"/>
    <cellStyle name="Normal 4 11 3 5" xfId="2117"/>
    <cellStyle name="Normal 4 11 3 5 2" xfId="7710"/>
    <cellStyle name="Normal 4 11 3 6" xfId="2523"/>
    <cellStyle name="Normal 4 11 3 6 2" xfId="8107"/>
    <cellStyle name="Normal 4 11 3 7" xfId="2921"/>
    <cellStyle name="Normal 4 11 3 7 2" xfId="8500"/>
    <cellStyle name="Normal 4 11 3 8" xfId="3834"/>
    <cellStyle name="Normal 4 11 3 8 2" xfId="9332"/>
    <cellStyle name="Normal 4 11 3 9" xfId="3132"/>
    <cellStyle name="Normal 4 11 3 9 2" xfId="8678"/>
    <cellStyle name="Normal 4 11 4" xfId="626"/>
    <cellStyle name="Normal 4 11 4 2" xfId="6240"/>
    <cellStyle name="Normal 4 11 5" xfId="1031"/>
    <cellStyle name="Normal 4 11 5 2" xfId="6640"/>
    <cellStyle name="Normal 4 11 6" xfId="1438"/>
    <cellStyle name="Normal 4 11 6 2" xfId="7040"/>
    <cellStyle name="Normal 4 11 7" xfId="1842"/>
    <cellStyle name="Normal 4 11 7 2" xfId="7438"/>
    <cellStyle name="Normal 4 11 8" xfId="2248"/>
    <cellStyle name="Normal 4 11 8 2" xfId="7836"/>
    <cellStyle name="Normal 4 11 9" xfId="2655"/>
    <cellStyle name="Normal 4 11 9 2" xfId="8236"/>
    <cellStyle name="Normal 4 12" xfId="155"/>
    <cellStyle name="Normal 4 12 10" xfId="3445"/>
    <cellStyle name="Normal 4 12 10 2" xfId="8966"/>
    <cellStyle name="Normal 4 12 11" xfId="5014"/>
    <cellStyle name="Normal 4 12 11 2" xfId="10400"/>
    <cellStyle name="Normal 4 12 12" xfId="4344"/>
    <cellStyle name="Normal 4 12 12 2" xfId="9811"/>
    <cellStyle name="Normal 4 12 13" xfId="5225"/>
    <cellStyle name="Normal 4 12 13 2" xfId="10598"/>
    <cellStyle name="Normal 4 12 14" xfId="5476"/>
    <cellStyle name="Normal 4 12 14 2" xfId="10834"/>
    <cellStyle name="Normal 4 12 15" xfId="5818"/>
    <cellStyle name="Normal 4 12 2" xfId="298"/>
    <cellStyle name="Normal 4 12 2 10" xfId="3368"/>
    <cellStyle name="Normal 4 12 2 10 2" xfId="8896"/>
    <cellStyle name="Normal 4 12 2 11" xfId="3202"/>
    <cellStyle name="Normal 4 12 2 11 2" xfId="8742"/>
    <cellStyle name="Normal 4 12 2 12" xfId="5251"/>
    <cellStyle name="Normal 4 12 2 12 2" xfId="10622"/>
    <cellStyle name="Normal 4 12 2 13" xfId="5946"/>
    <cellStyle name="Normal 4 12 2 2" xfId="781"/>
    <cellStyle name="Normal 4 12 2 2 2" xfId="6394"/>
    <cellStyle name="Normal 4 12 2 3" xfId="1186"/>
    <cellStyle name="Normal 4 12 2 3 2" xfId="6794"/>
    <cellStyle name="Normal 4 12 2 4" xfId="1593"/>
    <cellStyle name="Normal 4 12 2 4 2" xfId="7194"/>
    <cellStyle name="Normal 4 12 2 5" xfId="1996"/>
    <cellStyle name="Normal 4 12 2 5 2" xfId="7590"/>
    <cellStyle name="Normal 4 12 2 6" xfId="2402"/>
    <cellStyle name="Normal 4 12 2 6 2" xfId="7988"/>
    <cellStyle name="Normal 4 12 2 7" xfId="2801"/>
    <cellStyle name="Normal 4 12 2 7 2" xfId="8381"/>
    <cellStyle name="Normal 4 12 2 8" xfId="4174"/>
    <cellStyle name="Normal 4 12 2 8 2" xfId="9650"/>
    <cellStyle name="Normal 4 12 2 9" xfId="3169"/>
    <cellStyle name="Normal 4 12 2 9 2" xfId="8714"/>
    <cellStyle name="Normal 4 12 3" xfId="430"/>
    <cellStyle name="Normal 4 12 3 10" xfId="3707"/>
    <cellStyle name="Normal 4 12 3 10 2" xfId="9210"/>
    <cellStyle name="Normal 4 12 3 11" xfId="5180"/>
    <cellStyle name="Normal 4 12 3 11 2" xfId="10554"/>
    <cellStyle name="Normal 4 12 3 12" xfId="5447"/>
    <cellStyle name="Normal 4 12 3 12 2" xfId="10806"/>
    <cellStyle name="Normal 4 12 3 13" xfId="6073"/>
    <cellStyle name="Normal 4 12 3 2" xfId="913"/>
    <cellStyle name="Normal 4 12 3 2 2" xfId="6525"/>
    <cellStyle name="Normal 4 12 3 3" xfId="1318"/>
    <cellStyle name="Normal 4 12 3 3 2" xfId="6925"/>
    <cellStyle name="Normal 4 12 3 4" xfId="1725"/>
    <cellStyle name="Normal 4 12 3 4 2" xfId="7325"/>
    <cellStyle name="Normal 4 12 3 5" xfId="2128"/>
    <cellStyle name="Normal 4 12 3 5 2" xfId="7721"/>
    <cellStyle name="Normal 4 12 3 6" xfId="2534"/>
    <cellStyle name="Normal 4 12 3 6 2" xfId="8118"/>
    <cellStyle name="Normal 4 12 3 7" xfId="2932"/>
    <cellStyle name="Normal 4 12 3 7 2" xfId="8511"/>
    <cellStyle name="Normal 4 12 3 8" xfId="3635"/>
    <cellStyle name="Normal 4 12 3 8 2" xfId="9143"/>
    <cellStyle name="Normal 4 12 3 9" xfId="4906"/>
    <cellStyle name="Normal 4 12 3 9 2" xfId="10299"/>
    <cellStyle name="Normal 4 12 4" xfId="638"/>
    <cellStyle name="Normal 4 12 4 2" xfId="6252"/>
    <cellStyle name="Normal 4 12 5" xfId="1043"/>
    <cellStyle name="Normal 4 12 5 2" xfId="6652"/>
    <cellStyle name="Normal 4 12 6" xfId="1450"/>
    <cellStyle name="Normal 4 12 6 2" xfId="7052"/>
    <cellStyle name="Normal 4 12 7" xfId="1854"/>
    <cellStyle name="Normal 4 12 7 2" xfId="7450"/>
    <cellStyle name="Normal 4 12 8" xfId="2259"/>
    <cellStyle name="Normal 4 12 8 2" xfId="7847"/>
    <cellStyle name="Normal 4 12 9" xfId="2667"/>
    <cellStyle name="Normal 4 12 9 2" xfId="8248"/>
    <cellStyle name="Normal 4 13" xfId="156"/>
    <cellStyle name="Normal 4 13 10" xfId="3147"/>
    <cellStyle name="Normal 4 13 10 2" xfId="8693"/>
    <cellStyle name="Normal 4 13 11" xfId="4767"/>
    <cellStyle name="Normal 4 13 11 2" xfId="10164"/>
    <cellStyle name="Normal 4 13 12" xfId="4808"/>
    <cellStyle name="Normal 4 13 12 2" xfId="10205"/>
    <cellStyle name="Normal 4 13 13" xfId="5002"/>
    <cellStyle name="Normal 4 13 13 2" xfId="10389"/>
    <cellStyle name="Normal 4 13 14" xfId="4027"/>
    <cellStyle name="Normal 4 13 14 2" xfId="9516"/>
    <cellStyle name="Normal 4 13 15" xfId="5819"/>
    <cellStyle name="Normal 4 13 2" xfId="299"/>
    <cellStyle name="Normal 4 13 2 10" xfId="4967"/>
    <cellStyle name="Normal 4 13 2 10 2" xfId="10356"/>
    <cellStyle name="Normal 4 13 2 11" xfId="4771"/>
    <cellStyle name="Normal 4 13 2 11 2" xfId="10168"/>
    <cellStyle name="Normal 4 13 2 12" xfId="3801"/>
    <cellStyle name="Normal 4 13 2 12 2" xfId="9300"/>
    <cellStyle name="Normal 4 13 2 13" xfId="5947"/>
    <cellStyle name="Normal 4 13 2 2" xfId="782"/>
    <cellStyle name="Normal 4 13 2 2 2" xfId="6395"/>
    <cellStyle name="Normal 4 13 2 3" xfId="1187"/>
    <cellStyle name="Normal 4 13 2 3 2" xfId="6795"/>
    <cellStyle name="Normal 4 13 2 4" xfId="1594"/>
    <cellStyle name="Normal 4 13 2 4 2" xfId="7195"/>
    <cellStyle name="Normal 4 13 2 5" xfId="1997"/>
    <cellStyle name="Normal 4 13 2 5 2" xfId="7591"/>
    <cellStyle name="Normal 4 13 2 6" xfId="2403"/>
    <cellStyle name="Normal 4 13 2 6 2" xfId="7989"/>
    <cellStyle name="Normal 4 13 2 7" xfId="2802"/>
    <cellStyle name="Normal 4 13 2 7 2" xfId="8382"/>
    <cellStyle name="Normal 4 13 2 8" xfId="3859"/>
    <cellStyle name="Normal 4 13 2 8 2" xfId="9357"/>
    <cellStyle name="Normal 4 13 2 9" xfId="3629"/>
    <cellStyle name="Normal 4 13 2 9 2" xfId="9137"/>
    <cellStyle name="Normal 4 13 3" xfId="431"/>
    <cellStyle name="Normal 4 13 3 10" xfId="3563"/>
    <cellStyle name="Normal 4 13 3 10 2" xfId="9075"/>
    <cellStyle name="Normal 4 13 3 11" xfId="5341"/>
    <cellStyle name="Normal 4 13 3 11 2" xfId="10708"/>
    <cellStyle name="Normal 4 13 3 12" xfId="5566"/>
    <cellStyle name="Normal 4 13 3 12 2" xfId="10919"/>
    <cellStyle name="Normal 4 13 3 13" xfId="6074"/>
    <cellStyle name="Normal 4 13 3 2" xfId="914"/>
    <cellStyle name="Normal 4 13 3 2 2" xfId="6526"/>
    <cellStyle name="Normal 4 13 3 3" xfId="1319"/>
    <cellStyle name="Normal 4 13 3 3 2" xfId="6926"/>
    <cellStyle name="Normal 4 13 3 4" xfId="1726"/>
    <cellStyle name="Normal 4 13 3 4 2" xfId="7326"/>
    <cellStyle name="Normal 4 13 3 5" xfId="2129"/>
    <cellStyle name="Normal 4 13 3 5 2" xfId="7722"/>
    <cellStyle name="Normal 4 13 3 6" xfId="2535"/>
    <cellStyle name="Normal 4 13 3 6 2" xfId="8119"/>
    <cellStyle name="Normal 4 13 3 7" xfId="2933"/>
    <cellStyle name="Normal 4 13 3 7 2" xfId="8512"/>
    <cellStyle name="Normal 4 13 3 8" xfId="3332"/>
    <cellStyle name="Normal 4 13 3 8 2" xfId="8863"/>
    <cellStyle name="Normal 4 13 3 9" xfId="3282"/>
    <cellStyle name="Normal 4 13 3 9 2" xfId="8817"/>
    <cellStyle name="Normal 4 13 4" xfId="639"/>
    <cellStyle name="Normal 4 13 4 2" xfId="6253"/>
    <cellStyle name="Normal 4 13 5" xfId="1044"/>
    <cellStyle name="Normal 4 13 5 2" xfId="6653"/>
    <cellStyle name="Normal 4 13 6" xfId="1451"/>
    <cellStyle name="Normal 4 13 6 2" xfId="7053"/>
    <cellStyle name="Normal 4 13 7" xfId="1855"/>
    <cellStyle name="Normal 4 13 7 2" xfId="7451"/>
    <cellStyle name="Normal 4 13 8" xfId="2260"/>
    <cellStyle name="Normal 4 13 8 2" xfId="7848"/>
    <cellStyle name="Normal 4 13 9" xfId="2668"/>
    <cellStyle name="Normal 4 13 9 2" xfId="8249"/>
    <cellStyle name="Normal 4 14" xfId="202"/>
    <cellStyle name="Normal 4 14 10" xfId="5286"/>
    <cellStyle name="Normal 4 14 10 2" xfId="10655"/>
    <cellStyle name="Normal 4 14 11" xfId="5522"/>
    <cellStyle name="Normal 4 14 11 2" xfId="10877"/>
    <cellStyle name="Normal 4 14 12" xfId="5667"/>
    <cellStyle name="Normal 4 14 12 2" xfId="11012"/>
    <cellStyle name="Normal 4 14 13" xfId="5852"/>
    <cellStyle name="Normal 4 14 2" xfId="685"/>
    <cellStyle name="Normal 4 14 2 2" xfId="6298"/>
    <cellStyle name="Normal 4 14 3" xfId="1090"/>
    <cellStyle name="Normal 4 14 3 2" xfId="6698"/>
    <cellStyle name="Normal 4 14 4" xfId="1497"/>
    <cellStyle name="Normal 4 14 4 2" xfId="7098"/>
    <cellStyle name="Normal 4 14 5" xfId="1900"/>
    <cellStyle name="Normal 4 14 5 2" xfId="7494"/>
    <cellStyle name="Normal 4 14 6" xfId="2306"/>
    <cellStyle name="Normal 4 14 6 2" xfId="7892"/>
    <cellStyle name="Normal 4 14 7" xfId="2707"/>
    <cellStyle name="Normal 4 14 7 2" xfId="8287"/>
    <cellStyle name="Normal 4 14 8" xfId="4497"/>
    <cellStyle name="Normal 4 14 8 2" xfId="9952"/>
    <cellStyle name="Normal 4 14 9" xfId="3385"/>
    <cellStyle name="Normal 4 14 9 2" xfId="8912"/>
    <cellStyle name="Normal 4 15" xfId="334"/>
    <cellStyle name="Normal 4 15 10" xfId="3289"/>
    <cellStyle name="Normal 4 15 10 2" xfId="8824"/>
    <cellStyle name="Normal 4 15 11" xfId="4809"/>
    <cellStyle name="Normal 4 15 11 2" xfId="10206"/>
    <cellStyle name="Normal 4 15 12" xfId="4753"/>
    <cellStyle name="Normal 4 15 12 2" xfId="10151"/>
    <cellStyle name="Normal 4 15 13" xfId="5979"/>
    <cellStyle name="Normal 4 15 2" xfId="817"/>
    <cellStyle name="Normal 4 15 2 2" xfId="6429"/>
    <cellStyle name="Normal 4 15 3" xfId="1222"/>
    <cellStyle name="Normal 4 15 3 2" xfId="6829"/>
    <cellStyle name="Normal 4 15 4" xfId="1629"/>
    <cellStyle name="Normal 4 15 4 2" xfId="7229"/>
    <cellStyle name="Normal 4 15 5" xfId="2032"/>
    <cellStyle name="Normal 4 15 5 2" xfId="7625"/>
    <cellStyle name="Normal 4 15 6" xfId="2438"/>
    <cellStyle name="Normal 4 15 6 2" xfId="8022"/>
    <cellStyle name="Normal 4 15 7" xfId="2836"/>
    <cellStyle name="Normal 4 15 7 2" xfId="8415"/>
    <cellStyle name="Normal 4 15 8" xfId="3704"/>
    <cellStyle name="Normal 4 15 8 2" xfId="9208"/>
    <cellStyle name="Normal 4 15 9" xfId="4501"/>
    <cellStyle name="Normal 4 15 9 2" xfId="9956"/>
    <cellStyle name="Normal 4 16" xfId="525"/>
    <cellStyle name="Normal 4 16 2" xfId="6144"/>
    <cellStyle name="Normal 4 17" xfId="959"/>
    <cellStyle name="Normal 4 17 2" xfId="6570"/>
    <cellStyle name="Normal 4 18" xfId="1364"/>
    <cellStyle name="Normal 4 18 2" xfId="6970"/>
    <cellStyle name="Normal 4 19" xfId="1771"/>
    <cellStyle name="Normal 4 19 2" xfId="7369"/>
    <cellStyle name="Normal 4 2" xfId="71"/>
    <cellStyle name="Normal 4 2 10" xfId="4156"/>
    <cellStyle name="Normal 4 2 10 2" xfId="9635"/>
    <cellStyle name="Normal 4 2 11" xfId="3330"/>
    <cellStyle name="Normal 4 2 11 2" xfId="8861"/>
    <cellStyle name="Normal 4 2 12" xfId="4447"/>
    <cellStyle name="Normal 4 2 12 2" xfId="9906"/>
    <cellStyle name="Normal 4 2 13" xfId="5061"/>
    <cellStyle name="Normal 4 2 13 2" xfId="10445"/>
    <cellStyle name="Normal 4 2 14" xfId="5380"/>
    <cellStyle name="Normal 4 2 14 2" xfId="10743"/>
    <cellStyle name="Normal 4 2 15" xfId="5746"/>
    <cellStyle name="Normal 4 2 2" xfId="225"/>
    <cellStyle name="Normal 4 2 2 10" xfId="4082"/>
    <cellStyle name="Normal 4 2 2 10 2" xfId="9569"/>
    <cellStyle name="Normal 4 2 2 11" xfId="5328"/>
    <cellStyle name="Normal 4 2 2 11 2" xfId="10695"/>
    <cellStyle name="Normal 4 2 2 12" xfId="5554"/>
    <cellStyle name="Normal 4 2 2 12 2" xfId="10907"/>
    <cellStyle name="Normal 4 2 2 13" xfId="5874"/>
    <cellStyle name="Normal 4 2 2 2" xfId="708"/>
    <cellStyle name="Normal 4 2 2 2 2" xfId="6321"/>
    <cellStyle name="Normal 4 2 2 3" xfId="1113"/>
    <cellStyle name="Normal 4 2 2 3 2" xfId="6721"/>
    <cellStyle name="Normal 4 2 2 4" xfId="1520"/>
    <cellStyle name="Normal 4 2 2 4 2" xfId="7121"/>
    <cellStyle name="Normal 4 2 2 5" xfId="1923"/>
    <cellStyle name="Normal 4 2 2 5 2" xfId="7517"/>
    <cellStyle name="Normal 4 2 2 6" xfId="2329"/>
    <cellStyle name="Normal 4 2 2 6 2" xfId="7915"/>
    <cellStyle name="Normal 4 2 2 7" xfId="2729"/>
    <cellStyle name="Normal 4 2 2 7 2" xfId="8309"/>
    <cellStyle name="Normal 4 2 2 8" xfId="3504"/>
    <cellStyle name="Normal 4 2 2 8 2" xfId="9019"/>
    <cellStyle name="Normal 4 2 2 9" xfId="4816"/>
    <cellStyle name="Normal 4 2 2 9 2" xfId="10213"/>
    <cellStyle name="Normal 4 2 3" xfId="357"/>
    <cellStyle name="Normal 4 2 3 10" xfId="5220"/>
    <cellStyle name="Normal 4 2 3 10 2" xfId="10593"/>
    <cellStyle name="Normal 4 2 3 11" xfId="5472"/>
    <cellStyle name="Normal 4 2 3 11 2" xfId="10830"/>
    <cellStyle name="Normal 4 2 3 12" xfId="5638"/>
    <cellStyle name="Normal 4 2 3 12 2" xfId="10985"/>
    <cellStyle name="Normal 4 2 3 13" xfId="6001"/>
    <cellStyle name="Normal 4 2 3 2" xfId="840"/>
    <cellStyle name="Normal 4 2 3 2 2" xfId="6452"/>
    <cellStyle name="Normal 4 2 3 3" xfId="1245"/>
    <cellStyle name="Normal 4 2 3 3 2" xfId="6852"/>
    <cellStyle name="Normal 4 2 3 4" xfId="1652"/>
    <cellStyle name="Normal 4 2 3 4 2" xfId="7252"/>
    <cellStyle name="Normal 4 2 3 5" xfId="2055"/>
    <cellStyle name="Normal 4 2 3 5 2" xfId="7648"/>
    <cellStyle name="Normal 4 2 3 6" xfId="2461"/>
    <cellStyle name="Normal 4 2 3 6 2" xfId="8045"/>
    <cellStyle name="Normal 4 2 3 7" xfId="2859"/>
    <cellStyle name="Normal 4 2 3 7 2" xfId="8438"/>
    <cellStyle name="Normal 4 2 3 8" xfId="4418"/>
    <cellStyle name="Normal 4 2 3 8 2" xfId="9880"/>
    <cellStyle name="Normal 4 2 3 9" xfId="3297"/>
    <cellStyle name="Normal 4 2 3 9 2" xfId="8830"/>
    <cellStyle name="Normal 4 2 4" xfId="554"/>
    <cellStyle name="Normal 4 2 4 2" xfId="6171"/>
    <cellStyle name="Normal 4 2 5" xfId="490"/>
    <cellStyle name="Normal 4 2 5 2" xfId="6113"/>
    <cellStyle name="Normal 4 2 6" xfId="494"/>
    <cellStyle name="Normal 4 2 6 2" xfId="6117"/>
    <cellStyle name="Normal 4 2 7" xfId="560"/>
    <cellStyle name="Normal 4 2 7 2" xfId="6177"/>
    <cellStyle name="Normal 4 2 8" xfId="498"/>
    <cellStyle name="Normal 4 2 8 2" xfId="6119"/>
    <cellStyle name="Normal 4 2 9" xfId="2587"/>
    <cellStyle name="Normal 4 2 9 2" xfId="8169"/>
    <cellStyle name="Normal 4 20" xfId="1858"/>
    <cellStyle name="Normal 4 20 2" xfId="7454"/>
    <cellStyle name="Normal 4 21" xfId="2287"/>
    <cellStyle name="Normal 4 21 2" xfId="7873"/>
    <cellStyle name="Normal 4 22" xfId="3875"/>
    <cellStyle name="Normal 4 22 2" xfId="9373"/>
    <cellStyle name="Normal 4 23" xfId="3532"/>
    <cellStyle name="Normal 4 23 2" xfId="9045"/>
    <cellStyle name="Normal 4 24" xfId="4796"/>
    <cellStyle name="Normal 4 24 2" xfId="10193"/>
    <cellStyle name="Normal 4 25" xfId="5355"/>
    <cellStyle name="Normal 4 25 2" xfId="10722"/>
    <cellStyle name="Normal 4 26" xfId="5575"/>
    <cellStyle name="Normal 4 26 2" xfId="10928"/>
    <cellStyle name="Normal 4 27" xfId="5724"/>
    <cellStyle name="Normal 4 3" xfId="83"/>
    <cellStyle name="Normal 4 3 10" xfId="3674"/>
    <cellStyle name="Normal 4 3 10 2" xfId="9179"/>
    <cellStyle name="Normal 4 3 11" xfId="4945"/>
    <cellStyle name="Normal 4 3 11 2" xfId="10336"/>
    <cellStyle name="Normal 4 3 12" xfId="3883"/>
    <cellStyle name="Normal 4 3 12 2" xfId="9380"/>
    <cellStyle name="Normal 4 3 13" xfId="5352"/>
    <cellStyle name="Normal 4 3 13 2" xfId="10719"/>
    <cellStyle name="Normal 4 3 14" xfId="5573"/>
    <cellStyle name="Normal 4 3 14 2" xfId="10926"/>
    <cellStyle name="Normal 4 3 15" xfId="5756"/>
    <cellStyle name="Normal 4 3 2" xfId="235"/>
    <cellStyle name="Normal 4 3 2 10" xfId="4233"/>
    <cellStyle name="Normal 4 3 2 10 2" xfId="9704"/>
    <cellStyle name="Normal 4 3 2 11" xfId="4324"/>
    <cellStyle name="Normal 4 3 2 11 2" xfId="9791"/>
    <cellStyle name="Normal 4 3 2 12" xfId="5149"/>
    <cellStyle name="Normal 4 3 2 12 2" xfId="10525"/>
    <cellStyle name="Normal 4 3 2 13" xfId="5884"/>
    <cellStyle name="Normal 4 3 2 2" xfId="718"/>
    <cellStyle name="Normal 4 3 2 2 2" xfId="6331"/>
    <cellStyle name="Normal 4 3 2 3" xfId="1123"/>
    <cellStyle name="Normal 4 3 2 3 2" xfId="6731"/>
    <cellStyle name="Normal 4 3 2 4" xfId="1530"/>
    <cellStyle name="Normal 4 3 2 4 2" xfId="7131"/>
    <cellStyle name="Normal 4 3 2 5" xfId="1933"/>
    <cellStyle name="Normal 4 3 2 5 2" xfId="7527"/>
    <cellStyle name="Normal 4 3 2 6" xfId="2339"/>
    <cellStyle name="Normal 4 3 2 6 2" xfId="7925"/>
    <cellStyle name="Normal 4 3 2 7" xfId="2739"/>
    <cellStyle name="Normal 4 3 2 7 2" xfId="8319"/>
    <cellStyle name="Normal 4 3 2 8" xfId="3626"/>
    <cellStyle name="Normal 4 3 2 8 2" xfId="9134"/>
    <cellStyle name="Normal 4 3 2 9" xfId="4897"/>
    <cellStyle name="Normal 4 3 2 9 2" xfId="10290"/>
    <cellStyle name="Normal 4 3 3" xfId="367"/>
    <cellStyle name="Normal 4 3 3 10" xfId="5309"/>
    <cellStyle name="Normal 4 3 3 10 2" xfId="10677"/>
    <cellStyle name="Normal 4 3 3 11" xfId="5540"/>
    <cellStyle name="Normal 4 3 3 11 2" xfId="10894"/>
    <cellStyle name="Normal 4 3 3 12" xfId="5678"/>
    <cellStyle name="Normal 4 3 3 12 2" xfId="11023"/>
    <cellStyle name="Normal 4 3 3 13" xfId="6011"/>
    <cellStyle name="Normal 4 3 3 2" xfId="850"/>
    <cellStyle name="Normal 4 3 3 2 2" xfId="6462"/>
    <cellStyle name="Normal 4 3 3 3" xfId="1255"/>
    <cellStyle name="Normal 4 3 3 3 2" xfId="6862"/>
    <cellStyle name="Normal 4 3 3 4" xfId="1662"/>
    <cellStyle name="Normal 4 3 3 4 2" xfId="7262"/>
    <cellStyle name="Normal 4 3 3 5" xfId="2065"/>
    <cellStyle name="Normal 4 3 3 5 2" xfId="7658"/>
    <cellStyle name="Normal 4 3 3 6" xfId="2471"/>
    <cellStyle name="Normal 4 3 3 6 2" xfId="8055"/>
    <cellStyle name="Normal 4 3 3 7" xfId="2869"/>
    <cellStyle name="Normal 4 3 3 7 2" xfId="8448"/>
    <cellStyle name="Normal 4 3 3 8" xfId="4528"/>
    <cellStyle name="Normal 4 3 3 8 2" xfId="9981"/>
    <cellStyle name="Normal 4 3 3 9" xfId="4509"/>
    <cellStyle name="Normal 4 3 3 9 2" xfId="9964"/>
    <cellStyle name="Normal 4 3 4" xfId="566"/>
    <cellStyle name="Normal 4 3 4 2" xfId="6182"/>
    <cellStyle name="Normal 4 3 5" xfId="971"/>
    <cellStyle name="Normal 4 3 5 2" xfId="6581"/>
    <cellStyle name="Normal 4 3 6" xfId="1378"/>
    <cellStyle name="Normal 4 3 6 2" xfId="6982"/>
    <cellStyle name="Normal 4 3 7" xfId="1784"/>
    <cellStyle name="Normal 4 3 7 2" xfId="7381"/>
    <cellStyle name="Normal 4 3 8" xfId="2189"/>
    <cellStyle name="Normal 4 3 8 2" xfId="7780"/>
    <cellStyle name="Normal 4 3 9" xfId="2599"/>
    <cellStyle name="Normal 4 3 9 2" xfId="8181"/>
    <cellStyle name="Normal 4 4" xfId="94"/>
    <cellStyle name="Normal 4 4 10" xfId="3172"/>
    <cellStyle name="Normal 4 4 10 2" xfId="8717"/>
    <cellStyle name="Normal 4 4 11" xfId="4781"/>
    <cellStyle name="Normal 4 4 11 2" xfId="10178"/>
    <cellStyle name="Normal 4 4 12" xfId="3443"/>
    <cellStyle name="Normal 4 4 12 2" xfId="8964"/>
    <cellStyle name="Normal 4 4 13" xfId="4848"/>
    <cellStyle name="Normal 4 4 13 2" xfId="10244"/>
    <cellStyle name="Normal 4 4 14" xfId="3822"/>
    <cellStyle name="Normal 4 4 14 2" xfId="9320"/>
    <cellStyle name="Normal 4 4 15" xfId="5766"/>
    <cellStyle name="Normal 4 4 2" xfId="245"/>
    <cellStyle name="Normal 4 4 2 10" xfId="2633"/>
    <cellStyle name="Normal 4 4 2 10 2" xfId="8214"/>
    <cellStyle name="Normal 4 4 2 11" xfId="4014"/>
    <cellStyle name="Normal 4 4 2 11 2" xfId="9504"/>
    <cellStyle name="Normal 4 4 2 12" xfId="5029"/>
    <cellStyle name="Normal 4 4 2 12 2" xfId="10414"/>
    <cellStyle name="Normal 4 4 2 13" xfId="5894"/>
    <cellStyle name="Normal 4 4 2 2" xfId="728"/>
    <cellStyle name="Normal 4 4 2 2 2" xfId="6341"/>
    <cellStyle name="Normal 4 4 2 3" xfId="1133"/>
    <cellStyle name="Normal 4 4 2 3 2" xfId="6741"/>
    <cellStyle name="Normal 4 4 2 4" xfId="1540"/>
    <cellStyle name="Normal 4 4 2 4 2" xfId="7141"/>
    <cellStyle name="Normal 4 4 2 5" xfId="1943"/>
    <cellStyle name="Normal 4 4 2 5 2" xfId="7537"/>
    <cellStyle name="Normal 4 4 2 6" xfId="2349"/>
    <cellStyle name="Normal 4 4 2 6 2" xfId="7935"/>
    <cellStyle name="Normal 4 4 2 7" xfId="2749"/>
    <cellStyle name="Normal 4 4 2 7 2" xfId="8329"/>
    <cellStyle name="Normal 4 4 2 8" xfId="3135"/>
    <cellStyle name="Normal 4 4 2 8 2" xfId="8681"/>
    <cellStyle name="Normal 4 4 2 9" xfId="4957"/>
    <cellStyle name="Normal 4 4 2 9 2" xfId="10346"/>
    <cellStyle name="Normal 4 4 3" xfId="377"/>
    <cellStyle name="Normal 4 4 3 10" xfId="4921"/>
    <cellStyle name="Normal 4 4 3 10 2" xfId="10314"/>
    <cellStyle name="Normal 4 4 3 11" xfId="3571"/>
    <cellStyle name="Normal 4 4 3 11 2" xfId="9082"/>
    <cellStyle name="Normal 4 4 3 12" xfId="4514"/>
    <cellStyle name="Normal 4 4 3 12 2" xfId="9967"/>
    <cellStyle name="Normal 4 4 3 13" xfId="6021"/>
    <cellStyle name="Normal 4 4 3 2" xfId="860"/>
    <cellStyle name="Normal 4 4 3 2 2" xfId="6472"/>
    <cellStyle name="Normal 4 4 3 3" xfId="1265"/>
    <cellStyle name="Normal 4 4 3 3 2" xfId="6872"/>
    <cellStyle name="Normal 4 4 3 4" xfId="1672"/>
    <cellStyle name="Normal 4 4 3 4 2" xfId="7272"/>
    <cellStyle name="Normal 4 4 3 5" xfId="2075"/>
    <cellStyle name="Normal 4 4 3 5 2" xfId="7668"/>
    <cellStyle name="Normal 4 4 3 6" xfId="2481"/>
    <cellStyle name="Normal 4 4 3 6 2" xfId="8065"/>
    <cellStyle name="Normal 4 4 3 7" xfId="2879"/>
    <cellStyle name="Normal 4 4 3 7 2" xfId="8458"/>
    <cellStyle name="Normal 4 4 3 8" xfId="4085"/>
    <cellStyle name="Normal 4 4 3 8 2" xfId="9571"/>
    <cellStyle name="Normal 4 4 3 9" xfId="4383"/>
    <cellStyle name="Normal 4 4 3 9 2" xfId="9848"/>
    <cellStyle name="Normal 4 4 4" xfId="577"/>
    <cellStyle name="Normal 4 4 4 2" xfId="6192"/>
    <cellStyle name="Normal 4 4 5" xfId="982"/>
    <cellStyle name="Normal 4 4 5 2" xfId="6592"/>
    <cellStyle name="Normal 4 4 6" xfId="1389"/>
    <cellStyle name="Normal 4 4 6 2" xfId="6992"/>
    <cellStyle name="Normal 4 4 7" xfId="1794"/>
    <cellStyle name="Normal 4 4 7 2" xfId="7391"/>
    <cellStyle name="Normal 4 4 8" xfId="2199"/>
    <cellStyle name="Normal 4 4 8 2" xfId="7790"/>
    <cellStyle name="Normal 4 4 9" xfId="2610"/>
    <cellStyle name="Normal 4 4 9 2" xfId="8192"/>
    <cellStyle name="Normal 4 5" xfId="57"/>
    <cellStyle name="Normal 4 5 10" xfId="3871"/>
    <cellStyle name="Normal 4 5 10 2" xfId="9369"/>
    <cellStyle name="Normal 4 5 11" xfId="3935"/>
    <cellStyle name="Normal 4 5 11 2" xfId="9428"/>
    <cellStyle name="Normal 4 5 12" xfId="5073"/>
    <cellStyle name="Normal 4 5 12 2" xfId="10453"/>
    <cellStyle name="Normal 4 5 13" xfId="3610"/>
    <cellStyle name="Normal 4 5 13 2" xfId="9119"/>
    <cellStyle name="Normal 4 5 14" xfId="5310"/>
    <cellStyle name="Normal 4 5 14 2" xfId="10678"/>
    <cellStyle name="Normal 4 5 15" xfId="5738"/>
    <cellStyle name="Normal 4 5 2" xfId="216"/>
    <cellStyle name="Normal 4 5 2 10" xfId="3613"/>
    <cellStyle name="Normal 4 5 2 10 2" xfId="9121"/>
    <cellStyle name="Normal 4 5 2 11" xfId="5164"/>
    <cellStyle name="Normal 4 5 2 11 2" xfId="10539"/>
    <cellStyle name="Normal 4 5 2 12" xfId="5435"/>
    <cellStyle name="Normal 4 5 2 12 2" xfId="10794"/>
    <cellStyle name="Normal 4 5 2 13" xfId="5866"/>
    <cellStyle name="Normal 4 5 2 2" xfId="699"/>
    <cellStyle name="Normal 4 5 2 2 2" xfId="6312"/>
    <cellStyle name="Normal 4 5 2 3" xfId="1104"/>
    <cellStyle name="Normal 4 5 2 3 2" xfId="6712"/>
    <cellStyle name="Normal 4 5 2 4" xfId="1511"/>
    <cellStyle name="Normal 4 5 2 4 2" xfId="7112"/>
    <cellStyle name="Normal 4 5 2 5" xfId="1914"/>
    <cellStyle name="Normal 4 5 2 5 2" xfId="7508"/>
    <cellStyle name="Normal 4 5 2 6" xfId="2320"/>
    <cellStyle name="Normal 4 5 2 6 2" xfId="7906"/>
    <cellStyle name="Normal 4 5 2 7" xfId="2721"/>
    <cellStyle name="Normal 4 5 2 7 2" xfId="8301"/>
    <cellStyle name="Normal 4 5 2 8" xfId="3079"/>
    <cellStyle name="Normal 4 5 2 8 2" xfId="8628"/>
    <cellStyle name="Normal 4 5 2 9" xfId="4717"/>
    <cellStyle name="Normal 4 5 2 9 2" xfId="10116"/>
    <cellStyle name="Normal 4 5 3" xfId="348"/>
    <cellStyle name="Normal 4 5 3 10" xfId="4158"/>
    <cellStyle name="Normal 4 5 3 10 2" xfId="9637"/>
    <cellStyle name="Normal 4 5 3 11" xfId="3659"/>
    <cellStyle name="Normal 4 5 3 11 2" xfId="9166"/>
    <cellStyle name="Normal 4 5 3 12" xfId="5338"/>
    <cellStyle name="Normal 4 5 3 12 2" xfId="10705"/>
    <cellStyle name="Normal 4 5 3 13" xfId="5993"/>
    <cellStyle name="Normal 4 5 3 2" xfId="831"/>
    <cellStyle name="Normal 4 5 3 2 2" xfId="6443"/>
    <cellStyle name="Normal 4 5 3 3" xfId="1236"/>
    <cellStyle name="Normal 4 5 3 3 2" xfId="6843"/>
    <cellStyle name="Normal 4 5 3 4" xfId="1643"/>
    <cellStyle name="Normal 4 5 3 4 2" xfId="7243"/>
    <cellStyle name="Normal 4 5 3 5" xfId="2046"/>
    <cellStyle name="Normal 4 5 3 5 2" xfId="7639"/>
    <cellStyle name="Normal 4 5 3 6" xfId="2452"/>
    <cellStyle name="Normal 4 5 3 6 2" xfId="8036"/>
    <cellStyle name="Normal 4 5 3 7" xfId="2850"/>
    <cellStyle name="Normal 4 5 3 7 2" xfId="8429"/>
    <cellStyle name="Normal 4 5 3 8" xfId="3449"/>
    <cellStyle name="Normal 4 5 3 8 2" xfId="8969"/>
    <cellStyle name="Normal 4 5 3 9" xfId="4464"/>
    <cellStyle name="Normal 4 5 3 9 2" xfId="9921"/>
    <cellStyle name="Normal 4 5 4" xfId="540"/>
    <cellStyle name="Normal 4 5 4 2" xfId="6159"/>
    <cellStyle name="Normal 4 5 5" xfId="815"/>
    <cellStyle name="Normal 4 5 5 2" xfId="6427"/>
    <cellStyle name="Normal 4 5 6" xfId="1220"/>
    <cellStyle name="Normal 4 5 6 2" xfId="6827"/>
    <cellStyle name="Normal 4 5 7" xfId="1627"/>
    <cellStyle name="Normal 4 5 7 2" xfId="7227"/>
    <cellStyle name="Normal 4 5 8" xfId="1650"/>
    <cellStyle name="Normal 4 5 8 2" xfId="7250"/>
    <cellStyle name="Normal 4 5 9" xfId="2082"/>
    <cellStyle name="Normal 4 5 9 2" xfId="7675"/>
    <cellStyle name="Normal 4 6" xfId="53"/>
    <cellStyle name="Normal 4 6 10" xfId="3666"/>
    <cellStyle name="Normal 4 6 10 2" xfId="9172"/>
    <cellStyle name="Normal 4 6 11" xfId="4937"/>
    <cellStyle name="Normal 4 6 11 2" xfId="10330"/>
    <cellStyle name="Normal 4 6 12" xfId="4561"/>
    <cellStyle name="Normal 4 6 12 2" xfId="10012"/>
    <cellStyle name="Normal 4 6 13" xfId="3354"/>
    <cellStyle name="Normal 4 6 13 2" xfId="8883"/>
    <cellStyle name="Normal 4 6 14" xfId="4271"/>
    <cellStyle name="Normal 4 6 14 2" xfId="9741"/>
    <cellStyle name="Normal 4 6 15" xfId="5734"/>
    <cellStyle name="Normal 4 6 2" xfId="212"/>
    <cellStyle name="Normal 4 6 2 10" xfId="4852"/>
    <cellStyle name="Normal 4 6 2 10 2" xfId="10248"/>
    <cellStyle name="Normal 4 6 2 11" xfId="4179"/>
    <cellStyle name="Normal 4 6 2 11 2" xfId="9655"/>
    <cellStyle name="Normal 4 6 2 12" xfId="3131"/>
    <cellStyle name="Normal 4 6 2 12 2" xfId="8677"/>
    <cellStyle name="Normal 4 6 2 13" xfId="5862"/>
    <cellStyle name="Normal 4 6 2 2" xfId="695"/>
    <cellStyle name="Normal 4 6 2 2 2" xfId="6308"/>
    <cellStyle name="Normal 4 6 2 3" xfId="1100"/>
    <cellStyle name="Normal 4 6 2 3 2" xfId="6708"/>
    <cellStyle name="Normal 4 6 2 4" xfId="1507"/>
    <cellStyle name="Normal 4 6 2 4 2" xfId="7108"/>
    <cellStyle name="Normal 4 6 2 5" xfId="1910"/>
    <cellStyle name="Normal 4 6 2 5 2" xfId="7504"/>
    <cellStyle name="Normal 4 6 2 6" xfId="2316"/>
    <cellStyle name="Normal 4 6 2 6 2" xfId="7902"/>
    <cellStyle name="Normal 4 6 2 7" xfId="2717"/>
    <cellStyle name="Normal 4 6 2 7 2" xfId="8297"/>
    <cellStyle name="Normal 4 6 2 8" xfId="3931"/>
    <cellStyle name="Normal 4 6 2 8 2" xfId="9424"/>
    <cellStyle name="Normal 4 6 2 9" xfId="3643"/>
    <cellStyle name="Normal 4 6 2 9 2" xfId="9150"/>
    <cellStyle name="Normal 4 6 3" xfId="344"/>
    <cellStyle name="Normal 4 6 3 10" xfId="3098"/>
    <cellStyle name="Normal 4 6 3 10 2" xfId="8645"/>
    <cellStyle name="Normal 4 6 3 11" xfId="4812"/>
    <cellStyle name="Normal 4 6 3 11 2" xfId="10209"/>
    <cellStyle name="Normal 4 6 3 12" xfId="5006"/>
    <cellStyle name="Normal 4 6 3 12 2" xfId="10393"/>
    <cellStyle name="Normal 4 6 3 13" xfId="5989"/>
    <cellStyle name="Normal 4 6 3 2" xfId="827"/>
    <cellStyle name="Normal 4 6 3 2 2" xfId="6439"/>
    <cellStyle name="Normal 4 6 3 3" xfId="1232"/>
    <cellStyle name="Normal 4 6 3 3 2" xfId="6839"/>
    <cellStyle name="Normal 4 6 3 4" xfId="1639"/>
    <cellStyle name="Normal 4 6 3 4 2" xfId="7239"/>
    <cellStyle name="Normal 4 6 3 5" xfId="2042"/>
    <cellStyle name="Normal 4 6 3 5 2" xfId="7635"/>
    <cellStyle name="Normal 4 6 3 6" xfId="2448"/>
    <cellStyle name="Normal 4 6 3 6 2" xfId="8032"/>
    <cellStyle name="Normal 4 6 3 7" xfId="2846"/>
    <cellStyle name="Normal 4 6 3 7 2" xfId="8425"/>
    <cellStyle name="Normal 4 6 3 8" xfId="3813"/>
    <cellStyle name="Normal 4 6 3 8 2" xfId="9311"/>
    <cellStyle name="Normal 4 6 3 9" xfId="3964"/>
    <cellStyle name="Normal 4 6 3 9 2" xfId="9456"/>
    <cellStyle name="Normal 4 6 4" xfId="536"/>
    <cellStyle name="Normal 4 6 4 2" xfId="6155"/>
    <cellStyle name="Normal 4 6 5" xfId="658"/>
    <cellStyle name="Normal 4 6 5 2" xfId="6271"/>
    <cellStyle name="Normal 4 6 6" xfId="1063"/>
    <cellStyle name="Normal 4 6 6 2" xfId="6671"/>
    <cellStyle name="Normal 4 6 7" xfId="1470"/>
    <cellStyle name="Normal 4 6 7 2" xfId="7071"/>
    <cellStyle name="Normal 4 6 8" xfId="2030"/>
    <cellStyle name="Normal 4 6 8 2" xfId="7623"/>
    <cellStyle name="Normal 4 6 9" xfId="515"/>
    <cellStyle name="Normal 4 6 9 2" xfId="6135"/>
    <cellStyle name="Normal 4 7" xfId="107"/>
    <cellStyle name="Normal 4 7 10" xfId="3769"/>
    <cellStyle name="Normal 4 7 10 2" xfId="9271"/>
    <cellStyle name="Normal 4 7 11" xfId="3125"/>
    <cellStyle name="Normal 4 7 11 2" xfId="8671"/>
    <cellStyle name="Normal 4 7 12" xfId="3140"/>
    <cellStyle name="Normal 4 7 12 2" xfId="8686"/>
    <cellStyle name="Normal 4 7 13" xfId="4349"/>
    <cellStyle name="Normal 4 7 13 2" xfId="9816"/>
    <cellStyle name="Normal 4 7 14" xfId="4351"/>
    <cellStyle name="Normal 4 7 14 2" xfId="9818"/>
    <cellStyle name="Normal 4 7 15" xfId="5778"/>
    <cellStyle name="Normal 4 7 2" xfId="258"/>
    <cellStyle name="Normal 4 7 2 10" xfId="4707"/>
    <cellStyle name="Normal 4 7 2 10 2" xfId="10106"/>
    <cellStyle name="Normal 4 7 2 11" xfId="5353"/>
    <cellStyle name="Normal 4 7 2 11 2" xfId="10720"/>
    <cellStyle name="Normal 4 7 2 12" xfId="5574"/>
    <cellStyle name="Normal 4 7 2 12 2" xfId="10927"/>
    <cellStyle name="Normal 4 7 2 13" xfId="5906"/>
    <cellStyle name="Normal 4 7 2 2" xfId="741"/>
    <cellStyle name="Normal 4 7 2 2 2" xfId="6354"/>
    <cellStyle name="Normal 4 7 2 3" xfId="1146"/>
    <cellStyle name="Normal 4 7 2 3 2" xfId="6754"/>
    <cellStyle name="Normal 4 7 2 4" xfId="1553"/>
    <cellStyle name="Normal 4 7 2 4 2" xfId="7154"/>
    <cellStyle name="Normal 4 7 2 5" xfId="1956"/>
    <cellStyle name="Normal 4 7 2 5 2" xfId="7550"/>
    <cellStyle name="Normal 4 7 2 6" xfId="2362"/>
    <cellStyle name="Normal 4 7 2 6 2" xfId="7948"/>
    <cellStyle name="Normal 4 7 2 7" xfId="2761"/>
    <cellStyle name="Normal 4 7 2 7 2" xfId="8341"/>
    <cellStyle name="Normal 4 7 2 8" xfId="4043"/>
    <cellStyle name="Normal 4 7 2 8 2" xfId="9531"/>
    <cellStyle name="Normal 4 7 2 9" xfId="4021"/>
    <cellStyle name="Normal 4 7 2 9 2" xfId="9510"/>
    <cellStyle name="Normal 4 7 3" xfId="390"/>
    <cellStyle name="Normal 4 7 3 10" xfId="3903"/>
    <cellStyle name="Normal 4 7 3 10 2" xfId="9398"/>
    <cellStyle name="Normal 4 7 3 11" xfId="4555"/>
    <cellStyle name="Normal 4 7 3 11 2" xfId="10006"/>
    <cellStyle name="Normal 4 7 3 12" xfId="5344"/>
    <cellStyle name="Normal 4 7 3 12 2" xfId="10711"/>
    <cellStyle name="Normal 4 7 3 13" xfId="6033"/>
    <cellStyle name="Normal 4 7 3 2" xfId="873"/>
    <cellStyle name="Normal 4 7 3 2 2" xfId="6485"/>
    <cellStyle name="Normal 4 7 3 3" xfId="1278"/>
    <cellStyle name="Normal 4 7 3 3 2" xfId="6885"/>
    <cellStyle name="Normal 4 7 3 4" xfId="1685"/>
    <cellStyle name="Normal 4 7 3 4 2" xfId="7285"/>
    <cellStyle name="Normal 4 7 3 5" xfId="2088"/>
    <cellStyle name="Normal 4 7 3 5 2" xfId="7681"/>
    <cellStyle name="Normal 4 7 3 6" xfId="2494"/>
    <cellStyle name="Normal 4 7 3 6 2" xfId="8078"/>
    <cellStyle name="Normal 4 7 3 7" xfId="2892"/>
    <cellStyle name="Normal 4 7 3 7 2" xfId="8471"/>
    <cellStyle name="Normal 4 7 3 8" xfId="3496"/>
    <cellStyle name="Normal 4 7 3 8 2" xfId="9011"/>
    <cellStyle name="Normal 4 7 3 9" xfId="4836"/>
    <cellStyle name="Normal 4 7 3 9 2" xfId="10232"/>
    <cellStyle name="Normal 4 7 4" xfId="590"/>
    <cellStyle name="Normal 4 7 4 2" xfId="6204"/>
    <cellStyle name="Normal 4 7 5" xfId="995"/>
    <cellStyle name="Normal 4 7 5 2" xfId="6604"/>
    <cellStyle name="Normal 4 7 6" xfId="1402"/>
    <cellStyle name="Normal 4 7 6 2" xfId="7004"/>
    <cellStyle name="Normal 4 7 7" xfId="1807"/>
    <cellStyle name="Normal 4 7 7 2" xfId="7403"/>
    <cellStyle name="Normal 4 7 8" xfId="2212"/>
    <cellStyle name="Normal 4 7 8 2" xfId="7802"/>
    <cellStyle name="Normal 4 7 9" xfId="2623"/>
    <cellStyle name="Normal 4 7 9 2" xfId="8204"/>
    <cellStyle name="Normal 4 8" xfId="111"/>
    <cellStyle name="Normal 4 8 10" xfId="4285"/>
    <cellStyle name="Normal 4 8 10 2" xfId="9754"/>
    <cellStyle name="Normal 4 8 11" xfId="3250"/>
    <cellStyle name="Normal 4 8 11 2" xfId="8787"/>
    <cellStyle name="Normal 4 8 12" xfId="5115"/>
    <cellStyle name="Normal 4 8 12 2" xfId="10492"/>
    <cellStyle name="Normal 4 8 13" xfId="5401"/>
    <cellStyle name="Normal 4 8 13 2" xfId="10762"/>
    <cellStyle name="Normal 4 8 14" xfId="5599"/>
    <cellStyle name="Normal 4 8 14 2" xfId="10948"/>
    <cellStyle name="Normal 4 8 15" xfId="5782"/>
    <cellStyle name="Normal 4 8 2" xfId="262"/>
    <cellStyle name="Normal 4 8 2 10" xfId="5321"/>
    <cellStyle name="Normal 4 8 2 10 2" xfId="10689"/>
    <cellStyle name="Normal 4 8 2 11" xfId="5549"/>
    <cellStyle name="Normal 4 8 2 11 2" xfId="10903"/>
    <cellStyle name="Normal 4 8 2 12" xfId="5685"/>
    <cellStyle name="Normal 4 8 2 12 2" xfId="11030"/>
    <cellStyle name="Normal 4 8 2 13" xfId="5910"/>
    <cellStyle name="Normal 4 8 2 2" xfId="745"/>
    <cellStyle name="Normal 4 8 2 2 2" xfId="6358"/>
    <cellStyle name="Normal 4 8 2 3" xfId="1150"/>
    <cellStyle name="Normal 4 8 2 3 2" xfId="6758"/>
    <cellStyle name="Normal 4 8 2 4" xfId="1557"/>
    <cellStyle name="Normal 4 8 2 4 2" xfId="7158"/>
    <cellStyle name="Normal 4 8 2 5" xfId="1960"/>
    <cellStyle name="Normal 4 8 2 5 2" xfId="7554"/>
    <cellStyle name="Normal 4 8 2 6" xfId="2366"/>
    <cellStyle name="Normal 4 8 2 6 2" xfId="7952"/>
    <cellStyle name="Normal 4 8 2 7" xfId="2765"/>
    <cellStyle name="Normal 4 8 2 7 2" xfId="8345"/>
    <cellStyle name="Normal 4 8 2 8" xfId="4542"/>
    <cellStyle name="Normal 4 8 2 8 2" xfId="9994"/>
    <cellStyle name="Normal 4 8 2 9" xfId="2857"/>
    <cellStyle name="Normal 4 8 2 9 2" xfId="8436"/>
    <cellStyle name="Normal 4 8 3" xfId="394"/>
    <cellStyle name="Normal 4 8 3 10" xfId="3039"/>
    <cellStyle name="Normal 4 8 3 10 2" xfId="8592"/>
    <cellStyle name="Normal 4 8 3 11" xfId="4570"/>
    <cellStyle name="Normal 4 8 3 11 2" xfId="10021"/>
    <cellStyle name="Normal 4 8 3 12" xfId="5199"/>
    <cellStyle name="Normal 4 8 3 12 2" xfId="10573"/>
    <cellStyle name="Normal 4 8 3 13" xfId="6037"/>
    <cellStyle name="Normal 4 8 3 2" xfId="877"/>
    <cellStyle name="Normal 4 8 3 2 2" xfId="6489"/>
    <cellStyle name="Normal 4 8 3 3" xfId="1282"/>
    <cellStyle name="Normal 4 8 3 3 2" xfId="6889"/>
    <cellStyle name="Normal 4 8 3 4" xfId="1689"/>
    <cellStyle name="Normal 4 8 3 4 2" xfId="7289"/>
    <cellStyle name="Normal 4 8 3 5" xfId="2092"/>
    <cellStyle name="Normal 4 8 3 5 2" xfId="7685"/>
    <cellStyle name="Normal 4 8 3 6" xfId="2498"/>
    <cellStyle name="Normal 4 8 3 6 2" xfId="8082"/>
    <cellStyle name="Normal 4 8 3 7" xfId="2896"/>
    <cellStyle name="Normal 4 8 3 7 2" xfId="8475"/>
    <cellStyle name="Normal 4 8 3 8" xfId="3744"/>
    <cellStyle name="Normal 4 8 3 8 2" xfId="9247"/>
    <cellStyle name="Normal 4 8 3 9" xfId="3819"/>
    <cellStyle name="Normal 4 8 3 9 2" xfId="9317"/>
    <cellStyle name="Normal 4 8 4" xfId="594"/>
    <cellStyle name="Normal 4 8 4 2" xfId="6208"/>
    <cellStyle name="Normal 4 8 5" xfId="999"/>
    <cellStyle name="Normal 4 8 5 2" xfId="6608"/>
    <cellStyle name="Normal 4 8 6" xfId="1406"/>
    <cellStyle name="Normal 4 8 6 2" xfId="7008"/>
    <cellStyle name="Normal 4 8 7" xfId="1811"/>
    <cellStyle name="Normal 4 8 7 2" xfId="7407"/>
    <cellStyle name="Normal 4 8 8" xfId="2216"/>
    <cellStyle name="Normal 4 8 8 2" xfId="7806"/>
    <cellStyle name="Normal 4 8 9" xfId="2627"/>
    <cellStyle name="Normal 4 8 9 2" xfId="8208"/>
    <cellStyle name="Normal 4 9" xfId="128"/>
    <cellStyle name="Normal 4 9 10" xfId="4288"/>
    <cellStyle name="Normal 4 9 10 2" xfId="9757"/>
    <cellStyle name="Normal 4 9 11" xfId="3699"/>
    <cellStyle name="Normal 4 9 11 2" xfId="9203"/>
    <cellStyle name="Normal 4 9 12" xfId="5117"/>
    <cellStyle name="Normal 4 9 12 2" xfId="10494"/>
    <cellStyle name="Normal 4 9 13" xfId="5402"/>
    <cellStyle name="Normal 4 9 13 2" xfId="10763"/>
    <cellStyle name="Normal 4 9 14" xfId="5600"/>
    <cellStyle name="Normal 4 9 14 2" xfId="10949"/>
    <cellStyle name="Normal 4 9 15" xfId="5794"/>
    <cellStyle name="Normal 4 9 2" xfId="274"/>
    <cellStyle name="Normal 4 9 2 10" xfId="3418"/>
    <cellStyle name="Normal 4 9 2 10 2" xfId="8942"/>
    <cellStyle name="Normal 4 9 2 11" xfId="3142"/>
    <cellStyle name="Normal 4 9 2 11 2" xfId="8688"/>
    <cellStyle name="Normal 4 9 2 12" xfId="4821"/>
    <cellStyle name="Normal 4 9 2 12 2" xfId="10218"/>
    <cellStyle name="Normal 4 9 2 13" xfId="5922"/>
    <cellStyle name="Normal 4 9 2 2" xfId="757"/>
    <cellStyle name="Normal 4 9 2 2 2" xfId="6370"/>
    <cellStyle name="Normal 4 9 2 3" xfId="1162"/>
    <cellStyle name="Normal 4 9 2 3 2" xfId="6770"/>
    <cellStyle name="Normal 4 9 2 4" xfId="1569"/>
    <cellStyle name="Normal 4 9 2 4 2" xfId="7170"/>
    <cellStyle name="Normal 4 9 2 5" xfId="1972"/>
    <cellStyle name="Normal 4 9 2 5 2" xfId="7566"/>
    <cellStyle name="Normal 4 9 2 6" xfId="2378"/>
    <cellStyle name="Normal 4 9 2 6 2" xfId="7964"/>
    <cellStyle name="Normal 4 9 2 7" xfId="2777"/>
    <cellStyle name="Normal 4 9 2 7 2" xfId="8357"/>
    <cellStyle name="Normal 4 9 2 8" xfId="3761"/>
    <cellStyle name="Normal 4 9 2 8 2" xfId="9263"/>
    <cellStyle name="Normal 4 9 2 9" xfId="3618"/>
    <cellStyle name="Normal 4 9 2 9 2" xfId="9126"/>
    <cellStyle name="Normal 4 9 3" xfId="406"/>
    <cellStyle name="Normal 4 9 3 10" xfId="4872"/>
    <cellStyle name="Normal 4 9 3 10 2" xfId="10266"/>
    <cellStyle name="Normal 4 9 3 11" xfId="4729"/>
    <cellStyle name="Normal 4 9 3 11 2" xfId="10127"/>
    <cellStyle name="Normal 4 9 3 12" xfId="4488"/>
    <cellStyle name="Normal 4 9 3 12 2" xfId="9943"/>
    <cellStyle name="Normal 4 9 3 13" xfId="6049"/>
    <cellStyle name="Normal 4 9 3 2" xfId="889"/>
    <cellStyle name="Normal 4 9 3 2 2" xfId="6501"/>
    <cellStyle name="Normal 4 9 3 3" xfId="1294"/>
    <cellStyle name="Normal 4 9 3 3 2" xfId="6901"/>
    <cellStyle name="Normal 4 9 3 4" xfId="1701"/>
    <cellStyle name="Normal 4 9 3 4 2" xfId="7301"/>
    <cellStyle name="Normal 4 9 3 5" xfId="2104"/>
    <cellStyle name="Normal 4 9 3 5 2" xfId="7697"/>
    <cellStyle name="Normal 4 9 3 6" xfId="2510"/>
    <cellStyle name="Normal 4 9 3 6 2" xfId="8094"/>
    <cellStyle name="Normal 4 9 3 7" xfId="2908"/>
    <cellStyle name="Normal 4 9 3 7 2" xfId="8487"/>
    <cellStyle name="Normal 4 9 3 8" xfId="3248"/>
    <cellStyle name="Normal 4 9 3 8 2" xfId="8785"/>
    <cellStyle name="Normal 4 9 3 9" xfId="2584"/>
    <cellStyle name="Normal 4 9 3 9 2" xfId="8166"/>
    <cellStyle name="Normal 4 9 4" xfId="611"/>
    <cellStyle name="Normal 4 9 4 2" xfId="6225"/>
    <cellStyle name="Normal 4 9 5" xfId="1016"/>
    <cellStyle name="Normal 4 9 5 2" xfId="6625"/>
    <cellStyle name="Normal 4 9 6" xfId="1423"/>
    <cellStyle name="Normal 4 9 6 2" xfId="7025"/>
    <cellStyle name="Normal 4 9 7" xfId="1827"/>
    <cellStyle name="Normal 4 9 7 2" xfId="7423"/>
    <cellStyle name="Normal 4 9 8" xfId="2233"/>
    <cellStyle name="Normal 4 9 8 2" xfId="7822"/>
    <cellStyle name="Normal 4 9 9" xfId="2641"/>
    <cellStyle name="Normal 4 9 9 2" xfId="8222"/>
    <cellStyle name="Normal 5" xfId="195"/>
    <cellStyle name="Normal 5 2" xfId="460"/>
    <cellStyle name="Normal 6" xfId="43"/>
    <cellStyle name="Normal 6 10" xfId="137"/>
    <cellStyle name="Normal 6 10 10" xfId="4367"/>
    <cellStyle name="Normal 6 10 10 2" xfId="9833"/>
    <cellStyle name="Normal 6 10 11" xfId="3523"/>
    <cellStyle name="Normal 6 10 11 2" xfId="9036"/>
    <cellStyle name="Normal 6 10 12" xfId="5177"/>
    <cellStyle name="Normal 6 10 12 2" xfId="10551"/>
    <cellStyle name="Normal 6 10 13" xfId="5445"/>
    <cellStyle name="Normal 6 10 13 2" xfId="10804"/>
    <cellStyle name="Normal 6 10 14" xfId="5624"/>
    <cellStyle name="Normal 6 10 14 2" xfId="10972"/>
    <cellStyle name="Normal 6 10 15" xfId="5802"/>
    <cellStyle name="Normal 6 10 2" xfId="282"/>
    <cellStyle name="Normal 6 10 2 10" xfId="5263"/>
    <cellStyle name="Normal 6 10 2 10 2" xfId="10634"/>
    <cellStyle name="Normal 6 10 2 11" xfId="5504"/>
    <cellStyle name="Normal 6 10 2 11 2" xfId="10861"/>
    <cellStyle name="Normal 6 10 2 12" xfId="5657"/>
    <cellStyle name="Normal 6 10 2 12 2" xfId="11003"/>
    <cellStyle name="Normal 6 10 2 13" xfId="5930"/>
    <cellStyle name="Normal 6 10 2 2" xfId="765"/>
    <cellStyle name="Normal 6 10 2 2 2" xfId="6378"/>
    <cellStyle name="Normal 6 10 2 3" xfId="1170"/>
    <cellStyle name="Normal 6 10 2 3 2" xfId="6778"/>
    <cellStyle name="Normal 6 10 2 4" xfId="1577"/>
    <cellStyle name="Normal 6 10 2 4 2" xfId="7178"/>
    <cellStyle name="Normal 6 10 2 5" xfId="1980"/>
    <cellStyle name="Normal 6 10 2 5 2" xfId="7574"/>
    <cellStyle name="Normal 6 10 2 6" xfId="2386"/>
    <cellStyle name="Normal 6 10 2 6 2" xfId="7972"/>
    <cellStyle name="Normal 6 10 2 7" xfId="2785"/>
    <cellStyle name="Normal 6 10 2 7 2" xfId="8365"/>
    <cellStyle name="Normal 6 10 2 8" xfId="4468"/>
    <cellStyle name="Normal 6 10 2 8 2" xfId="9925"/>
    <cellStyle name="Normal 6 10 2 9" xfId="4141"/>
    <cellStyle name="Normal 6 10 2 9 2" xfId="9621"/>
    <cellStyle name="Normal 6 10 3" xfId="414"/>
    <cellStyle name="Normal 6 10 3 10" xfId="5094"/>
    <cellStyle name="Normal 6 10 3 10 2" xfId="10473"/>
    <cellStyle name="Normal 6 10 3 11" xfId="5372"/>
    <cellStyle name="Normal 6 10 3 11 2" xfId="10735"/>
    <cellStyle name="Normal 6 10 3 12" xfId="5583"/>
    <cellStyle name="Normal 6 10 3 12 2" xfId="10933"/>
    <cellStyle name="Normal 6 10 3 13" xfId="6057"/>
    <cellStyle name="Normal 6 10 3 2" xfId="897"/>
    <cellStyle name="Normal 6 10 3 2 2" xfId="6509"/>
    <cellStyle name="Normal 6 10 3 3" xfId="1302"/>
    <cellStyle name="Normal 6 10 3 3 2" xfId="6909"/>
    <cellStyle name="Normal 6 10 3 4" xfId="1709"/>
    <cellStyle name="Normal 6 10 3 4 2" xfId="7309"/>
    <cellStyle name="Normal 6 10 3 5" xfId="2112"/>
    <cellStyle name="Normal 6 10 3 5 2" xfId="7705"/>
    <cellStyle name="Normal 6 10 3 6" xfId="2518"/>
    <cellStyle name="Normal 6 10 3 6 2" xfId="8102"/>
    <cellStyle name="Normal 6 10 3 7" xfId="2916"/>
    <cellStyle name="Normal 6 10 3 7 2" xfId="8495"/>
    <cellStyle name="Normal 6 10 3 8" xfId="3937"/>
    <cellStyle name="Normal 6 10 3 8 2" xfId="9430"/>
    <cellStyle name="Normal 6 10 3 9" xfId="4382"/>
    <cellStyle name="Normal 6 10 3 9 2" xfId="9847"/>
    <cellStyle name="Normal 6 10 4" xfId="620"/>
    <cellStyle name="Normal 6 10 4 2" xfId="6234"/>
    <cellStyle name="Normal 6 10 5" xfId="1025"/>
    <cellStyle name="Normal 6 10 5 2" xfId="6634"/>
    <cellStyle name="Normal 6 10 6" xfId="1432"/>
    <cellStyle name="Normal 6 10 6 2" xfId="7034"/>
    <cellStyle name="Normal 6 10 7" xfId="1836"/>
    <cellStyle name="Normal 6 10 7 2" xfId="7432"/>
    <cellStyle name="Normal 6 10 8" xfId="2242"/>
    <cellStyle name="Normal 6 10 8 2" xfId="7831"/>
    <cellStyle name="Normal 6 10 9" xfId="2649"/>
    <cellStyle name="Normal 6 10 9 2" xfId="8230"/>
    <cellStyle name="Normal 6 11" xfId="144"/>
    <cellStyle name="Normal 6 11 10" xfId="3969"/>
    <cellStyle name="Normal 6 11 10 2" xfId="9461"/>
    <cellStyle name="Normal 6 11 11" xfId="4272"/>
    <cellStyle name="Normal 6 11 11 2" xfId="9742"/>
    <cellStyle name="Normal 6 11 12" xfId="4355"/>
    <cellStyle name="Normal 6 11 12 2" xfId="9822"/>
    <cellStyle name="Normal 6 11 13" xfId="5348"/>
    <cellStyle name="Normal 6 11 13 2" xfId="10715"/>
    <cellStyle name="Normal 6 11 14" xfId="5570"/>
    <cellStyle name="Normal 6 11 14 2" xfId="10923"/>
    <cellStyle name="Normal 6 11 15" xfId="5808"/>
    <cellStyle name="Normal 6 11 2" xfId="288"/>
    <cellStyle name="Normal 6 11 2 10" xfId="4850"/>
    <cellStyle name="Normal 6 11 2 10 2" xfId="10246"/>
    <cellStyle name="Normal 6 11 2 11" xfId="3456"/>
    <cellStyle name="Normal 6 11 2 11 2" xfId="8975"/>
    <cellStyle name="Normal 6 11 2 12" xfId="5291"/>
    <cellStyle name="Normal 6 11 2 12 2" xfId="10660"/>
    <cellStyle name="Normal 6 11 2 13" xfId="5936"/>
    <cellStyle name="Normal 6 11 2 2" xfId="771"/>
    <cellStyle name="Normal 6 11 2 2 2" xfId="6384"/>
    <cellStyle name="Normal 6 11 2 3" xfId="1176"/>
    <cellStyle name="Normal 6 11 2 3 2" xfId="6784"/>
    <cellStyle name="Normal 6 11 2 4" xfId="1583"/>
    <cellStyle name="Normal 6 11 2 4 2" xfId="7184"/>
    <cellStyle name="Normal 6 11 2 5" xfId="1986"/>
    <cellStyle name="Normal 6 11 2 5 2" xfId="7580"/>
    <cellStyle name="Normal 6 11 2 6" xfId="2392"/>
    <cellStyle name="Normal 6 11 2 6 2" xfId="7978"/>
    <cellStyle name="Normal 6 11 2 7" xfId="2791"/>
    <cellStyle name="Normal 6 11 2 7 2" xfId="8371"/>
    <cellStyle name="Normal 6 11 2 8" xfId="4062"/>
    <cellStyle name="Normal 6 11 2 8 2" xfId="9550"/>
    <cellStyle name="Normal 6 11 2 9" xfId="4128"/>
    <cellStyle name="Normal 6 11 2 9 2" xfId="9611"/>
    <cellStyle name="Normal 6 11 3" xfId="420"/>
    <cellStyle name="Normal 6 11 3 10" xfId="2586"/>
    <cellStyle name="Normal 6 11 3 10 2" xfId="8168"/>
    <cellStyle name="Normal 6 11 3 11" xfId="4709"/>
    <cellStyle name="Normal 6 11 3 11 2" xfId="10108"/>
    <cellStyle name="Normal 6 11 3 12" xfId="5009"/>
    <cellStyle name="Normal 6 11 3 12 2" xfId="10396"/>
    <cellStyle name="Normal 6 11 3 13" xfId="6063"/>
    <cellStyle name="Normal 6 11 3 2" xfId="903"/>
    <cellStyle name="Normal 6 11 3 2 2" xfId="6515"/>
    <cellStyle name="Normal 6 11 3 3" xfId="1308"/>
    <cellStyle name="Normal 6 11 3 3 2" xfId="6915"/>
    <cellStyle name="Normal 6 11 3 4" xfId="1715"/>
    <cellStyle name="Normal 6 11 3 4 2" xfId="7315"/>
    <cellStyle name="Normal 6 11 3 5" xfId="2118"/>
    <cellStyle name="Normal 6 11 3 5 2" xfId="7711"/>
    <cellStyle name="Normal 6 11 3 6" xfId="2524"/>
    <cellStyle name="Normal 6 11 3 6 2" xfId="8108"/>
    <cellStyle name="Normal 6 11 3 7" xfId="2922"/>
    <cellStyle name="Normal 6 11 3 7 2" xfId="8501"/>
    <cellStyle name="Normal 6 11 3 8" xfId="3533"/>
    <cellStyle name="Normal 6 11 3 8 2" xfId="9046"/>
    <cellStyle name="Normal 6 11 3 9" xfId="4827"/>
    <cellStyle name="Normal 6 11 3 9 2" xfId="10223"/>
    <cellStyle name="Normal 6 11 4" xfId="627"/>
    <cellStyle name="Normal 6 11 4 2" xfId="6241"/>
    <cellStyle name="Normal 6 11 5" xfId="1032"/>
    <cellStyle name="Normal 6 11 5 2" xfId="6641"/>
    <cellStyle name="Normal 6 11 6" xfId="1439"/>
    <cellStyle name="Normal 6 11 6 2" xfId="7041"/>
    <cellStyle name="Normal 6 11 7" xfId="1843"/>
    <cellStyle name="Normal 6 11 7 2" xfId="7439"/>
    <cellStyle name="Normal 6 11 8" xfId="2249"/>
    <cellStyle name="Normal 6 11 8 2" xfId="7837"/>
    <cellStyle name="Normal 6 11 9" xfId="2656"/>
    <cellStyle name="Normal 6 11 9 2" xfId="8237"/>
    <cellStyle name="Normal 6 12" xfId="174"/>
    <cellStyle name="Normal 6 12 10" xfId="3904"/>
    <cellStyle name="Normal 6 12 10 2" xfId="9399"/>
    <cellStyle name="Normal 6 12 11" xfId="3097"/>
    <cellStyle name="Normal 6 12 11 2" xfId="8644"/>
    <cellStyle name="Normal 6 12 12" xfId="4934"/>
    <cellStyle name="Normal 6 12 12 2" xfId="10327"/>
    <cellStyle name="Normal 6 12 13" xfId="4917"/>
    <cellStyle name="Normal 6 12 13 2" xfId="10310"/>
    <cellStyle name="Normal 6 12 14" xfId="3624"/>
    <cellStyle name="Normal 6 12 14 2" xfId="9132"/>
    <cellStyle name="Normal 6 12 15" xfId="5831"/>
    <cellStyle name="Normal 6 12 2" xfId="312"/>
    <cellStyle name="Normal 6 12 2 10" xfId="5237"/>
    <cellStyle name="Normal 6 12 2 10 2" xfId="10610"/>
    <cellStyle name="Normal 6 12 2 11" xfId="5484"/>
    <cellStyle name="Normal 6 12 2 11 2" xfId="10842"/>
    <cellStyle name="Normal 6 12 2 12" xfId="5645"/>
    <cellStyle name="Normal 6 12 2 12 2" xfId="10992"/>
    <cellStyle name="Normal 6 12 2 13" xfId="5959"/>
    <cellStyle name="Normal 6 12 2 2" xfId="795"/>
    <cellStyle name="Normal 6 12 2 2 2" xfId="6407"/>
    <cellStyle name="Normal 6 12 2 3" xfId="1200"/>
    <cellStyle name="Normal 6 12 2 3 2" xfId="6807"/>
    <cellStyle name="Normal 6 12 2 4" xfId="1607"/>
    <cellStyle name="Normal 6 12 2 4 2" xfId="7207"/>
    <cellStyle name="Normal 6 12 2 5" xfId="2010"/>
    <cellStyle name="Normal 6 12 2 5 2" xfId="7603"/>
    <cellStyle name="Normal 6 12 2 6" xfId="2416"/>
    <cellStyle name="Normal 6 12 2 6 2" xfId="8001"/>
    <cellStyle name="Normal 6 12 2 7" xfId="2815"/>
    <cellStyle name="Normal 6 12 2 7 2" xfId="8394"/>
    <cellStyle name="Normal 6 12 2 8" xfId="4438"/>
    <cellStyle name="Normal 6 12 2 8 2" xfId="9899"/>
    <cellStyle name="Normal 6 12 2 9" xfId="4435"/>
    <cellStyle name="Normal 6 12 2 9 2" xfId="9896"/>
    <cellStyle name="Normal 6 12 3" xfId="444"/>
    <cellStyle name="Normal 6 12 3 10" xfId="5067"/>
    <cellStyle name="Normal 6 12 3 10 2" xfId="10449"/>
    <cellStyle name="Normal 6 12 3 11" xfId="3423"/>
    <cellStyle name="Normal 6 12 3 11 2" xfId="8947"/>
    <cellStyle name="Normal 6 12 3 12" xfId="5226"/>
    <cellStyle name="Normal 6 12 3 12 2" xfId="10599"/>
    <cellStyle name="Normal 6 12 3 13" xfId="6086"/>
    <cellStyle name="Normal 6 12 3 2" xfId="927"/>
    <cellStyle name="Normal 6 12 3 2 2" xfId="6539"/>
    <cellStyle name="Normal 6 12 3 3" xfId="1332"/>
    <cellStyle name="Normal 6 12 3 3 2" xfId="6939"/>
    <cellStyle name="Normal 6 12 3 4" xfId="1739"/>
    <cellStyle name="Normal 6 12 3 4 2" xfId="7339"/>
    <cellStyle name="Normal 6 12 3 5" xfId="2142"/>
    <cellStyle name="Normal 6 12 3 5 2" xfId="7735"/>
    <cellStyle name="Normal 6 12 3 6" xfId="2548"/>
    <cellStyle name="Normal 6 12 3 6 2" xfId="8132"/>
    <cellStyle name="Normal 6 12 3 7" xfId="2946"/>
    <cellStyle name="Normal 6 12 3 7 2" xfId="8525"/>
    <cellStyle name="Normal 6 12 3 8" xfId="3924"/>
    <cellStyle name="Normal 6 12 3 8 2" xfId="9417"/>
    <cellStyle name="Normal 6 12 3 9" xfId="3207"/>
    <cellStyle name="Normal 6 12 3 9 2" xfId="8747"/>
    <cellStyle name="Normal 6 12 4" xfId="657"/>
    <cellStyle name="Normal 6 12 4 2" xfId="6270"/>
    <cellStyle name="Normal 6 12 5" xfId="1062"/>
    <cellStyle name="Normal 6 12 5 2" xfId="6670"/>
    <cellStyle name="Normal 6 12 6" xfId="1469"/>
    <cellStyle name="Normal 6 12 6 2" xfId="7070"/>
    <cellStyle name="Normal 6 12 7" xfId="1873"/>
    <cellStyle name="Normal 6 12 7 2" xfId="7468"/>
    <cellStyle name="Normal 6 12 8" xfId="2278"/>
    <cellStyle name="Normal 6 12 8 2" xfId="7864"/>
    <cellStyle name="Normal 6 12 9" xfId="2682"/>
    <cellStyle name="Normal 6 12 9 2" xfId="8262"/>
    <cellStyle name="Normal 6 13" xfId="181"/>
    <cellStyle name="Normal 6 13 10" xfId="3199"/>
    <cellStyle name="Normal 6 13 10 2" xfId="8739"/>
    <cellStyle name="Normal 6 13 11" xfId="2580"/>
    <cellStyle name="Normal 6 13 11 2" xfId="8162"/>
    <cellStyle name="Normal 6 13 12" xfId="3748"/>
    <cellStyle name="Normal 6 13 12 2" xfId="9251"/>
    <cellStyle name="Normal 6 13 13" xfId="2983"/>
    <cellStyle name="Normal 6 13 13 2" xfId="8561"/>
    <cellStyle name="Normal 6 13 14" xfId="5129"/>
    <cellStyle name="Normal 6 13 14 2" xfId="10505"/>
    <cellStyle name="Normal 6 13 15" xfId="5835"/>
    <cellStyle name="Normal 6 13 2" xfId="316"/>
    <cellStyle name="Normal 6 13 2 10" xfId="3864"/>
    <cellStyle name="Normal 6 13 2 10 2" xfId="9362"/>
    <cellStyle name="Normal 6 13 2 11" xfId="4946"/>
    <cellStyle name="Normal 6 13 2 11 2" xfId="10337"/>
    <cellStyle name="Normal 6 13 2 12" xfId="4210"/>
    <cellStyle name="Normal 6 13 2 12 2" xfId="9682"/>
    <cellStyle name="Normal 6 13 2 13" xfId="5963"/>
    <cellStyle name="Normal 6 13 2 2" xfId="799"/>
    <cellStyle name="Normal 6 13 2 2 2" xfId="6411"/>
    <cellStyle name="Normal 6 13 2 3" xfId="1204"/>
    <cellStyle name="Normal 6 13 2 3 2" xfId="6811"/>
    <cellStyle name="Normal 6 13 2 4" xfId="1611"/>
    <cellStyle name="Normal 6 13 2 4 2" xfId="7211"/>
    <cellStyle name="Normal 6 13 2 5" xfId="2014"/>
    <cellStyle name="Normal 6 13 2 5 2" xfId="7607"/>
    <cellStyle name="Normal 6 13 2 6" xfId="2420"/>
    <cellStyle name="Normal 6 13 2 6 2" xfId="8005"/>
    <cellStyle name="Normal 6 13 2 7" xfId="2819"/>
    <cellStyle name="Normal 6 13 2 7 2" xfId="8398"/>
    <cellStyle name="Normal 6 13 2 8" xfId="3234"/>
    <cellStyle name="Normal 6 13 2 8 2" xfId="8771"/>
    <cellStyle name="Normal 6 13 2 9" xfId="2571"/>
    <cellStyle name="Normal 6 13 2 9 2" xfId="8153"/>
    <cellStyle name="Normal 6 13 3" xfId="448"/>
    <cellStyle name="Normal 6 13 3 10" xfId="4428"/>
    <cellStyle name="Normal 6 13 3 10 2" xfId="9889"/>
    <cellStyle name="Normal 6 13 3 11" xfId="4951"/>
    <cellStyle name="Normal 6 13 3 11 2" xfId="10340"/>
    <cellStyle name="Normal 6 13 3 12" xfId="3473"/>
    <cellStyle name="Normal 6 13 3 12 2" xfId="8991"/>
    <cellStyle name="Normal 6 13 3 13" xfId="6090"/>
    <cellStyle name="Normal 6 13 3 2" xfId="931"/>
    <cellStyle name="Normal 6 13 3 2 2" xfId="6543"/>
    <cellStyle name="Normal 6 13 3 3" xfId="1336"/>
    <cellStyle name="Normal 6 13 3 3 2" xfId="6943"/>
    <cellStyle name="Normal 6 13 3 4" xfId="1743"/>
    <cellStyle name="Normal 6 13 3 4 2" xfId="7343"/>
    <cellStyle name="Normal 6 13 3 5" xfId="2146"/>
    <cellStyle name="Normal 6 13 3 5 2" xfId="7739"/>
    <cellStyle name="Normal 6 13 3 6" xfId="2552"/>
    <cellStyle name="Normal 6 13 3 6 2" xfId="8136"/>
    <cellStyle name="Normal 6 13 3 7" xfId="2950"/>
    <cellStyle name="Normal 6 13 3 7 2" xfId="8529"/>
    <cellStyle name="Normal 6 13 3 8" xfId="4132"/>
    <cellStyle name="Normal 6 13 3 8 2" xfId="9613"/>
    <cellStyle name="Normal 6 13 3 9" xfId="2961"/>
    <cellStyle name="Normal 6 13 3 9 2" xfId="8540"/>
    <cellStyle name="Normal 6 13 4" xfId="664"/>
    <cellStyle name="Normal 6 13 4 2" xfId="6277"/>
    <cellStyle name="Normal 6 13 5" xfId="1069"/>
    <cellStyle name="Normal 6 13 5 2" xfId="6677"/>
    <cellStyle name="Normal 6 13 6" xfId="1476"/>
    <cellStyle name="Normal 6 13 6 2" xfId="7077"/>
    <cellStyle name="Normal 6 13 7" xfId="1880"/>
    <cellStyle name="Normal 6 13 7 2" xfId="7475"/>
    <cellStyle name="Normal 6 13 8" xfId="2285"/>
    <cellStyle name="Normal 6 13 8 2" xfId="7871"/>
    <cellStyle name="Normal 6 13 9" xfId="2688"/>
    <cellStyle name="Normal 6 13 9 2" xfId="8268"/>
    <cellStyle name="Normal 6 14" xfId="203"/>
    <cellStyle name="Normal 6 14 10" xfId="3551"/>
    <cellStyle name="Normal 6 14 10 2" xfId="9063"/>
    <cellStyle name="Normal 6 14 11" xfId="5346"/>
    <cellStyle name="Normal 6 14 11 2" xfId="10713"/>
    <cellStyle name="Normal 6 14 12" xfId="5568"/>
    <cellStyle name="Normal 6 14 12 2" xfId="10921"/>
    <cellStyle name="Normal 6 14 13" xfId="5853"/>
    <cellStyle name="Normal 6 14 2" xfId="686"/>
    <cellStyle name="Normal 6 14 2 2" xfId="6299"/>
    <cellStyle name="Normal 6 14 3" xfId="1091"/>
    <cellStyle name="Normal 6 14 3 2" xfId="6699"/>
    <cellStyle name="Normal 6 14 4" xfId="1498"/>
    <cellStyle name="Normal 6 14 4 2" xfId="7099"/>
    <cellStyle name="Normal 6 14 5" xfId="1901"/>
    <cellStyle name="Normal 6 14 5 2" xfId="7495"/>
    <cellStyle name="Normal 6 14 6" xfId="2307"/>
    <cellStyle name="Normal 6 14 6 2" xfId="7893"/>
    <cellStyle name="Normal 6 14 7" xfId="2708"/>
    <cellStyle name="Normal 6 14 7 2" xfId="8288"/>
    <cellStyle name="Normal 6 14 8" xfId="4214"/>
    <cellStyle name="Normal 6 14 8 2" xfId="9686"/>
    <cellStyle name="Normal 6 14 9" xfId="3616"/>
    <cellStyle name="Normal 6 14 9 2" xfId="9124"/>
    <cellStyle name="Normal 6 15" xfId="335"/>
    <cellStyle name="Normal 6 15 10" xfId="4718"/>
    <cellStyle name="Normal 6 15 10 2" xfId="10117"/>
    <cellStyle name="Normal 6 15 11" xfId="4206"/>
    <cellStyle name="Normal 6 15 11 2" xfId="9679"/>
    <cellStyle name="Normal 6 15 12" xfId="5324"/>
    <cellStyle name="Normal 6 15 12 2" xfId="10692"/>
    <cellStyle name="Normal 6 15 13" xfId="5980"/>
    <cellStyle name="Normal 6 15 2" xfId="818"/>
    <cellStyle name="Normal 6 15 2 2" xfId="6430"/>
    <cellStyle name="Normal 6 15 3" xfId="1223"/>
    <cellStyle name="Normal 6 15 3 2" xfId="6830"/>
    <cellStyle name="Normal 6 15 4" xfId="1630"/>
    <cellStyle name="Normal 6 15 4 2" xfId="7230"/>
    <cellStyle name="Normal 6 15 5" xfId="2033"/>
    <cellStyle name="Normal 6 15 5 2" xfId="7626"/>
    <cellStyle name="Normal 6 15 6" xfId="2439"/>
    <cellStyle name="Normal 6 15 6 2" xfId="8023"/>
    <cellStyle name="Normal 6 15 7" xfId="2837"/>
    <cellStyle name="Normal 6 15 7 2" xfId="8416"/>
    <cellStyle name="Normal 6 15 8" xfId="3396"/>
    <cellStyle name="Normal 6 15 8 2" xfId="8922"/>
    <cellStyle name="Normal 6 15 9" xfId="4974"/>
    <cellStyle name="Normal 6 15 9 2" xfId="10362"/>
    <cellStyle name="Normal 6 16" xfId="526"/>
    <cellStyle name="Normal 6 16 2" xfId="6145"/>
    <cellStyle name="Normal 6 17" xfId="814"/>
    <cellStyle name="Normal 6 17 2" xfId="6426"/>
    <cellStyle name="Normal 6 18" xfId="1219"/>
    <cellStyle name="Normal 6 18 2" xfId="6826"/>
    <cellStyle name="Normal 6 19" xfId="1626"/>
    <cellStyle name="Normal 6 19 2" xfId="7226"/>
    <cellStyle name="Normal 6 2" xfId="72"/>
    <cellStyle name="Normal 6 2 10" xfId="3844"/>
    <cellStyle name="Normal 6 2 10 2" xfId="9342"/>
    <cellStyle name="Normal 6 2 11" xfId="3247"/>
    <cellStyle name="Normal 6 2 11 2" xfId="8784"/>
    <cellStyle name="Normal 6 2 12" xfId="3786"/>
    <cellStyle name="Normal 6 2 12 2" xfId="9287"/>
    <cellStyle name="Normal 6 2 13" xfId="4943"/>
    <cellStyle name="Normal 6 2 13 2" xfId="10335"/>
    <cellStyle name="Normal 6 2 14" xfId="4316"/>
    <cellStyle name="Normal 6 2 14 2" xfId="9783"/>
    <cellStyle name="Normal 6 2 15" xfId="5747"/>
    <cellStyle name="Normal 6 2 2" xfId="226"/>
    <cellStyle name="Normal 6 2 2 10" xfId="4936"/>
    <cellStyle name="Normal 6 2 2 10 2" xfId="10329"/>
    <cellStyle name="Normal 6 2 2 11" xfId="4107"/>
    <cellStyle name="Normal 6 2 2 11 2" xfId="9591"/>
    <cellStyle name="Normal 6 2 2 12" xfId="3973"/>
    <cellStyle name="Normal 6 2 2 12 2" xfId="9465"/>
    <cellStyle name="Normal 6 2 2 13" xfId="5875"/>
    <cellStyle name="Normal 6 2 2 2" xfId="709"/>
    <cellStyle name="Normal 6 2 2 2 2" xfId="6322"/>
    <cellStyle name="Normal 6 2 2 3" xfId="1114"/>
    <cellStyle name="Normal 6 2 2 3 2" xfId="6722"/>
    <cellStyle name="Normal 6 2 2 4" xfId="1521"/>
    <cellStyle name="Normal 6 2 2 4 2" xfId="7122"/>
    <cellStyle name="Normal 6 2 2 5" xfId="1924"/>
    <cellStyle name="Normal 6 2 2 5 2" xfId="7518"/>
    <cellStyle name="Normal 6 2 2 6" xfId="2330"/>
    <cellStyle name="Normal 6 2 2 6 2" xfId="7916"/>
    <cellStyle name="Normal 6 2 2 7" xfId="2730"/>
    <cellStyle name="Normal 6 2 2 7 2" xfId="8310"/>
    <cellStyle name="Normal 6 2 2 8" xfId="3200"/>
    <cellStyle name="Normal 6 2 2 8 2" xfId="8740"/>
    <cellStyle name="Normal 6 2 2 9" xfId="2834"/>
    <cellStyle name="Normal 6 2 2 9 2" xfId="8413"/>
    <cellStyle name="Normal 6 2 3" xfId="358"/>
    <cellStyle name="Normal 6 2 3 10" xfId="3946"/>
    <cellStyle name="Normal 6 2 3 10 2" xfId="9439"/>
    <cellStyle name="Normal 6 2 3 11" xfId="3544"/>
    <cellStyle name="Normal 6 2 3 11 2" xfId="9056"/>
    <cellStyle name="Normal 6 2 3 12" xfId="4909"/>
    <cellStyle name="Normal 6 2 3 12 2" xfId="10302"/>
    <cellStyle name="Normal 6 2 3 13" xfId="6002"/>
    <cellStyle name="Normal 6 2 3 2" xfId="841"/>
    <cellStyle name="Normal 6 2 3 2 2" xfId="6453"/>
    <cellStyle name="Normal 6 2 3 3" xfId="1246"/>
    <cellStyle name="Normal 6 2 3 3 2" xfId="6853"/>
    <cellStyle name="Normal 6 2 3 4" xfId="1653"/>
    <cellStyle name="Normal 6 2 3 4 2" xfId="7253"/>
    <cellStyle name="Normal 6 2 3 5" xfId="2056"/>
    <cellStyle name="Normal 6 2 3 5 2" xfId="7649"/>
    <cellStyle name="Normal 6 2 3 6" xfId="2462"/>
    <cellStyle name="Normal 6 2 3 6 2" xfId="8046"/>
    <cellStyle name="Normal 6 2 3 7" xfId="2860"/>
    <cellStyle name="Normal 6 2 3 7 2" xfId="8439"/>
    <cellStyle name="Normal 6 2 3 8" xfId="4124"/>
    <cellStyle name="Normal 6 2 3 8 2" xfId="9607"/>
    <cellStyle name="Normal 6 2 3 9" xfId="3747"/>
    <cellStyle name="Normal 6 2 3 9 2" xfId="9250"/>
    <cellStyle name="Normal 6 2 4" xfId="555"/>
    <cellStyle name="Normal 6 2 4 2" xfId="6172"/>
    <cellStyle name="Normal 6 2 5" xfId="522"/>
    <cellStyle name="Normal 6 2 5 2" xfId="6142"/>
    <cellStyle name="Normal 6 2 6" xfId="962"/>
    <cellStyle name="Normal 6 2 6 2" xfId="6572"/>
    <cellStyle name="Normal 6 2 7" xfId="1367"/>
    <cellStyle name="Normal 6 2 7 2" xfId="6972"/>
    <cellStyle name="Normal 6 2 8" xfId="1448"/>
    <cellStyle name="Normal 6 2 8 2" xfId="7050"/>
    <cellStyle name="Normal 6 2 9" xfId="2588"/>
    <cellStyle name="Normal 6 2 9 2" xfId="8170"/>
    <cellStyle name="Normal 6 20" xfId="1840"/>
    <cellStyle name="Normal 6 20 2" xfId="7436"/>
    <cellStyle name="Normal 6 21" xfId="2280"/>
    <cellStyle name="Normal 6 21 2" xfId="7866"/>
    <cellStyle name="Normal 6 22" xfId="3574"/>
    <cellStyle name="Normal 6 22 2" xfId="9085"/>
    <cellStyle name="Normal 6 23" xfId="4855"/>
    <cellStyle name="Normal 6 23 2" xfId="10250"/>
    <cellStyle name="Normal 6 24" xfId="4879"/>
    <cellStyle name="Normal 6 24 2" xfId="10273"/>
    <cellStyle name="Normal 6 25" xfId="4392"/>
    <cellStyle name="Normal 6 25 2" xfId="9855"/>
    <cellStyle name="Normal 6 26" xfId="3668"/>
    <cellStyle name="Normal 6 26 2" xfId="9174"/>
    <cellStyle name="Normal 6 27" xfId="5725"/>
    <cellStyle name="Normal 6 3" xfId="84"/>
    <cellStyle name="Normal 6 3 10" xfId="3369"/>
    <cellStyle name="Normal 6 3 10 2" xfId="8897"/>
    <cellStyle name="Normal 6 3 11" xfId="4699"/>
    <cellStyle name="Normal 6 3 11 2" xfId="10098"/>
    <cellStyle name="Normal 6 3 12" xfId="4103"/>
    <cellStyle name="Normal 6 3 12 2" xfId="9588"/>
    <cellStyle name="Normal 6 3 13" xfId="4820"/>
    <cellStyle name="Normal 6 3 13 2" xfId="10217"/>
    <cellStyle name="Normal 6 3 14" xfId="4695"/>
    <cellStyle name="Normal 6 3 14 2" xfId="10095"/>
    <cellStyle name="Normal 6 3 15" xfId="5757"/>
    <cellStyle name="Normal 6 3 2" xfId="236"/>
    <cellStyle name="Normal 6 3 2 10" xfId="4241"/>
    <cellStyle name="Normal 6 3 2 10 2" xfId="9711"/>
    <cellStyle name="Normal 6 3 2 11" xfId="3723"/>
    <cellStyle name="Normal 6 3 2 11 2" xfId="9226"/>
    <cellStyle name="Normal 6 3 2 12" xfId="5234"/>
    <cellStyle name="Normal 6 3 2 12 2" xfId="10607"/>
    <cellStyle name="Normal 6 3 2 13" xfId="5885"/>
    <cellStyle name="Normal 6 3 2 2" xfId="719"/>
    <cellStyle name="Normal 6 3 2 2 2" xfId="6332"/>
    <cellStyle name="Normal 6 3 2 3" xfId="1124"/>
    <cellStyle name="Normal 6 3 2 3 2" xfId="6732"/>
    <cellStyle name="Normal 6 3 2 4" xfId="1531"/>
    <cellStyle name="Normal 6 3 2 4 2" xfId="7132"/>
    <cellStyle name="Normal 6 3 2 5" xfId="1934"/>
    <cellStyle name="Normal 6 3 2 5 2" xfId="7528"/>
    <cellStyle name="Normal 6 3 2 6" xfId="2340"/>
    <cellStyle name="Normal 6 3 2 6 2" xfId="7926"/>
    <cellStyle name="Normal 6 3 2 7" xfId="2740"/>
    <cellStyle name="Normal 6 3 2 7 2" xfId="8320"/>
    <cellStyle name="Normal 6 3 2 8" xfId="3323"/>
    <cellStyle name="Normal 6 3 2 8 2" xfId="8854"/>
    <cellStyle name="Normal 6 3 2 9" xfId="4391"/>
    <cellStyle name="Normal 6 3 2 9 2" xfId="9854"/>
    <cellStyle name="Normal 6 3 3" xfId="368"/>
    <cellStyle name="Normal 6 3 3 10" xfId="3785"/>
    <cellStyle name="Normal 6 3 3 10 2" xfId="9286"/>
    <cellStyle name="Normal 6 3 3 11" xfId="4888"/>
    <cellStyle name="Normal 6 3 3 11 2" xfId="10282"/>
    <cellStyle name="Normal 6 3 3 12" xfId="3642"/>
    <cellStyle name="Normal 6 3 3 12 2" xfId="9149"/>
    <cellStyle name="Normal 6 3 3 13" xfId="6012"/>
    <cellStyle name="Normal 6 3 3 2" xfId="851"/>
    <cellStyle name="Normal 6 3 3 2 2" xfId="6463"/>
    <cellStyle name="Normal 6 3 3 3" xfId="1256"/>
    <cellStyle name="Normal 6 3 3 3 2" xfId="6863"/>
    <cellStyle name="Normal 6 3 3 4" xfId="1663"/>
    <cellStyle name="Normal 6 3 3 4 2" xfId="7263"/>
    <cellStyle name="Normal 6 3 3 5" xfId="2066"/>
    <cellStyle name="Normal 6 3 3 5 2" xfId="7659"/>
    <cellStyle name="Normal 6 3 3 6" xfId="2472"/>
    <cellStyle name="Normal 6 3 3 6 2" xfId="8056"/>
    <cellStyle name="Normal 6 3 3 7" xfId="2870"/>
    <cellStyle name="Normal 6 3 3 7 2" xfId="8449"/>
    <cellStyle name="Normal 6 3 3 8" xfId="4245"/>
    <cellStyle name="Normal 6 3 3 8 2" xfId="9715"/>
    <cellStyle name="Normal 6 3 3 9" xfId="3452"/>
    <cellStyle name="Normal 6 3 3 9 2" xfId="8972"/>
    <cellStyle name="Normal 6 3 4" xfId="567"/>
    <cellStyle name="Normal 6 3 4 2" xfId="6183"/>
    <cellStyle name="Normal 6 3 5" xfId="972"/>
    <cellStyle name="Normal 6 3 5 2" xfId="6582"/>
    <cellStyle name="Normal 6 3 6" xfId="1379"/>
    <cellStyle name="Normal 6 3 6 2" xfId="6983"/>
    <cellStyle name="Normal 6 3 7" xfId="1785"/>
    <cellStyle name="Normal 6 3 7 2" xfId="7382"/>
    <cellStyle name="Normal 6 3 8" xfId="2190"/>
    <cellStyle name="Normal 6 3 8 2" xfId="7781"/>
    <cellStyle name="Normal 6 3 9" xfId="2600"/>
    <cellStyle name="Normal 6 3 9 2" xfId="8182"/>
    <cellStyle name="Normal 6 4" xfId="95"/>
    <cellStyle name="Normal 6 4 10" xfId="4578"/>
    <cellStyle name="Normal 6 4 10 2" xfId="10029"/>
    <cellStyle name="Normal 6 4 11" xfId="3866"/>
    <cellStyle name="Normal 6 4 11 2" xfId="9364"/>
    <cellStyle name="Normal 6 4 12" xfId="5340"/>
    <cellStyle name="Normal 6 4 12 2" xfId="10707"/>
    <cellStyle name="Normal 6 4 13" xfId="5565"/>
    <cellStyle name="Normal 6 4 13 2" xfId="10918"/>
    <cellStyle name="Normal 6 4 14" xfId="5696"/>
    <cellStyle name="Normal 6 4 14 2" xfId="11041"/>
    <cellStyle name="Normal 6 4 15" xfId="5767"/>
    <cellStyle name="Normal 6 4 2" xfId="246"/>
    <cellStyle name="Normal 6 4 2 10" xfId="4761"/>
    <cellStyle name="Normal 6 4 2 10 2" xfId="10159"/>
    <cellStyle name="Normal 6 4 2 11" xfId="3038"/>
    <cellStyle name="Normal 6 4 2 11 2" xfId="8591"/>
    <cellStyle name="Normal 6 4 2 12" xfId="5306"/>
    <cellStyle name="Normal 6 4 2 12 2" xfId="10674"/>
    <cellStyle name="Normal 6 4 2 13" xfId="5895"/>
    <cellStyle name="Normal 6 4 2 2" xfId="729"/>
    <cellStyle name="Normal 6 4 2 2 2" xfId="6342"/>
    <cellStyle name="Normal 6 4 2 3" xfId="1134"/>
    <cellStyle name="Normal 6 4 2 3 2" xfId="6742"/>
    <cellStyle name="Normal 6 4 2 4" xfId="1541"/>
    <cellStyle name="Normal 6 4 2 4 2" xfId="7142"/>
    <cellStyle name="Normal 6 4 2 5" xfId="1944"/>
    <cellStyle name="Normal 6 4 2 5 2" xfId="7538"/>
    <cellStyle name="Normal 6 4 2 6" xfId="2350"/>
    <cellStyle name="Normal 6 4 2 6 2" xfId="7936"/>
    <cellStyle name="Normal 6 4 2 7" xfId="2750"/>
    <cellStyle name="Normal 6 4 2 7 2" xfId="8330"/>
    <cellStyle name="Normal 6 4 2 8" xfId="3071"/>
    <cellStyle name="Normal 6 4 2 8 2" xfId="8620"/>
    <cellStyle name="Normal 6 4 2 9" xfId="4710"/>
    <cellStyle name="Normal 6 4 2 9 2" xfId="10109"/>
    <cellStyle name="Normal 6 4 3" xfId="378"/>
    <cellStyle name="Normal 6 4 3 10" xfId="3348"/>
    <cellStyle name="Normal 6 4 3 10 2" xfId="8878"/>
    <cellStyle name="Normal 6 4 3 11" xfId="4772"/>
    <cellStyle name="Normal 6 4 3 11 2" xfId="10169"/>
    <cellStyle name="Normal 6 4 3 12" xfId="4731"/>
    <cellStyle name="Normal 6 4 3 12 2" xfId="10129"/>
    <cellStyle name="Normal 6 4 3 13" xfId="6022"/>
    <cellStyle name="Normal 6 4 3 2" xfId="861"/>
    <cellStyle name="Normal 6 4 3 2 2" xfId="6473"/>
    <cellStyle name="Normal 6 4 3 3" xfId="1266"/>
    <cellStyle name="Normal 6 4 3 3 2" xfId="6873"/>
    <cellStyle name="Normal 6 4 3 4" xfId="1673"/>
    <cellStyle name="Normal 6 4 3 4 2" xfId="7273"/>
    <cellStyle name="Normal 6 4 3 5" xfId="2076"/>
    <cellStyle name="Normal 6 4 3 5 2" xfId="7669"/>
    <cellStyle name="Normal 6 4 3 6" xfId="2482"/>
    <cellStyle name="Normal 6 4 3 6 2" xfId="8066"/>
    <cellStyle name="Normal 6 4 3 7" xfId="2880"/>
    <cellStyle name="Normal 6 4 3 7 2" xfId="8459"/>
    <cellStyle name="Normal 6 4 3 8" xfId="3781"/>
    <cellStyle name="Normal 6 4 3 8 2" xfId="9282"/>
    <cellStyle name="Normal 6 4 3 9" xfId="3128"/>
    <cellStyle name="Normal 6 4 3 9 2" xfId="8674"/>
    <cellStyle name="Normal 6 4 4" xfId="578"/>
    <cellStyle name="Normal 6 4 4 2" xfId="6193"/>
    <cellStyle name="Normal 6 4 5" xfId="983"/>
    <cellStyle name="Normal 6 4 5 2" xfId="6593"/>
    <cellStyle name="Normal 6 4 6" xfId="1390"/>
    <cellStyle name="Normal 6 4 6 2" xfId="6993"/>
    <cellStyle name="Normal 6 4 7" xfId="1795"/>
    <cellStyle name="Normal 6 4 7 2" xfId="7392"/>
    <cellStyle name="Normal 6 4 8" xfId="2200"/>
    <cellStyle name="Normal 6 4 8 2" xfId="7791"/>
    <cellStyle name="Normal 6 4 9" xfId="2611"/>
    <cellStyle name="Normal 6 4 9 2" xfId="8193"/>
    <cellStyle name="Normal 6 5" xfId="61"/>
    <cellStyle name="Normal 6 5 10" xfId="4041"/>
    <cellStyle name="Normal 6 5 10 2" xfId="9529"/>
    <cellStyle name="Normal 6 5 11" xfId="3505"/>
    <cellStyle name="Normal 6 5 11 2" xfId="9020"/>
    <cellStyle name="Normal 6 5 12" xfId="5098"/>
    <cellStyle name="Normal 6 5 12 2" xfId="10477"/>
    <cellStyle name="Normal 6 5 13" xfId="5390"/>
    <cellStyle name="Normal 6 5 13 2" xfId="10752"/>
    <cellStyle name="Normal 6 5 14" xfId="5591"/>
    <cellStyle name="Normal 6 5 14 2" xfId="10941"/>
    <cellStyle name="Normal 6 5 15" xfId="5741"/>
    <cellStyle name="Normal 6 5 2" xfId="219"/>
    <cellStyle name="Normal 6 5 2 10" xfId="3987"/>
    <cellStyle name="Normal 6 5 2 10 2" xfId="9479"/>
    <cellStyle name="Normal 6 5 2 11" xfId="4839"/>
    <cellStyle name="Normal 6 5 2 11 2" xfId="10235"/>
    <cellStyle name="Normal 6 5 2 12" xfId="2166"/>
    <cellStyle name="Normal 6 5 2 12 2" xfId="7758"/>
    <cellStyle name="Normal 6 5 2 13" xfId="5869"/>
    <cellStyle name="Normal 6 5 2 2" xfId="702"/>
    <cellStyle name="Normal 6 5 2 2 2" xfId="6315"/>
    <cellStyle name="Normal 6 5 2 3" xfId="1107"/>
    <cellStyle name="Normal 6 5 2 3 2" xfId="6715"/>
    <cellStyle name="Normal 6 5 2 4" xfId="1514"/>
    <cellStyle name="Normal 6 5 2 4 2" xfId="7115"/>
    <cellStyle name="Normal 6 5 2 5" xfId="1917"/>
    <cellStyle name="Normal 6 5 2 5 2" xfId="7511"/>
    <cellStyle name="Normal 6 5 2 6" xfId="2323"/>
    <cellStyle name="Normal 6 5 2 6 2" xfId="7909"/>
    <cellStyle name="Normal 6 5 2 7" xfId="2724"/>
    <cellStyle name="Normal 6 5 2 7 2" xfId="8304"/>
    <cellStyle name="Normal 6 5 2 8" xfId="3905"/>
    <cellStyle name="Normal 6 5 2 8 2" xfId="9400"/>
    <cellStyle name="Normal 6 5 2 9" xfId="4520"/>
    <cellStyle name="Normal 6 5 2 9 2" xfId="9973"/>
    <cellStyle name="Normal 6 5 3" xfId="351"/>
    <cellStyle name="Normal 6 5 3 10" xfId="3853"/>
    <cellStyle name="Normal 6 5 3 10 2" xfId="9351"/>
    <cellStyle name="Normal 6 5 3 11" xfId="5068"/>
    <cellStyle name="Normal 6 5 3 11 2" xfId="10450"/>
    <cellStyle name="Normal 6 5 3 12" xfId="5363"/>
    <cellStyle name="Normal 6 5 3 12 2" xfId="10728"/>
    <cellStyle name="Normal 6 5 3 13" xfId="5996"/>
    <cellStyle name="Normal 6 5 3 2" xfId="834"/>
    <cellStyle name="Normal 6 5 3 2 2" xfId="6446"/>
    <cellStyle name="Normal 6 5 3 3" xfId="1239"/>
    <cellStyle name="Normal 6 5 3 3 2" xfId="6846"/>
    <cellStyle name="Normal 6 5 3 4" xfId="1646"/>
    <cellStyle name="Normal 6 5 3 4 2" xfId="7246"/>
    <cellStyle name="Normal 6 5 3 5" xfId="2049"/>
    <cellStyle name="Normal 6 5 3 5 2" xfId="7642"/>
    <cellStyle name="Normal 6 5 3 6" xfId="2455"/>
    <cellStyle name="Normal 6 5 3 6 2" xfId="8039"/>
    <cellStyle name="Normal 6 5 3 7" xfId="2853"/>
    <cellStyle name="Normal 6 5 3 7 2" xfId="8432"/>
    <cellStyle name="Normal 6 5 3 8" xfId="3091"/>
    <cellStyle name="Normal 6 5 3 8 2" xfId="8638"/>
    <cellStyle name="Normal 6 5 3 9" xfId="4726"/>
    <cellStyle name="Normal 6 5 3 9 2" xfId="10124"/>
    <cellStyle name="Normal 6 5 4" xfId="544"/>
    <cellStyle name="Normal 6 5 4 2" xfId="6163"/>
    <cellStyle name="Normal 6 5 5" xfId="519"/>
    <cellStyle name="Normal 6 5 5 2" xfId="6139"/>
    <cellStyle name="Normal 6 5 6" xfId="838"/>
    <cellStyle name="Normal 6 5 6 2" xfId="6450"/>
    <cellStyle name="Normal 6 5 7" xfId="1243"/>
    <cellStyle name="Normal 6 5 7 2" xfId="6850"/>
    <cellStyle name="Normal 6 5 8" xfId="1774"/>
    <cellStyle name="Normal 6 5 8 2" xfId="7371"/>
    <cellStyle name="Normal 6 5 9" xfId="2180"/>
    <cellStyle name="Normal 6 5 9 2" xfId="7771"/>
    <cellStyle name="Normal 6 6" xfId="88"/>
    <cellStyle name="Normal 6 6 10" xfId="3578"/>
    <cellStyle name="Normal 6 6 10 2" xfId="9089"/>
    <cellStyle name="Normal 6 6 11" xfId="4860"/>
    <cellStyle name="Normal 6 6 11 2" xfId="10255"/>
    <cellStyle name="Normal 6 6 12" xfId="4813"/>
    <cellStyle name="Normal 6 6 12 2" xfId="10210"/>
    <cellStyle name="Normal 6 6 13" xfId="5011"/>
    <cellStyle name="Normal 6 6 13 2" xfId="10398"/>
    <cellStyle name="Normal 6 6 14" xfId="3389"/>
    <cellStyle name="Normal 6 6 14 2" xfId="8916"/>
    <cellStyle name="Normal 6 6 15" xfId="5761"/>
    <cellStyle name="Normal 6 6 2" xfId="240"/>
    <cellStyle name="Normal 6 6 2 10" xfId="3698"/>
    <cellStyle name="Normal 6 6 2 10 2" xfId="9202"/>
    <cellStyle name="Normal 6 6 2 11" xfId="5322"/>
    <cellStyle name="Normal 6 6 2 11 2" xfId="10690"/>
    <cellStyle name="Normal 6 6 2 12" xfId="5550"/>
    <cellStyle name="Normal 6 6 2 12 2" xfId="10904"/>
    <cellStyle name="Normal 6 6 2 13" xfId="5889"/>
    <cellStyle name="Normal 6 6 2 2" xfId="723"/>
    <cellStyle name="Normal 6 6 2 2 2" xfId="6336"/>
    <cellStyle name="Normal 6 6 2 3" xfId="1128"/>
    <cellStyle name="Normal 6 6 2 3 2" xfId="6736"/>
    <cellStyle name="Normal 6 6 2 4" xfId="1535"/>
    <cellStyle name="Normal 6 6 2 4 2" xfId="7136"/>
    <cellStyle name="Normal 6 6 2 5" xfId="1938"/>
    <cellStyle name="Normal 6 6 2 5 2" xfId="7532"/>
    <cellStyle name="Normal 6 6 2 6" xfId="2344"/>
    <cellStyle name="Normal 6 6 2 6 2" xfId="7930"/>
    <cellStyle name="Normal 6 6 2 7" xfId="2744"/>
    <cellStyle name="Normal 6 6 2 7 2" xfId="8324"/>
    <cellStyle name="Normal 6 6 2 8" xfId="3528"/>
    <cellStyle name="Normal 6 6 2 8 2" xfId="9041"/>
    <cellStyle name="Normal 6 6 2 9" xfId="3679"/>
    <cellStyle name="Normal 6 6 2 9 2" xfId="9184"/>
    <cellStyle name="Normal 6 6 3" xfId="372"/>
    <cellStyle name="Normal 6 6 3 10" xfId="5233"/>
    <cellStyle name="Normal 6 6 3 10 2" xfId="10606"/>
    <cellStyle name="Normal 6 6 3 11" xfId="5481"/>
    <cellStyle name="Normal 6 6 3 11 2" xfId="10839"/>
    <cellStyle name="Normal 6 6 3 12" xfId="5643"/>
    <cellStyle name="Normal 6 6 3 12 2" xfId="10990"/>
    <cellStyle name="Normal 6 6 3 13" xfId="6016"/>
    <cellStyle name="Normal 6 6 3 2" xfId="855"/>
    <cellStyle name="Normal 6 6 3 2 2" xfId="6467"/>
    <cellStyle name="Normal 6 6 3 3" xfId="1260"/>
    <cellStyle name="Normal 6 6 3 3 2" xfId="6867"/>
    <cellStyle name="Normal 6 6 3 4" xfId="1667"/>
    <cellStyle name="Normal 6 6 3 4 2" xfId="7267"/>
    <cellStyle name="Normal 6 6 3 5" xfId="2070"/>
    <cellStyle name="Normal 6 6 3 5 2" xfId="7663"/>
    <cellStyle name="Normal 6 6 3 6" xfId="2476"/>
    <cellStyle name="Normal 6 6 3 6 2" xfId="8060"/>
    <cellStyle name="Normal 6 6 3 7" xfId="2874"/>
    <cellStyle name="Normal 6 6 3 7 2" xfId="8453"/>
    <cellStyle name="Normal 6 6 3 8" xfId="4432"/>
    <cellStyle name="Normal 6 6 3 8 2" xfId="9893"/>
    <cellStyle name="Normal 6 6 3 9" xfId="4335"/>
    <cellStyle name="Normal 6 6 3 9 2" xfId="9802"/>
    <cellStyle name="Normal 6 6 4" xfId="571"/>
    <cellStyle name="Normal 6 6 4 2" xfId="6187"/>
    <cellStyle name="Normal 6 6 5" xfId="976"/>
    <cellStyle name="Normal 6 6 5 2" xfId="6586"/>
    <cellStyle name="Normal 6 6 6" xfId="1383"/>
    <cellStyle name="Normal 6 6 6 2" xfId="6987"/>
    <cellStyle name="Normal 6 6 7" xfId="1789"/>
    <cellStyle name="Normal 6 6 7 2" xfId="7386"/>
    <cellStyle name="Normal 6 6 8" xfId="2194"/>
    <cellStyle name="Normal 6 6 8 2" xfId="7785"/>
    <cellStyle name="Normal 6 6 9" xfId="2604"/>
    <cellStyle name="Normal 6 6 9 2" xfId="8186"/>
    <cellStyle name="Normal 6 7" xfId="64"/>
    <cellStyle name="Normal 6 7 10" xfId="3124"/>
    <cellStyle name="Normal 6 7 10 2" xfId="8670"/>
    <cellStyle name="Normal 6 7 11" xfId="4749"/>
    <cellStyle name="Normal 6 7 11 2" xfId="10147"/>
    <cellStyle name="Normal 6 7 12" xfId="3831"/>
    <cellStyle name="Normal 6 7 12 2" xfId="9329"/>
    <cellStyle name="Normal 6 7 13" xfId="5147"/>
    <cellStyle name="Normal 6 7 13 2" xfId="10523"/>
    <cellStyle name="Normal 6 7 14" xfId="5424"/>
    <cellStyle name="Normal 6 7 14 2" xfId="10784"/>
    <cellStyle name="Normal 6 7 15" xfId="5742"/>
    <cellStyle name="Normal 6 7 2" xfId="220"/>
    <cellStyle name="Normal 6 7 2 10" xfId="3388"/>
    <cellStyle name="Normal 6 7 2 10 2" xfId="8915"/>
    <cellStyle name="Normal 6 7 2 11" xfId="4170"/>
    <cellStyle name="Normal 6 7 2 11 2" xfId="9648"/>
    <cellStyle name="Normal 6 7 2 12" xfId="5072"/>
    <cellStyle name="Normal 6 7 2 12 2" xfId="10452"/>
    <cellStyle name="Normal 6 7 2 13" xfId="5870"/>
    <cellStyle name="Normal 6 7 2 2" xfId="703"/>
    <cellStyle name="Normal 6 7 2 2 2" xfId="6316"/>
    <cellStyle name="Normal 6 7 2 3" xfId="1108"/>
    <cellStyle name="Normal 6 7 2 3 2" xfId="6716"/>
    <cellStyle name="Normal 6 7 2 4" xfId="1515"/>
    <cellStyle name="Normal 6 7 2 4 2" xfId="7116"/>
    <cellStyle name="Normal 6 7 2 5" xfId="1918"/>
    <cellStyle name="Normal 6 7 2 5 2" xfId="7512"/>
    <cellStyle name="Normal 6 7 2 6" xfId="2324"/>
    <cellStyle name="Normal 6 7 2 6 2" xfId="7910"/>
    <cellStyle name="Normal 6 7 2 7" xfId="2725"/>
    <cellStyle name="Normal 6 7 2 7 2" xfId="8305"/>
    <cellStyle name="Normal 6 7 2 8" xfId="3604"/>
    <cellStyle name="Normal 6 7 2 8 2" xfId="9113"/>
    <cellStyle name="Normal 6 7 2 9" xfId="4881"/>
    <cellStyle name="Normal 6 7 2 9 2" xfId="10275"/>
    <cellStyle name="Normal 6 7 3" xfId="352"/>
    <cellStyle name="Normal 6 7 3 10" xfId="5298"/>
    <cellStyle name="Normal 6 7 3 10 2" xfId="10666"/>
    <cellStyle name="Normal 6 7 3 11" xfId="5532"/>
    <cellStyle name="Normal 6 7 3 11 2" xfId="10886"/>
    <cellStyle name="Normal 6 7 3 12" xfId="5672"/>
    <cellStyle name="Normal 6 7 3 12 2" xfId="11017"/>
    <cellStyle name="Normal 6 7 3 13" xfId="5997"/>
    <cellStyle name="Normal 6 7 3 2" xfId="835"/>
    <cellStyle name="Normal 6 7 3 2 2" xfId="6447"/>
    <cellStyle name="Normal 6 7 3 3" xfId="1240"/>
    <cellStyle name="Normal 6 7 3 3 2" xfId="6847"/>
    <cellStyle name="Normal 6 7 3 4" xfId="1647"/>
    <cellStyle name="Normal 6 7 3 4 2" xfId="7247"/>
    <cellStyle name="Normal 6 7 3 5" xfId="2050"/>
    <cellStyle name="Normal 6 7 3 5 2" xfId="7643"/>
    <cellStyle name="Normal 6 7 3 6" xfId="2456"/>
    <cellStyle name="Normal 6 7 3 6 2" xfId="8040"/>
    <cellStyle name="Normal 6 7 3 7" xfId="2854"/>
    <cellStyle name="Normal 6 7 3 7 2" xfId="8433"/>
    <cellStyle name="Normal 6 7 3 8" xfId="4515"/>
    <cellStyle name="Normal 6 7 3 8 2" xfId="9968"/>
    <cellStyle name="Normal 6 7 3 9" xfId="3695"/>
    <cellStyle name="Normal 6 7 3 9 2" xfId="9199"/>
    <cellStyle name="Normal 6 7 4" xfId="547"/>
    <cellStyle name="Normal 6 7 4 2" xfId="6166"/>
    <cellStyle name="Normal 6 7 5" xfId="507"/>
    <cellStyle name="Normal 6 7 5 2" xfId="6127"/>
    <cellStyle name="Normal 6 7 6" xfId="546"/>
    <cellStyle name="Normal 6 7 6 2" xfId="6165"/>
    <cellStyle name="Normal 6 7 7" xfId="511"/>
    <cellStyle name="Normal 6 7 7 2" xfId="6131"/>
    <cellStyle name="Normal 6 7 8" xfId="954"/>
    <cellStyle name="Normal 6 7 8 2" xfId="6565"/>
    <cellStyle name="Normal 6 7 9" xfId="1369"/>
    <cellStyle name="Normal 6 7 9 2" xfId="6974"/>
    <cellStyle name="Normal 6 8" xfId="109"/>
    <cellStyle name="Normal 6 8 10" xfId="3164"/>
    <cellStyle name="Normal 6 8 10 2" xfId="8709"/>
    <cellStyle name="Normal 6 8 11" xfId="4777"/>
    <cellStyle name="Normal 6 8 11 2" xfId="10174"/>
    <cellStyle name="Normal 6 8 12" xfId="3741"/>
    <cellStyle name="Normal 6 8 12 2" xfId="9244"/>
    <cellStyle name="Normal 6 8 13" xfId="4340"/>
    <cellStyle name="Normal 6 8 13 2" xfId="9807"/>
    <cellStyle name="Normal 6 8 14" xfId="3678"/>
    <cellStyle name="Normal 6 8 14 2" xfId="9183"/>
    <cellStyle name="Normal 6 8 15" xfId="5780"/>
    <cellStyle name="Normal 6 8 2" xfId="260"/>
    <cellStyle name="Normal 6 8 2 10" xfId="3402"/>
    <cellStyle name="Normal 6 8 2 10 2" xfId="8928"/>
    <cellStyle name="Normal 6 8 2 11" xfId="5100"/>
    <cellStyle name="Normal 6 8 2 11 2" xfId="10479"/>
    <cellStyle name="Normal 6 8 2 12" xfId="3486"/>
    <cellStyle name="Normal 6 8 2 12 2" xfId="9002"/>
    <cellStyle name="Normal 6 8 2 13" xfId="5908"/>
    <cellStyle name="Normal 6 8 2 2" xfId="743"/>
    <cellStyle name="Normal 6 8 2 2 2" xfId="6356"/>
    <cellStyle name="Normal 6 8 2 3" xfId="1148"/>
    <cellStyle name="Normal 6 8 2 3 2" xfId="6756"/>
    <cellStyle name="Normal 6 8 2 4" xfId="1555"/>
    <cellStyle name="Normal 6 8 2 4 2" xfId="7156"/>
    <cellStyle name="Normal 6 8 2 5" xfId="1958"/>
    <cellStyle name="Normal 6 8 2 5 2" xfId="7552"/>
    <cellStyle name="Normal 6 8 2 6" xfId="2364"/>
    <cellStyle name="Normal 6 8 2 6 2" xfId="7950"/>
    <cellStyle name="Normal 6 8 2 7" xfId="2763"/>
    <cellStyle name="Normal 6 8 2 7 2" xfId="8343"/>
    <cellStyle name="Normal 6 8 2 8" xfId="3428"/>
    <cellStyle name="Normal 6 8 2 8 2" xfId="8952"/>
    <cellStyle name="Normal 6 8 2 9" xfId="5001"/>
    <cellStyle name="Normal 6 8 2 9 2" xfId="10388"/>
    <cellStyle name="Normal 6 8 3" xfId="392"/>
    <cellStyle name="Normal 6 8 3 10" xfId="5165"/>
    <cellStyle name="Normal 6 8 3 10 2" xfId="10540"/>
    <cellStyle name="Normal 6 8 3 11" xfId="5436"/>
    <cellStyle name="Normal 6 8 3 11 2" xfId="10795"/>
    <cellStyle name="Normal 6 8 3 12" xfId="5621"/>
    <cellStyle name="Normal 6 8 3 12 2" xfId="10969"/>
    <cellStyle name="Normal 6 8 3 13" xfId="6035"/>
    <cellStyle name="Normal 6 8 3 2" xfId="875"/>
    <cellStyle name="Normal 6 8 3 2 2" xfId="6487"/>
    <cellStyle name="Normal 6 8 3 3" xfId="1280"/>
    <cellStyle name="Normal 6 8 3 3 2" xfId="6887"/>
    <cellStyle name="Normal 6 8 3 4" xfId="1687"/>
    <cellStyle name="Normal 6 8 3 4 2" xfId="7287"/>
    <cellStyle name="Normal 6 8 3 5" xfId="2090"/>
    <cellStyle name="Normal 6 8 3 5 2" xfId="7683"/>
    <cellStyle name="Normal 6 8 3 6" xfId="2496"/>
    <cellStyle name="Normal 6 8 3 6 2" xfId="8080"/>
    <cellStyle name="Normal 6 8 3 7" xfId="2894"/>
    <cellStyle name="Normal 6 8 3 7 2" xfId="8473"/>
    <cellStyle name="Normal 6 8 3 8" xfId="4353"/>
    <cellStyle name="Normal 6 8 3 8 2" xfId="9820"/>
    <cellStyle name="Normal 6 8 3 9" xfId="3311"/>
    <cellStyle name="Normal 6 8 3 9 2" xfId="8842"/>
    <cellStyle name="Normal 6 8 4" xfId="592"/>
    <cellStyle name="Normal 6 8 4 2" xfId="6206"/>
    <cellStyle name="Normal 6 8 5" xfId="997"/>
    <cellStyle name="Normal 6 8 5 2" xfId="6606"/>
    <cellStyle name="Normal 6 8 6" xfId="1404"/>
    <cellStyle name="Normal 6 8 6 2" xfId="7006"/>
    <cellStyle name="Normal 6 8 7" xfId="1809"/>
    <cellStyle name="Normal 6 8 7 2" xfId="7405"/>
    <cellStyle name="Normal 6 8 8" xfId="2214"/>
    <cellStyle name="Normal 6 8 8 2" xfId="7804"/>
    <cellStyle name="Normal 6 8 9" xfId="2625"/>
    <cellStyle name="Normal 6 8 9 2" xfId="8206"/>
    <cellStyle name="Normal 6 9" xfId="129"/>
    <cellStyle name="Normal 6 9 10" xfId="3980"/>
    <cellStyle name="Normal 6 9 10 2" xfId="9472"/>
    <cellStyle name="Normal 6 9 11" xfId="3959"/>
    <cellStyle name="Normal 6 9 11 2" xfId="9451"/>
    <cellStyle name="Normal 6 9 12" xfId="5059"/>
    <cellStyle name="Normal 6 9 12 2" xfId="10443"/>
    <cellStyle name="Normal 6 9 13" xfId="5377"/>
    <cellStyle name="Normal 6 9 13 2" xfId="10740"/>
    <cellStyle name="Normal 6 9 14" xfId="5585"/>
    <cellStyle name="Normal 6 9 14 2" xfId="10935"/>
    <cellStyle name="Normal 6 9 15" xfId="5795"/>
    <cellStyle name="Normal 6 9 2" xfId="275"/>
    <cellStyle name="Normal 6 9 2 10" xfId="4722"/>
    <cellStyle name="Normal 6 9 2 10 2" xfId="10121"/>
    <cellStyle name="Normal 6 9 2 11" xfId="3395"/>
    <cellStyle name="Normal 6 9 2 11 2" xfId="8921"/>
    <cellStyle name="Normal 6 9 2 12" xfId="3424"/>
    <cellStyle name="Normal 6 9 2 12 2" xfId="8948"/>
    <cellStyle name="Normal 6 9 2 13" xfId="5923"/>
    <cellStyle name="Normal 6 9 2 2" xfId="758"/>
    <cellStyle name="Normal 6 9 2 2 2" xfId="6371"/>
    <cellStyle name="Normal 6 9 2 3" xfId="1163"/>
    <cellStyle name="Normal 6 9 2 3 2" xfId="6771"/>
    <cellStyle name="Normal 6 9 2 4" xfId="1570"/>
    <cellStyle name="Normal 6 9 2 4 2" xfId="7171"/>
    <cellStyle name="Normal 6 9 2 5" xfId="1973"/>
    <cellStyle name="Normal 6 9 2 5 2" xfId="7567"/>
    <cellStyle name="Normal 6 9 2 6" xfId="2379"/>
    <cellStyle name="Normal 6 9 2 6 2" xfId="7965"/>
    <cellStyle name="Normal 6 9 2 7" xfId="2778"/>
    <cellStyle name="Normal 6 9 2 7 2" xfId="8358"/>
    <cellStyle name="Normal 6 9 2 8" xfId="3453"/>
    <cellStyle name="Normal 6 9 2 8 2" xfId="8973"/>
    <cellStyle name="Normal 6 9 2 9" xfId="5021"/>
    <cellStyle name="Normal 6 9 2 9 2" xfId="10406"/>
    <cellStyle name="Normal 6 9 3" xfId="407"/>
    <cellStyle name="Normal 6 9 3 10" xfId="5156"/>
    <cellStyle name="Normal 6 9 3 10 2" xfId="10531"/>
    <cellStyle name="Normal 6 9 3 11" xfId="5429"/>
    <cellStyle name="Normal 6 9 3 11 2" xfId="10788"/>
    <cellStyle name="Normal 6 9 3 12" xfId="5615"/>
    <cellStyle name="Normal 6 9 3 12 2" xfId="10963"/>
    <cellStyle name="Normal 6 9 3 13" xfId="6050"/>
    <cellStyle name="Normal 6 9 3 2" xfId="890"/>
    <cellStyle name="Normal 6 9 3 2 2" xfId="6502"/>
    <cellStyle name="Normal 6 9 3 3" xfId="1295"/>
    <cellStyle name="Normal 6 9 3 3 2" xfId="6902"/>
    <cellStyle name="Normal 6 9 3 4" xfId="1702"/>
    <cellStyle name="Normal 6 9 3 4 2" xfId="7302"/>
    <cellStyle name="Normal 6 9 3 5" xfId="2105"/>
    <cellStyle name="Normal 6 9 3 5 2" xfId="7698"/>
    <cellStyle name="Normal 6 9 3 6" xfId="2511"/>
    <cellStyle name="Normal 6 9 3 6 2" xfId="8095"/>
    <cellStyle name="Normal 6 9 3 7" xfId="2909"/>
    <cellStyle name="Normal 6 9 3 7 2" xfId="8488"/>
    <cellStyle name="Normal 6 9 3 8" xfId="4337"/>
    <cellStyle name="Normal 6 9 3 8 2" xfId="9804"/>
    <cellStyle name="Normal 6 9 3 9" xfId="3082"/>
    <cellStyle name="Normal 6 9 3 9 2" xfId="8631"/>
    <cellStyle name="Normal 6 9 4" xfId="612"/>
    <cellStyle name="Normal 6 9 4 2" xfId="6226"/>
    <cellStyle name="Normal 6 9 5" xfId="1017"/>
    <cellStyle name="Normal 6 9 5 2" xfId="6626"/>
    <cellStyle name="Normal 6 9 6" xfId="1424"/>
    <cellStyle name="Normal 6 9 6 2" xfId="7026"/>
    <cellStyle name="Normal 6 9 7" xfId="1828"/>
    <cellStyle name="Normal 6 9 7 2" xfId="7424"/>
    <cellStyle name="Normal 6 9 8" xfId="2234"/>
    <cellStyle name="Normal 6 9 8 2" xfId="7823"/>
    <cellStyle name="Normal 6 9 9" xfId="2642"/>
    <cellStyle name="Normal 6 9 9 2" xfId="8223"/>
    <cellStyle name="Normal 7" xfId="44"/>
    <cellStyle name="Normal 7 10" xfId="138"/>
    <cellStyle name="Normal 7 10 10" xfId="4064"/>
    <cellStyle name="Normal 7 10 10 2" xfId="9552"/>
    <cellStyle name="Normal 7 10 11" xfId="3521"/>
    <cellStyle name="Normal 7 10 11 2" xfId="9034"/>
    <cellStyle name="Normal 7 10 12" xfId="3094"/>
    <cellStyle name="Normal 7 10 12 2" xfId="8641"/>
    <cellStyle name="Normal 7 10 13" xfId="5181"/>
    <cellStyle name="Normal 7 10 13 2" xfId="10555"/>
    <cellStyle name="Normal 7 10 14" xfId="5448"/>
    <cellStyle name="Normal 7 10 14 2" xfId="10807"/>
    <cellStyle name="Normal 7 10 15" xfId="5803"/>
    <cellStyle name="Normal 7 10 2" xfId="283"/>
    <cellStyle name="Normal 7 10 2 10" xfId="4701"/>
    <cellStyle name="Normal 7 10 2 10 2" xfId="10100"/>
    <cellStyle name="Normal 7 10 2 11" xfId="3390"/>
    <cellStyle name="Normal 7 10 2 11 2" xfId="8917"/>
    <cellStyle name="Normal 7 10 2 12" xfId="5323"/>
    <cellStyle name="Normal 7 10 2 12 2" xfId="10691"/>
    <cellStyle name="Normal 7 10 2 13" xfId="5931"/>
    <cellStyle name="Normal 7 10 2 2" xfId="766"/>
    <cellStyle name="Normal 7 10 2 2 2" xfId="6379"/>
    <cellStyle name="Normal 7 10 2 3" xfId="1171"/>
    <cellStyle name="Normal 7 10 2 3 2" xfId="6779"/>
    <cellStyle name="Normal 7 10 2 4" xfId="1578"/>
    <cellStyle name="Normal 7 10 2 4 2" xfId="7179"/>
    <cellStyle name="Normal 7 10 2 5" xfId="1981"/>
    <cellStyle name="Normal 7 10 2 5 2" xfId="7575"/>
    <cellStyle name="Normal 7 10 2 6" xfId="2387"/>
    <cellStyle name="Normal 7 10 2 6 2" xfId="7973"/>
    <cellStyle name="Normal 7 10 2 7" xfId="2786"/>
    <cellStyle name="Normal 7 10 2 7 2" xfId="8366"/>
    <cellStyle name="Normal 7 10 2 8" xfId="4181"/>
    <cellStyle name="Normal 7 10 2 8 2" xfId="9657"/>
    <cellStyle name="Normal 7 10 2 9" xfId="4112"/>
    <cellStyle name="Normal 7 10 2 9 2" xfId="9596"/>
    <cellStyle name="Normal 7 10 3" xfId="415"/>
    <cellStyle name="Normal 7 10 3 10" xfId="2973"/>
    <cellStyle name="Normal 7 10 3 10 2" xfId="8551"/>
    <cellStyle name="Normal 7 10 3 11" xfId="5262"/>
    <cellStyle name="Normal 7 10 3 11 2" xfId="10633"/>
    <cellStyle name="Normal 7 10 3 12" xfId="5503"/>
    <cellStyle name="Normal 7 10 3 12 2" xfId="10860"/>
    <cellStyle name="Normal 7 10 3 13" xfId="6058"/>
    <cellStyle name="Normal 7 10 3 2" xfId="898"/>
    <cellStyle name="Normal 7 10 3 2 2" xfId="6510"/>
    <cellStyle name="Normal 7 10 3 3" xfId="1303"/>
    <cellStyle name="Normal 7 10 3 3 2" xfId="6910"/>
    <cellStyle name="Normal 7 10 3 4" xfId="1710"/>
    <cellStyle name="Normal 7 10 3 4 2" xfId="7310"/>
    <cellStyle name="Normal 7 10 3 5" xfId="2113"/>
    <cellStyle name="Normal 7 10 3 5 2" xfId="7706"/>
    <cellStyle name="Normal 7 10 3 6" xfId="2519"/>
    <cellStyle name="Normal 7 10 3 6 2" xfId="8103"/>
    <cellStyle name="Normal 7 10 3 7" xfId="2917"/>
    <cellStyle name="Normal 7 10 3 7 2" xfId="8496"/>
    <cellStyle name="Normal 7 10 3 8" xfId="3632"/>
    <cellStyle name="Normal 7 10 3 8 2" xfId="9140"/>
    <cellStyle name="Normal 7 10 3 9" xfId="4903"/>
    <cellStyle name="Normal 7 10 3 9 2" xfId="10296"/>
    <cellStyle name="Normal 7 10 4" xfId="621"/>
    <cellStyle name="Normal 7 10 4 2" xfId="6235"/>
    <cellStyle name="Normal 7 10 5" xfId="1026"/>
    <cellStyle name="Normal 7 10 5 2" xfId="6635"/>
    <cellStyle name="Normal 7 10 6" xfId="1433"/>
    <cellStyle name="Normal 7 10 6 2" xfId="7035"/>
    <cellStyle name="Normal 7 10 7" xfId="1837"/>
    <cellStyle name="Normal 7 10 7 2" xfId="7433"/>
    <cellStyle name="Normal 7 10 8" xfId="2243"/>
    <cellStyle name="Normal 7 10 8 2" xfId="7832"/>
    <cellStyle name="Normal 7 10 9" xfId="2650"/>
    <cellStyle name="Normal 7 10 9 2" xfId="8231"/>
    <cellStyle name="Normal 7 11" xfId="145"/>
    <cellStyle name="Normal 7 11 10" xfId="3656"/>
    <cellStyle name="Normal 7 11 10 2" xfId="9163"/>
    <cellStyle name="Normal 7 11 11" xfId="4927"/>
    <cellStyle name="Normal 7 11 11 2" xfId="10320"/>
    <cellStyle name="Normal 7 11 12" xfId="3524"/>
    <cellStyle name="Normal 7 11 12 2" xfId="9037"/>
    <cellStyle name="Normal 7 11 13" xfId="1782"/>
    <cellStyle name="Normal 7 11 13 2" xfId="7379"/>
    <cellStyle name="Normal 7 11 14" xfId="5187"/>
    <cellStyle name="Normal 7 11 14 2" xfId="10561"/>
    <cellStyle name="Normal 7 11 15" xfId="5809"/>
    <cellStyle name="Normal 7 11 2" xfId="289"/>
    <cellStyle name="Normal 7 11 2 10" xfId="4886"/>
    <cellStyle name="Normal 7 11 2 10 2" xfId="10280"/>
    <cellStyle name="Normal 7 11 2 11" xfId="4363"/>
    <cellStyle name="Normal 7 11 2 11 2" xfId="9829"/>
    <cellStyle name="Normal 7 11 2 12" xfId="4371"/>
    <cellStyle name="Normal 7 11 2 12 2" xfId="9836"/>
    <cellStyle name="Normal 7 11 2 13" xfId="5937"/>
    <cellStyle name="Normal 7 11 2 2" xfId="772"/>
    <cellStyle name="Normal 7 11 2 2 2" xfId="6385"/>
    <cellStyle name="Normal 7 11 2 3" xfId="1177"/>
    <cellStyle name="Normal 7 11 2 3 2" xfId="6785"/>
    <cellStyle name="Normal 7 11 2 4" xfId="1584"/>
    <cellStyle name="Normal 7 11 2 4 2" xfId="7185"/>
    <cellStyle name="Normal 7 11 2 5" xfId="1987"/>
    <cellStyle name="Normal 7 11 2 5 2" xfId="7581"/>
    <cellStyle name="Normal 7 11 2 6" xfId="2393"/>
    <cellStyle name="Normal 7 11 2 6 2" xfId="7979"/>
    <cellStyle name="Normal 7 11 2 7" xfId="2792"/>
    <cellStyle name="Normal 7 11 2 7 2" xfId="8372"/>
    <cellStyle name="Normal 7 11 2 8" xfId="3756"/>
    <cellStyle name="Normal 7 11 2 8 2" xfId="9258"/>
    <cellStyle name="Normal 7 11 2 9" xfId="3224"/>
    <cellStyle name="Normal 7 11 2 9 2" xfId="8761"/>
    <cellStyle name="Normal 7 11 3" xfId="421"/>
    <cellStyle name="Normal 7 11 3 10" xfId="4755"/>
    <cellStyle name="Normal 7 11 3 10 2" xfId="10153"/>
    <cellStyle name="Normal 7 11 3 11" xfId="4538"/>
    <cellStyle name="Normal 7 11 3 11 2" xfId="9991"/>
    <cellStyle name="Normal 7 11 3 12" xfId="5227"/>
    <cellStyle name="Normal 7 11 3 12 2" xfId="10600"/>
    <cellStyle name="Normal 7 11 3 13" xfId="6064"/>
    <cellStyle name="Normal 7 11 3 2" xfId="904"/>
    <cellStyle name="Normal 7 11 3 2 2" xfId="6516"/>
    <cellStyle name="Normal 7 11 3 3" xfId="1309"/>
    <cellStyle name="Normal 7 11 3 3 2" xfId="6916"/>
    <cellStyle name="Normal 7 11 3 4" xfId="1716"/>
    <cellStyle name="Normal 7 11 3 4 2" xfId="7316"/>
    <cellStyle name="Normal 7 11 3 5" xfId="2119"/>
    <cellStyle name="Normal 7 11 3 5 2" xfId="7712"/>
    <cellStyle name="Normal 7 11 3 6" xfId="2525"/>
    <cellStyle name="Normal 7 11 3 6 2" xfId="8109"/>
    <cellStyle name="Normal 7 11 3 7" xfId="2923"/>
    <cellStyle name="Normal 7 11 3 7 2" xfId="8502"/>
    <cellStyle name="Normal 7 11 3 8" xfId="3233"/>
    <cellStyle name="Normal 7 11 3 8 2" xfId="8770"/>
    <cellStyle name="Normal 7 11 3 9" xfId="2231"/>
    <cellStyle name="Normal 7 11 3 9 2" xfId="7820"/>
    <cellStyle name="Normal 7 11 4" xfId="628"/>
    <cellStyle name="Normal 7 11 4 2" xfId="6242"/>
    <cellStyle name="Normal 7 11 5" xfId="1033"/>
    <cellStyle name="Normal 7 11 5 2" xfId="6642"/>
    <cellStyle name="Normal 7 11 6" xfId="1440"/>
    <cellStyle name="Normal 7 11 6 2" xfId="7042"/>
    <cellStyle name="Normal 7 11 7" xfId="1844"/>
    <cellStyle name="Normal 7 11 7 2" xfId="7440"/>
    <cellStyle name="Normal 7 11 8" xfId="2250"/>
    <cellStyle name="Normal 7 11 8 2" xfId="7838"/>
    <cellStyle name="Normal 7 11 9" xfId="2657"/>
    <cellStyle name="Normal 7 11 9 2" xfId="8238"/>
    <cellStyle name="Normal 7 12" xfId="170"/>
    <cellStyle name="Normal 7 12 10" xfId="3037"/>
    <cellStyle name="Normal 7 12 10 2" xfId="8590"/>
    <cellStyle name="Normal 7 12 11" xfId="4964"/>
    <cellStyle name="Normal 7 12 11 2" xfId="10353"/>
    <cellStyle name="Normal 7 12 12" xfId="3076"/>
    <cellStyle name="Normal 7 12 12 2" xfId="8625"/>
    <cellStyle name="Normal 7 12 13" xfId="3793"/>
    <cellStyle name="Normal 7 12 13 2" xfId="9294"/>
    <cellStyle name="Normal 7 12 14" xfId="3425"/>
    <cellStyle name="Normal 7 12 14 2" xfId="8949"/>
    <cellStyle name="Normal 7 12 15" xfId="5828"/>
    <cellStyle name="Normal 7 12 2" xfId="309"/>
    <cellStyle name="Normal 7 12 2 10" xfId="5023"/>
    <cellStyle name="Normal 7 12 2 10 2" xfId="10408"/>
    <cellStyle name="Normal 7 12 2 11" xfId="5386"/>
    <cellStyle name="Normal 7 12 2 11 2" xfId="10749"/>
    <cellStyle name="Normal 7 12 2 12" xfId="5590"/>
    <cellStyle name="Normal 7 12 2 12 2" xfId="10940"/>
    <cellStyle name="Normal 7 12 2 13" xfId="5956"/>
    <cellStyle name="Normal 7 12 2 2" xfId="792"/>
    <cellStyle name="Normal 7 12 2 2 2" xfId="6404"/>
    <cellStyle name="Normal 7 12 2 3" xfId="1197"/>
    <cellStyle name="Normal 7 12 2 3 2" xfId="6804"/>
    <cellStyle name="Normal 7 12 2 4" xfId="1604"/>
    <cellStyle name="Normal 7 12 2 4 2" xfId="7204"/>
    <cellStyle name="Normal 7 12 2 5" xfId="2007"/>
    <cellStyle name="Normal 7 12 2 5 2" xfId="7600"/>
    <cellStyle name="Normal 7 12 2 6" xfId="2413"/>
    <cellStyle name="Normal 7 12 2 6 2" xfId="7998"/>
    <cellStyle name="Normal 7 12 2 7" xfId="2812"/>
    <cellStyle name="Normal 7 12 2 7 2" xfId="8391"/>
    <cellStyle name="Normal 7 12 2 8" xfId="3939"/>
    <cellStyle name="Normal 7 12 2 8 2" xfId="9432"/>
    <cellStyle name="Normal 7 12 2 9" xfId="3778"/>
    <cellStyle name="Normal 7 12 2 9 2" xfId="9279"/>
    <cellStyle name="Normal 7 12 3" xfId="441"/>
    <cellStyle name="Normal 7 12 3 10" xfId="3901"/>
    <cellStyle name="Normal 7 12 3 10 2" xfId="9396"/>
    <cellStyle name="Normal 7 12 3 11" xfId="3201"/>
    <cellStyle name="Normal 7 12 3 11 2" xfId="8741"/>
    <cellStyle name="Normal 7 12 3 12" xfId="3170"/>
    <cellStyle name="Normal 7 12 3 12 2" xfId="8715"/>
    <cellStyle name="Normal 7 12 3 13" xfId="6083"/>
    <cellStyle name="Normal 7 12 3 2" xfId="924"/>
    <cellStyle name="Normal 7 12 3 2 2" xfId="6536"/>
    <cellStyle name="Normal 7 12 3 3" xfId="1329"/>
    <cellStyle name="Normal 7 12 3 3 2" xfId="6936"/>
    <cellStyle name="Normal 7 12 3 4" xfId="1736"/>
    <cellStyle name="Normal 7 12 3 4 2" xfId="7336"/>
    <cellStyle name="Normal 7 12 3 5" xfId="2139"/>
    <cellStyle name="Normal 7 12 3 5 2" xfId="7732"/>
    <cellStyle name="Normal 7 12 3 6" xfId="2545"/>
    <cellStyle name="Normal 7 12 3 6 2" xfId="8129"/>
    <cellStyle name="Normal 7 12 3 7" xfId="2943"/>
    <cellStyle name="Normal 7 12 3 7 2" xfId="8522"/>
    <cellStyle name="Normal 7 12 3 8" xfId="3101"/>
    <cellStyle name="Normal 7 12 3 8 2" xfId="8648"/>
    <cellStyle name="Normal 7 12 3 9" xfId="4734"/>
    <cellStyle name="Normal 7 12 3 9 2" xfId="10132"/>
    <cellStyle name="Normal 7 12 4" xfId="653"/>
    <cellStyle name="Normal 7 12 4 2" xfId="6266"/>
    <cellStyle name="Normal 7 12 5" xfId="1058"/>
    <cellStyle name="Normal 7 12 5 2" xfId="6666"/>
    <cellStyle name="Normal 7 12 6" xfId="1465"/>
    <cellStyle name="Normal 7 12 6 2" xfId="7066"/>
    <cellStyle name="Normal 7 12 7" xfId="1869"/>
    <cellStyle name="Normal 7 12 7 2" xfId="7464"/>
    <cellStyle name="Normal 7 12 8" xfId="2274"/>
    <cellStyle name="Normal 7 12 8 2" xfId="7860"/>
    <cellStyle name="Normal 7 12 9" xfId="2679"/>
    <cellStyle name="Normal 7 12 9 2" xfId="8259"/>
    <cellStyle name="Normal 7 13" xfId="180"/>
    <cellStyle name="Normal 7 13 10" xfId="3503"/>
    <cellStyle name="Normal 7 13 10 2" xfId="9018"/>
    <cellStyle name="Normal 7 13 11" xfId="4828"/>
    <cellStyle name="Normal 7 13 11 2" xfId="10224"/>
    <cellStyle name="Normal 7 13 12" xfId="4763"/>
    <cellStyle name="Normal 7 13 12 2" xfId="10161"/>
    <cellStyle name="Normal 7 13 13" xfId="3585"/>
    <cellStyle name="Normal 7 13 13 2" xfId="9096"/>
    <cellStyle name="Normal 7 13 14" xfId="4072"/>
    <cellStyle name="Normal 7 13 14 2" xfId="9559"/>
    <cellStyle name="Normal 7 13 15" xfId="5834"/>
    <cellStyle name="Normal 7 13 2" xfId="315"/>
    <cellStyle name="Normal 7 13 2 10" xfId="3081"/>
    <cellStyle name="Normal 7 13 2 10 2" xfId="8630"/>
    <cellStyle name="Normal 7 13 2 11" xfId="4116"/>
    <cellStyle name="Normal 7 13 2 11 2" xfId="9600"/>
    <cellStyle name="Normal 7 13 2 12" xfId="3078"/>
    <cellStyle name="Normal 7 13 2 12 2" xfId="8627"/>
    <cellStyle name="Normal 7 13 2 13" xfId="5962"/>
    <cellStyle name="Normal 7 13 2 2" xfId="798"/>
    <cellStyle name="Normal 7 13 2 2 2" xfId="6410"/>
    <cellStyle name="Normal 7 13 2 3" xfId="1203"/>
    <cellStyle name="Normal 7 13 2 3 2" xfId="6810"/>
    <cellStyle name="Normal 7 13 2 4" xfId="1610"/>
    <cellStyle name="Normal 7 13 2 4 2" xfId="7210"/>
    <cellStyle name="Normal 7 13 2 5" xfId="2013"/>
    <cellStyle name="Normal 7 13 2 5 2" xfId="7606"/>
    <cellStyle name="Normal 7 13 2 6" xfId="2419"/>
    <cellStyle name="Normal 7 13 2 6 2" xfId="8004"/>
    <cellStyle name="Normal 7 13 2 7" xfId="2818"/>
    <cellStyle name="Normal 7 13 2 7 2" xfId="8397"/>
    <cellStyle name="Normal 7 13 2 8" xfId="3534"/>
    <cellStyle name="Normal 7 13 2 8 2" xfId="9047"/>
    <cellStyle name="Normal 7 13 2 9" xfId="4829"/>
    <cellStyle name="Normal 7 13 2 9 2" xfId="10225"/>
    <cellStyle name="Normal 7 13 3" xfId="447"/>
    <cellStyle name="Normal 7 13 3 10" xfId="5228"/>
    <cellStyle name="Normal 7 13 3 10 2" xfId="10601"/>
    <cellStyle name="Normal 7 13 3 11" xfId="5477"/>
    <cellStyle name="Normal 7 13 3 11 2" xfId="10835"/>
    <cellStyle name="Normal 7 13 3 12" xfId="5640"/>
    <cellStyle name="Normal 7 13 3 12 2" xfId="10987"/>
    <cellStyle name="Normal 7 13 3 13" xfId="6089"/>
    <cellStyle name="Normal 7 13 3 2" xfId="930"/>
    <cellStyle name="Normal 7 13 3 2 2" xfId="6542"/>
    <cellStyle name="Normal 7 13 3 3" xfId="1335"/>
    <cellStyle name="Normal 7 13 3 3 2" xfId="6942"/>
    <cellStyle name="Normal 7 13 3 4" xfId="1742"/>
    <cellStyle name="Normal 7 13 3 4 2" xfId="7342"/>
    <cellStyle name="Normal 7 13 3 5" xfId="2145"/>
    <cellStyle name="Normal 7 13 3 5 2" xfId="7738"/>
    <cellStyle name="Normal 7 13 3 6" xfId="2551"/>
    <cellStyle name="Normal 7 13 3 6 2" xfId="8135"/>
    <cellStyle name="Normal 7 13 3 7" xfId="2949"/>
    <cellStyle name="Normal 7 13 3 7 2" xfId="8528"/>
    <cellStyle name="Normal 7 13 3 8" xfId="4426"/>
    <cellStyle name="Normal 7 13 3 8 2" xfId="9887"/>
    <cellStyle name="Normal 7 13 3 9" xfId="3945"/>
    <cellStyle name="Normal 7 13 3 9 2" xfId="9438"/>
    <cellStyle name="Normal 7 13 4" xfId="663"/>
    <cellStyle name="Normal 7 13 4 2" xfId="6276"/>
    <cellStyle name="Normal 7 13 5" xfId="1068"/>
    <cellStyle name="Normal 7 13 5 2" xfId="6676"/>
    <cellStyle name="Normal 7 13 6" xfId="1475"/>
    <cellStyle name="Normal 7 13 6 2" xfId="7076"/>
    <cellStyle name="Normal 7 13 7" xfId="1879"/>
    <cellStyle name="Normal 7 13 7 2" xfId="7474"/>
    <cellStyle name="Normal 7 13 8" xfId="2284"/>
    <cellStyle name="Normal 7 13 8 2" xfId="7870"/>
    <cellStyle name="Normal 7 13 9" xfId="2687"/>
    <cellStyle name="Normal 7 13 9 2" xfId="8267"/>
    <cellStyle name="Normal 7 14" xfId="204"/>
    <cellStyle name="Normal 7 14 10" xfId="4423"/>
    <cellStyle name="Normal 7 14 10 2" xfId="9884"/>
    <cellStyle name="Normal 7 14 11" xfId="4735"/>
    <cellStyle name="Normal 7 14 11 2" xfId="10133"/>
    <cellStyle name="Normal 7 14 12" xfId="4994"/>
    <cellStyle name="Normal 7 14 12 2" xfId="10381"/>
    <cellStyle name="Normal 7 14 13" xfId="5854"/>
    <cellStyle name="Normal 7 14 2" xfId="687"/>
    <cellStyle name="Normal 7 14 2 2" xfId="6300"/>
    <cellStyle name="Normal 7 14 3" xfId="1092"/>
    <cellStyle name="Normal 7 14 3 2" xfId="6700"/>
    <cellStyle name="Normal 7 14 4" xfId="1499"/>
    <cellStyle name="Normal 7 14 4 2" xfId="7100"/>
    <cellStyle name="Normal 7 14 5" xfId="1902"/>
    <cellStyle name="Normal 7 14 5 2" xfId="7496"/>
    <cellStyle name="Normal 7 14 6" xfId="2308"/>
    <cellStyle name="Normal 7 14 6 2" xfId="7894"/>
    <cellStyle name="Normal 7 14 7" xfId="2709"/>
    <cellStyle name="Normal 7 14 7 2" xfId="8289"/>
    <cellStyle name="Normal 7 14 8" xfId="3899"/>
    <cellStyle name="Normal 7 14 8 2" xfId="9394"/>
    <cellStyle name="Normal 7 14 9" xfId="3525"/>
    <cellStyle name="Normal 7 14 9 2" xfId="9038"/>
    <cellStyle name="Normal 7 15" xfId="336"/>
    <cellStyle name="Normal 7 15 10" xfId="3764"/>
    <cellStyle name="Normal 7 15 10 2" xfId="9266"/>
    <cellStyle name="Normal 7 15 11" xfId="5290"/>
    <cellStyle name="Normal 7 15 11 2" xfId="10659"/>
    <cellStyle name="Normal 7 15 12" xfId="5526"/>
    <cellStyle name="Normal 7 15 12 2" xfId="10881"/>
    <cellStyle name="Normal 7 15 13" xfId="5981"/>
    <cellStyle name="Normal 7 15 2" xfId="819"/>
    <cellStyle name="Normal 7 15 2 2" xfId="6431"/>
    <cellStyle name="Normal 7 15 3" xfId="1224"/>
    <cellStyle name="Normal 7 15 3 2" xfId="6831"/>
    <cellStyle name="Normal 7 15 4" xfId="1631"/>
    <cellStyle name="Normal 7 15 4 2" xfId="7231"/>
    <cellStyle name="Normal 7 15 5" xfId="2034"/>
    <cellStyle name="Normal 7 15 5 2" xfId="7627"/>
    <cellStyle name="Normal 7 15 6" xfId="2440"/>
    <cellStyle name="Normal 7 15 6 2" xfId="8024"/>
    <cellStyle name="Normal 7 15 7" xfId="2838"/>
    <cellStyle name="Normal 7 15 7 2" xfId="8417"/>
    <cellStyle name="Normal 7 15 8" xfId="3093"/>
    <cellStyle name="Normal 7 15 8 2" xfId="8640"/>
    <cellStyle name="Normal 7 15 9" xfId="4728"/>
    <cellStyle name="Normal 7 15 9 2" xfId="10126"/>
    <cellStyle name="Normal 7 16" xfId="527"/>
    <cellStyle name="Normal 7 16 2" xfId="6146"/>
    <cellStyle name="Normal 7 17" xfId="683"/>
    <cellStyle name="Normal 7 17 2" xfId="6296"/>
    <cellStyle name="Normal 7 18" xfId="1088"/>
    <cellStyle name="Normal 7 18 2" xfId="6696"/>
    <cellStyle name="Normal 7 19" xfId="1495"/>
    <cellStyle name="Normal 7 19 2" xfId="7096"/>
    <cellStyle name="Normal 7 2" xfId="73"/>
    <cellStyle name="Normal 7 2 10" xfId="3539"/>
    <cellStyle name="Normal 7 2 10 2" xfId="9052"/>
    <cellStyle name="Normal 7 2 11" xfId="4862"/>
    <cellStyle name="Normal 7 2 11 2" xfId="10257"/>
    <cellStyle name="Normal 7 2 12" xfId="3884"/>
    <cellStyle name="Normal 7 2 12 2" xfId="9381"/>
    <cellStyle name="Normal 7 2 13" xfId="5033"/>
    <cellStyle name="Normal 7 2 13 2" xfId="10418"/>
    <cellStyle name="Normal 7 2 14" xfId="3640"/>
    <cellStyle name="Normal 7 2 14 2" xfId="9147"/>
    <cellStyle name="Normal 7 2 15" xfId="5748"/>
    <cellStyle name="Normal 7 2 2" xfId="227"/>
    <cellStyle name="Normal 7 2 2 10" xfId="5151"/>
    <cellStyle name="Normal 7 2 2 10 2" xfId="10527"/>
    <cellStyle name="Normal 7 2 2 11" xfId="5426"/>
    <cellStyle name="Normal 7 2 2 11 2" xfId="10786"/>
    <cellStyle name="Normal 7 2 2 12" xfId="5613"/>
    <cellStyle name="Normal 7 2 2 12 2" xfId="10961"/>
    <cellStyle name="Normal 7 2 2 13" xfId="5876"/>
    <cellStyle name="Normal 7 2 2 2" xfId="710"/>
    <cellStyle name="Normal 7 2 2 2 2" xfId="6323"/>
    <cellStyle name="Normal 7 2 2 3" xfId="1115"/>
    <cellStyle name="Normal 7 2 2 3 2" xfId="6723"/>
    <cellStyle name="Normal 7 2 2 4" xfId="1522"/>
    <cellStyle name="Normal 7 2 2 4 2" xfId="7123"/>
    <cellStyle name="Normal 7 2 2 5" xfId="1925"/>
    <cellStyle name="Normal 7 2 2 5 2" xfId="7519"/>
    <cellStyle name="Normal 7 2 2 6" xfId="2331"/>
    <cellStyle name="Normal 7 2 2 6 2" xfId="7917"/>
    <cellStyle name="Normal 7 2 2 7" xfId="2731"/>
    <cellStyle name="Normal 7 2 2 7 2" xfId="8311"/>
    <cellStyle name="Normal 7 2 2 8" xfId="4330"/>
    <cellStyle name="Normal 7 2 2 8 2" xfId="9797"/>
    <cellStyle name="Normal 7 2 2 9" xfId="4237"/>
    <cellStyle name="Normal 7 2 2 9 2" xfId="9707"/>
    <cellStyle name="Normal 7 2 3" xfId="359"/>
    <cellStyle name="Normal 7 2 3 10" xfId="4013"/>
    <cellStyle name="Normal 7 2 3 10 2" xfId="9503"/>
    <cellStyle name="Normal 7 2 3 11" xfId="5179"/>
    <cellStyle name="Normal 7 2 3 11 2" xfId="10553"/>
    <cellStyle name="Normal 7 2 3 12" xfId="5446"/>
    <cellStyle name="Normal 7 2 3 12 2" xfId="10805"/>
    <cellStyle name="Normal 7 2 3 13" xfId="6003"/>
    <cellStyle name="Normal 7 2 3 2" xfId="842"/>
    <cellStyle name="Normal 7 2 3 2 2" xfId="6454"/>
    <cellStyle name="Normal 7 2 3 3" xfId="1247"/>
    <cellStyle name="Normal 7 2 3 3 2" xfId="6854"/>
    <cellStyle name="Normal 7 2 3 4" xfId="1654"/>
    <cellStyle name="Normal 7 2 3 4 2" xfId="7254"/>
    <cellStyle name="Normal 7 2 3 5" xfId="2057"/>
    <cellStyle name="Normal 7 2 3 5 2" xfId="7650"/>
    <cellStyle name="Normal 7 2 3 6" xfId="2463"/>
    <cellStyle name="Normal 7 2 3 6 2" xfId="8047"/>
    <cellStyle name="Normal 7 2 3 7" xfId="2861"/>
    <cellStyle name="Normal 7 2 3 7 2" xfId="8440"/>
    <cellStyle name="Normal 7 2 3 8" xfId="3811"/>
    <cellStyle name="Normal 7 2 3 8 2" xfId="9309"/>
    <cellStyle name="Normal 7 2 3 9" xfId="4557"/>
    <cellStyle name="Normal 7 2 3 9 2" xfId="10008"/>
    <cellStyle name="Normal 7 2 4" xfId="556"/>
    <cellStyle name="Normal 7 2 4 2" xfId="6173"/>
    <cellStyle name="Normal 7 2 5" xfId="518"/>
    <cellStyle name="Normal 7 2 5 2" xfId="6138"/>
    <cellStyle name="Normal 7 2 6" xfId="952"/>
    <cellStyle name="Normal 7 2 6 2" xfId="6563"/>
    <cellStyle name="Normal 7 2 7" xfId="1357"/>
    <cellStyle name="Normal 7 2 7 2" xfId="6963"/>
    <cellStyle name="Normal 7 2 8" xfId="1775"/>
    <cellStyle name="Normal 7 2 8 2" xfId="7372"/>
    <cellStyle name="Normal 7 2 9" xfId="2589"/>
    <cellStyle name="Normal 7 2 9 2" xfId="8171"/>
    <cellStyle name="Normal 7 20" xfId="1833"/>
    <cellStyle name="Normal 7 20 2" xfId="7429"/>
    <cellStyle name="Normal 7 21" xfId="2270"/>
    <cellStyle name="Normal 7 21 2" xfId="7856"/>
    <cellStyle name="Normal 7 22" xfId="3275"/>
    <cellStyle name="Normal 7 22 2" xfId="8811"/>
    <cellStyle name="Normal 7 23" xfId="3681"/>
    <cellStyle name="Normal 7 23 2" xfId="9186"/>
    <cellStyle name="Normal 7 24" xfId="4804"/>
    <cellStyle name="Normal 7 24 2" xfId="10201"/>
    <cellStyle name="Normal 7 25" xfId="3070"/>
    <cellStyle name="Normal 7 25 2" xfId="8619"/>
    <cellStyle name="Normal 7 26" xfId="2227"/>
    <cellStyle name="Normal 7 26 2" xfId="7817"/>
    <cellStyle name="Normal 7 27" xfId="5726"/>
    <cellStyle name="Normal 7 3" xfId="85"/>
    <cellStyle name="Normal 7 3 10" xfId="4480"/>
    <cellStyle name="Normal 7 3 10 2" xfId="9935"/>
    <cellStyle name="Normal 7 3 11" xfId="3565"/>
    <cellStyle name="Normal 7 3 11 2" xfId="9077"/>
    <cellStyle name="Normal 7 3 12" xfId="5273"/>
    <cellStyle name="Normal 7 3 12 2" xfId="10642"/>
    <cellStyle name="Normal 7 3 13" xfId="5513"/>
    <cellStyle name="Normal 7 3 13 2" xfId="10868"/>
    <cellStyle name="Normal 7 3 14" xfId="5664"/>
    <cellStyle name="Normal 7 3 14 2" xfId="11009"/>
    <cellStyle name="Normal 7 3 15" xfId="5758"/>
    <cellStyle name="Normal 7 3 2" xfId="237"/>
    <cellStyle name="Normal 7 3 2 10" xfId="5232"/>
    <cellStyle name="Normal 7 3 2 10 2" xfId="10605"/>
    <cellStyle name="Normal 7 3 2 11" xfId="5480"/>
    <cellStyle name="Normal 7 3 2 11 2" xfId="10838"/>
    <cellStyle name="Normal 7 3 2 12" xfId="5642"/>
    <cellStyle name="Normal 7 3 2 12 2" xfId="10989"/>
    <cellStyle name="Normal 7 3 2 13" xfId="5886"/>
    <cellStyle name="Normal 7 3 2 2" xfId="720"/>
    <cellStyle name="Normal 7 3 2 2 2" xfId="6333"/>
    <cellStyle name="Normal 7 3 2 3" xfId="1125"/>
    <cellStyle name="Normal 7 3 2 3 2" xfId="6733"/>
    <cellStyle name="Normal 7 3 2 4" xfId="1532"/>
    <cellStyle name="Normal 7 3 2 4 2" xfId="7133"/>
    <cellStyle name="Normal 7 3 2 5" xfId="1935"/>
    <cellStyle name="Normal 7 3 2 5 2" xfId="7529"/>
    <cellStyle name="Normal 7 3 2 6" xfId="2341"/>
    <cellStyle name="Normal 7 3 2 6 2" xfId="7927"/>
    <cellStyle name="Normal 7 3 2 7" xfId="2741"/>
    <cellStyle name="Normal 7 3 2 7 2" xfId="8321"/>
    <cellStyle name="Normal 7 3 2 8" xfId="4431"/>
    <cellStyle name="Normal 7 3 2 8 2" xfId="9892"/>
    <cellStyle name="Normal 7 3 2 9" xfId="3238"/>
    <cellStyle name="Normal 7 3 2 9 2" xfId="8775"/>
    <cellStyle name="Normal 7 3 3" xfId="369"/>
    <cellStyle name="Normal 7 3 3 10" xfId="3536"/>
    <cellStyle name="Normal 7 3 3 10 2" xfId="9049"/>
    <cellStyle name="Normal 7 3 3 11" xfId="3968"/>
    <cellStyle name="Normal 7 3 3 11 2" xfId="9460"/>
    <cellStyle name="Normal 7 3 3 12" xfId="3709"/>
    <cellStyle name="Normal 7 3 3 12 2" xfId="9212"/>
    <cellStyle name="Normal 7 3 3 13" xfId="6013"/>
    <cellStyle name="Normal 7 3 3 2" xfId="852"/>
    <cellStyle name="Normal 7 3 3 2 2" xfId="6464"/>
    <cellStyle name="Normal 7 3 3 3" xfId="1257"/>
    <cellStyle name="Normal 7 3 3 3 2" xfId="6864"/>
    <cellStyle name="Normal 7 3 3 4" xfId="1664"/>
    <cellStyle name="Normal 7 3 3 4 2" xfId="7264"/>
    <cellStyle name="Normal 7 3 3 5" xfId="2067"/>
    <cellStyle name="Normal 7 3 3 5 2" xfId="7660"/>
    <cellStyle name="Normal 7 3 3 6" xfId="2473"/>
    <cellStyle name="Normal 7 3 3 6 2" xfId="8057"/>
    <cellStyle name="Normal 7 3 3 7" xfId="2871"/>
    <cellStyle name="Normal 7 3 3 7 2" xfId="8450"/>
    <cellStyle name="Normal 7 3 3 8" xfId="3930"/>
    <cellStyle name="Normal 7 3 3 8 2" xfId="9423"/>
    <cellStyle name="Normal 7 3 3 9" xfId="3592"/>
    <cellStyle name="Normal 7 3 3 9 2" xfId="9101"/>
    <cellStyle name="Normal 7 3 4" xfId="568"/>
    <cellStyle name="Normal 7 3 4 2" xfId="6184"/>
    <cellStyle name="Normal 7 3 5" xfId="973"/>
    <cellStyle name="Normal 7 3 5 2" xfId="6583"/>
    <cellStyle name="Normal 7 3 6" xfId="1380"/>
    <cellStyle name="Normal 7 3 6 2" xfId="6984"/>
    <cellStyle name="Normal 7 3 7" xfId="1786"/>
    <cellStyle name="Normal 7 3 7 2" xfId="7383"/>
    <cellStyle name="Normal 7 3 8" xfId="2191"/>
    <cellStyle name="Normal 7 3 8 2" xfId="7782"/>
    <cellStyle name="Normal 7 3 9" xfId="2601"/>
    <cellStyle name="Normal 7 3 9 2" xfId="8183"/>
    <cellStyle name="Normal 7 4" xfId="96"/>
    <cellStyle name="Normal 7 4 10" xfId="4291"/>
    <cellStyle name="Normal 7 4 10 2" xfId="9759"/>
    <cellStyle name="Normal 7 4 11" xfId="4094"/>
    <cellStyle name="Normal 7 4 11 2" xfId="9580"/>
    <cellStyle name="Normal 7 4 12" xfId="5119"/>
    <cellStyle name="Normal 7 4 12 2" xfId="10495"/>
    <cellStyle name="Normal 7 4 13" xfId="5404"/>
    <cellStyle name="Normal 7 4 13 2" xfId="10764"/>
    <cellStyle name="Normal 7 4 14" xfId="5602"/>
    <cellStyle name="Normal 7 4 14 2" xfId="10950"/>
    <cellStyle name="Normal 7 4 15" xfId="5768"/>
    <cellStyle name="Normal 7 4 2" xfId="247"/>
    <cellStyle name="Normal 7 4 2 10" xfId="5283"/>
    <cellStyle name="Normal 7 4 2 10 2" xfId="10652"/>
    <cellStyle name="Normal 7 4 2 11" xfId="5519"/>
    <cellStyle name="Normal 7 4 2 11 2" xfId="10874"/>
    <cellStyle name="Normal 7 4 2 12" xfId="5665"/>
    <cellStyle name="Normal 7 4 2 12 2" xfId="11010"/>
    <cellStyle name="Normal 7 4 2 13" xfId="5896"/>
    <cellStyle name="Normal 7 4 2 2" xfId="730"/>
    <cellStyle name="Normal 7 4 2 2 2" xfId="6343"/>
    <cellStyle name="Normal 7 4 2 3" xfId="1135"/>
    <cellStyle name="Normal 7 4 2 3 2" xfId="6743"/>
    <cellStyle name="Normal 7 4 2 4" xfId="1542"/>
    <cellStyle name="Normal 7 4 2 4 2" xfId="7143"/>
    <cellStyle name="Normal 7 4 2 5" xfId="1945"/>
    <cellStyle name="Normal 7 4 2 5 2" xfId="7539"/>
    <cellStyle name="Normal 7 4 2 6" xfId="2351"/>
    <cellStyle name="Normal 7 4 2 6 2" xfId="7937"/>
    <cellStyle name="Normal 7 4 2 7" xfId="2751"/>
    <cellStyle name="Normal 7 4 2 7 2" xfId="8331"/>
    <cellStyle name="Normal 7 4 2 8" xfId="4494"/>
    <cellStyle name="Normal 7 4 2 8 2" xfId="9949"/>
    <cellStyle name="Normal 7 4 2 9" xfId="4309"/>
    <cellStyle name="Normal 7 4 2 9 2" xfId="9776"/>
    <cellStyle name="Normal 7 4 3" xfId="379"/>
    <cellStyle name="Normal 7 4 3 10" xfId="4543"/>
    <cellStyle name="Normal 7 4 3 10 2" xfId="9995"/>
    <cellStyle name="Normal 7 4 3 11" xfId="5192"/>
    <cellStyle name="Normal 7 4 3 11 2" xfId="10566"/>
    <cellStyle name="Normal 7 4 3 12" xfId="5456"/>
    <cellStyle name="Normal 7 4 3 12 2" xfId="10815"/>
    <cellStyle name="Normal 7 4 3 13" xfId="6023"/>
    <cellStyle name="Normal 7 4 3 2" xfId="862"/>
    <cellStyle name="Normal 7 4 3 2 2" xfId="6474"/>
    <cellStyle name="Normal 7 4 3 3" xfId="1267"/>
    <cellStyle name="Normal 7 4 3 3 2" xfId="6874"/>
    <cellStyle name="Normal 7 4 3 4" xfId="1674"/>
    <cellStyle name="Normal 7 4 3 4 2" xfId="7274"/>
    <cellStyle name="Normal 7 4 3 5" xfId="2077"/>
    <cellStyle name="Normal 7 4 3 5 2" xfId="7670"/>
    <cellStyle name="Normal 7 4 3 6" xfId="2483"/>
    <cellStyle name="Normal 7 4 3 6 2" xfId="8067"/>
    <cellStyle name="Normal 7 4 3 7" xfId="2881"/>
    <cellStyle name="Normal 7 4 3 7 2" xfId="8460"/>
    <cellStyle name="Normal 7 4 3 8" xfId="3475"/>
    <cellStyle name="Normal 7 4 3 8 2" xfId="8993"/>
    <cellStyle name="Normal 7 4 3 9" xfId="4554"/>
    <cellStyle name="Normal 7 4 3 9 2" xfId="10005"/>
    <cellStyle name="Normal 7 4 4" xfId="579"/>
    <cellStyle name="Normal 7 4 4 2" xfId="6194"/>
    <cellStyle name="Normal 7 4 5" xfId="984"/>
    <cellStyle name="Normal 7 4 5 2" xfId="6594"/>
    <cellStyle name="Normal 7 4 6" xfId="1391"/>
    <cellStyle name="Normal 7 4 6 2" xfId="6994"/>
    <cellStyle name="Normal 7 4 7" xfId="1796"/>
    <cellStyle name="Normal 7 4 7 2" xfId="7393"/>
    <cellStyle name="Normal 7 4 8" xfId="2201"/>
    <cellStyle name="Normal 7 4 8 2" xfId="7792"/>
    <cellStyle name="Normal 7 4 9" xfId="2612"/>
    <cellStyle name="Normal 7 4 9 2" xfId="8194"/>
    <cellStyle name="Normal 7 5" xfId="80"/>
    <cellStyle name="Normal 7 5 10" xfId="4581"/>
    <cellStyle name="Normal 7 5 10 2" xfId="10032"/>
    <cellStyle name="Normal 7 5 11" xfId="4057"/>
    <cellStyle name="Normal 7 5 11 2" xfId="9545"/>
    <cellStyle name="Normal 7 5 12" xfId="5342"/>
    <cellStyle name="Normal 7 5 12 2" xfId="10709"/>
    <cellStyle name="Normal 7 5 13" xfId="5567"/>
    <cellStyle name="Normal 7 5 13 2" xfId="10920"/>
    <cellStyle name="Normal 7 5 14" xfId="5697"/>
    <cellStyle name="Normal 7 5 14 2" xfId="11042"/>
    <cellStyle name="Normal 7 5 15" xfId="5754"/>
    <cellStyle name="Normal 7 5 2" xfId="233"/>
    <cellStyle name="Normal 7 5 2 10" xfId="4867"/>
    <cellStyle name="Normal 7 5 2 10 2" xfId="10261"/>
    <cellStyle name="Normal 7 5 2 11" xfId="4981"/>
    <cellStyle name="Normal 7 5 2 11 2" xfId="10369"/>
    <cellStyle name="Normal 7 5 2 12" xfId="3197"/>
    <cellStyle name="Normal 7 5 2 12 2" xfId="8737"/>
    <cellStyle name="Normal 7 5 2 13" xfId="5882"/>
    <cellStyle name="Normal 7 5 2 2" xfId="716"/>
    <cellStyle name="Normal 7 5 2 2 2" xfId="6329"/>
    <cellStyle name="Normal 7 5 2 3" xfId="1121"/>
    <cellStyle name="Normal 7 5 2 3 2" xfId="6729"/>
    <cellStyle name="Normal 7 5 2 4" xfId="1528"/>
    <cellStyle name="Normal 7 5 2 4 2" xfId="7129"/>
    <cellStyle name="Normal 7 5 2 5" xfId="1931"/>
    <cellStyle name="Normal 7 5 2 5 2" xfId="7525"/>
    <cellStyle name="Normal 7 5 2 6" xfId="2337"/>
    <cellStyle name="Normal 7 5 2 6 2" xfId="7923"/>
    <cellStyle name="Normal 7 5 2 7" xfId="2737"/>
    <cellStyle name="Normal 7 5 2 7 2" xfId="8317"/>
    <cellStyle name="Normal 7 5 2 8" xfId="4244"/>
    <cellStyle name="Normal 7 5 2 8 2" xfId="9714"/>
    <cellStyle name="Normal 7 5 2 9" xfId="3760"/>
    <cellStyle name="Normal 7 5 2 9 2" xfId="9262"/>
    <cellStyle name="Normal 7 5 3" xfId="365"/>
    <cellStyle name="Normal 7 5 3 10" xfId="4892"/>
    <cellStyle name="Normal 7 5 3 10 2" xfId="10286"/>
    <cellStyle name="Normal 7 5 3 11" xfId="3104"/>
    <cellStyle name="Normal 7 5 3 11 2" xfId="8651"/>
    <cellStyle name="Normal 7 5 3 12" xfId="4899"/>
    <cellStyle name="Normal 7 5 3 12 2" xfId="10292"/>
    <cellStyle name="Normal 7 5 3 13" xfId="6009"/>
    <cellStyle name="Normal 7 5 3 2" xfId="848"/>
    <cellStyle name="Normal 7 5 3 2 2" xfId="6460"/>
    <cellStyle name="Normal 7 5 3 3" xfId="1253"/>
    <cellStyle name="Normal 7 5 3 3 2" xfId="6860"/>
    <cellStyle name="Normal 7 5 3 4" xfId="1660"/>
    <cellStyle name="Normal 7 5 3 4 2" xfId="7260"/>
    <cellStyle name="Normal 7 5 3 5" xfId="2063"/>
    <cellStyle name="Normal 7 5 3 5 2" xfId="7656"/>
    <cellStyle name="Normal 7 5 3 6" xfId="2469"/>
    <cellStyle name="Normal 7 5 3 6 2" xfId="8053"/>
    <cellStyle name="Normal 7 5 3 7" xfId="2867"/>
    <cellStyle name="Normal 7 5 3 7 2" xfId="8446"/>
    <cellStyle name="Normal 7 5 3 8" xfId="3410"/>
    <cellStyle name="Normal 7 5 3 8 2" xfId="8936"/>
    <cellStyle name="Normal 7 5 3 9" xfId="4985"/>
    <cellStyle name="Normal 7 5 3 9 2" xfId="10373"/>
    <cellStyle name="Normal 7 5 4" xfId="563"/>
    <cellStyle name="Normal 7 5 4 2" xfId="6180"/>
    <cellStyle name="Normal 7 5 5" xfId="969"/>
    <cellStyle name="Normal 7 5 5 2" xfId="6579"/>
    <cellStyle name="Normal 7 5 6" xfId="1375"/>
    <cellStyle name="Normal 7 5 6 2" xfId="6980"/>
    <cellStyle name="Normal 7 5 7" xfId="1781"/>
    <cellStyle name="Normal 7 5 7 2" xfId="7378"/>
    <cellStyle name="Normal 7 5 8" xfId="2186"/>
    <cellStyle name="Normal 7 5 8 2" xfId="7777"/>
    <cellStyle name="Normal 7 5 9" xfId="2596"/>
    <cellStyle name="Normal 7 5 9 2" xfId="8178"/>
    <cellStyle name="Normal 7 6" xfId="106"/>
    <cellStyle name="Normal 7 6 10" xfId="4078"/>
    <cellStyle name="Normal 7 6 10 2" xfId="9565"/>
    <cellStyle name="Normal 7 6 11" xfId="3206"/>
    <cellStyle name="Normal 7 6 11 2" xfId="8746"/>
    <cellStyle name="Normal 7 6 12" xfId="3096"/>
    <cellStyle name="Normal 7 6 12 2" xfId="8643"/>
    <cellStyle name="Normal 7 6 13" xfId="4005"/>
    <cellStyle name="Normal 7 6 13 2" xfId="9496"/>
    <cellStyle name="Normal 7 6 14" xfId="5116"/>
    <cellStyle name="Normal 7 6 14 2" xfId="10493"/>
    <cellStyle name="Normal 7 6 15" xfId="5777"/>
    <cellStyle name="Normal 7 6 2" xfId="257"/>
    <cellStyle name="Normal 7 6 2 10" xfId="5161"/>
    <cellStyle name="Normal 7 6 2 10 2" xfId="10536"/>
    <cellStyle name="Normal 7 6 2 11" xfId="5434"/>
    <cellStyle name="Normal 7 6 2 11 2" xfId="10793"/>
    <cellStyle name="Normal 7 6 2 12" xfId="5620"/>
    <cellStyle name="Normal 7 6 2 12 2" xfId="10968"/>
    <cellStyle name="Normal 7 6 2 13" xfId="5905"/>
    <cellStyle name="Normal 7 6 2 2" xfId="740"/>
    <cellStyle name="Normal 7 6 2 2 2" xfId="6353"/>
    <cellStyle name="Normal 7 6 2 3" xfId="1145"/>
    <cellStyle name="Normal 7 6 2 3 2" xfId="6753"/>
    <cellStyle name="Normal 7 6 2 4" xfId="1552"/>
    <cellStyle name="Normal 7 6 2 4 2" xfId="7153"/>
    <cellStyle name="Normal 7 6 2 5" xfId="1955"/>
    <cellStyle name="Normal 7 6 2 5 2" xfId="7549"/>
    <cellStyle name="Normal 7 6 2 6" xfId="2361"/>
    <cellStyle name="Normal 7 6 2 6 2" xfId="7947"/>
    <cellStyle name="Normal 7 6 2 7" xfId="2760"/>
    <cellStyle name="Normal 7 6 2 7 2" xfId="8340"/>
    <cellStyle name="Normal 7 6 2 8" xfId="4348"/>
    <cellStyle name="Normal 7 6 2 8 2" xfId="9815"/>
    <cellStyle name="Normal 7 6 2 9" xfId="4318"/>
    <cellStyle name="Normal 7 6 2 9 2" xfId="9785"/>
    <cellStyle name="Normal 7 6 3" xfId="389"/>
    <cellStyle name="Normal 7 6 3 10" xfId="3990"/>
    <cellStyle name="Normal 7 6 3 10 2" xfId="9482"/>
    <cellStyle name="Normal 7 6 3 11" xfId="4857"/>
    <cellStyle name="Normal 7 6 3 11 2" xfId="10252"/>
    <cellStyle name="Normal 7 6 3 12" xfId="4465"/>
    <cellStyle name="Normal 7 6 3 12 2" xfId="9922"/>
    <cellStyle name="Normal 7 6 3 13" xfId="6032"/>
    <cellStyle name="Normal 7 6 3 2" xfId="872"/>
    <cellStyle name="Normal 7 6 3 2 2" xfId="6484"/>
    <cellStyle name="Normal 7 6 3 3" xfId="1277"/>
    <cellStyle name="Normal 7 6 3 3 2" xfId="6884"/>
    <cellStyle name="Normal 7 6 3 4" xfId="1684"/>
    <cellStyle name="Normal 7 6 3 4 2" xfId="7284"/>
    <cellStyle name="Normal 7 6 3 5" xfId="2087"/>
    <cellStyle name="Normal 7 6 3 5 2" xfId="7680"/>
    <cellStyle name="Normal 7 6 3 6" xfId="2493"/>
    <cellStyle name="Normal 7 6 3 6 2" xfId="8077"/>
    <cellStyle name="Normal 7 6 3 7" xfId="2891"/>
    <cellStyle name="Normal 7 6 3 7 2" xfId="8470"/>
    <cellStyle name="Normal 7 6 3 8" xfId="3797"/>
    <cellStyle name="Normal 7 6 3 8 2" xfId="9298"/>
    <cellStyle name="Normal 7 6 3 9" xfId="3241"/>
    <cellStyle name="Normal 7 6 3 9 2" xfId="8778"/>
    <cellStyle name="Normal 7 6 4" xfId="589"/>
    <cellStyle name="Normal 7 6 4 2" xfId="6203"/>
    <cellStyle name="Normal 7 6 5" xfId="994"/>
    <cellStyle name="Normal 7 6 5 2" xfId="6603"/>
    <cellStyle name="Normal 7 6 6" xfId="1401"/>
    <cellStyle name="Normal 7 6 6 2" xfId="7003"/>
    <cellStyle name="Normal 7 6 7" xfId="1806"/>
    <cellStyle name="Normal 7 6 7 2" xfId="7402"/>
    <cellStyle name="Normal 7 6 8" xfId="2211"/>
    <cellStyle name="Normal 7 6 8 2" xfId="7801"/>
    <cellStyle name="Normal 7 6 9" xfId="2622"/>
    <cellStyle name="Normal 7 6 9 2" xfId="8203"/>
    <cellStyle name="Normal 7 7" xfId="104"/>
    <cellStyle name="Normal 7 7 10" xfId="3276"/>
    <cellStyle name="Normal 7 7 10 2" xfId="8812"/>
    <cellStyle name="Normal 7 7 11" xfId="3374"/>
    <cellStyle name="Normal 7 7 11 2" xfId="8902"/>
    <cellStyle name="Normal 7 7 12" xfId="3997"/>
    <cellStyle name="Normal 7 7 12 2" xfId="9488"/>
    <cellStyle name="Normal 7 7 13" xfId="4425"/>
    <cellStyle name="Normal 7 7 13 2" xfId="9886"/>
    <cellStyle name="Normal 7 7 14" xfId="4719"/>
    <cellStyle name="Normal 7 7 14 2" xfId="10118"/>
    <cellStyle name="Normal 7 7 15" xfId="5775"/>
    <cellStyle name="Normal 7 7 2" xfId="255"/>
    <cellStyle name="Normal 7 7 2 10" xfId="3975"/>
    <cellStyle name="Normal 7 7 2 10 2" xfId="9467"/>
    <cellStyle name="Normal 7 7 2 11" xfId="5268"/>
    <cellStyle name="Normal 7 7 2 11 2" xfId="10639"/>
    <cellStyle name="Normal 7 7 2 12" xfId="5508"/>
    <cellStyle name="Normal 7 7 2 12 2" xfId="10865"/>
    <cellStyle name="Normal 7 7 2 13" xfId="5903"/>
    <cellStyle name="Normal 7 7 2 2" xfId="738"/>
    <cellStyle name="Normal 7 7 2 2 2" xfId="6351"/>
    <cellStyle name="Normal 7 7 2 3" xfId="1143"/>
    <cellStyle name="Normal 7 7 2 3 2" xfId="6751"/>
    <cellStyle name="Normal 7 7 2 4" xfId="1550"/>
    <cellStyle name="Normal 7 7 2 4 2" xfId="7151"/>
    <cellStyle name="Normal 7 7 2 5" xfId="1953"/>
    <cellStyle name="Normal 7 7 2 5 2" xfId="7547"/>
    <cellStyle name="Normal 7 7 2 6" xfId="2359"/>
    <cellStyle name="Normal 7 7 2 6 2" xfId="7945"/>
    <cellStyle name="Normal 7 7 2 7" xfId="2758"/>
    <cellStyle name="Normal 7 7 2 7 2" xfId="8338"/>
    <cellStyle name="Normal 7 7 2 8" xfId="3495"/>
    <cellStyle name="Normal 7 7 2 8 2" xfId="9010"/>
    <cellStyle name="Normal 7 7 2 9" xfId="4832"/>
    <cellStyle name="Normal 7 7 2 9 2" xfId="10228"/>
    <cellStyle name="Normal 7 7 3" xfId="387"/>
    <cellStyle name="Normal 7 7 3 10" xfId="5207"/>
    <cellStyle name="Normal 7 7 3 10 2" xfId="10580"/>
    <cellStyle name="Normal 7 7 3 11" xfId="5464"/>
    <cellStyle name="Normal 7 7 3 11 2" xfId="10822"/>
    <cellStyle name="Normal 7 7 3 12" xfId="5632"/>
    <cellStyle name="Normal 7 7 3 12 2" xfId="10979"/>
    <cellStyle name="Normal 7 7 3 13" xfId="6030"/>
    <cellStyle name="Normal 7 7 3 2" xfId="870"/>
    <cellStyle name="Normal 7 7 3 2 2" xfId="6482"/>
    <cellStyle name="Normal 7 7 3 3" xfId="1275"/>
    <cellStyle name="Normal 7 7 3 3 2" xfId="6882"/>
    <cellStyle name="Normal 7 7 3 4" xfId="1682"/>
    <cellStyle name="Normal 7 7 3 4 2" xfId="7282"/>
    <cellStyle name="Normal 7 7 3 5" xfId="2085"/>
    <cellStyle name="Normal 7 7 3 5 2" xfId="7678"/>
    <cellStyle name="Normal 7 7 3 6" xfId="2491"/>
    <cellStyle name="Normal 7 7 3 6 2" xfId="8075"/>
    <cellStyle name="Normal 7 7 3 7" xfId="2889"/>
    <cellStyle name="Normal 7 7 3 7 2" xfId="8468"/>
    <cellStyle name="Normal 7 7 3 8" xfId="4402"/>
    <cellStyle name="Normal 7 7 3 8 2" xfId="9864"/>
    <cellStyle name="Normal 7 7 3 9" xfId="3450"/>
    <cellStyle name="Normal 7 7 3 9 2" xfId="8970"/>
    <cellStyle name="Normal 7 7 4" xfId="587"/>
    <cellStyle name="Normal 7 7 4 2" xfId="6201"/>
    <cellStyle name="Normal 7 7 5" xfId="992"/>
    <cellStyle name="Normal 7 7 5 2" xfId="6601"/>
    <cellStyle name="Normal 7 7 6" xfId="1399"/>
    <cellStyle name="Normal 7 7 6 2" xfId="7001"/>
    <cellStyle name="Normal 7 7 7" xfId="1804"/>
    <cellStyle name="Normal 7 7 7 2" xfId="7400"/>
    <cellStyle name="Normal 7 7 8" xfId="2209"/>
    <cellStyle name="Normal 7 7 8 2" xfId="7799"/>
    <cellStyle name="Normal 7 7 9" xfId="2620"/>
    <cellStyle name="Normal 7 7 9 2" xfId="8201"/>
    <cellStyle name="Normal 7 8" xfId="47"/>
    <cellStyle name="Normal 7 8 10" xfId="3768"/>
    <cellStyle name="Normal 7 8 10 2" xfId="9270"/>
    <cellStyle name="Normal 7 8 11" xfId="3427"/>
    <cellStyle name="Normal 7 8 11 2" xfId="8951"/>
    <cellStyle name="Normal 7 8 12" xfId="2701"/>
    <cellStyle name="Normal 7 8 12 2" xfId="8281"/>
    <cellStyle name="Normal 7 8 13" xfId="4328"/>
    <cellStyle name="Normal 7 8 13 2" xfId="9795"/>
    <cellStyle name="Normal 7 8 14" xfId="3911"/>
    <cellStyle name="Normal 7 8 14 2" xfId="9406"/>
    <cellStyle name="Normal 7 8 15" xfId="5729"/>
    <cellStyle name="Normal 7 8 2" xfId="207"/>
    <cellStyle name="Normal 7 8 2 10" xfId="5208"/>
    <cellStyle name="Normal 7 8 2 10 2" xfId="10581"/>
    <cellStyle name="Normal 7 8 2 11" xfId="5465"/>
    <cellStyle name="Normal 7 8 2 11 2" xfId="10823"/>
    <cellStyle name="Normal 7 8 2 12" xfId="5633"/>
    <cellStyle name="Normal 7 8 2 12 2" xfId="10980"/>
    <cellStyle name="Normal 7 8 2 13" xfId="5857"/>
    <cellStyle name="Normal 7 8 2 2" xfId="690"/>
    <cellStyle name="Normal 7 8 2 2 2" xfId="6303"/>
    <cellStyle name="Normal 7 8 2 3" xfId="1095"/>
    <cellStyle name="Normal 7 8 2 3 2" xfId="6703"/>
    <cellStyle name="Normal 7 8 2 4" xfId="1502"/>
    <cellStyle name="Normal 7 8 2 4 2" xfId="7103"/>
    <cellStyle name="Normal 7 8 2 5" xfId="1905"/>
    <cellStyle name="Normal 7 8 2 5 2" xfId="7499"/>
    <cellStyle name="Normal 7 8 2 6" xfId="2311"/>
    <cellStyle name="Normal 7 8 2 6 2" xfId="7897"/>
    <cellStyle name="Normal 7 8 2 7" xfId="2712"/>
    <cellStyle name="Normal 7 8 2 7 2" xfId="8292"/>
    <cellStyle name="Normal 7 8 2 8" xfId="4404"/>
    <cellStyle name="Normal 7 8 2 8 2" xfId="9866"/>
    <cellStyle name="Normal 7 8 2 9" xfId="4564"/>
    <cellStyle name="Normal 7 8 2 9 2" xfId="10015"/>
    <cellStyle name="Normal 7 8 3" xfId="339"/>
    <cellStyle name="Normal 7 8 3 10" xfId="4916"/>
    <cellStyle name="Normal 7 8 3 10 2" xfId="10309"/>
    <cellStyle name="Normal 7 8 3 11" xfId="4524"/>
    <cellStyle name="Normal 7 8 3 11 2" xfId="9977"/>
    <cellStyle name="Normal 7 8 3 12" xfId="5171"/>
    <cellStyle name="Normal 7 8 3 12 2" xfId="10545"/>
    <cellStyle name="Normal 7 8 3 13" xfId="5984"/>
    <cellStyle name="Normal 7 8 3 2" xfId="822"/>
    <cellStyle name="Normal 7 8 3 2 2" xfId="6434"/>
    <cellStyle name="Normal 7 8 3 3" xfId="1227"/>
    <cellStyle name="Normal 7 8 3 3 2" xfId="6834"/>
    <cellStyle name="Normal 7 8 3 4" xfId="1634"/>
    <cellStyle name="Normal 7 8 3 4 2" xfId="7234"/>
    <cellStyle name="Normal 7 8 3 5" xfId="2037"/>
    <cellStyle name="Normal 7 8 3 5 2" xfId="7630"/>
    <cellStyle name="Normal 7 8 3 6" xfId="2443"/>
    <cellStyle name="Normal 7 8 3 6 2" xfId="8027"/>
    <cellStyle name="Normal 7 8 3 7" xfId="2841"/>
    <cellStyle name="Normal 7 8 3 7 2" xfId="8420"/>
    <cellStyle name="Normal 7 8 3 8" xfId="3917"/>
    <cellStyle name="Normal 7 8 3 8 2" xfId="9410"/>
    <cellStyle name="Normal 7 8 3 9" xfId="3060"/>
    <cellStyle name="Normal 7 8 3 9 2" xfId="8612"/>
    <cellStyle name="Normal 7 8 4" xfId="530"/>
    <cellStyle name="Normal 7 8 4 2" xfId="6149"/>
    <cellStyle name="Normal 7 8 5" xfId="624"/>
    <cellStyle name="Normal 7 8 5 2" xfId="6238"/>
    <cellStyle name="Normal 7 8 6" xfId="1029"/>
    <cellStyle name="Normal 7 8 6 2" xfId="6638"/>
    <cellStyle name="Normal 7 8 7" xfId="1436"/>
    <cellStyle name="Normal 7 8 7 2" xfId="7038"/>
    <cellStyle name="Normal 7 8 8" xfId="1865"/>
    <cellStyle name="Normal 7 8 8 2" xfId="7460"/>
    <cellStyle name="Normal 7 8 9" xfId="2269"/>
    <cellStyle name="Normal 7 8 9 2" xfId="7855"/>
    <cellStyle name="Normal 7 9" xfId="130"/>
    <cellStyle name="Normal 7 9 10" xfId="3670"/>
    <cellStyle name="Normal 7 9 10 2" xfId="9176"/>
    <cellStyle name="Normal 7 9 11" xfId="4939"/>
    <cellStyle name="Normal 7 9 11 2" xfId="10332"/>
    <cellStyle name="Normal 7 9 12" xfId="3835"/>
    <cellStyle name="Normal 7 9 12 2" xfId="9333"/>
    <cellStyle name="Normal 7 9 13" xfId="3860"/>
    <cellStyle name="Normal 7 9 13 2" xfId="9358"/>
    <cellStyle name="Normal 7 9 14" xfId="5387"/>
    <cellStyle name="Normal 7 9 14 2" xfId="10750"/>
    <cellStyle name="Normal 7 9 15" xfId="5796"/>
    <cellStyle name="Normal 7 9 2" xfId="276"/>
    <cellStyle name="Normal 7 9 2 10" xfId="4891"/>
    <cellStyle name="Normal 7 9 2 10 2" xfId="10285"/>
    <cellStyle name="Normal 7 9 2 11" xfId="3249"/>
    <cellStyle name="Normal 7 9 2 11 2" xfId="8786"/>
    <cellStyle name="Normal 7 9 2 12" xfId="5280"/>
    <cellStyle name="Normal 7 9 2 12 2" xfId="10649"/>
    <cellStyle name="Normal 7 9 2 13" xfId="5924"/>
    <cellStyle name="Normal 7 9 2 2" xfId="759"/>
    <cellStyle name="Normal 7 9 2 2 2" xfId="6372"/>
    <cellStyle name="Normal 7 9 2 3" xfId="1164"/>
    <cellStyle name="Normal 7 9 2 3 2" xfId="6772"/>
    <cellStyle name="Normal 7 9 2 4" xfId="1571"/>
    <cellStyle name="Normal 7 9 2 4 2" xfId="7172"/>
    <cellStyle name="Normal 7 9 2 5" xfId="1974"/>
    <cellStyle name="Normal 7 9 2 5 2" xfId="7568"/>
    <cellStyle name="Normal 7 9 2 6" xfId="2380"/>
    <cellStyle name="Normal 7 9 2 6 2" xfId="7966"/>
    <cellStyle name="Normal 7 9 2 7" xfId="2779"/>
    <cellStyle name="Normal 7 9 2 7 2" xfId="8359"/>
    <cellStyle name="Normal 7 9 2 8" xfId="3155"/>
    <cellStyle name="Normal 7 9 2 8 2" xfId="8701"/>
    <cellStyle name="Normal 7 9 2 9" xfId="4773"/>
    <cellStyle name="Normal 7 9 2 9 2" xfId="10170"/>
    <cellStyle name="Normal 7 9 3" xfId="408"/>
    <cellStyle name="Normal 7 9 3 10" xfId="4046"/>
    <cellStyle name="Normal 7 9 3 10 2" xfId="9534"/>
    <cellStyle name="Normal 7 9 3 11" xfId="5132"/>
    <cellStyle name="Normal 7 9 3 11 2" xfId="10508"/>
    <cellStyle name="Normal 7 9 3 12" xfId="5412"/>
    <cellStyle name="Normal 7 9 3 12 2" xfId="10772"/>
    <cellStyle name="Normal 7 9 3 13" xfId="6051"/>
    <cellStyle name="Normal 7 9 3 2" xfId="891"/>
    <cellStyle name="Normal 7 9 3 2 2" xfId="6503"/>
    <cellStyle name="Normal 7 9 3 3" xfId="1296"/>
    <cellStyle name="Normal 7 9 3 3 2" xfId="6903"/>
    <cellStyle name="Normal 7 9 3 4" xfId="1703"/>
    <cellStyle name="Normal 7 9 3 4 2" xfId="7303"/>
    <cellStyle name="Normal 7 9 3 5" xfId="2106"/>
    <cellStyle name="Normal 7 9 3 5 2" xfId="7699"/>
    <cellStyle name="Normal 7 9 3 6" xfId="2512"/>
    <cellStyle name="Normal 7 9 3 6 2" xfId="8096"/>
    <cellStyle name="Normal 7 9 3 7" xfId="2910"/>
    <cellStyle name="Normal 7 9 3 7 2" xfId="8489"/>
    <cellStyle name="Normal 7 9 3 8" xfId="4032"/>
    <cellStyle name="Normal 7 9 3 8 2" xfId="9521"/>
    <cellStyle name="Normal 7 9 3 9" xfId="3609"/>
    <cellStyle name="Normal 7 9 3 9 2" xfId="9118"/>
    <cellStyle name="Normal 7 9 4" xfId="613"/>
    <cellStyle name="Normal 7 9 4 2" xfId="6227"/>
    <cellStyle name="Normal 7 9 5" xfId="1018"/>
    <cellStyle name="Normal 7 9 5 2" xfId="6627"/>
    <cellStyle name="Normal 7 9 6" xfId="1425"/>
    <cellStyle name="Normal 7 9 6 2" xfId="7027"/>
    <cellStyle name="Normal 7 9 7" xfId="1829"/>
    <cellStyle name="Normal 7 9 7 2" xfId="7425"/>
    <cellStyle name="Normal 7 9 8" xfId="2235"/>
    <cellStyle name="Normal 7 9 8 2" xfId="7824"/>
    <cellStyle name="Normal 7 9 9" xfId="2643"/>
    <cellStyle name="Normal 7 9 9 2" xfId="8224"/>
    <cellStyle name="Normal 8" xfId="45"/>
    <cellStyle name="Normal 8 10" xfId="139"/>
    <cellStyle name="Normal 8 10 10" xfId="3757"/>
    <cellStyle name="Normal 8 10 10 2" xfId="9259"/>
    <cellStyle name="Normal 8 10 11" xfId="4015"/>
    <cellStyle name="Normal 8 10 11 2" xfId="9505"/>
    <cellStyle name="Normal 8 10 12" xfId="4403"/>
    <cellStyle name="Normal 8 10 12 2" xfId="9865"/>
    <cellStyle name="Normal 8 10 13" xfId="5221"/>
    <cellStyle name="Normal 8 10 13 2" xfId="10594"/>
    <cellStyle name="Normal 8 10 14" xfId="5473"/>
    <cellStyle name="Normal 8 10 14 2" xfId="10831"/>
    <cellStyle name="Normal 8 10 15" xfId="5804"/>
    <cellStyle name="Normal 8 10 2" xfId="284"/>
    <cellStyle name="Normal 8 10 2 10" xfId="3346"/>
    <cellStyle name="Normal 8 10 2 10 2" xfId="8876"/>
    <cellStyle name="Normal 8 10 2 11" xfId="3123"/>
    <cellStyle name="Normal 8 10 2 11 2" xfId="8669"/>
    <cellStyle name="Normal 8 10 2 12" xfId="4999"/>
    <cellStyle name="Normal 8 10 2 12 2" xfId="10386"/>
    <cellStyle name="Normal 8 10 2 13" xfId="5932"/>
    <cellStyle name="Normal 8 10 2 2" xfId="767"/>
    <cellStyle name="Normal 8 10 2 2 2" xfId="6380"/>
    <cellStyle name="Normal 8 10 2 3" xfId="1172"/>
    <cellStyle name="Normal 8 10 2 3 2" xfId="6780"/>
    <cellStyle name="Normal 8 10 2 4" xfId="1579"/>
    <cellStyle name="Normal 8 10 2 4 2" xfId="7180"/>
    <cellStyle name="Normal 8 10 2 5" xfId="1982"/>
    <cellStyle name="Normal 8 10 2 5 2" xfId="7576"/>
    <cellStyle name="Normal 8 10 2 6" xfId="2388"/>
    <cellStyle name="Normal 8 10 2 6 2" xfId="7974"/>
    <cellStyle name="Normal 8 10 2 7" xfId="2787"/>
    <cellStyle name="Normal 8 10 2 7 2" xfId="8367"/>
    <cellStyle name="Normal 8 10 2 8" xfId="3867"/>
    <cellStyle name="Normal 8 10 2 8 2" xfId="9365"/>
    <cellStyle name="Normal 8 10 2 9" xfId="4031"/>
    <cellStyle name="Normal 8 10 2 9 2" xfId="9520"/>
    <cellStyle name="Normal 8 10 3" xfId="416"/>
    <cellStyle name="Normal 8 10 3 10" xfId="3127"/>
    <cellStyle name="Normal 8 10 3 10 2" xfId="8673"/>
    <cellStyle name="Normal 8 10 3 11" xfId="5191"/>
    <cellStyle name="Normal 8 10 3 11 2" xfId="10565"/>
    <cellStyle name="Normal 8 10 3 12" xfId="5455"/>
    <cellStyle name="Normal 8 10 3 12 2" xfId="10814"/>
    <cellStyle name="Normal 8 10 3 13" xfId="6059"/>
    <cellStyle name="Normal 8 10 3 2" xfId="899"/>
    <cellStyle name="Normal 8 10 3 2 2" xfId="6511"/>
    <cellStyle name="Normal 8 10 3 3" xfId="1304"/>
    <cellStyle name="Normal 8 10 3 3 2" xfId="6911"/>
    <cellStyle name="Normal 8 10 3 4" xfId="1711"/>
    <cellStyle name="Normal 8 10 3 4 2" xfId="7311"/>
    <cellStyle name="Normal 8 10 3 5" xfId="2114"/>
    <cellStyle name="Normal 8 10 3 5 2" xfId="7707"/>
    <cellStyle name="Normal 8 10 3 6" xfId="2520"/>
    <cellStyle name="Normal 8 10 3 6 2" xfId="8104"/>
    <cellStyle name="Normal 8 10 3 7" xfId="2918"/>
    <cellStyle name="Normal 8 10 3 7 2" xfId="8497"/>
    <cellStyle name="Normal 8 10 3 8" xfId="3327"/>
    <cellStyle name="Normal 8 10 3 8 2" xfId="8858"/>
    <cellStyle name="Normal 8 10 3 9" xfId="3373"/>
    <cellStyle name="Normal 8 10 3 9 2" xfId="8901"/>
    <cellStyle name="Normal 8 10 4" xfId="622"/>
    <cellStyle name="Normal 8 10 4 2" xfId="6236"/>
    <cellStyle name="Normal 8 10 5" xfId="1027"/>
    <cellStyle name="Normal 8 10 5 2" xfId="6636"/>
    <cellStyle name="Normal 8 10 6" xfId="1434"/>
    <cellStyle name="Normal 8 10 6 2" xfId="7036"/>
    <cellStyle name="Normal 8 10 7" xfId="1838"/>
    <cellStyle name="Normal 8 10 7 2" xfId="7434"/>
    <cellStyle name="Normal 8 10 8" xfId="2244"/>
    <cellStyle name="Normal 8 10 8 2" xfId="7833"/>
    <cellStyle name="Normal 8 10 9" xfId="2651"/>
    <cellStyle name="Normal 8 10 9 2" xfId="8232"/>
    <cellStyle name="Normal 8 11" xfId="146"/>
    <cellStyle name="Normal 8 11 10" xfId="3352"/>
    <cellStyle name="Normal 8 11 10 2" xfId="8881"/>
    <cellStyle name="Normal 8 11 11" xfId="4387"/>
    <cellStyle name="Normal 8 11 11 2" xfId="9850"/>
    <cellStyle name="Normal 8 11 12" xfId="4458"/>
    <cellStyle name="Normal 8 11 12 2" xfId="9915"/>
    <cellStyle name="Normal 8 11 13" xfId="2593"/>
    <cellStyle name="Normal 8 11 13 2" xfId="8175"/>
    <cellStyle name="Normal 8 11 14" xfId="5123"/>
    <cellStyle name="Normal 8 11 14 2" xfId="10499"/>
    <cellStyle name="Normal 8 11 15" xfId="5810"/>
    <cellStyle name="Normal 8 11 2" xfId="290"/>
    <cellStyle name="Normal 8 11 2 10" xfId="3648"/>
    <cellStyle name="Normal 8 11 2 10 2" xfId="9155"/>
    <cellStyle name="Normal 8 11 2 11" xfId="3878"/>
    <cellStyle name="Normal 8 11 2 11 2" xfId="9376"/>
    <cellStyle name="Normal 8 11 2 12" xfId="4180"/>
    <cellStyle name="Normal 8 11 2 12 2" xfId="9656"/>
    <cellStyle name="Normal 8 11 2 13" xfId="5938"/>
    <cellStyle name="Normal 8 11 2 2" xfId="773"/>
    <cellStyle name="Normal 8 11 2 2 2" xfId="6386"/>
    <cellStyle name="Normal 8 11 2 3" xfId="1178"/>
    <cellStyle name="Normal 8 11 2 3 2" xfId="6786"/>
    <cellStyle name="Normal 8 11 2 4" xfId="1585"/>
    <cellStyle name="Normal 8 11 2 4 2" xfId="7186"/>
    <cellStyle name="Normal 8 11 2 5" xfId="1988"/>
    <cellStyle name="Normal 8 11 2 5 2" xfId="7582"/>
    <cellStyle name="Normal 8 11 2 6" xfId="2394"/>
    <cellStyle name="Normal 8 11 2 6 2" xfId="7980"/>
    <cellStyle name="Normal 8 11 2 7" xfId="2793"/>
    <cellStyle name="Normal 8 11 2 7 2" xfId="8373"/>
    <cellStyle name="Normal 8 11 2 8" xfId="3446"/>
    <cellStyle name="Normal 8 11 2 8 2" xfId="8967"/>
    <cellStyle name="Normal 8 11 2 9" xfId="5015"/>
    <cellStyle name="Normal 8 11 2 9 2" xfId="10401"/>
    <cellStyle name="Normal 8 11 3" xfId="422"/>
    <cellStyle name="Normal 8 11 3 10" xfId="5158"/>
    <cellStyle name="Normal 8 11 3 10 2" xfId="10533"/>
    <cellStyle name="Normal 8 11 3 11" xfId="5431"/>
    <cellStyle name="Normal 8 11 3 11 2" xfId="10790"/>
    <cellStyle name="Normal 8 11 3 12" xfId="5617"/>
    <cellStyle name="Normal 8 11 3 12 2" xfId="10965"/>
    <cellStyle name="Normal 8 11 3 13" xfId="6065"/>
    <cellStyle name="Normal 8 11 3 2" xfId="905"/>
    <cellStyle name="Normal 8 11 3 2 2" xfId="6517"/>
    <cellStyle name="Normal 8 11 3 3" xfId="1310"/>
    <cellStyle name="Normal 8 11 3 3 2" xfId="6917"/>
    <cellStyle name="Normal 8 11 3 4" xfId="1717"/>
    <cellStyle name="Normal 8 11 3 4 2" xfId="7317"/>
    <cellStyle name="Normal 8 11 3 5" xfId="2120"/>
    <cellStyle name="Normal 8 11 3 5 2" xfId="7713"/>
    <cellStyle name="Normal 8 11 3 6" xfId="2526"/>
    <cellStyle name="Normal 8 11 3 6 2" xfId="8110"/>
    <cellStyle name="Normal 8 11 3 7" xfId="2924"/>
    <cellStyle name="Normal 8 11 3 7 2" xfId="8503"/>
    <cellStyle name="Normal 8 11 3 8" xfId="4341"/>
    <cellStyle name="Normal 8 11 3 8 2" xfId="9808"/>
    <cellStyle name="Normal 8 11 3 9" xfId="4507"/>
    <cellStyle name="Normal 8 11 3 9 2" xfId="9962"/>
    <cellStyle name="Normal 8 11 4" xfId="629"/>
    <cellStyle name="Normal 8 11 4 2" xfId="6243"/>
    <cellStyle name="Normal 8 11 5" xfId="1034"/>
    <cellStyle name="Normal 8 11 5 2" xfId="6643"/>
    <cellStyle name="Normal 8 11 6" xfId="1441"/>
    <cellStyle name="Normal 8 11 6 2" xfId="7043"/>
    <cellStyle name="Normal 8 11 7" xfId="1845"/>
    <cellStyle name="Normal 8 11 7 2" xfId="7441"/>
    <cellStyle name="Normal 8 11 8" xfId="2251"/>
    <cellStyle name="Normal 8 11 8 2" xfId="7839"/>
    <cellStyle name="Normal 8 11 9" xfId="2658"/>
    <cellStyle name="Normal 8 11 9 2" xfId="8239"/>
    <cellStyle name="Normal 8 12" xfId="164"/>
    <cellStyle name="Normal 8 12 10" xfId="3858"/>
    <cellStyle name="Normal 8 12 10 2" xfId="9356"/>
    <cellStyle name="Normal 8 12 11" xfId="3934"/>
    <cellStyle name="Normal 8 12 11 2" xfId="9427"/>
    <cellStyle name="Normal 8 12 12" xfId="3954"/>
    <cellStyle name="Normal 8 12 12 2" xfId="9446"/>
    <cellStyle name="Normal 8 12 13" xfId="4547"/>
    <cellStyle name="Normal 8 12 13 2" xfId="9998"/>
    <cellStyle name="Normal 8 12 14" xfId="4756"/>
    <cellStyle name="Normal 8 12 14 2" xfId="10154"/>
    <cellStyle name="Normal 8 12 15" xfId="5825"/>
    <cellStyle name="Normal 8 12 2" xfId="306"/>
    <cellStyle name="Normal 8 12 2 10" xfId="4073"/>
    <cellStyle name="Normal 8 12 2 10 2" xfId="9560"/>
    <cellStyle name="Normal 8 12 2 11" xfId="5289"/>
    <cellStyle name="Normal 8 12 2 11 2" xfId="10658"/>
    <cellStyle name="Normal 8 12 2 12" xfId="5525"/>
    <cellStyle name="Normal 8 12 2 12 2" xfId="10880"/>
    <cellStyle name="Normal 8 12 2 13" xfId="5953"/>
    <cellStyle name="Normal 8 12 2 2" xfId="789"/>
    <cellStyle name="Normal 8 12 2 2 2" xfId="6401"/>
    <cellStyle name="Normal 8 12 2 3" xfId="1194"/>
    <cellStyle name="Normal 8 12 2 3 2" xfId="6801"/>
    <cellStyle name="Normal 8 12 2 4" xfId="1601"/>
    <cellStyle name="Normal 8 12 2 4 2" xfId="7201"/>
    <cellStyle name="Normal 8 12 2 5" xfId="2004"/>
    <cellStyle name="Normal 8 12 2 5 2" xfId="7597"/>
    <cellStyle name="Normal 8 12 2 6" xfId="2410"/>
    <cellStyle name="Normal 8 12 2 6 2" xfId="7995"/>
    <cellStyle name="Normal 8 12 2 7" xfId="2809"/>
    <cellStyle name="Normal 8 12 2 7 2" xfId="8388"/>
    <cellStyle name="Normal 8 12 2 8" xfId="3115"/>
    <cellStyle name="Normal 8 12 2 8 2" xfId="8661"/>
    <cellStyle name="Normal 8 12 2 9" xfId="4743"/>
    <cellStyle name="Normal 8 12 2 9 2" xfId="10141"/>
    <cellStyle name="Normal 8 12 3" xfId="438"/>
    <cellStyle name="Normal 8 12 3 10" xfId="4169"/>
    <cellStyle name="Normal 8 12 3 10 2" xfId="9647"/>
    <cellStyle name="Normal 8 12 3 11" xfId="3577"/>
    <cellStyle name="Normal 8 12 3 11 2" xfId="9088"/>
    <cellStyle name="Normal 8 12 3 12" xfId="4748"/>
    <cellStyle name="Normal 8 12 3 12 2" xfId="10146"/>
    <cellStyle name="Normal 8 12 3 13" xfId="6080"/>
    <cellStyle name="Normal 8 12 3 2" xfId="921"/>
    <cellStyle name="Normal 8 12 3 2 2" xfId="6533"/>
    <cellStyle name="Normal 8 12 3 3" xfId="1326"/>
    <cellStyle name="Normal 8 12 3 3 2" xfId="6933"/>
    <cellStyle name="Normal 8 12 3 4" xfId="1733"/>
    <cellStyle name="Normal 8 12 3 4 2" xfId="7333"/>
    <cellStyle name="Normal 8 12 3 5" xfId="2136"/>
    <cellStyle name="Normal 8 12 3 5 2" xfId="7729"/>
    <cellStyle name="Normal 8 12 3 6" xfId="2542"/>
    <cellStyle name="Normal 8 12 3 6 2" xfId="8126"/>
    <cellStyle name="Normal 8 12 3 7" xfId="2940"/>
    <cellStyle name="Normal 8 12 3 7 2" xfId="8519"/>
    <cellStyle name="Normal 8 12 3 8" xfId="4018"/>
    <cellStyle name="Normal 8 12 3 8 2" xfId="9508"/>
    <cellStyle name="Normal 8 12 3 9" xfId="4323"/>
    <cellStyle name="Normal 8 12 3 9 2" xfId="9790"/>
    <cellStyle name="Normal 8 12 4" xfId="647"/>
    <cellStyle name="Normal 8 12 4 2" xfId="6260"/>
    <cellStyle name="Normal 8 12 5" xfId="1052"/>
    <cellStyle name="Normal 8 12 5 2" xfId="6660"/>
    <cellStyle name="Normal 8 12 6" xfId="1459"/>
    <cellStyle name="Normal 8 12 6 2" xfId="7060"/>
    <cellStyle name="Normal 8 12 7" xfId="1863"/>
    <cellStyle name="Normal 8 12 7 2" xfId="7458"/>
    <cellStyle name="Normal 8 12 8" xfId="2268"/>
    <cellStyle name="Normal 8 12 8 2" xfId="7854"/>
    <cellStyle name="Normal 8 12 9" xfId="2675"/>
    <cellStyle name="Normal 8 12 9 2" xfId="8255"/>
    <cellStyle name="Normal 8 13" xfId="121"/>
    <cellStyle name="Normal 8 13 10" xfId="4042"/>
    <cellStyle name="Normal 8 13 10 2" xfId="9530"/>
    <cellStyle name="Normal 8 13 11" xfId="3283"/>
    <cellStyle name="Normal 8 13 11 2" xfId="8818"/>
    <cellStyle name="Normal 8 13 12" xfId="5047"/>
    <cellStyle name="Normal 8 13 12 2" xfId="10432"/>
    <cellStyle name="Normal 8 13 13" xfId="5379"/>
    <cellStyle name="Normal 8 13 13 2" xfId="10742"/>
    <cellStyle name="Normal 8 13 14" xfId="5587"/>
    <cellStyle name="Normal 8 13 14 2" xfId="10937"/>
    <cellStyle name="Normal 8 13 15" xfId="5790"/>
    <cellStyle name="Normal 8 13 2" xfId="270"/>
    <cellStyle name="Normal 8 13 2 10" xfId="3728"/>
    <cellStyle name="Normal 8 13 2 10 2" xfId="9231"/>
    <cellStyle name="Normal 8 13 2 11" xfId="4284"/>
    <cellStyle name="Normal 8 13 2 11 2" xfId="9753"/>
    <cellStyle name="Normal 8 13 2 12" xfId="5200"/>
    <cellStyle name="Normal 8 13 2 12 2" xfId="10574"/>
    <cellStyle name="Normal 8 13 2 13" xfId="5918"/>
    <cellStyle name="Normal 8 13 2 2" xfId="753"/>
    <cellStyle name="Normal 8 13 2 2 2" xfId="6366"/>
    <cellStyle name="Normal 8 13 2 3" xfId="1158"/>
    <cellStyle name="Normal 8 13 2 3 2" xfId="6766"/>
    <cellStyle name="Normal 8 13 2 4" xfId="1565"/>
    <cellStyle name="Normal 8 13 2 4 2" xfId="7166"/>
    <cellStyle name="Normal 8 13 2 5" xfId="1968"/>
    <cellStyle name="Normal 8 13 2 5 2" xfId="7562"/>
    <cellStyle name="Normal 8 13 2 6" xfId="2374"/>
    <cellStyle name="Normal 8 13 2 6 2" xfId="7960"/>
    <cellStyle name="Normal 8 13 2 7" xfId="2773"/>
    <cellStyle name="Normal 8 13 2 7 2" xfId="8353"/>
    <cellStyle name="Normal 8 13 2 8" xfId="3541"/>
    <cellStyle name="Normal 8 13 2 8 2" xfId="9054"/>
    <cellStyle name="Normal 8 13 2 9" xfId="4851"/>
    <cellStyle name="Normal 8 13 2 9 2" xfId="10247"/>
    <cellStyle name="Normal 8 13 3" xfId="402"/>
    <cellStyle name="Normal 8 13 3 10" xfId="5250"/>
    <cellStyle name="Normal 8 13 3 10 2" xfId="10621"/>
    <cellStyle name="Normal 8 13 3 11" xfId="5493"/>
    <cellStyle name="Normal 8 13 3 11 2" xfId="10850"/>
    <cellStyle name="Normal 8 13 3 12" xfId="5652"/>
    <cellStyle name="Normal 8 13 3 12 2" xfId="10998"/>
    <cellStyle name="Normal 8 13 3 13" xfId="6045"/>
    <cellStyle name="Normal 8 13 3 2" xfId="885"/>
    <cellStyle name="Normal 8 13 3 2 2" xfId="6497"/>
    <cellStyle name="Normal 8 13 3 3" xfId="1290"/>
    <cellStyle name="Normal 8 13 3 3 2" xfId="6897"/>
    <cellStyle name="Normal 8 13 3 4" xfId="1697"/>
    <cellStyle name="Normal 8 13 3 4 2" xfId="7297"/>
    <cellStyle name="Normal 8 13 3 5" xfId="2100"/>
    <cellStyle name="Normal 8 13 3 5 2" xfId="7693"/>
    <cellStyle name="Normal 8 13 3 6" xfId="2506"/>
    <cellStyle name="Normal 8 13 3 6 2" xfId="8090"/>
    <cellStyle name="Normal 8 13 3 7" xfId="2904"/>
    <cellStyle name="Normal 8 13 3 7 2" xfId="8483"/>
    <cellStyle name="Normal 8 13 3 8" xfId="4450"/>
    <cellStyle name="Normal 8 13 3 8 2" xfId="9908"/>
    <cellStyle name="Normal 8 13 3 9" xfId="3804"/>
    <cellStyle name="Normal 8 13 3 9 2" xfId="9303"/>
    <cellStyle name="Normal 8 13 4" xfId="604"/>
    <cellStyle name="Normal 8 13 4 2" xfId="6218"/>
    <cellStyle name="Normal 8 13 5" xfId="1009"/>
    <cellStyle name="Normal 8 13 5 2" xfId="6618"/>
    <cellStyle name="Normal 8 13 6" xfId="1416"/>
    <cellStyle name="Normal 8 13 6 2" xfId="7018"/>
    <cellStyle name="Normal 8 13 7" xfId="1821"/>
    <cellStyle name="Normal 8 13 7 2" xfId="7417"/>
    <cellStyle name="Normal 8 13 8" xfId="2226"/>
    <cellStyle name="Normal 8 13 8 2" xfId="7816"/>
    <cellStyle name="Normal 8 13 9" xfId="2636"/>
    <cellStyle name="Normal 8 13 9 2" xfId="8217"/>
    <cellStyle name="Normal 8 14" xfId="205"/>
    <cellStyle name="Normal 8 14 10" xfId="4890"/>
    <cellStyle name="Normal 8 14 10 2" xfId="10284"/>
    <cellStyle name="Normal 8 14 11" xfId="3556"/>
    <cellStyle name="Normal 8 14 11 2" xfId="9068"/>
    <cellStyle name="Normal 8 14 12" xfId="5099"/>
    <cellStyle name="Normal 8 14 12 2" xfId="10478"/>
    <cellStyle name="Normal 8 14 13" xfId="5855"/>
    <cellStyle name="Normal 8 14 2" xfId="688"/>
    <cellStyle name="Normal 8 14 2 2" xfId="6301"/>
    <cellStyle name="Normal 8 14 3" xfId="1093"/>
    <cellStyle name="Normal 8 14 3 2" xfId="6701"/>
    <cellStyle name="Normal 8 14 4" xfId="1500"/>
    <cellStyle name="Normal 8 14 4 2" xfId="7101"/>
    <cellStyle name="Normal 8 14 5" xfId="1903"/>
    <cellStyle name="Normal 8 14 5 2" xfId="7497"/>
    <cellStyle name="Normal 8 14 6" xfId="2309"/>
    <cellStyle name="Normal 8 14 6 2" xfId="7895"/>
    <cellStyle name="Normal 8 14 7" xfId="2710"/>
    <cellStyle name="Normal 8 14 7 2" xfId="8290"/>
    <cellStyle name="Normal 8 14 8" xfId="3598"/>
    <cellStyle name="Normal 8 14 8 2" xfId="9107"/>
    <cellStyle name="Normal 8 14 9" xfId="4876"/>
    <cellStyle name="Normal 8 14 9 2" xfId="10270"/>
    <cellStyle name="Normal 8 15" xfId="337"/>
    <cellStyle name="Normal 8 15 10" xfId="5299"/>
    <cellStyle name="Normal 8 15 10 2" xfId="10667"/>
    <cellStyle name="Normal 8 15 11" xfId="5533"/>
    <cellStyle name="Normal 8 15 11 2" xfId="10887"/>
    <cellStyle name="Normal 8 15 12" xfId="5673"/>
    <cellStyle name="Normal 8 15 12 2" xfId="11018"/>
    <cellStyle name="Normal 8 15 13" xfId="5982"/>
    <cellStyle name="Normal 8 15 2" xfId="820"/>
    <cellStyle name="Normal 8 15 2 2" xfId="6432"/>
    <cellStyle name="Normal 8 15 3" xfId="1225"/>
    <cellStyle name="Normal 8 15 3 2" xfId="6832"/>
    <cellStyle name="Normal 8 15 4" xfId="1632"/>
    <cellStyle name="Normal 8 15 4 2" xfId="7232"/>
    <cellStyle name="Normal 8 15 5" xfId="2035"/>
    <cellStyle name="Normal 8 15 5 2" xfId="7628"/>
    <cellStyle name="Normal 8 15 6" xfId="2441"/>
    <cellStyle name="Normal 8 15 6 2" xfId="8025"/>
    <cellStyle name="Normal 8 15 7" xfId="2839"/>
    <cellStyle name="Normal 8 15 7 2" xfId="8418"/>
    <cellStyle name="Normal 8 15 8" xfId="4516"/>
    <cellStyle name="Normal 8 15 8 2" xfId="9969"/>
    <cellStyle name="Normal 8 15 9" xfId="4470"/>
    <cellStyle name="Normal 8 15 9 2" xfId="9926"/>
    <cellStyle name="Normal 8 16" xfId="528"/>
    <cellStyle name="Normal 8 16 2" xfId="6147"/>
    <cellStyle name="Normal 8 17" xfId="608"/>
    <cellStyle name="Normal 8 17 2" xfId="6222"/>
    <cellStyle name="Normal 8 18" xfId="1013"/>
    <cellStyle name="Normal 8 18 2" xfId="6622"/>
    <cellStyle name="Normal 8 19" xfId="1420"/>
    <cellStyle name="Normal 8 19 2" xfId="7022"/>
    <cellStyle name="Normal 8 2" xfId="74"/>
    <cellStyle name="Normal 8 2 10" xfId="3240"/>
    <cellStyle name="Normal 8 2 10 2" xfId="8777"/>
    <cellStyle name="Normal 8 2 11" xfId="4199"/>
    <cellStyle name="Normal 8 2 11 2" xfId="9672"/>
    <cellStyle name="Normal 8 2 12" xfId="3406"/>
    <cellStyle name="Normal 8 2 12 2" xfId="8932"/>
    <cellStyle name="Normal 8 2 13" xfId="3095"/>
    <cellStyle name="Normal 8 2 13 2" xfId="8642"/>
    <cellStyle name="Normal 8 2 14" xfId="4379"/>
    <cellStyle name="Normal 8 2 14 2" xfId="9844"/>
    <cellStyle name="Normal 8 2 15" xfId="5749"/>
    <cellStyle name="Normal 8 2 2" xfId="228"/>
    <cellStyle name="Normal 8 2 2 10" xfId="4065"/>
    <cellStyle name="Normal 8 2 2 10 2" xfId="9553"/>
    <cellStyle name="Normal 8 2 2 11" xfId="3221"/>
    <cellStyle name="Normal 8 2 2 11 2" xfId="8759"/>
    <cellStyle name="Normal 8 2 2 12" xfId="5178"/>
    <cellStyle name="Normal 8 2 2 12 2" xfId="10552"/>
    <cellStyle name="Normal 8 2 2 13" xfId="5877"/>
    <cellStyle name="Normal 8 2 2 2" xfId="711"/>
    <cellStyle name="Normal 8 2 2 2 2" xfId="6324"/>
    <cellStyle name="Normal 8 2 2 3" xfId="1116"/>
    <cellStyle name="Normal 8 2 2 3 2" xfId="6724"/>
    <cellStyle name="Normal 8 2 2 4" xfId="1523"/>
    <cellStyle name="Normal 8 2 2 4 2" xfId="7124"/>
    <cellStyle name="Normal 8 2 2 5" xfId="1926"/>
    <cellStyle name="Normal 8 2 2 5 2" xfId="7520"/>
    <cellStyle name="Normal 8 2 2 6" xfId="2332"/>
    <cellStyle name="Normal 8 2 2 6 2" xfId="7918"/>
    <cellStyle name="Normal 8 2 2 7" xfId="2732"/>
    <cellStyle name="Normal 8 2 2 7 2" xfId="8312"/>
    <cellStyle name="Normal 8 2 2 8" xfId="4025"/>
    <cellStyle name="Normal 8 2 2 8 2" xfId="9514"/>
    <cellStyle name="Normal 8 2 2 9" xfId="3921"/>
    <cellStyle name="Normal 8 2 2 9 2" xfId="9414"/>
    <cellStyle name="Normal 8 2 3" xfId="360"/>
    <cellStyle name="Normal 8 2 3 10" xfId="3716"/>
    <cellStyle name="Normal 8 2 3 10 2" xfId="9219"/>
    <cellStyle name="Normal 8 2 3 11" xfId="3652"/>
    <cellStyle name="Normal 8 2 3 11 2" xfId="9159"/>
    <cellStyle name="Normal 8 2 3 12" xfId="3734"/>
    <cellStyle name="Normal 8 2 3 12 2" xfId="9237"/>
    <cellStyle name="Normal 8 2 3 13" xfId="6004"/>
    <cellStyle name="Normal 8 2 3 2" xfId="843"/>
    <cellStyle name="Normal 8 2 3 2 2" xfId="6455"/>
    <cellStyle name="Normal 8 2 3 3" xfId="1248"/>
    <cellStyle name="Normal 8 2 3 3 2" xfId="6855"/>
    <cellStyle name="Normal 8 2 3 4" xfId="1655"/>
    <cellStyle name="Normal 8 2 3 4 2" xfId="7255"/>
    <cellStyle name="Normal 8 2 3 5" xfId="2058"/>
    <cellStyle name="Normal 8 2 3 5 2" xfId="7651"/>
    <cellStyle name="Normal 8 2 3 6" xfId="2464"/>
    <cellStyle name="Normal 8 2 3 6 2" xfId="8048"/>
    <cellStyle name="Normal 8 2 3 7" xfId="2862"/>
    <cellStyle name="Normal 8 2 3 7 2" xfId="8441"/>
    <cellStyle name="Normal 8 2 3 8" xfId="3515"/>
    <cellStyle name="Normal 8 2 3 8 2" xfId="9028"/>
    <cellStyle name="Normal 8 2 3 9" xfId="4817"/>
    <cellStyle name="Normal 8 2 3 9 2" xfId="10214"/>
    <cellStyle name="Normal 8 2 4" xfId="557"/>
    <cellStyle name="Normal 8 2 4 2" xfId="6174"/>
    <cellStyle name="Normal 8 2 5" xfId="514"/>
    <cellStyle name="Normal 8 2 5 2" xfId="6134"/>
    <cellStyle name="Normal 8 2 6" xfId="605"/>
    <cellStyle name="Normal 8 2 6 2" xfId="6219"/>
    <cellStyle name="Normal 8 2 7" xfId="1010"/>
    <cellStyle name="Normal 8 2 7 2" xfId="6619"/>
    <cellStyle name="Normal 8 2 8" xfId="2181"/>
    <cellStyle name="Normal 8 2 8 2" xfId="7772"/>
    <cellStyle name="Normal 8 2 9" xfId="2590"/>
    <cellStyle name="Normal 8 2 9 2" xfId="8172"/>
    <cellStyle name="Normal 8 20" xfId="1882"/>
    <cellStyle name="Normal 8 20 2" xfId="7477"/>
    <cellStyle name="Normal 8 21" xfId="2286"/>
    <cellStyle name="Normal 8 21 2" xfId="7872"/>
    <cellStyle name="Normal 8 22" xfId="4375"/>
    <cellStyle name="Normal 8 22 2" xfId="9840"/>
    <cellStyle name="Normal 8 23" xfId="3213"/>
    <cellStyle name="Normal 8 23 2" xfId="8752"/>
    <cellStyle name="Normal 8 24" xfId="5185"/>
    <cellStyle name="Normal 8 24 2" xfId="10559"/>
    <cellStyle name="Normal 8 25" xfId="5451"/>
    <cellStyle name="Normal 8 25 2" xfId="10810"/>
    <cellStyle name="Normal 8 26" xfId="5626"/>
    <cellStyle name="Normal 8 26 2" xfId="10974"/>
    <cellStyle name="Normal 8 27" xfId="5727"/>
    <cellStyle name="Normal 8 3" xfId="86"/>
    <cellStyle name="Normal 8 3 10" xfId="4196"/>
    <cellStyle name="Normal 8 3 10 2" xfId="9669"/>
    <cellStyle name="Normal 8 3 11" xfId="3502"/>
    <cellStyle name="Normal 8 3 11 2" xfId="9017"/>
    <cellStyle name="Normal 8 3 12" xfId="4326"/>
    <cellStyle name="Normal 8 3 12 2" xfId="9793"/>
    <cellStyle name="Normal 8 3 13" xfId="4864"/>
    <cellStyle name="Normal 8 3 13 2" xfId="10258"/>
    <cellStyle name="Normal 8 3 14" xfId="4017"/>
    <cellStyle name="Normal 8 3 14 2" xfId="9507"/>
    <cellStyle name="Normal 8 3 15" xfId="5759"/>
    <cellStyle name="Normal 8 3 2" xfId="238"/>
    <cellStyle name="Normal 8 3 2 10" xfId="5043"/>
    <cellStyle name="Normal 8 3 2 10 2" xfId="10428"/>
    <cellStyle name="Normal 8 3 2 11" xfId="4208"/>
    <cellStyle name="Normal 8 3 2 11 2" xfId="9680"/>
    <cellStyle name="Normal 8 3 2 12" xfId="3873"/>
    <cellStyle name="Normal 8 3 2 12 2" xfId="9371"/>
    <cellStyle name="Normal 8 3 2 13" xfId="5887"/>
    <cellStyle name="Normal 8 3 2 2" xfId="721"/>
    <cellStyle name="Normal 8 3 2 2 2" xfId="6334"/>
    <cellStyle name="Normal 8 3 2 3" xfId="1126"/>
    <cellStyle name="Normal 8 3 2 3 2" xfId="6734"/>
    <cellStyle name="Normal 8 3 2 4" xfId="1533"/>
    <cellStyle name="Normal 8 3 2 4 2" xfId="7134"/>
    <cellStyle name="Normal 8 3 2 5" xfId="1936"/>
    <cellStyle name="Normal 8 3 2 5 2" xfId="7530"/>
    <cellStyle name="Normal 8 3 2 6" xfId="2342"/>
    <cellStyle name="Normal 8 3 2 6 2" xfId="7928"/>
    <cellStyle name="Normal 8 3 2 7" xfId="2742"/>
    <cellStyle name="Normal 8 3 2 7 2" xfId="8322"/>
    <cellStyle name="Normal 8 3 2 8" xfId="4138"/>
    <cellStyle name="Normal 8 3 2 8 2" xfId="9618"/>
    <cellStyle name="Normal 8 3 2 9" xfId="4545"/>
    <cellStyle name="Normal 8 3 2 9 2" xfId="9997"/>
    <cellStyle name="Normal 8 3 3" xfId="370"/>
    <cellStyle name="Normal 8 3 3 10" xfId="5019"/>
    <cellStyle name="Normal 8 3 3 10 2" xfId="10404"/>
    <cellStyle name="Normal 8 3 3 11" xfId="3545"/>
    <cellStyle name="Normal 8 3 3 11 2" xfId="9057"/>
    <cellStyle name="Normal 8 3 3 12" xfId="4532"/>
    <cellStyle name="Normal 8 3 3 12 2" xfId="9985"/>
    <cellStyle name="Normal 8 3 3 13" xfId="6014"/>
    <cellStyle name="Normal 8 3 3 2" xfId="853"/>
    <cellStyle name="Normal 8 3 3 2 2" xfId="6465"/>
    <cellStyle name="Normal 8 3 3 3" xfId="1258"/>
    <cellStyle name="Normal 8 3 3 3 2" xfId="6865"/>
    <cellStyle name="Normal 8 3 3 4" xfId="1665"/>
    <cellStyle name="Normal 8 3 3 4 2" xfId="7265"/>
    <cellStyle name="Normal 8 3 3 5" xfId="2068"/>
    <cellStyle name="Normal 8 3 3 5 2" xfId="7661"/>
    <cellStyle name="Normal 8 3 3 6" xfId="2474"/>
    <cellStyle name="Normal 8 3 3 6 2" xfId="8058"/>
    <cellStyle name="Normal 8 3 3 7" xfId="2872"/>
    <cellStyle name="Normal 8 3 3 7 2" xfId="8451"/>
    <cellStyle name="Normal 8 3 3 8" xfId="3627"/>
    <cellStyle name="Normal 8 3 3 8 2" xfId="9135"/>
    <cellStyle name="Normal 8 3 3 9" xfId="4898"/>
    <cellStyle name="Normal 8 3 3 9 2" xfId="10291"/>
    <cellStyle name="Normal 8 3 4" xfId="569"/>
    <cellStyle name="Normal 8 3 4 2" xfId="6185"/>
    <cellStyle name="Normal 8 3 5" xfId="974"/>
    <cellStyle name="Normal 8 3 5 2" xfId="6584"/>
    <cellStyle name="Normal 8 3 6" xfId="1381"/>
    <cellStyle name="Normal 8 3 6 2" xfId="6985"/>
    <cellStyle name="Normal 8 3 7" xfId="1787"/>
    <cellStyle name="Normal 8 3 7 2" xfId="7384"/>
    <cellStyle name="Normal 8 3 8" xfId="2192"/>
    <cellStyle name="Normal 8 3 8 2" xfId="7783"/>
    <cellStyle name="Normal 8 3 9" xfId="2602"/>
    <cellStyle name="Normal 8 3 9 2" xfId="8184"/>
    <cellStyle name="Normal 8 4" xfId="97"/>
    <cellStyle name="Normal 8 4 10" xfId="3982"/>
    <cellStyle name="Normal 8 4 10 2" xfId="9474"/>
    <cellStyle name="Normal 8 4 11" xfId="4454"/>
    <cellStyle name="Normal 8 4 11 2" xfId="9911"/>
    <cellStyle name="Normal 8 4 12" xfId="5062"/>
    <cellStyle name="Normal 8 4 12 2" xfId="10446"/>
    <cellStyle name="Normal 8 4 13" xfId="5392"/>
    <cellStyle name="Normal 8 4 13 2" xfId="10754"/>
    <cellStyle name="Normal 8 4 14" xfId="5592"/>
    <cellStyle name="Normal 8 4 14 2" xfId="10942"/>
    <cellStyle name="Normal 8 4 15" xfId="5769"/>
    <cellStyle name="Normal 8 4 2" xfId="248"/>
    <cellStyle name="Normal 8 4 2 10" xfId="3426"/>
    <cellStyle name="Normal 8 4 2 10 2" xfId="8950"/>
    <cellStyle name="Normal 8 4 2 11" xfId="4833"/>
    <cellStyle name="Normal 8 4 2 11 2" xfId="10229"/>
    <cellStyle name="Normal 8 4 2 12" xfId="5383"/>
    <cellStyle name="Normal 8 4 2 12 2" xfId="10746"/>
    <cellStyle name="Normal 8 4 2 13" xfId="5897"/>
    <cellStyle name="Normal 8 4 2 2" xfId="731"/>
    <cellStyle name="Normal 8 4 2 2 2" xfId="6344"/>
    <cellStyle name="Normal 8 4 2 3" xfId="1136"/>
    <cellStyle name="Normal 8 4 2 3 2" xfId="6744"/>
    <cellStyle name="Normal 8 4 2 4" xfId="1543"/>
    <cellStyle name="Normal 8 4 2 4 2" xfId="7144"/>
    <cellStyle name="Normal 8 4 2 5" xfId="1946"/>
    <cellStyle name="Normal 8 4 2 5 2" xfId="7540"/>
    <cellStyle name="Normal 8 4 2 6" xfId="2352"/>
    <cellStyle name="Normal 8 4 2 6 2" xfId="7938"/>
    <cellStyle name="Normal 8 4 2 7" xfId="2752"/>
    <cellStyle name="Normal 8 4 2 7 2" xfId="8332"/>
    <cellStyle name="Normal 8 4 2 8" xfId="4211"/>
    <cellStyle name="Normal 8 4 2 8 2" xfId="9683"/>
    <cellStyle name="Normal 8 4 2 9" xfId="4519"/>
    <cellStyle name="Normal 8 4 2 9 2" xfId="9972"/>
    <cellStyle name="Normal 8 4 3" xfId="380"/>
    <cellStyle name="Normal 8 4 3 10" xfId="4955"/>
    <cellStyle name="Normal 8 4 3 10 2" xfId="10344"/>
    <cellStyle name="Normal 8 4 3 11" xfId="3996"/>
    <cellStyle name="Normal 8 4 3 11 2" xfId="9487"/>
    <cellStyle name="Normal 8 4 3 12" xfId="5302"/>
    <cellStyle name="Normal 8 4 3 12 2" xfId="10670"/>
    <cellStyle name="Normal 8 4 3 13" xfId="6024"/>
    <cellStyle name="Normal 8 4 3 2" xfId="863"/>
    <cellStyle name="Normal 8 4 3 2 2" xfId="6475"/>
    <cellStyle name="Normal 8 4 3 3" xfId="1268"/>
    <cellStyle name="Normal 8 4 3 3 2" xfId="6875"/>
    <cellStyle name="Normal 8 4 3 4" xfId="1675"/>
    <cellStyle name="Normal 8 4 3 4 2" xfId="7275"/>
    <cellStyle name="Normal 8 4 3 5" xfId="2078"/>
    <cellStyle name="Normal 8 4 3 5 2" xfId="7671"/>
    <cellStyle name="Normal 8 4 3 6" xfId="2484"/>
    <cellStyle name="Normal 8 4 3 6 2" xfId="8068"/>
    <cellStyle name="Normal 8 4 3 7" xfId="2882"/>
    <cellStyle name="Normal 8 4 3 7 2" xfId="8461"/>
    <cellStyle name="Normal 8 4 3 8" xfId="3175"/>
    <cellStyle name="Normal 8 4 3 8 2" xfId="8720"/>
    <cellStyle name="Normal 8 4 3 9" xfId="4958"/>
    <cellStyle name="Normal 8 4 3 9 2" xfId="10347"/>
    <cellStyle name="Normal 8 4 4" xfId="580"/>
    <cellStyle name="Normal 8 4 4 2" xfId="6195"/>
    <cellStyle name="Normal 8 4 5" xfId="985"/>
    <cellStyle name="Normal 8 4 5 2" xfId="6595"/>
    <cellStyle name="Normal 8 4 6" xfId="1392"/>
    <cellStyle name="Normal 8 4 6 2" xfId="6995"/>
    <cellStyle name="Normal 8 4 7" xfId="1797"/>
    <cellStyle name="Normal 8 4 7 2" xfId="7394"/>
    <cellStyle name="Normal 8 4 8" xfId="2202"/>
    <cellStyle name="Normal 8 4 8 2" xfId="7793"/>
    <cellStyle name="Normal 8 4 9" xfId="2613"/>
    <cellStyle name="Normal 8 4 9 2" xfId="8195"/>
    <cellStyle name="Normal 8 5" xfId="89"/>
    <cellStyle name="Normal 8 5 10" xfId="3280"/>
    <cellStyle name="Normal 8 5 10 2" xfId="8815"/>
    <cellStyle name="Normal 8 5 11" xfId="3181"/>
    <cellStyle name="Normal 8 5 11 2" xfId="8724"/>
    <cellStyle name="Normal 8 5 12" xfId="4975"/>
    <cellStyle name="Normal 8 5 12 2" xfId="10363"/>
    <cellStyle name="Normal 8 5 13" xfId="3663"/>
    <cellStyle name="Normal 8 5 13 2" xfId="9169"/>
    <cellStyle name="Normal 8 5 14" xfId="5294"/>
    <cellStyle name="Normal 8 5 14 2" xfId="10663"/>
    <cellStyle name="Normal 8 5 15" xfId="5762"/>
    <cellStyle name="Normal 8 5 2" xfId="241"/>
    <cellStyle name="Normal 8 5 2 10" xfId="4308"/>
    <cellStyle name="Normal 8 5 2 10 2" xfId="9775"/>
    <cellStyle name="Normal 8 5 2 11" xfId="5254"/>
    <cellStyle name="Normal 8 5 2 11 2" xfId="10625"/>
    <cellStyle name="Normal 8 5 2 12" xfId="5495"/>
    <cellStyle name="Normal 8 5 2 12 2" xfId="10852"/>
    <cellStyle name="Normal 8 5 2 13" xfId="5890"/>
    <cellStyle name="Normal 8 5 2 2" xfId="724"/>
    <cellStyle name="Normal 8 5 2 2 2" xfId="6337"/>
    <cellStyle name="Normal 8 5 2 3" xfId="1129"/>
    <cellStyle name="Normal 8 5 2 3 2" xfId="6737"/>
    <cellStyle name="Normal 8 5 2 4" xfId="1536"/>
    <cellStyle name="Normal 8 5 2 4 2" xfId="7137"/>
    <cellStyle name="Normal 8 5 2 5" xfId="1939"/>
    <cellStyle name="Normal 8 5 2 5 2" xfId="7533"/>
    <cellStyle name="Normal 8 5 2 6" xfId="2345"/>
    <cellStyle name="Normal 8 5 2 6 2" xfId="7931"/>
    <cellStyle name="Normal 8 5 2 7" xfId="2745"/>
    <cellStyle name="Normal 8 5 2 7 2" xfId="8325"/>
    <cellStyle name="Normal 8 5 2 8" xfId="3226"/>
    <cellStyle name="Normal 8 5 2 8 2" xfId="8763"/>
    <cellStyle name="Normal 8 5 2 9" xfId="4125"/>
    <cellStyle name="Normal 8 5 2 9 2" xfId="9608"/>
    <cellStyle name="Normal 8 5 3" xfId="373"/>
    <cellStyle name="Normal 8 5 3 10" xfId="4791"/>
    <cellStyle name="Normal 8 5 3 10 2" xfId="10188"/>
    <cellStyle name="Normal 8 5 3 11" xfId="4750"/>
    <cellStyle name="Normal 8 5 3 11 2" xfId="10148"/>
    <cellStyle name="Normal 8 5 3 12" xfId="3506"/>
    <cellStyle name="Normal 8 5 3 12 2" xfId="9021"/>
    <cellStyle name="Normal 8 5 3 13" xfId="6017"/>
    <cellStyle name="Normal 8 5 3 2" xfId="856"/>
    <cellStyle name="Normal 8 5 3 2 2" xfId="6468"/>
    <cellStyle name="Normal 8 5 3 3" xfId="1261"/>
    <cellStyle name="Normal 8 5 3 3 2" xfId="6868"/>
    <cellStyle name="Normal 8 5 3 4" xfId="1668"/>
    <cellStyle name="Normal 8 5 3 4 2" xfId="7268"/>
    <cellStyle name="Normal 8 5 3 5" xfId="2071"/>
    <cellStyle name="Normal 8 5 3 5 2" xfId="7664"/>
    <cellStyle name="Normal 8 5 3 6" xfId="2477"/>
    <cellStyle name="Normal 8 5 3 6 2" xfId="8061"/>
    <cellStyle name="Normal 8 5 3 7" xfId="2875"/>
    <cellStyle name="Normal 8 5 3 7 2" xfId="8454"/>
    <cellStyle name="Normal 8 5 3 8" xfId="4139"/>
    <cellStyle name="Normal 8 5 3 8 2" xfId="9619"/>
    <cellStyle name="Normal 8 5 3 9" xfId="4262"/>
    <cellStyle name="Normal 8 5 3 9 2" xfId="9732"/>
    <cellStyle name="Normal 8 5 4" xfId="572"/>
    <cellStyle name="Normal 8 5 4 2" xfId="6188"/>
    <cellStyle name="Normal 8 5 5" xfId="977"/>
    <cellStyle name="Normal 8 5 5 2" xfId="6587"/>
    <cellStyle name="Normal 8 5 6" xfId="1384"/>
    <cellStyle name="Normal 8 5 6 2" xfId="6988"/>
    <cellStyle name="Normal 8 5 7" xfId="1790"/>
    <cellStyle name="Normal 8 5 7 2" xfId="7387"/>
    <cellStyle name="Normal 8 5 8" xfId="2195"/>
    <cellStyle name="Normal 8 5 8 2" xfId="7786"/>
    <cellStyle name="Normal 8 5 9" xfId="2605"/>
    <cellStyle name="Normal 8 5 9 2" xfId="8187"/>
    <cellStyle name="Normal 8 6" xfId="55"/>
    <cellStyle name="Normal 8 6 10" xfId="4472"/>
    <cellStyle name="Normal 8 6 10 2" xfId="9928"/>
    <cellStyle name="Normal 8 6 11" xfId="3762"/>
    <cellStyle name="Normal 8 6 11 2" xfId="9264"/>
    <cellStyle name="Normal 8 6 12" xfId="5265"/>
    <cellStyle name="Normal 8 6 12 2" xfId="10636"/>
    <cellStyle name="Normal 8 6 13" xfId="5505"/>
    <cellStyle name="Normal 8 6 13 2" xfId="10862"/>
    <cellStyle name="Normal 8 6 14" xfId="5658"/>
    <cellStyle name="Normal 8 6 14 2" xfId="11004"/>
    <cellStyle name="Normal 8 6 15" xfId="5736"/>
    <cellStyle name="Normal 8 6 2" xfId="214"/>
    <cellStyle name="Normal 8 6 2 10" xfId="4913"/>
    <cellStyle name="Normal 8 6 2 10 2" xfId="10306"/>
    <cellStyle name="Normal 8 6 2 11" xfId="3599"/>
    <cellStyle name="Normal 8 6 2 11 2" xfId="9108"/>
    <cellStyle name="Normal 8 6 2 12" xfId="3706"/>
    <cellStyle name="Normal 8 6 2 12 2" xfId="9209"/>
    <cellStyle name="Normal 8 6 2 13" xfId="5864"/>
    <cellStyle name="Normal 8 6 2 2" xfId="697"/>
    <cellStyle name="Normal 8 6 2 2 2" xfId="6310"/>
    <cellStyle name="Normal 8 6 2 3" xfId="1102"/>
    <cellStyle name="Normal 8 6 2 3 2" xfId="6710"/>
    <cellStyle name="Normal 8 6 2 4" xfId="1509"/>
    <cellStyle name="Normal 8 6 2 4 2" xfId="7110"/>
    <cellStyle name="Normal 8 6 2 5" xfId="1912"/>
    <cellStyle name="Normal 8 6 2 5 2" xfId="7506"/>
    <cellStyle name="Normal 8 6 2 6" xfId="2318"/>
    <cellStyle name="Normal 8 6 2 6 2" xfId="7904"/>
    <cellStyle name="Normal 8 6 2 7" xfId="2719"/>
    <cellStyle name="Normal 8 6 2 7 2" xfId="8299"/>
    <cellStyle name="Normal 8 6 2 8" xfId="3375"/>
    <cellStyle name="Normal 8 6 2 8 2" xfId="8903"/>
    <cellStyle name="Normal 8 6 2 9" xfId="4352"/>
    <cellStyle name="Normal 8 6 2 9 2" xfId="9819"/>
    <cellStyle name="Normal 8 6 3" xfId="346"/>
    <cellStyle name="Normal 8 6 3 10" xfId="4059"/>
    <cellStyle name="Normal 8 6 3 10 2" xfId="9547"/>
    <cellStyle name="Normal 8 6 3 11" xfId="5053"/>
    <cellStyle name="Normal 8 6 3 11 2" xfId="10438"/>
    <cellStyle name="Normal 8 6 3 12" xfId="5381"/>
    <cellStyle name="Normal 8 6 3 12 2" xfId="10744"/>
    <cellStyle name="Normal 8 6 3 13" xfId="5991"/>
    <cellStyle name="Normal 8 6 3 2" xfId="829"/>
    <cellStyle name="Normal 8 6 3 2 2" xfId="6441"/>
    <cellStyle name="Normal 8 6 3 3" xfId="1234"/>
    <cellStyle name="Normal 8 6 3 3 2" xfId="6841"/>
    <cellStyle name="Normal 8 6 3 4" xfId="1641"/>
    <cellStyle name="Normal 8 6 3 4 2" xfId="7241"/>
    <cellStyle name="Normal 8 6 3 5" xfId="2044"/>
    <cellStyle name="Normal 8 6 3 5 2" xfId="7637"/>
    <cellStyle name="Normal 8 6 3 6" xfId="2450"/>
    <cellStyle name="Normal 8 6 3 6 2" xfId="8034"/>
    <cellStyle name="Normal 8 6 3 7" xfId="2848"/>
    <cellStyle name="Normal 8 6 3 7 2" xfId="8427"/>
    <cellStyle name="Normal 8 6 3 8" xfId="3212"/>
    <cellStyle name="Normal 8 6 3 8 2" xfId="8751"/>
    <cellStyle name="Normal 8 6 3 9" xfId="4056"/>
    <cellStyle name="Normal 8 6 3 9 2" xfId="9544"/>
    <cellStyle name="Normal 8 6 4" xfId="538"/>
    <cellStyle name="Normal 8 6 4 2" xfId="6157"/>
    <cellStyle name="Normal 8 6 5" xfId="601"/>
    <cellStyle name="Normal 8 6 5 2" xfId="6215"/>
    <cellStyle name="Normal 8 6 6" xfId="1006"/>
    <cellStyle name="Normal 8 6 6 2" xfId="6615"/>
    <cellStyle name="Normal 8 6 7" xfId="1413"/>
    <cellStyle name="Normal 8 6 7 2" xfId="7015"/>
    <cellStyle name="Normal 8 6 8" xfId="1754"/>
    <cellStyle name="Normal 8 6 8 2" xfId="7354"/>
    <cellStyle name="Normal 8 6 9" xfId="2053"/>
    <cellStyle name="Normal 8 6 9 2" xfId="7646"/>
    <cellStyle name="Normal 8 7" xfId="112"/>
    <cellStyle name="Normal 8 7 10" xfId="3978"/>
    <cellStyle name="Normal 8 7 10 2" xfId="9470"/>
    <cellStyle name="Normal 8 7 11" xfId="3139"/>
    <cellStyle name="Normal 8 7 11 2" xfId="8685"/>
    <cellStyle name="Normal 8 7 12" xfId="5052"/>
    <cellStyle name="Normal 8 7 12 2" xfId="10437"/>
    <cellStyle name="Normal 8 7 13" xfId="3493"/>
    <cellStyle name="Normal 8 7 13 2" xfId="9008"/>
    <cellStyle name="Normal 8 7 14" xfId="5374"/>
    <cellStyle name="Normal 8 7 14 2" xfId="10737"/>
    <cellStyle name="Normal 8 7 15" xfId="5783"/>
    <cellStyle name="Normal 8 7 2" xfId="263"/>
    <cellStyle name="Normal 8 7 2 10" xfId="5037"/>
    <cellStyle name="Normal 8 7 2 10 2" xfId="10422"/>
    <cellStyle name="Normal 8 7 2 11" xfId="3478"/>
    <cellStyle name="Normal 8 7 2 11 2" xfId="8996"/>
    <cellStyle name="Normal 8 7 2 12" xfId="5121"/>
    <cellStyle name="Normal 8 7 2 12 2" xfId="10497"/>
    <cellStyle name="Normal 8 7 2 13" xfId="5911"/>
    <cellStyle name="Normal 8 7 2 2" xfId="746"/>
    <cellStyle name="Normal 8 7 2 2 2" xfId="6359"/>
    <cellStyle name="Normal 8 7 2 3" xfId="1151"/>
    <cellStyle name="Normal 8 7 2 3 2" xfId="6759"/>
    <cellStyle name="Normal 8 7 2 4" xfId="1558"/>
    <cellStyle name="Normal 8 7 2 4 2" xfId="7159"/>
    <cellStyle name="Normal 8 7 2 5" xfId="1961"/>
    <cellStyle name="Normal 8 7 2 5 2" xfId="7555"/>
    <cellStyle name="Normal 8 7 2 6" xfId="2367"/>
    <cellStyle name="Normal 8 7 2 6 2" xfId="7953"/>
    <cellStyle name="Normal 8 7 2 7" xfId="2766"/>
    <cellStyle name="Normal 8 7 2 7 2" xfId="8346"/>
    <cellStyle name="Normal 8 7 2 8" xfId="4259"/>
    <cellStyle name="Normal 8 7 2 8 2" xfId="9729"/>
    <cellStyle name="Normal 8 7 2 9" xfId="3972"/>
    <cellStyle name="Normal 8 7 2 9 2" xfId="9464"/>
    <cellStyle name="Normal 8 7 3" xfId="395"/>
    <cellStyle name="Normal 8 7 3 10" xfId="4201"/>
    <cellStyle name="Normal 8 7 3 10 2" xfId="9674"/>
    <cellStyle name="Normal 8 7 3 11" xfId="4954"/>
    <cellStyle name="Normal 8 7 3 11 2" xfId="10343"/>
    <cellStyle name="Normal 8 7 3 12" xfId="3381"/>
    <cellStyle name="Normal 8 7 3 12 2" xfId="8908"/>
    <cellStyle name="Normal 8 7 3 13" xfId="6038"/>
    <cellStyle name="Normal 8 7 3 2" xfId="878"/>
    <cellStyle name="Normal 8 7 3 2 2" xfId="6490"/>
    <cellStyle name="Normal 8 7 3 3" xfId="1283"/>
    <cellStyle name="Normal 8 7 3 3 2" xfId="6890"/>
    <cellStyle name="Normal 8 7 3 4" xfId="1690"/>
    <cellStyle name="Normal 8 7 3 4 2" xfId="7290"/>
    <cellStyle name="Normal 8 7 3 5" xfId="2093"/>
    <cellStyle name="Normal 8 7 3 5 2" xfId="7686"/>
    <cellStyle name="Normal 8 7 3 6" xfId="2499"/>
    <cellStyle name="Normal 8 7 3 6 2" xfId="8083"/>
    <cellStyle name="Normal 8 7 3 7" xfId="2897"/>
    <cellStyle name="Normal 8 7 3 7 2" xfId="8476"/>
    <cellStyle name="Normal 8 7 3 8" xfId="3435"/>
    <cellStyle name="Normal 8 7 3 8 2" xfId="8957"/>
    <cellStyle name="Normal 8 7 3 9" xfId="5003"/>
    <cellStyle name="Normal 8 7 3 9 2" xfId="10390"/>
    <cellStyle name="Normal 8 7 4" xfId="595"/>
    <cellStyle name="Normal 8 7 4 2" xfId="6209"/>
    <cellStyle name="Normal 8 7 5" xfId="1000"/>
    <cellStyle name="Normal 8 7 5 2" xfId="6609"/>
    <cellStyle name="Normal 8 7 6" xfId="1407"/>
    <cellStyle name="Normal 8 7 6 2" xfId="7009"/>
    <cellStyle name="Normal 8 7 7" xfId="1812"/>
    <cellStyle name="Normal 8 7 7 2" xfId="7408"/>
    <cellStyle name="Normal 8 7 8" xfId="2217"/>
    <cellStyle name="Normal 8 7 8 2" xfId="7807"/>
    <cellStyle name="Normal 8 7 9" xfId="2628"/>
    <cellStyle name="Normal 8 7 9 2" xfId="8209"/>
    <cellStyle name="Normal 8 8" xfId="56"/>
    <cellStyle name="Normal 8 8 10" xfId="4186"/>
    <cellStyle name="Normal 8 8 10 2" xfId="9662"/>
    <cellStyle name="Normal 8 8 11" xfId="3589"/>
    <cellStyle name="Normal 8 8 11 2" xfId="9099"/>
    <cellStyle name="Normal 8 8 12" xfId="3243"/>
    <cellStyle name="Normal 8 8 12 2" xfId="8780"/>
    <cellStyle name="Normal 8 8 13" xfId="5194"/>
    <cellStyle name="Normal 8 8 13 2" xfId="10568"/>
    <cellStyle name="Normal 8 8 14" xfId="5458"/>
    <cellStyle name="Normal 8 8 14 2" xfId="10817"/>
    <cellStyle name="Normal 8 8 15" xfId="5737"/>
    <cellStyle name="Normal 8 8 2" xfId="215"/>
    <cellStyle name="Normal 8 8 2 10" xfId="4529"/>
    <cellStyle name="Normal 8 8 2 10 2" xfId="9982"/>
    <cellStyle name="Normal 8 8 2 11" xfId="5259"/>
    <cellStyle name="Normal 8 8 2 11 2" xfId="10630"/>
    <cellStyle name="Normal 8 8 2 12" xfId="5500"/>
    <cellStyle name="Normal 8 8 2 12 2" xfId="10857"/>
    <cellStyle name="Normal 8 8 2 13" xfId="5865"/>
    <cellStyle name="Normal 8 8 2 2" xfId="698"/>
    <cellStyle name="Normal 8 8 2 2 2" xfId="6311"/>
    <cellStyle name="Normal 8 8 2 3" xfId="1103"/>
    <cellStyle name="Normal 8 8 2 3 2" xfId="6711"/>
    <cellStyle name="Normal 8 8 2 4" xfId="1510"/>
    <cellStyle name="Normal 8 8 2 4 2" xfId="7111"/>
    <cellStyle name="Normal 8 8 2 5" xfId="1913"/>
    <cellStyle name="Normal 8 8 2 5 2" xfId="7507"/>
    <cellStyle name="Normal 8 8 2 6" xfId="2319"/>
    <cellStyle name="Normal 8 8 2 6 2" xfId="7905"/>
    <cellStyle name="Normal 8 8 2 7" xfId="2720"/>
    <cellStyle name="Normal 8 8 2 7 2" xfId="8300"/>
    <cellStyle name="Normal 8 8 2 8" xfId="3036"/>
    <cellStyle name="Normal 8 8 2 8 2" xfId="8589"/>
    <cellStyle name="Normal 8 8 2 9" xfId="4965"/>
    <cellStyle name="Normal 8 8 2 9 2" xfId="10354"/>
    <cellStyle name="Normal 8 8 3" xfId="347"/>
    <cellStyle name="Normal 8 8 3 10" xfId="5140"/>
    <cellStyle name="Normal 8 8 3 10 2" xfId="10516"/>
    <cellStyle name="Normal 8 8 3 11" xfId="5419"/>
    <cellStyle name="Normal 8 8 3 11 2" xfId="10779"/>
    <cellStyle name="Normal 8 8 3 12" xfId="5610"/>
    <cellStyle name="Normal 8 8 3 12 2" xfId="10958"/>
    <cellStyle name="Normal 8 8 3 13" xfId="5992"/>
    <cellStyle name="Normal 8 8 3 2" xfId="830"/>
    <cellStyle name="Normal 8 8 3 2 2" xfId="6442"/>
    <cellStyle name="Normal 8 8 3 3" xfId="1235"/>
    <cellStyle name="Normal 8 8 3 3 2" xfId="6842"/>
    <cellStyle name="Normal 8 8 3 4" xfId="1642"/>
    <cellStyle name="Normal 8 8 3 4 2" xfId="7242"/>
    <cellStyle name="Normal 8 8 3 5" xfId="2045"/>
    <cellStyle name="Normal 8 8 3 5 2" xfId="7638"/>
    <cellStyle name="Normal 8 8 3 6" xfId="2451"/>
    <cellStyle name="Normal 8 8 3 6 2" xfId="8035"/>
    <cellStyle name="Normal 8 8 3 7" xfId="2849"/>
    <cellStyle name="Normal 8 8 3 7 2" xfId="8428"/>
    <cellStyle name="Normal 8 8 3 8" xfId="4317"/>
    <cellStyle name="Normal 8 8 3 8 2" xfId="9784"/>
    <cellStyle name="Normal 8 8 3 9" xfId="3401"/>
    <cellStyle name="Normal 8 8 3 9 2" xfId="8927"/>
    <cellStyle name="Normal 8 8 4" xfId="539"/>
    <cellStyle name="Normal 8 8 4 2" xfId="6158"/>
    <cellStyle name="Normal 8 8 5" xfId="958"/>
    <cellStyle name="Normal 8 8 5 2" xfId="6569"/>
    <cellStyle name="Normal 8 8 6" xfId="1363"/>
    <cellStyle name="Normal 8 8 6 2" xfId="6969"/>
    <cellStyle name="Normal 8 8 7" xfId="1770"/>
    <cellStyle name="Normal 8 8 7 2" xfId="7368"/>
    <cellStyle name="Normal 8 8 8" xfId="1421"/>
    <cellStyle name="Normal 8 8 8 2" xfId="7023"/>
    <cellStyle name="Normal 8 8 9" xfId="2168"/>
    <cellStyle name="Normal 8 8 9 2" xfId="7760"/>
    <cellStyle name="Normal 8 9" xfId="131"/>
    <cellStyle name="Normal 8 9 10" xfId="3363"/>
    <cellStyle name="Normal 8 9 10 2" xfId="8892"/>
    <cellStyle name="Normal 8 9 11" xfId="4694"/>
    <cellStyle name="Normal 8 9 11 2" xfId="10094"/>
    <cellStyle name="Normal 8 9 12" xfId="3361"/>
    <cellStyle name="Normal 8 9 12 2" xfId="8890"/>
    <cellStyle name="Normal 8 9 13" xfId="3370"/>
    <cellStyle name="Normal 8 9 13 2" xfId="8898"/>
    <cellStyle name="Normal 8 9 14" xfId="5375"/>
    <cellStyle name="Normal 8 9 14 2" xfId="10738"/>
    <cellStyle name="Normal 8 9 15" xfId="5797"/>
    <cellStyle name="Normal 8 9 2" xfId="277"/>
    <cellStyle name="Normal 8 9 2 10" xfId="5335"/>
    <cellStyle name="Normal 8 9 2 10 2" xfId="10702"/>
    <cellStyle name="Normal 8 9 2 11" xfId="5561"/>
    <cellStyle name="Normal 8 9 2 11 2" xfId="10914"/>
    <cellStyle name="Normal 8 9 2 12" xfId="5692"/>
    <cellStyle name="Normal 8 9 2 12 2" xfId="11037"/>
    <cellStyle name="Normal 8 9 2 13" xfId="5925"/>
    <cellStyle name="Normal 8 9 2 2" xfId="760"/>
    <cellStyle name="Normal 8 9 2 2 2" xfId="6373"/>
    <cellStyle name="Normal 8 9 2 3" xfId="1165"/>
    <cellStyle name="Normal 8 9 2 3 2" xfId="6773"/>
    <cellStyle name="Normal 8 9 2 4" xfId="1572"/>
    <cellStyle name="Normal 8 9 2 4 2" xfId="7173"/>
    <cellStyle name="Normal 8 9 2 5" xfId="1975"/>
    <cellStyle name="Normal 8 9 2 5 2" xfId="7569"/>
    <cellStyle name="Normal 8 9 2 6" xfId="2381"/>
    <cellStyle name="Normal 8 9 2 6 2" xfId="7967"/>
    <cellStyle name="Normal 8 9 2 7" xfId="2780"/>
    <cellStyle name="Normal 8 9 2 7 2" xfId="8360"/>
    <cellStyle name="Normal 8 9 2 8" xfId="4567"/>
    <cellStyle name="Normal 8 9 2 8 2" xfId="10018"/>
    <cellStyle name="Normal 8 9 2 9" xfId="3272"/>
    <cellStyle name="Normal 8 9 2 9 2" xfId="8808"/>
    <cellStyle name="Normal 8 9 3" xfId="409"/>
    <cellStyle name="Normal 8 9 3 10" xfId="3252"/>
    <cellStyle name="Normal 8 9 3 10 2" xfId="8789"/>
    <cellStyle name="Normal 8 9 3 11" xfId="4583"/>
    <cellStyle name="Normal 8 9 3 11 2" xfId="10034"/>
    <cellStyle name="Normal 8 9 3 12" xfId="3960"/>
    <cellStyle name="Normal 8 9 3 12 2" xfId="9452"/>
    <cellStyle name="Normal 8 9 3 13" xfId="6052"/>
    <cellStyle name="Normal 8 9 3 2" xfId="892"/>
    <cellStyle name="Normal 8 9 3 2 2" xfId="6504"/>
    <cellStyle name="Normal 8 9 3 3" xfId="1297"/>
    <cellStyle name="Normal 8 9 3 3 2" xfId="6904"/>
    <cellStyle name="Normal 8 9 3 4" xfId="1704"/>
    <cellStyle name="Normal 8 9 3 4 2" xfId="7304"/>
    <cellStyle name="Normal 8 9 3 5" xfId="2107"/>
    <cellStyle name="Normal 8 9 3 5 2" xfId="7700"/>
    <cellStyle name="Normal 8 9 3 6" xfId="2513"/>
    <cellStyle name="Normal 8 9 3 6 2" xfId="8097"/>
    <cellStyle name="Normal 8 9 3 7" xfId="2911"/>
    <cellStyle name="Normal 8 9 3 7 2" xfId="8490"/>
    <cellStyle name="Normal 8 9 3 8" xfId="3725"/>
    <cellStyle name="Normal 8 9 3 8 2" xfId="9228"/>
    <cellStyle name="Normal 8 9 3 9" xfId="3122"/>
    <cellStyle name="Normal 8 9 3 9 2" xfId="8668"/>
    <cellStyle name="Normal 8 9 4" xfId="614"/>
    <cellStyle name="Normal 8 9 4 2" xfId="6228"/>
    <cellStyle name="Normal 8 9 5" xfId="1019"/>
    <cellStyle name="Normal 8 9 5 2" xfId="6628"/>
    <cellStyle name="Normal 8 9 6" xfId="1426"/>
    <cellStyle name="Normal 8 9 6 2" xfId="7028"/>
    <cellStyle name="Normal 8 9 7" xfId="1830"/>
    <cellStyle name="Normal 8 9 7 2" xfId="7426"/>
    <cellStyle name="Normal 8 9 8" xfId="2236"/>
    <cellStyle name="Normal 8 9 8 2" xfId="7825"/>
    <cellStyle name="Normal 8 9 9" xfId="2644"/>
    <cellStyle name="Normal 8 9 9 2" xfId="8225"/>
    <cellStyle name="Normal 9" xfId="46"/>
    <cellStyle name="Normal 9 10" xfId="140"/>
    <cellStyle name="Normal 9 10 10" xfId="3448"/>
    <cellStyle name="Normal 9 10 10 2" xfId="8968"/>
    <cellStyle name="Normal 9 10 11" xfId="5017"/>
    <cellStyle name="Normal 9 10 11 2" xfId="10402"/>
    <cellStyle name="Normal 9 10 12" xfId="3587"/>
    <cellStyle name="Normal 9 10 12 2" xfId="9097"/>
    <cellStyle name="Normal 9 10 13" xfId="4918"/>
    <cellStyle name="Normal 9 10 13 2" xfId="10311"/>
    <cellStyle name="Normal 9 10 14" xfId="5010"/>
    <cellStyle name="Normal 9 10 14 2" xfId="10397"/>
    <cellStyle name="Normal 9 10 15" xfId="5805"/>
    <cellStyle name="Normal 9 10 2" xfId="285"/>
    <cellStyle name="Normal 9 10 2 10" xfId="3274"/>
    <cellStyle name="Normal 9 10 2 10 2" xfId="8810"/>
    <cellStyle name="Normal 9 10 2 11" xfId="3302"/>
    <cellStyle name="Normal 9 10 2 11 2" xfId="8834"/>
    <cellStyle name="Normal 9 10 2 12" xfId="4145"/>
    <cellStyle name="Normal 9 10 2 12 2" xfId="9625"/>
    <cellStyle name="Normal 9 10 2 13" xfId="5933"/>
    <cellStyle name="Normal 9 10 2 2" xfId="768"/>
    <cellStyle name="Normal 9 10 2 2 2" xfId="6381"/>
    <cellStyle name="Normal 9 10 2 3" xfId="1173"/>
    <cellStyle name="Normal 9 10 2 3 2" xfId="6781"/>
    <cellStyle name="Normal 9 10 2 4" xfId="1580"/>
    <cellStyle name="Normal 9 10 2 4 2" xfId="7181"/>
    <cellStyle name="Normal 9 10 2 5" xfId="1983"/>
    <cellStyle name="Normal 9 10 2 5 2" xfId="7577"/>
    <cellStyle name="Normal 9 10 2 6" xfId="2389"/>
    <cellStyle name="Normal 9 10 2 6 2" xfId="7975"/>
    <cellStyle name="Normal 9 10 2 7" xfId="2788"/>
    <cellStyle name="Normal 9 10 2 7 2" xfId="8368"/>
    <cellStyle name="Normal 9 10 2 8" xfId="3564"/>
    <cellStyle name="Normal 9 10 2 8 2" xfId="9076"/>
    <cellStyle name="Normal 9 10 2 9" xfId="4844"/>
    <cellStyle name="Normal 9 10 2 9 2" xfId="10240"/>
    <cellStyle name="Normal 9 10 3" xfId="417"/>
    <cellStyle name="Normal 9 10 3 10" xfId="5236"/>
    <cellStyle name="Normal 9 10 3 10 2" xfId="10609"/>
    <cellStyle name="Normal 9 10 3 11" xfId="5483"/>
    <cellStyle name="Normal 9 10 3 11 2" xfId="10841"/>
    <cellStyle name="Normal 9 10 3 12" xfId="5644"/>
    <cellStyle name="Normal 9 10 3 12 2" xfId="10991"/>
    <cellStyle name="Normal 9 10 3 13" xfId="6060"/>
    <cellStyle name="Normal 9 10 3 2" xfId="900"/>
    <cellStyle name="Normal 9 10 3 2 2" xfId="6512"/>
    <cellStyle name="Normal 9 10 3 3" xfId="1305"/>
    <cellStyle name="Normal 9 10 3 3 2" xfId="6912"/>
    <cellStyle name="Normal 9 10 3 4" xfId="1712"/>
    <cellStyle name="Normal 9 10 3 4 2" xfId="7312"/>
    <cellStyle name="Normal 9 10 3 5" xfId="2115"/>
    <cellStyle name="Normal 9 10 3 5 2" xfId="7708"/>
    <cellStyle name="Normal 9 10 3 6" xfId="2521"/>
    <cellStyle name="Normal 9 10 3 6 2" xfId="8105"/>
    <cellStyle name="Normal 9 10 3 7" xfId="2919"/>
    <cellStyle name="Normal 9 10 3 7 2" xfId="8498"/>
    <cellStyle name="Normal 9 10 3 8" xfId="4436"/>
    <cellStyle name="Normal 9 10 3 8 2" xfId="9897"/>
    <cellStyle name="Normal 9 10 3 9" xfId="3630"/>
    <cellStyle name="Normal 9 10 3 9 2" xfId="9138"/>
    <cellStyle name="Normal 9 10 4" xfId="623"/>
    <cellStyle name="Normal 9 10 4 2" xfId="6237"/>
    <cellStyle name="Normal 9 10 5" xfId="1028"/>
    <cellStyle name="Normal 9 10 5 2" xfId="6637"/>
    <cellStyle name="Normal 9 10 6" xfId="1435"/>
    <cellStyle name="Normal 9 10 6 2" xfId="7037"/>
    <cellStyle name="Normal 9 10 7" xfId="1839"/>
    <cellStyle name="Normal 9 10 7 2" xfId="7435"/>
    <cellStyle name="Normal 9 10 8" xfId="2245"/>
    <cellStyle name="Normal 9 10 8 2" xfId="7834"/>
    <cellStyle name="Normal 9 10 9" xfId="2652"/>
    <cellStyle name="Normal 9 10 9 2" xfId="8233"/>
    <cellStyle name="Normal 9 11" xfId="147"/>
    <cellStyle name="Normal 9 11 10" xfId="4463"/>
    <cellStyle name="Normal 9 11 10 2" xfId="9920"/>
    <cellStyle name="Normal 9 11 11" xfId="4246"/>
    <cellStyle name="Normal 9 11 11 2" xfId="9716"/>
    <cellStyle name="Normal 9 11 12" xfId="5260"/>
    <cellStyle name="Normal 9 11 12 2" xfId="10631"/>
    <cellStyle name="Normal 9 11 13" xfId="5501"/>
    <cellStyle name="Normal 9 11 13 2" xfId="10858"/>
    <cellStyle name="Normal 9 11 14" xfId="5656"/>
    <cellStyle name="Normal 9 11 14 2" xfId="11002"/>
    <cellStyle name="Normal 9 11 15" xfId="5811"/>
    <cellStyle name="Normal 9 11 2" xfId="291"/>
    <cellStyle name="Normal 9 11 2 10" xfId="2639"/>
    <cellStyle name="Normal 9 11 2 10 2" xfId="8220"/>
    <cellStyle name="Normal 9 11 2 11" xfId="4919"/>
    <cellStyle name="Normal 9 11 2 11 2" xfId="10312"/>
    <cellStyle name="Normal 9 11 2 12" xfId="4378"/>
    <cellStyle name="Normal 9 11 2 12 2" xfId="9843"/>
    <cellStyle name="Normal 9 11 2 13" xfId="5939"/>
    <cellStyle name="Normal 9 11 2 2" xfId="774"/>
    <cellStyle name="Normal 9 11 2 2 2" xfId="6387"/>
    <cellStyle name="Normal 9 11 2 3" xfId="1179"/>
    <cellStyle name="Normal 9 11 2 3 2" xfId="6787"/>
    <cellStyle name="Normal 9 11 2 4" xfId="1586"/>
    <cellStyle name="Normal 9 11 2 4 2" xfId="7187"/>
    <cellStyle name="Normal 9 11 2 5" xfId="1989"/>
    <cellStyle name="Normal 9 11 2 5 2" xfId="7583"/>
    <cellStyle name="Normal 9 11 2 6" xfId="2395"/>
    <cellStyle name="Normal 9 11 2 6 2" xfId="7981"/>
    <cellStyle name="Normal 9 11 2 7" xfId="2794"/>
    <cellStyle name="Normal 9 11 2 7 2" xfId="8374"/>
    <cellStyle name="Normal 9 11 2 8" xfId="3148"/>
    <cellStyle name="Normal 9 11 2 8 2" xfId="8694"/>
    <cellStyle name="Normal 9 11 2 9" xfId="4768"/>
    <cellStyle name="Normal 9 11 2 9 2" xfId="10165"/>
    <cellStyle name="Normal 9 11 3" xfId="423"/>
    <cellStyle name="Normal 9 11 3 10" xfId="3339"/>
    <cellStyle name="Normal 9 11 3 10 2" xfId="8869"/>
    <cellStyle name="Normal 9 11 3 11" xfId="4556"/>
    <cellStyle name="Normal 9 11 3 11 2" xfId="10007"/>
    <cellStyle name="Normal 9 11 3 12" xfId="3625"/>
    <cellStyle name="Normal 9 11 3 12 2" xfId="9133"/>
    <cellStyle name="Normal 9 11 3 13" xfId="6066"/>
    <cellStyle name="Normal 9 11 3 2" xfId="906"/>
    <cellStyle name="Normal 9 11 3 2 2" xfId="6518"/>
    <cellStyle name="Normal 9 11 3 3" xfId="1311"/>
    <cellStyle name="Normal 9 11 3 3 2" xfId="6918"/>
    <cellStyle name="Normal 9 11 3 4" xfId="1718"/>
    <cellStyle name="Normal 9 11 3 4 2" xfId="7318"/>
    <cellStyle name="Normal 9 11 3 5" xfId="2121"/>
    <cellStyle name="Normal 9 11 3 5 2" xfId="7714"/>
    <cellStyle name="Normal 9 11 3 6" xfId="2527"/>
    <cellStyle name="Normal 9 11 3 6 2" xfId="8111"/>
    <cellStyle name="Normal 9 11 3 7" xfId="2925"/>
    <cellStyle name="Normal 9 11 3 7 2" xfId="8504"/>
    <cellStyle name="Normal 9 11 3 8" xfId="4037"/>
    <cellStyle name="Normal 9 11 3 8 2" xfId="9525"/>
    <cellStyle name="Normal 9 11 3 9" xfId="4220"/>
    <cellStyle name="Normal 9 11 3 9 2" xfId="9692"/>
    <cellStyle name="Normal 9 11 4" xfId="630"/>
    <cellStyle name="Normal 9 11 4 2" xfId="6244"/>
    <cellStyle name="Normal 9 11 5" xfId="1035"/>
    <cellStyle name="Normal 9 11 5 2" xfId="6644"/>
    <cellStyle name="Normal 9 11 6" xfId="1442"/>
    <cellStyle name="Normal 9 11 6 2" xfId="7044"/>
    <cellStyle name="Normal 9 11 7" xfId="1846"/>
    <cellStyle name="Normal 9 11 7 2" xfId="7442"/>
    <cellStyle name="Normal 9 11 8" xfId="2252"/>
    <cellStyle name="Normal 9 11 8 2" xfId="7840"/>
    <cellStyle name="Normal 9 11 9" xfId="2659"/>
    <cellStyle name="Normal 9 11 9 2" xfId="8240"/>
    <cellStyle name="Normal 9 12" xfId="152"/>
    <cellStyle name="Normal 9 12 10" xfId="4364"/>
    <cellStyle name="Normal 9 12 10 2" xfId="9830"/>
    <cellStyle name="Normal 9 12 11" xfId="4427"/>
    <cellStyle name="Normal 9 12 11 2" xfId="9888"/>
    <cellStyle name="Normal 9 12 12" xfId="5174"/>
    <cellStyle name="Normal 9 12 12 2" xfId="10548"/>
    <cellStyle name="Normal 9 12 13" xfId="5442"/>
    <cellStyle name="Normal 9 12 13 2" xfId="10801"/>
    <cellStyle name="Normal 9 12 14" xfId="5622"/>
    <cellStyle name="Normal 9 12 14 2" xfId="10970"/>
    <cellStyle name="Normal 9 12 15" xfId="5816"/>
    <cellStyle name="Normal 9 12 2" xfId="296"/>
    <cellStyle name="Normal 9 12 2 10" xfId="4764"/>
    <cellStyle name="Normal 9 12 2 10 2" xfId="10162"/>
    <cellStyle name="Normal 9 12 2 11" xfId="3842"/>
    <cellStyle name="Normal 9 12 2 11 2" xfId="9340"/>
    <cellStyle name="Normal 9 12 2 12" xfId="5231"/>
    <cellStyle name="Normal 9 12 2 12 2" xfId="10604"/>
    <cellStyle name="Normal 9 12 2 13" xfId="5944"/>
    <cellStyle name="Normal 9 12 2 2" xfId="779"/>
    <cellStyle name="Normal 9 12 2 2 2" xfId="6392"/>
    <cellStyle name="Normal 9 12 2 3" xfId="1184"/>
    <cellStyle name="Normal 9 12 2 3 2" xfId="6792"/>
    <cellStyle name="Normal 9 12 2 4" xfId="1591"/>
    <cellStyle name="Normal 9 12 2 4 2" xfId="7192"/>
    <cellStyle name="Normal 9 12 2 5" xfId="1994"/>
    <cellStyle name="Normal 9 12 2 5 2" xfId="7588"/>
    <cellStyle name="Normal 9 12 2 6" xfId="2400"/>
    <cellStyle name="Normal 9 12 2 6 2" xfId="7986"/>
    <cellStyle name="Normal 9 12 2 7" xfId="2799"/>
    <cellStyle name="Normal 9 12 2 7 2" xfId="8379"/>
    <cellStyle name="Normal 9 12 2 8" xfId="3351"/>
    <cellStyle name="Normal 9 12 2 8 2" xfId="8880"/>
    <cellStyle name="Normal 9 12 2 9" xfId="3579"/>
    <cellStyle name="Normal 9 12 2 9 2" xfId="9090"/>
    <cellStyle name="Normal 9 12 3" xfId="428"/>
    <cellStyle name="Normal 9 12 3 10" xfId="4020"/>
    <cellStyle name="Normal 9 12 3 10 2" xfId="9509"/>
    <cellStyle name="Normal 9 12 3 11" xfId="3281"/>
    <cellStyle name="Normal 9 12 3 11 2" xfId="8816"/>
    <cellStyle name="Normal 9 12 3 12" xfId="4184"/>
    <cellStyle name="Normal 9 12 3 12 2" xfId="9660"/>
    <cellStyle name="Normal 9 12 3 13" xfId="6071"/>
    <cellStyle name="Normal 9 12 3 2" xfId="911"/>
    <cellStyle name="Normal 9 12 3 2 2" xfId="6523"/>
    <cellStyle name="Normal 9 12 3 3" xfId="1316"/>
    <cellStyle name="Normal 9 12 3 3 2" xfId="6923"/>
    <cellStyle name="Normal 9 12 3 4" xfId="1723"/>
    <cellStyle name="Normal 9 12 3 4 2" xfId="7323"/>
    <cellStyle name="Normal 9 12 3 5" xfId="2126"/>
    <cellStyle name="Normal 9 12 3 5 2" xfId="7719"/>
    <cellStyle name="Normal 9 12 3 6" xfId="2532"/>
    <cellStyle name="Normal 9 12 3 6 2" xfId="8116"/>
    <cellStyle name="Normal 9 12 3 7" xfId="2930"/>
    <cellStyle name="Normal 9 12 3 7 2" xfId="8509"/>
    <cellStyle name="Normal 9 12 3 8" xfId="4253"/>
    <cellStyle name="Normal 9 12 3 8 2" xfId="9723"/>
    <cellStyle name="Normal 9 12 3 9" xfId="4369"/>
    <cellStyle name="Normal 9 12 3 9 2" xfId="9834"/>
    <cellStyle name="Normal 9 12 4" xfId="635"/>
    <cellStyle name="Normal 9 12 4 2" xfId="6249"/>
    <cellStyle name="Normal 9 12 5" xfId="1040"/>
    <cellStyle name="Normal 9 12 5 2" xfId="6649"/>
    <cellStyle name="Normal 9 12 6" xfId="1447"/>
    <cellStyle name="Normal 9 12 6 2" xfId="7049"/>
    <cellStyle name="Normal 9 12 7" xfId="1851"/>
    <cellStyle name="Normal 9 12 7 2" xfId="7447"/>
    <cellStyle name="Normal 9 12 8" xfId="2257"/>
    <cellStyle name="Normal 9 12 8 2" xfId="7845"/>
    <cellStyle name="Normal 9 12 9" xfId="2664"/>
    <cellStyle name="Normal 9 12 9 2" xfId="8245"/>
    <cellStyle name="Normal 9 13" xfId="150"/>
    <cellStyle name="Normal 9 13 10" xfId="3559"/>
    <cellStyle name="Normal 9 13 10 2" xfId="9071"/>
    <cellStyle name="Normal 9 13 11" xfId="4843"/>
    <cellStyle name="Normal 9 13 11 2" xfId="10239"/>
    <cellStyle name="Normal 9 13 12" xfId="2937"/>
    <cellStyle name="Normal 9 13 12 2" xfId="8516"/>
    <cellStyle name="Normal 9 13 13" xfId="5287"/>
    <cellStyle name="Normal 9 13 13 2" xfId="10656"/>
    <cellStyle name="Normal 9 13 14" xfId="5523"/>
    <cellStyle name="Normal 9 13 14 2" xfId="10878"/>
    <cellStyle name="Normal 9 13 15" xfId="5814"/>
    <cellStyle name="Normal 9 13 2" xfId="294"/>
    <cellStyle name="Normal 9 13 2 10" xfId="5044"/>
    <cellStyle name="Normal 9 13 2 10 2" xfId="10429"/>
    <cellStyle name="Normal 9 13 2 11" xfId="3671"/>
    <cellStyle name="Normal 9 13 2 11 2" xfId="9177"/>
    <cellStyle name="Normal 9 13 2 12" xfId="3174"/>
    <cellStyle name="Normal 9 13 2 12 2" xfId="8719"/>
    <cellStyle name="Normal 9 13 2 13" xfId="5942"/>
    <cellStyle name="Normal 9 13 2 2" xfId="777"/>
    <cellStyle name="Normal 9 13 2 2 2" xfId="6390"/>
    <cellStyle name="Normal 9 13 2 3" xfId="1182"/>
    <cellStyle name="Normal 9 13 2 3 2" xfId="6790"/>
    <cellStyle name="Normal 9 13 2 4" xfId="1589"/>
    <cellStyle name="Normal 9 13 2 4 2" xfId="7190"/>
    <cellStyle name="Normal 9 13 2 5" xfId="1992"/>
    <cellStyle name="Normal 9 13 2 5 2" xfId="7586"/>
    <cellStyle name="Normal 9 13 2 6" xfId="2398"/>
    <cellStyle name="Normal 9 13 2 6 2" xfId="7984"/>
    <cellStyle name="Normal 9 13 2 7" xfId="2797"/>
    <cellStyle name="Normal 9 13 2 7 2" xfId="8377"/>
    <cellStyle name="Normal 9 13 2 8" xfId="3967"/>
    <cellStyle name="Normal 9 13 2 8 2" xfId="9459"/>
    <cellStyle name="Normal 9 13 2 9" xfId="3144"/>
    <cellStyle name="Normal 9 13 2 9 2" xfId="8690"/>
    <cellStyle name="Normal 9 13 3" xfId="426"/>
    <cellStyle name="Normal 9 13 3 10" xfId="4878"/>
    <cellStyle name="Normal 9 13 3 10 2" xfId="10272"/>
    <cellStyle name="Normal 9 13 3 11" xfId="3958"/>
    <cellStyle name="Normal 9 13 3 11 2" xfId="9450"/>
    <cellStyle name="Normal 9 13 3 12" xfId="4086"/>
    <cellStyle name="Normal 9 13 3 12 2" xfId="9572"/>
    <cellStyle name="Normal 9 13 3 13" xfId="6069"/>
    <cellStyle name="Normal 9 13 3 2" xfId="909"/>
    <cellStyle name="Normal 9 13 3 2 2" xfId="6521"/>
    <cellStyle name="Normal 9 13 3 3" xfId="1314"/>
    <cellStyle name="Normal 9 13 3 3 2" xfId="6921"/>
    <cellStyle name="Normal 9 13 3 4" xfId="1721"/>
    <cellStyle name="Normal 9 13 3 4 2" xfId="7321"/>
    <cellStyle name="Normal 9 13 3 5" xfId="2124"/>
    <cellStyle name="Normal 9 13 3 5 2" xfId="7717"/>
    <cellStyle name="Normal 9 13 3 6" xfId="2530"/>
    <cellStyle name="Normal 9 13 3 6 2" xfId="8114"/>
    <cellStyle name="Normal 9 13 3 7" xfId="2928"/>
    <cellStyle name="Normal 9 13 3 7 2" xfId="8507"/>
    <cellStyle name="Normal 9 13 3 8" xfId="3118"/>
    <cellStyle name="Normal 9 13 3 8 2" xfId="8664"/>
    <cellStyle name="Normal 9 13 3 9" xfId="4744"/>
    <cellStyle name="Normal 9 13 3 9 2" xfId="10142"/>
    <cellStyle name="Normal 9 13 4" xfId="633"/>
    <cellStyle name="Normal 9 13 4 2" xfId="6247"/>
    <cellStyle name="Normal 9 13 5" xfId="1038"/>
    <cellStyle name="Normal 9 13 5 2" xfId="6647"/>
    <cellStyle name="Normal 9 13 6" xfId="1445"/>
    <cellStyle name="Normal 9 13 6 2" xfId="7047"/>
    <cellStyle name="Normal 9 13 7" xfId="1849"/>
    <cellStyle name="Normal 9 13 7 2" xfId="7445"/>
    <cellStyle name="Normal 9 13 8" xfId="2255"/>
    <cellStyle name="Normal 9 13 8 2" xfId="7843"/>
    <cellStyle name="Normal 9 13 9" xfId="2662"/>
    <cellStyle name="Normal 9 13 9 2" xfId="8243"/>
    <cellStyle name="Normal 9 14" xfId="206"/>
    <cellStyle name="Normal 9 14 10" xfId="4807"/>
    <cellStyle name="Normal 9 14 10 2" xfId="10204"/>
    <cellStyle name="Normal 9 14 11" xfId="3620"/>
    <cellStyle name="Normal 9 14 11 2" xfId="9128"/>
    <cellStyle name="Normal 9 14 12" xfId="4264"/>
    <cellStyle name="Normal 9 14 12 2" xfId="9734"/>
    <cellStyle name="Normal 9 14 13" xfId="5856"/>
    <cellStyle name="Normal 9 14 2" xfId="689"/>
    <cellStyle name="Normal 9 14 2 2" xfId="6302"/>
    <cellStyle name="Normal 9 14 3" xfId="1094"/>
    <cellStyle name="Normal 9 14 3 2" xfId="6702"/>
    <cellStyle name="Normal 9 14 4" xfId="1501"/>
    <cellStyle name="Normal 9 14 4 2" xfId="7102"/>
    <cellStyle name="Normal 9 14 5" xfId="1904"/>
    <cellStyle name="Normal 9 14 5 2" xfId="7498"/>
    <cellStyle name="Normal 9 14 6" xfId="2310"/>
    <cellStyle name="Normal 9 14 6 2" xfId="7896"/>
    <cellStyle name="Normal 9 14 7" xfId="2711"/>
    <cellStyle name="Normal 9 14 7 2" xfId="8291"/>
    <cellStyle name="Normal 9 14 8" xfId="3298"/>
    <cellStyle name="Normal 9 14 8 2" xfId="8831"/>
    <cellStyle name="Normal 9 14 9" xfId="4297"/>
    <cellStyle name="Normal 9 14 9 2" xfId="9764"/>
    <cellStyle name="Normal 9 15" xfId="338"/>
    <cellStyle name="Normal 9 15 10" xfId="4549"/>
    <cellStyle name="Normal 9 15 10 2" xfId="10000"/>
    <cellStyle name="Normal 9 15 11" xfId="5276"/>
    <cellStyle name="Normal 9 15 11 2" xfId="10645"/>
    <cellStyle name="Normal 9 15 12" xfId="5516"/>
    <cellStyle name="Normal 9 15 12 2" xfId="10871"/>
    <cellStyle name="Normal 9 15 13" xfId="5983"/>
    <cellStyle name="Normal 9 15 2" xfId="821"/>
    <cellStyle name="Normal 9 15 2 2" xfId="6433"/>
    <cellStyle name="Normal 9 15 3" xfId="1226"/>
    <cellStyle name="Normal 9 15 3 2" xfId="6833"/>
    <cellStyle name="Normal 9 15 4" xfId="1633"/>
    <cellStyle name="Normal 9 15 4 2" xfId="7233"/>
    <cellStyle name="Normal 9 15 5" xfId="2036"/>
    <cellStyle name="Normal 9 15 5 2" xfId="7629"/>
    <cellStyle name="Normal 9 15 6" xfId="2442"/>
    <cellStyle name="Normal 9 15 6 2" xfId="8026"/>
    <cellStyle name="Normal 9 15 7" xfId="2840"/>
    <cellStyle name="Normal 9 15 7 2" xfId="8419"/>
    <cellStyle name="Normal 9 15 8" xfId="4227"/>
    <cellStyle name="Normal 9 15 8 2" xfId="9699"/>
    <cellStyle name="Normal 9 15 9" xfId="3510"/>
    <cellStyle name="Normal 9 15 9 2" xfId="9024"/>
    <cellStyle name="Normal 9 16" xfId="529"/>
    <cellStyle name="Normal 9 16 2" xfId="6148"/>
    <cellStyle name="Normal 9 17" xfId="642"/>
    <cellStyle name="Normal 9 17 2" xfId="6256"/>
    <cellStyle name="Normal 9 18" xfId="1047"/>
    <cellStyle name="Normal 9 18 2" xfId="6656"/>
    <cellStyle name="Normal 9 19" xfId="1454"/>
    <cellStyle name="Normal 9 19 2" xfId="7056"/>
    <cellStyle name="Normal 9 2" xfId="75"/>
    <cellStyle name="Normal 9 2 10" xfId="4385"/>
    <cellStyle name="Normal 9 2 10 2" xfId="9849"/>
    <cellStyle name="Normal 9 2 11" xfId="3338"/>
    <cellStyle name="Normal 9 2 11 2" xfId="8868"/>
    <cellStyle name="Normal 9 2 12" xfId="5193"/>
    <cellStyle name="Normal 9 2 12 2" xfId="10567"/>
    <cellStyle name="Normal 9 2 13" xfId="5457"/>
    <cellStyle name="Normal 9 2 13 2" xfId="10816"/>
    <cellStyle name="Normal 9 2 14" xfId="5630"/>
    <cellStyle name="Normal 9 2 14 2" xfId="10978"/>
    <cellStyle name="Normal 9 2 15" xfId="5750"/>
    <cellStyle name="Normal 9 2 2" xfId="229"/>
    <cellStyle name="Normal 9 2 2 10" xfId="4987"/>
    <cellStyle name="Normal 9 2 2 10 2" xfId="10375"/>
    <cellStyle name="Normal 9 2 2 11" xfId="3850"/>
    <cellStyle name="Normal 9 2 2 11 2" xfId="9348"/>
    <cellStyle name="Normal 9 2 2 12" xfId="4952"/>
    <cellStyle name="Normal 9 2 2 12 2" xfId="10341"/>
    <cellStyle name="Normal 9 2 2 13" xfId="5878"/>
    <cellStyle name="Normal 9 2 2 2" xfId="712"/>
    <cellStyle name="Normal 9 2 2 2 2" xfId="6325"/>
    <cellStyle name="Normal 9 2 2 3" xfId="1117"/>
    <cellStyle name="Normal 9 2 2 3 2" xfId="6725"/>
    <cellStyle name="Normal 9 2 2 4" xfId="1524"/>
    <cellStyle name="Normal 9 2 2 4 2" xfId="7125"/>
    <cellStyle name="Normal 9 2 2 5" xfId="1927"/>
    <cellStyle name="Normal 9 2 2 5 2" xfId="7521"/>
    <cellStyle name="Normal 9 2 2 6" xfId="2333"/>
    <cellStyle name="Normal 9 2 2 6 2" xfId="7919"/>
    <cellStyle name="Normal 9 2 2 7" xfId="2733"/>
    <cellStyle name="Normal 9 2 2 7 2" xfId="8313"/>
    <cellStyle name="Normal 9 2 2 8" xfId="3718"/>
    <cellStyle name="Normal 9 2 2 8 2" xfId="9221"/>
    <cellStyle name="Normal 9 2 2 9" xfId="3331"/>
    <cellStyle name="Normal 9 2 2 9 2" xfId="8862"/>
    <cellStyle name="Normal 9 2 3" xfId="361"/>
    <cellStyle name="Normal 9 2 3 10" xfId="3465"/>
    <cellStyle name="Normal 9 2 3 10 2" xfId="8983"/>
    <cellStyle name="Normal 9 2 3 11" xfId="5329"/>
    <cellStyle name="Normal 9 2 3 11 2" xfId="10696"/>
    <cellStyle name="Normal 9 2 3 12" xfId="5555"/>
    <cellStyle name="Normal 9 2 3 12 2" xfId="10908"/>
    <cellStyle name="Normal 9 2 3 13" xfId="6005"/>
    <cellStyle name="Normal 9 2 3 2" xfId="844"/>
    <cellStyle name="Normal 9 2 3 2 2" xfId="6456"/>
    <cellStyle name="Normal 9 2 3 3" xfId="1249"/>
    <cellStyle name="Normal 9 2 3 3 2" xfId="6856"/>
    <cellStyle name="Normal 9 2 3 4" xfId="1656"/>
    <cellStyle name="Normal 9 2 3 4 2" xfId="7256"/>
    <cellStyle name="Normal 9 2 3 5" xfId="2059"/>
    <cellStyle name="Normal 9 2 3 5 2" xfId="7652"/>
    <cellStyle name="Normal 9 2 3 6" xfId="2465"/>
    <cellStyle name="Normal 9 2 3 6 2" xfId="8049"/>
    <cellStyle name="Normal 9 2 3 7" xfId="2863"/>
    <cellStyle name="Normal 9 2 3 7 2" xfId="8442"/>
    <cellStyle name="Normal 9 2 3 8" xfId="3210"/>
    <cellStyle name="Normal 9 2 3 8 2" xfId="8749"/>
    <cellStyle name="Normal 9 2 3 9" xfId="867"/>
    <cellStyle name="Normal 9 2 3 9 2" xfId="6479"/>
    <cellStyle name="Normal 9 2 4" xfId="558"/>
    <cellStyle name="Normal 9 2 4 2" xfId="6175"/>
    <cellStyle name="Normal 9 2 5" xfId="510"/>
    <cellStyle name="Normal 9 2 5 2" xfId="6130"/>
    <cellStyle name="Normal 9 2 6" xfId="550"/>
    <cellStyle name="Normal 9 2 6 2" xfId="6169"/>
    <cellStyle name="Normal 9 2 7" xfId="489"/>
    <cellStyle name="Normal 9 2 7 2" xfId="6112"/>
    <cellStyle name="Normal 9 2 8" xfId="2182"/>
    <cellStyle name="Normal 9 2 8 2" xfId="7773"/>
    <cellStyle name="Normal 9 2 9" xfId="2591"/>
    <cellStyle name="Normal 9 2 9 2" xfId="8173"/>
    <cellStyle name="Normal 9 20" xfId="1875"/>
    <cellStyle name="Normal 9 20 2" xfId="7470"/>
    <cellStyle name="Normal 9 21" xfId="2279"/>
    <cellStyle name="Normal 9 21 2" xfId="7865"/>
    <cellStyle name="Normal 9 22" xfId="4077"/>
    <cellStyle name="Normal 9 22 2" xfId="9564"/>
    <cellStyle name="Normal 9 23" xfId="3511"/>
    <cellStyle name="Normal 9 23 2" xfId="9025"/>
    <cellStyle name="Normal 9 24" xfId="3102"/>
    <cellStyle name="Normal 9 24 2" xfId="8649"/>
    <cellStyle name="Normal 9 25" xfId="5170"/>
    <cellStyle name="Normal 9 25 2" xfId="10544"/>
    <cellStyle name="Normal 9 26" xfId="5439"/>
    <cellStyle name="Normal 9 26 2" xfId="10798"/>
    <cellStyle name="Normal 9 27" xfId="5728"/>
    <cellStyle name="Normal 9 3" xfId="87"/>
    <cellStyle name="Normal 9 3 10" xfId="3879"/>
    <cellStyle name="Normal 9 3 10 2" xfId="9377"/>
    <cellStyle name="Normal 9 3 11" xfId="3397"/>
    <cellStyle name="Normal 9 3 11 2" xfId="8923"/>
    <cellStyle name="Normal 9 3 12" xfId="4401"/>
    <cellStyle name="Normal 9 3 12 2" xfId="9863"/>
    <cellStyle name="Normal 9 3 13" xfId="4742"/>
    <cellStyle name="Normal 9 3 13 2" xfId="10140"/>
    <cellStyle name="Normal 9 3 14" xfId="4714"/>
    <cellStyle name="Normal 9 3 14 2" xfId="10113"/>
    <cellStyle name="Normal 9 3 15" xfId="5760"/>
    <cellStyle name="Normal 9 3 2" xfId="239"/>
    <cellStyle name="Normal 9 3 2 10" xfId="3693"/>
    <cellStyle name="Normal 9 3 2 10 2" xfId="9197"/>
    <cellStyle name="Normal 9 3 2 11" xfId="5285"/>
    <cellStyle name="Normal 9 3 2 11 2" xfId="10654"/>
    <cellStyle name="Normal 9 3 2 12" xfId="5521"/>
    <cellStyle name="Normal 9 3 2 12 2" xfId="10876"/>
    <cellStyle name="Normal 9 3 2 13" xfId="5888"/>
    <cellStyle name="Normal 9 3 2 2" xfId="722"/>
    <cellStyle name="Normal 9 3 2 2 2" xfId="6335"/>
    <cellStyle name="Normal 9 3 2 3" xfId="1127"/>
    <cellStyle name="Normal 9 3 2 3 2" xfId="6735"/>
    <cellStyle name="Normal 9 3 2 4" xfId="1534"/>
    <cellStyle name="Normal 9 3 2 4 2" xfId="7135"/>
    <cellStyle name="Normal 9 3 2 5" xfId="1937"/>
    <cellStyle name="Normal 9 3 2 5 2" xfId="7531"/>
    <cellStyle name="Normal 9 3 2 6" xfId="2343"/>
    <cellStyle name="Normal 9 3 2 6 2" xfId="7929"/>
    <cellStyle name="Normal 9 3 2 7" xfId="2743"/>
    <cellStyle name="Normal 9 3 2 7 2" xfId="8323"/>
    <cellStyle name="Normal 9 3 2 8" xfId="3827"/>
    <cellStyle name="Normal 9 3 2 8 2" xfId="9325"/>
    <cellStyle name="Normal 9 3 2 9" xfId="4455"/>
    <cellStyle name="Normal 9 3 2 9 2" xfId="9912"/>
    <cellStyle name="Normal 9 3 3" xfId="371"/>
    <cellStyle name="Normal 9 3 3 10" xfId="4871"/>
    <cellStyle name="Normal 9 3 3 10 2" xfId="10265"/>
    <cellStyle name="Normal 9 3 3 11" xfId="3907"/>
    <cellStyle name="Normal 9 3 3 11 2" xfId="9402"/>
    <cellStyle name="Normal 9 3 3 12" xfId="4720"/>
    <cellStyle name="Normal 9 3 3 12 2" xfId="10119"/>
    <cellStyle name="Normal 9 3 3 13" xfId="6015"/>
    <cellStyle name="Normal 9 3 3 2" xfId="854"/>
    <cellStyle name="Normal 9 3 3 2 2" xfId="6466"/>
    <cellStyle name="Normal 9 3 3 3" xfId="1259"/>
    <cellStyle name="Normal 9 3 3 3 2" xfId="6866"/>
    <cellStyle name="Normal 9 3 3 4" xfId="1666"/>
    <cellStyle name="Normal 9 3 3 4 2" xfId="7266"/>
    <cellStyle name="Normal 9 3 3 5" xfId="2069"/>
    <cellStyle name="Normal 9 3 3 5 2" xfId="7662"/>
    <cellStyle name="Normal 9 3 3 6" xfId="2475"/>
    <cellStyle name="Normal 9 3 3 6 2" xfId="8059"/>
    <cellStyle name="Normal 9 3 3 7" xfId="2873"/>
    <cellStyle name="Normal 9 3 3 7 2" xfId="8452"/>
    <cellStyle name="Normal 9 3 3 8" xfId="3324"/>
    <cellStyle name="Normal 9 3 3 8 2" xfId="8855"/>
    <cellStyle name="Normal 9 3 3 9" xfId="4100"/>
    <cellStyle name="Normal 9 3 3 9 2" xfId="9585"/>
    <cellStyle name="Normal 9 3 4" xfId="570"/>
    <cellStyle name="Normal 9 3 4 2" xfId="6186"/>
    <cellStyle name="Normal 9 3 5" xfId="975"/>
    <cellStyle name="Normal 9 3 5 2" xfId="6585"/>
    <cellStyle name="Normal 9 3 6" xfId="1382"/>
    <cellStyle name="Normal 9 3 6 2" xfId="6986"/>
    <cellStyle name="Normal 9 3 7" xfId="1788"/>
    <cellStyle name="Normal 9 3 7 2" xfId="7385"/>
    <cellStyle name="Normal 9 3 8" xfId="2193"/>
    <cellStyle name="Normal 9 3 8 2" xfId="7784"/>
    <cellStyle name="Normal 9 3 9" xfId="2603"/>
    <cellStyle name="Normal 9 3 9 2" xfId="8185"/>
    <cellStyle name="Normal 9 4" xfId="98"/>
    <cellStyle name="Normal 9 4 10" xfId="3673"/>
    <cellStyle name="Normal 9 4 10 2" xfId="9178"/>
    <cellStyle name="Normal 9 4 11" xfId="4942"/>
    <cellStyle name="Normal 9 4 11 2" xfId="10334"/>
    <cellStyle name="Normal 9 4 12" xfId="4224"/>
    <cellStyle name="Normal 9 4 12 2" xfId="9696"/>
    <cellStyle name="Normal 9 4 13" xfId="5385"/>
    <cellStyle name="Normal 9 4 13 2" xfId="10748"/>
    <cellStyle name="Normal 9 4 14" xfId="5589"/>
    <cellStyle name="Normal 9 4 14 2" xfId="10939"/>
    <cellStyle name="Normal 9 4 15" xfId="5770"/>
    <cellStyle name="Normal 9 4 2" xfId="249"/>
    <cellStyle name="Normal 9 4 2 10" xfId="4101"/>
    <cellStyle name="Normal 9 4 2 10 2" xfId="9586"/>
    <cellStyle name="Normal 9 4 2 11" xfId="4835"/>
    <cellStyle name="Normal 9 4 2 11 2" xfId="10231"/>
    <cellStyle name="Normal 9 4 2 12" xfId="3680"/>
    <cellStyle name="Normal 9 4 2 12 2" xfId="9185"/>
    <cellStyle name="Normal 9 4 2 13" xfId="5898"/>
    <cellStyle name="Normal 9 4 2 2" xfId="732"/>
    <cellStyle name="Normal 9 4 2 2 2" xfId="6345"/>
    <cellStyle name="Normal 9 4 2 3" xfId="1137"/>
    <cellStyle name="Normal 9 4 2 3 2" xfId="6745"/>
    <cellStyle name="Normal 9 4 2 4" xfId="1544"/>
    <cellStyle name="Normal 9 4 2 4 2" xfId="7145"/>
    <cellStyle name="Normal 9 4 2 5" xfId="1947"/>
    <cellStyle name="Normal 9 4 2 5 2" xfId="7541"/>
    <cellStyle name="Normal 9 4 2 6" xfId="2353"/>
    <cellStyle name="Normal 9 4 2 6 2" xfId="7939"/>
    <cellStyle name="Normal 9 4 2 7" xfId="2753"/>
    <cellStyle name="Normal 9 4 2 7 2" xfId="8333"/>
    <cellStyle name="Normal 9 4 2 8" xfId="3896"/>
    <cellStyle name="Normal 9 4 2 8 2" xfId="9392"/>
    <cellStyle name="Normal 9 4 2 9" xfId="4429"/>
    <cellStyle name="Normal 9 4 2 9 2" xfId="9890"/>
    <cellStyle name="Normal 9 4 3" xfId="381"/>
    <cellStyle name="Normal 9 4 3 10" xfId="3489"/>
    <cellStyle name="Normal 9 4 3 10 2" xfId="9005"/>
    <cellStyle name="Normal 9 4 3 11" xfId="5327"/>
    <cellStyle name="Normal 9 4 3 11 2" xfId="10694"/>
    <cellStyle name="Normal 9 4 3 12" xfId="5553"/>
    <cellStyle name="Normal 9 4 3 12 2" xfId="10906"/>
    <cellStyle name="Normal 9 4 3 13" xfId="6025"/>
    <cellStyle name="Normal 9 4 3 2" xfId="864"/>
    <cellStyle name="Normal 9 4 3 2 2" xfId="6476"/>
    <cellStyle name="Normal 9 4 3 3" xfId="1269"/>
    <cellStyle name="Normal 9 4 3 3 2" xfId="6876"/>
    <cellStyle name="Normal 9 4 3 4" xfId="1676"/>
    <cellStyle name="Normal 9 4 3 4 2" xfId="7276"/>
    <cellStyle name="Normal 9 4 3 5" xfId="2079"/>
    <cellStyle name="Normal 9 4 3 5 2" xfId="7672"/>
    <cellStyle name="Normal 9 4 3 6" xfId="2485"/>
    <cellStyle name="Normal 9 4 3 6 2" xfId="8069"/>
    <cellStyle name="Normal 9 4 3 7" xfId="2883"/>
    <cellStyle name="Normal 9 4 3 7 2" xfId="8462"/>
    <cellStyle name="Normal 9 4 3 8" xfId="3072"/>
    <cellStyle name="Normal 9 4 3 8 2" xfId="8621"/>
    <cellStyle name="Normal 9 4 3 9" xfId="4711"/>
    <cellStyle name="Normal 9 4 3 9 2" xfId="10110"/>
    <cellStyle name="Normal 9 4 4" xfId="581"/>
    <cellStyle name="Normal 9 4 4 2" xfId="6196"/>
    <cellStyle name="Normal 9 4 5" xfId="986"/>
    <cellStyle name="Normal 9 4 5 2" xfId="6596"/>
    <cellStyle name="Normal 9 4 6" xfId="1393"/>
    <cellStyle name="Normal 9 4 6 2" xfId="6996"/>
    <cellStyle name="Normal 9 4 7" xfId="1798"/>
    <cellStyle name="Normal 9 4 7 2" xfId="7395"/>
    <cellStyle name="Normal 9 4 8" xfId="2203"/>
    <cellStyle name="Normal 9 4 8 2" xfId="7794"/>
    <cellStyle name="Normal 9 4 9" xfId="2614"/>
    <cellStyle name="Normal 9 4 9 2" xfId="8196"/>
    <cellStyle name="Normal 9 5" xfId="54"/>
    <cellStyle name="Normal 9 5 10" xfId="3359"/>
    <cellStyle name="Normal 9 5 10 2" xfId="8888"/>
    <cellStyle name="Normal 9 5 11" xfId="4691"/>
    <cellStyle name="Normal 9 5 11 2" xfId="10092"/>
    <cellStyle name="Normal 9 5 12" xfId="5007"/>
    <cellStyle name="Normal 9 5 12 2" xfId="10394"/>
    <cellStyle name="Normal 9 5 13" xfId="3933"/>
    <cellStyle name="Normal 9 5 13 2" xfId="9426"/>
    <cellStyle name="Normal 9 5 14" xfId="5143"/>
    <cellStyle name="Normal 9 5 14 2" xfId="10519"/>
    <cellStyle name="Normal 9 5 15" xfId="5735"/>
    <cellStyle name="Normal 9 5 2" xfId="213"/>
    <cellStyle name="Normal 9 5 2 10" xfId="4345"/>
    <cellStyle name="Normal 9 5 2 10 2" xfId="9812"/>
    <cellStyle name="Normal 9 5 2 11" xfId="4779"/>
    <cellStyle name="Normal 9 5 2 11 2" xfId="10176"/>
    <cellStyle name="Normal 9 5 2 12" xfId="4051"/>
    <cellStyle name="Normal 9 5 2 12 2" xfId="9539"/>
    <cellStyle name="Normal 9 5 2 13" xfId="5863"/>
    <cellStyle name="Normal 9 5 2 2" xfId="696"/>
    <cellStyle name="Normal 9 5 2 2 2" xfId="6309"/>
    <cellStyle name="Normal 9 5 2 3" xfId="1101"/>
    <cellStyle name="Normal 9 5 2 3 2" xfId="6709"/>
    <cellStyle name="Normal 9 5 2 4" xfId="1508"/>
    <cellStyle name="Normal 9 5 2 4 2" xfId="7109"/>
    <cellStyle name="Normal 9 5 2 5" xfId="1911"/>
    <cellStyle name="Normal 9 5 2 5 2" xfId="7505"/>
    <cellStyle name="Normal 9 5 2 6" xfId="2317"/>
    <cellStyle name="Normal 9 5 2 6 2" xfId="7903"/>
    <cellStyle name="Normal 9 5 2 7" xfId="2718"/>
    <cellStyle name="Normal 9 5 2 7 2" xfId="8298"/>
    <cellStyle name="Normal 9 5 2 8" xfId="3682"/>
    <cellStyle name="Normal 9 5 2 8 2" xfId="9187"/>
    <cellStyle name="Normal 9 5 2 9" xfId="4462"/>
    <cellStyle name="Normal 9 5 2 9 2" xfId="9919"/>
    <cellStyle name="Normal 9 5 3" xfId="345"/>
    <cellStyle name="Normal 9 5 3 10" xfId="4759"/>
    <cellStyle name="Normal 9 5 3 10 2" xfId="10157"/>
    <cellStyle name="Normal 9 5 3 11" xfId="3941"/>
    <cellStyle name="Normal 9 5 3 11 2" xfId="9434"/>
    <cellStyle name="Normal 9 5 3 12" xfId="4131"/>
    <cellStyle name="Normal 9 5 3 12 2" xfId="9612"/>
    <cellStyle name="Normal 9 5 3 13" xfId="5990"/>
    <cellStyle name="Normal 9 5 3 2" xfId="828"/>
    <cellStyle name="Normal 9 5 3 2 2" xfId="6440"/>
    <cellStyle name="Normal 9 5 3 3" xfId="1233"/>
    <cellStyle name="Normal 9 5 3 3 2" xfId="6840"/>
    <cellStyle name="Normal 9 5 3 4" xfId="1640"/>
    <cellStyle name="Normal 9 5 3 4 2" xfId="7240"/>
    <cellStyle name="Normal 9 5 3 5" xfId="2043"/>
    <cellStyle name="Normal 9 5 3 5 2" xfId="7636"/>
    <cellStyle name="Normal 9 5 3 6" xfId="2449"/>
    <cellStyle name="Normal 9 5 3 6 2" xfId="8033"/>
    <cellStyle name="Normal 9 5 3 7" xfId="2847"/>
    <cellStyle name="Normal 9 5 3 7 2" xfId="8426"/>
    <cellStyle name="Normal 9 5 3 8" xfId="3517"/>
    <cellStyle name="Normal 9 5 3 8 2" xfId="9030"/>
    <cellStyle name="Normal 9 5 3 9" xfId="4802"/>
    <cellStyle name="Normal 9 5 3 9 2" xfId="10199"/>
    <cellStyle name="Normal 9 5 4" xfId="537"/>
    <cellStyle name="Normal 9 5 4 2" xfId="6156"/>
    <cellStyle name="Normal 9 5 5" xfId="648"/>
    <cellStyle name="Normal 9 5 5 2" xfId="6261"/>
    <cellStyle name="Normal 9 5 6" xfId="1053"/>
    <cellStyle name="Normal 9 5 6 2" xfId="6661"/>
    <cellStyle name="Normal 9 5 7" xfId="1460"/>
    <cellStyle name="Normal 9 5 7 2" xfId="7061"/>
    <cellStyle name="Normal 9 5 8" xfId="1490"/>
    <cellStyle name="Normal 9 5 8 2" xfId="7091"/>
    <cellStyle name="Normal 9 5 9" xfId="2175"/>
    <cellStyle name="Normal 9 5 9 2" xfId="7767"/>
    <cellStyle name="Normal 9 6" xfId="91"/>
    <cellStyle name="Normal 9 6 10" xfId="4087"/>
    <cellStyle name="Normal 9 6 10 2" xfId="9573"/>
    <cellStyle name="Normal 9 6 11" xfId="4398"/>
    <cellStyle name="Normal 9 6 11 2" xfId="9861"/>
    <cellStyle name="Normal 9 6 12" xfId="4146"/>
    <cellStyle name="Normal 9 6 12 2" xfId="9626"/>
    <cellStyle name="Normal 9 6 13" xfId="4702"/>
    <cellStyle name="Normal 9 6 13 2" xfId="10101"/>
    <cellStyle name="Normal 9 6 14" xfId="4080"/>
    <cellStyle name="Normal 9 6 14 2" xfId="9567"/>
    <cellStyle name="Normal 9 6 15" xfId="5764"/>
    <cellStyle name="Normal 9 6 2" xfId="243"/>
    <cellStyle name="Normal 9 6 2 10" xfId="4883"/>
    <cellStyle name="Normal 9 6 2 10 2" xfId="10277"/>
    <cellStyle name="Normal 9 6 2 11" xfId="3847"/>
    <cellStyle name="Normal 9 6 2 11 2" xfId="9345"/>
    <cellStyle name="Normal 9 6 2 12" xfId="4847"/>
    <cellStyle name="Normal 9 6 2 12 2" xfId="10243"/>
    <cellStyle name="Normal 9 6 2 13" xfId="5892"/>
    <cellStyle name="Normal 9 6 2 2" xfId="726"/>
    <cellStyle name="Normal 9 6 2 2 2" xfId="6339"/>
    <cellStyle name="Normal 9 6 2 3" xfId="1131"/>
    <cellStyle name="Normal 9 6 2 3 2" xfId="6739"/>
    <cellStyle name="Normal 9 6 2 4" xfId="1538"/>
    <cellStyle name="Normal 9 6 2 4 2" xfId="7139"/>
    <cellStyle name="Normal 9 6 2 5" xfId="1941"/>
    <cellStyle name="Normal 9 6 2 5 2" xfId="7535"/>
    <cellStyle name="Normal 9 6 2 6" xfId="2347"/>
    <cellStyle name="Normal 9 6 2 6 2" xfId="7933"/>
    <cellStyle name="Normal 9 6 2 7" xfId="2747"/>
    <cellStyle name="Normal 9 6 2 7 2" xfId="8327"/>
    <cellStyle name="Normal 9 6 2 8" xfId="3745"/>
    <cellStyle name="Normal 9 6 2 8 2" xfId="9248"/>
    <cellStyle name="Normal 9 6 2 9" xfId="3218"/>
    <cellStyle name="Normal 9 6 2 9 2" xfId="8757"/>
    <cellStyle name="Normal 9 6 3" xfId="375"/>
    <cellStyle name="Normal 9 6 3 10" xfId="4466"/>
    <cellStyle name="Normal 9 6 3 10 2" xfId="9923"/>
    <cellStyle name="Normal 9 6 3 11" xfId="2179"/>
    <cellStyle name="Normal 9 6 3 11 2" xfId="7770"/>
    <cellStyle name="Normal 9 6 3 12" xfId="5124"/>
    <cellStyle name="Normal 9 6 3 12 2" xfId="10500"/>
    <cellStyle name="Normal 9 6 3 13" xfId="6019"/>
    <cellStyle name="Normal 9 6 3 2" xfId="858"/>
    <cellStyle name="Normal 9 6 3 2 2" xfId="6470"/>
    <cellStyle name="Normal 9 6 3 3" xfId="1263"/>
    <cellStyle name="Normal 9 6 3 3 2" xfId="6870"/>
    <cellStyle name="Normal 9 6 3 4" xfId="1670"/>
    <cellStyle name="Normal 9 6 3 4 2" xfId="7270"/>
    <cellStyle name="Normal 9 6 3 5" xfId="2073"/>
    <cellStyle name="Normal 9 6 3 5 2" xfId="7666"/>
    <cellStyle name="Normal 9 6 3 6" xfId="2479"/>
    <cellStyle name="Normal 9 6 3 6 2" xfId="8063"/>
    <cellStyle name="Normal 9 6 3 7" xfId="2877"/>
    <cellStyle name="Normal 9 6 3 7 2" xfId="8456"/>
    <cellStyle name="Normal 9 6 3 8" xfId="3529"/>
    <cellStyle name="Normal 9 6 3 8 2" xfId="9042"/>
    <cellStyle name="Normal 9 6 3 9" xfId="4099"/>
    <cellStyle name="Normal 9 6 3 9 2" xfId="9584"/>
    <cellStyle name="Normal 9 6 4" xfId="574"/>
    <cellStyle name="Normal 9 6 4 2" xfId="6190"/>
    <cellStyle name="Normal 9 6 5" xfId="979"/>
    <cellStyle name="Normal 9 6 5 2" xfId="6589"/>
    <cellStyle name="Normal 9 6 6" xfId="1386"/>
    <cellStyle name="Normal 9 6 6 2" xfId="6990"/>
    <cellStyle name="Normal 9 6 7" xfId="1792"/>
    <cellStyle name="Normal 9 6 7 2" xfId="7389"/>
    <cellStyle name="Normal 9 6 8" xfId="2197"/>
    <cellStyle name="Normal 9 6 8 2" xfId="7788"/>
    <cellStyle name="Normal 9 6 9" xfId="2607"/>
    <cellStyle name="Normal 9 6 9 2" xfId="8189"/>
    <cellStyle name="Normal 9 7" xfId="113"/>
    <cellStyle name="Normal 9 7 10" xfId="3667"/>
    <cellStyle name="Normal 9 7 10 2" xfId="9173"/>
    <cellStyle name="Normal 9 7 11" xfId="4938"/>
    <cellStyle name="Normal 9 7 11 2" xfId="10331"/>
    <cellStyle name="Normal 9 7 12" xfId="4481"/>
    <cellStyle name="Normal 9 7 12 2" xfId="9936"/>
    <cellStyle name="Normal 9 7 13" xfId="3364"/>
    <cellStyle name="Normal 9 7 13 2" xfId="8893"/>
    <cellStyle name="Normal 9 7 14" xfId="3466"/>
    <cellStyle name="Normal 9 7 14 2" xfId="8984"/>
    <cellStyle name="Normal 9 7 15" xfId="5784"/>
    <cellStyle name="Normal 9 7 2" xfId="264"/>
    <cellStyle name="Normal 9 7 2 10" xfId="5088"/>
    <cellStyle name="Normal 9 7 2 10 2" xfId="10468"/>
    <cellStyle name="Normal 9 7 2 11" xfId="5077"/>
    <cellStyle name="Normal 9 7 2 11 2" xfId="10457"/>
    <cellStyle name="Normal 9 7 2 12" xfId="3677"/>
    <cellStyle name="Normal 9 7 2 12 2" xfId="9182"/>
    <cellStyle name="Normal 9 7 2 13" xfId="5912"/>
    <cellStyle name="Normal 9 7 2 2" xfId="747"/>
    <cellStyle name="Normal 9 7 2 2 2" xfId="6360"/>
    <cellStyle name="Normal 9 7 2 3" xfId="1152"/>
    <cellStyle name="Normal 9 7 2 3 2" xfId="6760"/>
    <cellStyle name="Normal 9 7 2 4" xfId="1559"/>
    <cellStyle name="Normal 9 7 2 4 2" xfId="7160"/>
    <cellStyle name="Normal 9 7 2 5" xfId="1962"/>
    <cellStyle name="Normal 9 7 2 5 2" xfId="7556"/>
    <cellStyle name="Normal 9 7 2 6" xfId="2368"/>
    <cellStyle name="Normal 9 7 2 6 2" xfId="7954"/>
    <cellStyle name="Normal 9 7 2 7" xfId="2767"/>
    <cellStyle name="Normal 9 7 2 7 2" xfId="8347"/>
    <cellStyle name="Normal 9 7 2 8" xfId="3948"/>
    <cellStyle name="Normal 9 7 2 8 2" xfId="9441"/>
    <cellStyle name="Normal 9 7 2 9" xfId="3877"/>
    <cellStyle name="Normal 9 7 2 9 2" xfId="9375"/>
    <cellStyle name="Normal 9 7 3" xfId="396"/>
    <cellStyle name="Normal 9 7 3 10" xfId="4054"/>
    <cellStyle name="Normal 9 7 3 10 2" xfId="9542"/>
    <cellStyle name="Normal 9 7 3 11" xfId="3900"/>
    <cellStyle name="Normal 9 7 3 11 2" xfId="9395"/>
    <cellStyle name="Normal 9 7 3 12" xfId="3962"/>
    <cellStyle name="Normal 9 7 3 12 2" xfId="9454"/>
    <cellStyle name="Normal 9 7 3 13" xfId="6039"/>
    <cellStyle name="Normal 9 7 3 2" xfId="879"/>
    <cellStyle name="Normal 9 7 3 2 2" xfId="6491"/>
    <cellStyle name="Normal 9 7 3 3" xfId="1284"/>
    <cellStyle name="Normal 9 7 3 3 2" xfId="6891"/>
    <cellStyle name="Normal 9 7 3 4" xfId="1691"/>
    <cellStyle name="Normal 9 7 3 4 2" xfId="7291"/>
    <cellStyle name="Normal 9 7 3 5" xfId="2094"/>
    <cellStyle name="Normal 9 7 3 5 2" xfId="7687"/>
    <cellStyle name="Normal 9 7 3 6" xfId="2500"/>
    <cellStyle name="Normal 9 7 3 6 2" xfId="8084"/>
    <cellStyle name="Normal 9 7 3 7" xfId="2898"/>
    <cellStyle name="Normal 9 7 3 7 2" xfId="8477"/>
    <cellStyle name="Normal 9 7 3 8" xfId="3134"/>
    <cellStyle name="Normal 9 7 3 8 2" xfId="8680"/>
    <cellStyle name="Normal 9 7 3 9" xfId="4757"/>
    <cellStyle name="Normal 9 7 3 9 2" xfId="10155"/>
    <cellStyle name="Normal 9 7 4" xfId="596"/>
    <cellStyle name="Normal 9 7 4 2" xfId="6210"/>
    <cellStyle name="Normal 9 7 5" xfId="1001"/>
    <cellStyle name="Normal 9 7 5 2" xfId="6610"/>
    <cellStyle name="Normal 9 7 6" xfId="1408"/>
    <cellStyle name="Normal 9 7 6 2" xfId="7010"/>
    <cellStyle name="Normal 9 7 7" xfId="1813"/>
    <cellStyle name="Normal 9 7 7 2" xfId="7409"/>
    <cellStyle name="Normal 9 7 8" xfId="2218"/>
    <cellStyle name="Normal 9 7 8 2" xfId="7808"/>
    <cellStyle name="Normal 9 7 9" xfId="2629"/>
    <cellStyle name="Normal 9 7 9 2" xfId="8210"/>
    <cellStyle name="Normal 9 8" xfId="108"/>
    <cellStyle name="Normal 9 8 10" xfId="3462"/>
    <cellStyle name="Normal 9 8 10 2" xfId="8980"/>
    <cellStyle name="Normal 9 8 11" xfId="5027"/>
    <cellStyle name="Normal 9 8 11 2" xfId="10412"/>
    <cellStyle name="Normal 9 8 12" xfId="4134"/>
    <cellStyle name="Normal 9 8 12 2" xfId="9615"/>
    <cellStyle name="Normal 9 8 13" xfId="3617"/>
    <cellStyle name="Normal 9 8 13 2" xfId="9125"/>
    <cellStyle name="Normal 9 8 14" xfId="4568"/>
    <cellStyle name="Normal 9 8 14 2" xfId="10019"/>
    <cellStyle name="Normal 9 8 15" xfId="5779"/>
    <cellStyle name="Normal 9 8 2" xfId="259"/>
    <cellStyle name="Normal 9 8 2 10" xfId="3749"/>
    <cellStyle name="Normal 9 8 2 10 2" xfId="9252"/>
    <cellStyle name="Normal 9 8 2 11" xfId="3832"/>
    <cellStyle name="Normal 9 8 2 11 2" xfId="9330"/>
    <cellStyle name="Normal 9 8 2 12" xfId="3315"/>
    <cellStyle name="Normal 9 8 2 12 2" xfId="8846"/>
    <cellStyle name="Normal 9 8 2 13" xfId="5907"/>
    <cellStyle name="Normal 9 8 2 2" xfId="742"/>
    <cellStyle name="Normal 9 8 2 2 2" xfId="6355"/>
    <cellStyle name="Normal 9 8 2 3" xfId="1147"/>
    <cellStyle name="Normal 9 8 2 3 2" xfId="6755"/>
    <cellStyle name="Normal 9 8 2 4" xfId="1554"/>
    <cellStyle name="Normal 9 8 2 4 2" xfId="7155"/>
    <cellStyle name="Normal 9 8 2 5" xfId="1957"/>
    <cellStyle name="Normal 9 8 2 5 2" xfId="7551"/>
    <cellStyle name="Normal 9 8 2 6" xfId="2363"/>
    <cellStyle name="Normal 9 8 2 6 2" xfId="7949"/>
    <cellStyle name="Normal 9 8 2 7" xfId="2762"/>
    <cellStyle name="Normal 9 8 2 7 2" xfId="8342"/>
    <cellStyle name="Normal 9 8 2 8" xfId="3738"/>
    <cellStyle name="Normal 9 8 2 8 2" xfId="9241"/>
    <cellStyle name="Normal 9 8 2 9" xfId="3403"/>
    <cellStyle name="Normal 9 8 2 9 2" xfId="8929"/>
    <cellStyle name="Normal 9 8 3" xfId="391"/>
    <cellStyle name="Normal 9 8 3 10" xfId="4586"/>
    <cellStyle name="Normal 9 8 3 10 2" xfId="10037"/>
    <cellStyle name="Normal 9 8 3 11" xfId="3399"/>
    <cellStyle name="Normal 9 8 3 11 2" xfId="8925"/>
    <cellStyle name="Normal 9 8 3 12" xfId="3287"/>
    <cellStyle name="Normal 9 8 3 12 2" xfId="8822"/>
    <cellStyle name="Normal 9 8 3 13" xfId="6034"/>
    <cellStyle name="Normal 9 8 3 2" xfId="874"/>
    <cellStyle name="Normal 9 8 3 2 2" xfId="6486"/>
    <cellStyle name="Normal 9 8 3 3" xfId="1279"/>
    <cellStyle name="Normal 9 8 3 3 2" xfId="6886"/>
    <cellStyle name="Normal 9 8 3 4" xfId="1686"/>
    <cellStyle name="Normal 9 8 3 4 2" xfId="7286"/>
    <cellStyle name="Normal 9 8 3 5" xfId="2089"/>
    <cellStyle name="Normal 9 8 3 5 2" xfId="7682"/>
    <cellStyle name="Normal 9 8 3 6" xfId="2495"/>
    <cellStyle name="Normal 9 8 3 6 2" xfId="8079"/>
    <cellStyle name="Normal 9 8 3 7" xfId="2893"/>
    <cellStyle name="Normal 9 8 3 7 2" xfId="8472"/>
    <cellStyle name="Normal 9 8 3 8" xfId="3191"/>
    <cellStyle name="Normal 9 8 3 8 2" xfId="8731"/>
    <cellStyle name="Normal 9 8 3 9" xfId="3185"/>
    <cellStyle name="Normal 9 8 3 9 2" xfId="8727"/>
    <cellStyle name="Normal 9 8 4" xfId="591"/>
    <cellStyle name="Normal 9 8 4 2" xfId="6205"/>
    <cellStyle name="Normal 9 8 5" xfId="996"/>
    <cellStyle name="Normal 9 8 5 2" xfId="6605"/>
    <cellStyle name="Normal 9 8 6" xfId="1403"/>
    <cellStyle name="Normal 9 8 6 2" xfId="7005"/>
    <cellStyle name="Normal 9 8 7" xfId="1808"/>
    <cellStyle name="Normal 9 8 7 2" xfId="7404"/>
    <cellStyle name="Normal 9 8 8" xfId="2213"/>
    <cellStyle name="Normal 9 8 8 2" xfId="7803"/>
    <cellStyle name="Normal 9 8 9" xfId="2624"/>
    <cellStyle name="Normal 9 8 9 2" xfId="8205"/>
    <cellStyle name="Normal 9 9" xfId="132"/>
    <cellStyle name="Normal 9 9 10" xfId="4474"/>
    <cellStyle name="Normal 9 9 10 2" xfId="9930"/>
    <cellStyle name="Normal 9 9 11" xfId="4281"/>
    <cellStyle name="Normal 9 9 11 2" xfId="9750"/>
    <cellStyle name="Normal 9 9 12" xfId="5267"/>
    <cellStyle name="Normal 9 9 12 2" xfId="10638"/>
    <cellStyle name="Normal 9 9 13" xfId="5507"/>
    <cellStyle name="Normal 9 9 13 2" xfId="10864"/>
    <cellStyle name="Normal 9 9 14" xfId="5660"/>
    <cellStyle name="Normal 9 9 14 2" xfId="11006"/>
    <cellStyle name="Normal 9 9 15" xfId="5798"/>
    <cellStyle name="Normal 9 9 2" xfId="278"/>
    <cellStyle name="Normal 9 9 2 10" xfId="5112"/>
    <cellStyle name="Normal 9 9 2 10 2" xfId="10489"/>
    <cellStyle name="Normal 9 9 2 11" xfId="5398"/>
    <cellStyle name="Normal 9 9 2 11 2" xfId="10759"/>
    <cellStyle name="Normal 9 9 2 12" xfId="5597"/>
    <cellStyle name="Normal 9 9 2 12 2" xfId="10946"/>
    <cellStyle name="Normal 9 9 2 13" xfId="5926"/>
    <cellStyle name="Normal 9 9 2 2" xfId="761"/>
    <cellStyle name="Normal 9 9 2 2 2" xfId="6374"/>
    <cellStyle name="Normal 9 9 2 3" xfId="1166"/>
    <cellStyle name="Normal 9 9 2 3 2" xfId="6774"/>
    <cellStyle name="Normal 9 9 2 4" xfId="1573"/>
    <cellStyle name="Normal 9 9 2 4 2" xfId="7174"/>
    <cellStyle name="Normal 9 9 2 5" xfId="1976"/>
    <cellStyle name="Normal 9 9 2 5 2" xfId="7570"/>
    <cellStyle name="Normal 9 9 2 6" xfId="2382"/>
    <cellStyle name="Normal 9 9 2 6 2" xfId="7968"/>
    <cellStyle name="Normal 9 9 2 7" xfId="2781"/>
    <cellStyle name="Normal 9 9 2 7 2" xfId="8361"/>
    <cellStyle name="Normal 9 9 2 8" xfId="4280"/>
    <cellStyle name="Normal 9 9 2 8 2" xfId="9749"/>
    <cellStyle name="Normal 9 9 2 9" xfId="3957"/>
    <cellStyle name="Normal 9 9 2 9 2" xfId="9449"/>
    <cellStyle name="Normal 9 9 3" xfId="410"/>
    <cellStyle name="Normal 9 9 3 10" xfId="3965"/>
    <cellStyle name="Normal 9 9 3 10 2" xfId="9457"/>
    <cellStyle name="Normal 9 9 3 11" xfId="4721"/>
    <cellStyle name="Normal 9 9 3 11 2" xfId="10120"/>
    <cellStyle name="Normal 9 9 3 12" xfId="3895"/>
    <cellStyle name="Normal 9 9 3 12 2" xfId="9391"/>
    <cellStyle name="Normal 9 9 3 13" xfId="6053"/>
    <cellStyle name="Normal 9 9 3 2" xfId="893"/>
    <cellStyle name="Normal 9 9 3 2 2" xfId="6505"/>
    <cellStyle name="Normal 9 9 3 3" xfId="1298"/>
    <cellStyle name="Normal 9 9 3 3 2" xfId="6905"/>
    <cellStyle name="Normal 9 9 3 4" xfId="1705"/>
    <cellStyle name="Normal 9 9 3 4 2" xfId="7305"/>
    <cellStyle name="Normal 9 9 3 5" xfId="2108"/>
    <cellStyle name="Normal 9 9 3 5 2" xfId="7701"/>
    <cellStyle name="Normal 9 9 3 6" xfId="2514"/>
    <cellStyle name="Normal 9 9 3 6 2" xfId="8098"/>
    <cellStyle name="Normal 9 9 3 7" xfId="2912"/>
    <cellStyle name="Normal 9 9 3 7 2" xfId="8491"/>
    <cellStyle name="Normal 9 9 3 8" xfId="3415"/>
    <cellStyle name="Normal 9 9 3 8 2" xfId="8940"/>
    <cellStyle name="Normal 9 9 3 9" xfId="4991"/>
    <cellStyle name="Normal 9 9 3 9 2" xfId="10378"/>
    <cellStyle name="Normal 9 9 4" xfId="615"/>
    <cellStyle name="Normal 9 9 4 2" xfId="6229"/>
    <cellStyle name="Normal 9 9 5" xfId="1020"/>
    <cellStyle name="Normal 9 9 5 2" xfId="6629"/>
    <cellStyle name="Normal 9 9 6" xfId="1427"/>
    <cellStyle name="Normal 9 9 6 2" xfId="7029"/>
    <cellStyle name="Normal 9 9 7" xfId="1831"/>
    <cellStyle name="Normal 9 9 7 2" xfId="7427"/>
    <cellStyle name="Normal 9 9 8" xfId="2237"/>
    <cellStyle name="Normal 9 9 8 2" xfId="7826"/>
    <cellStyle name="Normal 9 9 9" xfId="2645"/>
    <cellStyle name="Normal 9 9 9 2" xfId="8226"/>
    <cellStyle name="Notas 2" xfId="49"/>
    <cellStyle name="Notas 2 10" xfId="209"/>
    <cellStyle name="Notas 2 10 10" xfId="3837"/>
    <cellStyle name="Notas 2 10 10 2" xfId="9335"/>
    <cellStyle name="Notas 2 10 11" xfId="4266"/>
    <cellStyle name="Notas 2 10 11 2" xfId="9736"/>
    <cellStyle name="Notas 2 10 12" xfId="5277"/>
    <cellStyle name="Notas 2 10 12 2" xfId="10646"/>
    <cellStyle name="Notas 2 10 13" xfId="5859"/>
    <cellStyle name="Notas 2 10 2" xfId="692"/>
    <cellStyle name="Notas 2 10 2 2" xfId="6305"/>
    <cellStyle name="Notas 2 10 3" xfId="1097"/>
    <cellStyle name="Notas 2 10 3 2" xfId="6705"/>
    <cellStyle name="Notas 2 10 4" xfId="1504"/>
    <cellStyle name="Notas 2 10 4 2" xfId="7105"/>
    <cellStyle name="Notas 2 10 5" xfId="1907"/>
    <cellStyle name="Notas 2 10 5 2" xfId="7501"/>
    <cellStyle name="Notas 2 10 6" xfId="2313"/>
    <cellStyle name="Notas 2 10 6 2" xfId="7899"/>
    <cellStyle name="Notas 2 10 7" xfId="2714"/>
    <cellStyle name="Notas 2 10 7 2" xfId="8294"/>
    <cellStyle name="Notas 2 10 8" xfId="3798"/>
    <cellStyle name="Notas 2 10 8 2" xfId="9299"/>
    <cellStyle name="Notas 2 10 9" xfId="4075"/>
    <cellStyle name="Notas 2 10 9 2" xfId="9562"/>
    <cellStyle name="Notas 2 11" xfId="341"/>
    <cellStyle name="Notas 2 11 10" xfId="4969"/>
    <cellStyle name="Notas 2 11 10 2" xfId="10358"/>
    <cellStyle name="Notas 2 11 11" xfId="3855"/>
    <cellStyle name="Notas 2 11 11 2" xfId="9353"/>
    <cellStyle name="Notas 2 11 12" xfId="5103"/>
    <cellStyle name="Notas 2 11 12 2" xfId="10482"/>
    <cellStyle name="Notas 2 11 13" xfId="5986"/>
    <cellStyle name="Notas 2 11 2" xfId="824"/>
    <cellStyle name="Notas 2 11 2 2" xfId="6436"/>
    <cellStyle name="Notas 2 11 3" xfId="1229"/>
    <cellStyle name="Notas 2 11 3 2" xfId="6836"/>
    <cellStyle name="Notas 2 11 4" xfId="1636"/>
    <cellStyle name="Notas 2 11 4 2" xfId="7236"/>
    <cellStyle name="Notas 2 11 5" xfId="2039"/>
    <cellStyle name="Notas 2 11 5 2" xfId="7632"/>
    <cellStyle name="Notas 2 11 6" xfId="2445"/>
    <cellStyle name="Notas 2 11 6 2" xfId="8029"/>
    <cellStyle name="Notas 2 11 7" xfId="2843"/>
    <cellStyle name="Notas 2 11 7 2" xfId="8422"/>
    <cellStyle name="Notas 2 11 8" xfId="3312"/>
    <cellStyle name="Notas 2 11 8 2" xfId="8843"/>
    <cellStyle name="Notas 2 11 9" xfId="3887"/>
    <cellStyle name="Notas 2 11 9 2" xfId="9383"/>
    <cellStyle name="Notas 2 12" xfId="532"/>
    <cellStyle name="Notas 2 12 2" xfId="6151"/>
    <cellStyle name="Notas 2 13" xfId="666"/>
    <cellStyle name="Notas 2 13 2" xfId="6279"/>
    <cellStyle name="Notas 2 14" xfId="1071"/>
    <cellStyle name="Notas 2 14 2" xfId="6679"/>
    <cellStyle name="Notas 2 15" xfId="1478"/>
    <cellStyle name="Notas 2 15 2" xfId="7079"/>
    <cellStyle name="Notas 2 16" xfId="1874"/>
    <cellStyle name="Notas 2 16 2" xfId="7469"/>
    <cellStyle name="Notas 2 17" xfId="2579"/>
    <cellStyle name="Notas 2 17 2" xfId="8161"/>
    <cellStyle name="Notas 2 18" xfId="3163"/>
    <cellStyle name="Notas 2 18 2" xfId="8708"/>
    <cellStyle name="Notas 2 19" xfId="4776"/>
    <cellStyle name="Notas 2 19 2" xfId="10173"/>
    <cellStyle name="Notas 2 2" xfId="100"/>
    <cellStyle name="Notas 2 2 10" xfId="4477"/>
    <cellStyle name="Notas 2 2 10 2" xfId="9932"/>
    <cellStyle name="Notas 2 2 11" xfId="3357"/>
    <cellStyle name="Notas 2 2 11 2" xfId="8886"/>
    <cellStyle name="Notas 2 2 12" xfId="5270"/>
    <cellStyle name="Notas 2 2 12 2" xfId="10640"/>
    <cellStyle name="Notas 2 2 13" xfId="5510"/>
    <cellStyle name="Notas 2 2 13 2" xfId="10866"/>
    <cellStyle name="Notas 2 2 14" xfId="5662"/>
    <cellStyle name="Notas 2 2 14 2" xfId="11007"/>
    <cellStyle name="Notas 2 2 15" xfId="5772"/>
    <cellStyle name="Notas 2 2 2" xfId="251"/>
    <cellStyle name="Notas 2 2 2 10" xfId="4155"/>
    <cellStyle name="Notas 2 2 2 10 2" xfId="9634"/>
    <cellStyle name="Notas 2 2 2 11" xfId="5230"/>
    <cellStyle name="Notas 2 2 2 11 2" xfId="10603"/>
    <cellStyle name="Notas 2 2 2 12" xfId="5479"/>
    <cellStyle name="Notas 2 2 2 12 2" xfId="10837"/>
    <cellStyle name="Notas 2 2 2 13" xfId="5900"/>
    <cellStyle name="Notas 2 2 2 2" xfId="734"/>
    <cellStyle name="Notas 2 2 2 2 2" xfId="6347"/>
    <cellStyle name="Notas 2 2 2 3" xfId="1139"/>
    <cellStyle name="Notas 2 2 2 3 2" xfId="6747"/>
    <cellStyle name="Notas 2 2 2 4" xfId="1546"/>
    <cellStyle name="Notas 2 2 2 4 2" xfId="7147"/>
    <cellStyle name="Notas 2 2 2 5" xfId="1949"/>
    <cellStyle name="Notas 2 2 2 5 2" xfId="7543"/>
    <cellStyle name="Notas 2 2 2 6" xfId="2355"/>
    <cellStyle name="Notas 2 2 2 6 2" xfId="7941"/>
    <cellStyle name="Notas 2 2 2 7" xfId="2755"/>
    <cellStyle name="Notas 2 2 2 7 2" xfId="8335"/>
    <cellStyle name="Notas 2 2 2 8" xfId="3295"/>
    <cellStyle name="Notas 2 2 2 8 2" xfId="8828"/>
    <cellStyle name="Notas 2 2 2 9" xfId="3479"/>
    <cellStyle name="Notas 2 2 2 9 2" xfId="8997"/>
    <cellStyle name="Notas 2 2 3" xfId="383"/>
    <cellStyle name="Notas 2 2 3 10" xfId="5042"/>
    <cellStyle name="Notas 2 2 3 10 2" xfId="10427"/>
    <cellStyle name="Notas 2 2 3 11" xfId="1359"/>
    <cellStyle name="Notas 2 2 3 11 2" xfId="6965"/>
    <cellStyle name="Notas 2 2 3 12" xfId="5188"/>
    <cellStyle name="Notas 2 2 3 12 2" xfId="10562"/>
    <cellStyle name="Notas 2 2 3 13" xfId="6027"/>
    <cellStyle name="Notas 2 2 3 2" xfId="866"/>
    <cellStyle name="Notas 2 2 3 2 2" xfId="6478"/>
    <cellStyle name="Notas 2 2 3 3" xfId="1271"/>
    <cellStyle name="Notas 2 2 3 3 2" xfId="6878"/>
    <cellStyle name="Notas 2 2 3 4" xfId="1678"/>
    <cellStyle name="Notas 2 2 3 4 2" xfId="7278"/>
    <cellStyle name="Notas 2 2 3 5" xfId="2081"/>
    <cellStyle name="Notas 2 2 3 5 2" xfId="7674"/>
    <cellStyle name="Notas 2 2 3 6" xfId="2487"/>
    <cellStyle name="Notas 2 2 3 6 2" xfId="8071"/>
    <cellStyle name="Notas 2 2 3 7" xfId="2885"/>
    <cellStyle name="Notas 2 2 3 7 2" xfId="8464"/>
    <cellStyle name="Notas 2 2 3 8" xfId="4212"/>
    <cellStyle name="Notas 2 2 3 8 2" xfId="9684"/>
    <cellStyle name="Notas 2 2 3 9" xfId="4230"/>
    <cellStyle name="Notas 2 2 3 9 2" xfId="9701"/>
    <cellStyle name="Notas 2 2 4" xfId="583"/>
    <cellStyle name="Notas 2 2 4 2" xfId="6198"/>
    <cellStyle name="Notas 2 2 5" xfId="988"/>
    <cellStyle name="Notas 2 2 5 2" xfId="6598"/>
    <cellStyle name="Notas 2 2 6" xfId="1395"/>
    <cellStyle name="Notas 2 2 6 2" xfId="6998"/>
    <cellStyle name="Notas 2 2 7" xfId="1800"/>
    <cellStyle name="Notas 2 2 7 2" xfId="7397"/>
    <cellStyle name="Notas 2 2 8" xfId="2205"/>
    <cellStyle name="Notas 2 2 8 2" xfId="7796"/>
    <cellStyle name="Notas 2 2 9" xfId="2616"/>
    <cellStyle name="Notas 2 2 9 2" xfId="8198"/>
    <cellStyle name="Notas 2 20" xfId="3444"/>
    <cellStyle name="Notas 2 20 2" xfId="8965"/>
    <cellStyle name="Notas 2 21" xfId="3713"/>
    <cellStyle name="Notas 2 21 2" xfId="9216"/>
    <cellStyle name="Notas 2 22" xfId="5150"/>
    <cellStyle name="Notas 2 22 2" xfId="10526"/>
    <cellStyle name="Notas 2 23" xfId="5731"/>
    <cellStyle name="Notas 2 3" xfId="76"/>
    <cellStyle name="Notas 2 3 10" xfId="4093"/>
    <cellStyle name="Notas 2 3 10 2" xfId="9579"/>
    <cellStyle name="Notas 2 3 11" xfId="3779"/>
    <cellStyle name="Notas 2 3 11 2" xfId="9280"/>
    <cellStyle name="Notas 2 3 12" xfId="5004"/>
    <cellStyle name="Notas 2 3 12 2" xfId="10391"/>
    <cellStyle name="Notas 2 3 13" xfId="4270"/>
    <cellStyle name="Notas 2 3 13 2" xfId="9740"/>
    <cellStyle name="Notas 2 3 14" xfId="4416"/>
    <cellStyle name="Notas 2 3 14 2" xfId="9878"/>
    <cellStyle name="Notas 2 3 15" xfId="5751"/>
    <cellStyle name="Notas 2 3 2" xfId="230"/>
    <cellStyle name="Notas 2 3 2 10" xfId="4122"/>
    <cellStyle name="Notas 2 3 2 10 2" xfId="9605"/>
    <cellStyle name="Notas 2 3 2 11" xfId="3912"/>
    <cellStyle name="Notas 2 3 2 11 2" xfId="9407"/>
    <cellStyle name="Notas 2 3 2 12" xfId="4582"/>
    <cellStyle name="Notas 2 3 2 12 2" xfId="10033"/>
    <cellStyle name="Notas 2 3 2 13" xfId="5879"/>
    <cellStyle name="Notas 2 3 2 2" xfId="713"/>
    <cellStyle name="Notas 2 3 2 2 2" xfId="6326"/>
    <cellStyle name="Notas 2 3 2 3" xfId="1118"/>
    <cellStyle name="Notas 2 3 2 3 2" xfId="6726"/>
    <cellStyle name="Notas 2 3 2 4" xfId="1525"/>
    <cellStyle name="Notas 2 3 2 4 2" xfId="7126"/>
    <cellStyle name="Notas 2 3 2 5" xfId="1928"/>
    <cellStyle name="Notas 2 3 2 5 2" xfId="7522"/>
    <cellStyle name="Notas 2 3 2 6" xfId="2334"/>
    <cellStyle name="Notas 2 3 2 6 2" xfId="7920"/>
    <cellStyle name="Notas 2 3 2 7" xfId="2734"/>
    <cellStyle name="Notas 2 3 2 7 2" xfId="8314"/>
    <cellStyle name="Notas 2 3 2 8" xfId="3409"/>
    <cellStyle name="Notas 2 3 2 8 2" xfId="8935"/>
    <cellStyle name="Notas 2 3 2 9" xfId="4984"/>
    <cellStyle name="Notas 2 3 2 9 2" xfId="10372"/>
    <cellStyle name="Notas 2 3 3" xfId="362"/>
    <cellStyle name="Notas 2 3 3 10" xfId="5152"/>
    <cellStyle name="Notas 2 3 3 10 2" xfId="10528"/>
    <cellStyle name="Notas 2 3 3 11" xfId="5427"/>
    <cellStyle name="Notas 2 3 3 11 2" xfId="10787"/>
    <cellStyle name="Notas 2 3 3 12" xfId="5614"/>
    <cellStyle name="Notas 2 3 3 12 2" xfId="10962"/>
    <cellStyle name="Notas 2 3 3 13" xfId="6006"/>
    <cellStyle name="Notas 2 3 3 2" xfId="845"/>
    <cellStyle name="Notas 2 3 3 2 2" xfId="6457"/>
    <cellStyle name="Notas 2 3 3 3" xfId="1250"/>
    <cellStyle name="Notas 2 3 3 3 2" xfId="6857"/>
    <cellStyle name="Notas 2 3 3 4" xfId="1657"/>
    <cellStyle name="Notas 2 3 3 4 2" xfId="7257"/>
    <cellStyle name="Notas 2 3 3 5" xfId="2060"/>
    <cellStyle name="Notas 2 3 3 5 2" xfId="7653"/>
    <cellStyle name="Notas 2 3 3 6" xfId="2466"/>
    <cellStyle name="Notas 2 3 3 6 2" xfId="8050"/>
    <cellStyle name="Notas 2 3 3 7" xfId="2864"/>
    <cellStyle name="Notas 2 3 3 7 2" xfId="8443"/>
    <cellStyle name="Notas 2 3 3 8" xfId="4331"/>
    <cellStyle name="Notas 2 3 3 8 2" xfId="9798"/>
    <cellStyle name="Notas 2 3 3 9" xfId="3923"/>
    <cellStyle name="Notas 2 3 3 9 2" xfId="9416"/>
    <cellStyle name="Notas 2 3 4" xfId="559"/>
    <cellStyle name="Notas 2 3 4 2" xfId="6176"/>
    <cellStyle name="Notas 2 3 5" xfId="506"/>
    <cellStyle name="Notas 2 3 5 2" xfId="6126"/>
    <cellStyle name="Notas 2 3 6" xfId="636"/>
    <cellStyle name="Notas 2 3 6 2" xfId="6250"/>
    <cellStyle name="Notas 2 3 7" xfId="1041"/>
    <cellStyle name="Notas 2 3 7 2" xfId="6650"/>
    <cellStyle name="Notas 2 3 8" xfId="2183"/>
    <cellStyle name="Notas 2 3 8 2" xfId="7774"/>
    <cellStyle name="Notas 2 3 9" xfId="2592"/>
    <cellStyle name="Notas 2 3 9 2" xfId="8174"/>
    <cellStyle name="Notas 2 4" xfId="79"/>
    <cellStyle name="Notas 2 4 10" xfId="3177"/>
    <cellStyle name="Notas 2 4 10 2" xfId="8721"/>
    <cellStyle name="Notas 2 4 11" xfId="4784"/>
    <cellStyle name="Notas 2 4 11 2" xfId="10181"/>
    <cellStyle name="Notas 2 4 12" xfId="3763"/>
    <cellStyle name="Notas 2 4 12 2" xfId="9265"/>
    <cellStyle name="Notas 2 4 13" xfId="5281"/>
    <cellStyle name="Notas 2 4 13 2" xfId="10650"/>
    <cellStyle name="Notas 2 4 14" xfId="5517"/>
    <cellStyle name="Notas 2 4 14 2" xfId="10872"/>
    <cellStyle name="Notas 2 4 15" xfId="5753"/>
    <cellStyle name="Notas 2 4 2" xfId="232"/>
    <cellStyle name="Notas 2 4 2 10" xfId="5308"/>
    <cellStyle name="Notas 2 4 2 10 2" xfId="10676"/>
    <cellStyle name="Notas 2 4 2 11" xfId="5539"/>
    <cellStyle name="Notas 2 4 2 11 2" xfId="10893"/>
    <cellStyle name="Notas 2 4 2 12" xfId="5677"/>
    <cellStyle name="Notas 2 4 2 12 2" xfId="11022"/>
    <cellStyle name="Notas 2 4 2 13" xfId="5881"/>
    <cellStyle name="Notas 2 4 2 2" xfId="715"/>
    <cellStyle name="Notas 2 4 2 2 2" xfId="6328"/>
    <cellStyle name="Notas 2 4 2 3" xfId="1120"/>
    <cellStyle name="Notas 2 4 2 3 2" xfId="6728"/>
    <cellStyle name="Notas 2 4 2 4" xfId="1527"/>
    <cellStyle name="Notas 2 4 2 4 2" xfId="7128"/>
    <cellStyle name="Notas 2 4 2 5" xfId="1930"/>
    <cellStyle name="Notas 2 4 2 5 2" xfId="7524"/>
    <cellStyle name="Notas 2 4 2 6" xfId="2336"/>
    <cellStyle name="Notas 2 4 2 6 2" xfId="7922"/>
    <cellStyle name="Notas 2 4 2 7" xfId="2736"/>
    <cellStyle name="Notas 2 4 2 7 2" xfId="8316"/>
    <cellStyle name="Notas 2 4 2 8" xfId="4527"/>
    <cellStyle name="Notas 2 4 2 8 2" xfId="9980"/>
    <cellStyle name="Notas 2 4 2 9" xfId="3040"/>
    <cellStyle name="Notas 2 4 2 9 2" xfId="8593"/>
    <cellStyle name="Notas 2 4 3" xfId="364"/>
    <cellStyle name="Notas 2 4 3 10" xfId="4738"/>
    <cellStyle name="Notas 2 4 3 10 2" xfId="10136"/>
    <cellStyle name="Notas 2 4 3 11" xfId="4457"/>
    <cellStyle name="Notas 2 4 3 11 2" xfId="9914"/>
    <cellStyle name="Notas 2 4 3 12" xfId="4993"/>
    <cellStyle name="Notas 2 4 3 12 2" xfId="10380"/>
    <cellStyle name="Notas 2 4 3 13" xfId="6008"/>
    <cellStyle name="Notas 2 4 3 2" xfId="847"/>
    <cellStyle name="Notas 2 4 3 2 2" xfId="6459"/>
    <cellStyle name="Notas 2 4 3 3" xfId="1252"/>
    <cellStyle name="Notas 2 4 3 3 2" xfId="6859"/>
    <cellStyle name="Notas 2 4 3 4" xfId="1659"/>
    <cellStyle name="Notas 2 4 3 4 2" xfId="7259"/>
    <cellStyle name="Notas 2 4 3 5" xfId="2062"/>
    <cellStyle name="Notas 2 4 3 5 2" xfId="7655"/>
    <cellStyle name="Notas 2 4 3 6" xfId="2468"/>
    <cellStyle name="Notas 2 4 3 6 2" xfId="8052"/>
    <cellStyle name="Notas 2 4 3 7" xfId="2866"/>
    <cellStyle name="Notas 2 4 3 7 2" xfId="8445"/>
    <cellStyle name="Notas 2 4 3 8" xfId="3719"/>
    <cellStyle name="Notas 2 4 3 8 2" xfId="9222"/>
    <cellStyle name="Notas 2 4 3 9" xfId="4440"/>
    <cellStyle name="Notas 2 4 3 9 2" xfId="9900"/>
    <cellStyle name="Notas 2 4 4" xfId="562"/>
    <cellStyle name="Notas 2 4 4 2" xfId="6179"/>
    <cellStyle name="Notas 2 4 5" xfId="968"/>
    <cellStyle name="Notas 2 4 5 2" xfId="6578"/>
    <cellStyle name="Notas 2 4 6" xfId="1374"/>
    <cellStyle name="Notas 2 4 6 2" xfId="6979"/>
    <cellStyle name="Notas 2 4 7" xfId="1780"/>
    <cellStyle name="Notas 2 4 7 2" xfId="7377"/>
    <cellStyle name="Notas 2 4 8" xfId="2185"/>
    <cellStyle name="Notas 2 4 8 2" xfId="7776"/>
    <cellStyle name="Notas 2 4 9" xfId="2595"/>
    <cellStyle name="Notas 2 4 9 2" xfId="8177"/>
    <cellStyle name="Notas 2 5" xfId="115"/>
    <cellStyle name="Notas 2 5 10" xfId="4473"/>
    <cellStyle name="Notas 2 5 10 2" xfId="9929"/>
    <cellStyle name="Notas 2 5 11" xfId="3455"/>
    <cellStyle name="Notas 2 5 11 2" xfId="8974"/>
    <cellStyle name="Notas 2 5 12" xfId="5266"/>
    <cellStyle name="Notas 2 5 12 2" xfId="10637"/>
    <cellStyle name="Notas 2 5 13" xfId="5506"/>
    <cellStyle name="Notas 2 5 13 2" xfId="10863"/>
    <cellStyle name="Notas 2 5 14" xfId="5659"/>
    <cellStyle name="Notas 2 5 14 2" xfId="11005"/>
    <cellStyle name="Notas 2 5 15" xfId="5786"/>
    <cellStyle name="Notas 2 5 2" xfId="266"/>
    <cellStyle name="Notas 2 5 2 10" xfId="4319"/>
    <cellStyle name="Notas 2 5 2 10 2" xfId="9786"/>
    <cellStyle name="Notas 2 5 2 11" xfId="3431"/>
    <cellStyle name="Notas 2 5 2 11 2" xfId="8955"/>
    <cellStyle name="Notas 2 5 2 12" xfId="5133"/>
    <cellStyle name="Notas 2 5 2 12 2" xfId="10509"/>
    <cellStyle name="Notas 2 5 2 13" xfId="5914"/>
    <cellStyle name="Notas 2 5 2 2" xfId="749"/>
    <cellStyle name="Notas 2 5 2 2 2" xfId="6362"/>
    <cellStyle name="Notas 2 5 2 3" xfId="1154"/>
    <cellStyle name="Notas 2 5 2 3 2" xfId="6762"/>
    <cellStyle name="Notas 2 5 2 4" xfId="1561"/>
    <cellStyle name="Notas 2 5 2 4 2" xfId="7162"/>
    <cellStyle name="Notas 2 5 2 5" xfId="1964"/>
    <cellStyle name="Notas 2 5 2 5 2" xfId="7558"/>
    <cellStyle name="Notas 2 5 2 6" xfId="2370"/>
    <cellStyle name="Notas 2 5 2 6 2" xfId="7956"/>
    <cellStyle name="Notas 2 5 2 7" xfId="2769"/>
    <cellStyle name="Notas 2 5 2 7 2" xfId="8349"/>
    <cellStyle name="Notas 2 5 2 8" xfId="3337"/>
    <cellStyle name="Notas 2 5 2 8 2" xfId="8867"/>
    <cellStyle name="Notas 2 5 2 9" xfId="4298"/>
    <cellStyle name="Notas 2 5 2 9 2" xfId="9765"/>
    <cellStyle name="Notas 2 5 3" xfId="398"/>
    <cellStyle name="Notas 2 5 3 10" xfId="3265"/>
    <cellStyle name="Notas 2 5 3 10 2" xfId="8802"/>
    <cellStyle name="Notas 2 5 3 11" xfId="5274"/>
    <cellStyle name="Notas 2 5 3 11 2" xfId="10643"/>
    <cellStyle name="Notas 2 5 3 12" xfId="5514"/>
    <cellStyle name="Notas 2 5 3 12 2" xfId="10869"/>
    <cellStyle name="Notas 2 5 3 13" xfId="6041"/>
    <cellStyle name="Notas 2 5 3 2" xfId="881"/>
    <cellStyle name="Notas 2 5 3 2 2" xfId="6493"/>
    <cellStyle name="Notas 2 5 3 3" xfId="1286"/>
    <cellStyle name="Notas 2 5 3 3 2" xfId="6893"/>
    <cellStyle name="Notas 2 5 3 4" xfId="1693"/>
    <cellStyle name="Notas 2 5 3 4 2" xfId="7293"/>
    <cellStyle name="Notas 2 5 3 5" xfId="2096"/>
    <cellStyle name="Notas 2 5 3 5 2" xfId="7689"/>
    <cellStyle name="Notas 2 5 3 6" xfId="2502"/>
    <cellStyle name="Notas 2 5 3 6 2" xfId="8086"/>
    <cellStyle name="Notas 2 5 3 7" xfId="2900"/>
    <cellStyle name="Notas 2 5 3 7 2" xfId="8479"/>
    <cellStyle name="Notas 2 5 3 8" xfId="4265"/>
    <cellStyle name="Notas 2 5 3 8 2" xfId="9735"/>
    <cellStyle name="Notas 2 5 3 9" xfId="3263"/>
    <cellStyle name="Notas 2 5 3 9 2" xfId="8800"/>
    <cellStyle name="Notas 2 5 4" xfId="598"/>
    <cellStyle name="Notas 2 5 4 2" xfId="6212"/>
    <cellStyle name="Notas 2 5 5" xfId="1003"/>
    <cellStyle name="Notas 2 5 5 2" xfId="6612"/>
    <cellStyle name="Notas 2 5 6" xfId="1410"/>
    <cellStyle name="Notas 2 5 6 2" xfId="7012"/>
    <cellStyle name="Notas 2 5 7" xfId="1815"/>
    <cellStyle name="Notas 2 5 7 2" xfId="7411"/>
    <cellStyle name="Notas 2 5 8" xfId="2220"/>
    <cellStyle name="Notas 2 5 8 2" xfId="7810"/>
    <cellStyle name="Notas 2 5 9" xfId="2631"/>
    <cellStyle name="Notas 2 5 9 2" xfId="8212"/>
    <cellStyle name="Notas 2 6" xfId="110"/>
    <cellStyle name="Notas 2 6 10" xfId="4572"/>
    <cellStyle name="Notas 2 6 10 2" xfId="10023"/>
    <cellStyle name="Notas 2 6 11" xfId="4279"/>
    <cellStyle name="Notas 2 6 11 2" xfId="9748"/>
    <cellStyle name="Notas 2 6 12" xfId="5337"/>
    <cellStyle name="Notas 2 6 12 2" xfId="10704"/>
    <cellStyle name="Notas 2 6 13" xfId="5563"/>
    <cellStyle name="Notas 2 6 13 2" xfId="10916"/>
    <cellStyle name="Notas 2 6 14" xfId="5694"/>
    <cellStyle name="Notas 2 6 14 2" xfId="11039"/>
    <cellStyle name="Notas 2 6 15" xfId="5781"/>
    <cellStyle name="Notas 2 6 2" xfId="261"/>
    <cellStyle name="Notas 2 6 2 10" xfId="4978"/>
    <cellStyle name="Notas 2 6 2 10 2" xfId="10366"/>
    <cellStyle name="Notas 2 6 2 11" xfId="4810"/>
    <cellStyle name="Notas 2 6 2 11 2" xfId="10207"/>
    <cellStyle name="Notas 2 6 2 12" xfId="3271"/>
    <cellStyle name="Notas 2 6 2 12 2" xfId="8807"/>
    <cellStyle name="Notas 2 6 2 13" xfId="5909"/>
    <cellStyle name="Notas 2 6 2 2" xfId="744"/>
    <cellStyle name="Notas 2 6 2 2 2" xfId="6357"/>
    <cellStyle name="Notas 2 6 2 3" xfId="1149"/>
    <cellStyle name="Notas 2 6 2 3 2" xfId="6757"/>
    <cellStyle name="Notas 2 6 2 4" xfId="1556"/>
    <cellStyle name="Notas 2 6 2 4 2" xfId="7157"/>
    <cellStyle name="Notas 2 6 2 5" xfId="1959"/>
    <cellStyle name="Notas 2 6 2 5 2" xfId="7553"/>
    <cellStyle name="Notas 2 6 2 6" xfId="2365"/>
    <cellStyle name="Notas 2 6 2 6 2" xfId="7951"/>
    <cellStyle name="Notas 2 6 2 7" xfId="2764"/>
    <cellStyle name="Notas 2 6 2 7 2" xfId="8344"/>
    <cellStyle name="Notas 2 6 2 8" xfId="3126"/>
    <cellStyle name="Notas 2 6 2 8 2" xfId="8672"/>
    <cellStyle name="Notas 2 6 2 9" xfId="4751"/>
    <cellStyle name="Notas 2 6 2 9 2" xfId="10149"/>
    <cellStyle name="Notas 2 6 3" xfId="393"/>
    <cellStyle name="Notas 2 6 3 10" xfId="3467"/>
    <cellStyle name="Notas 2 6 3 10 2" xfId="8985"/>
    <cellStyle name="Notas 2 6 3 11" xfId="4793"/>
    <cellStyle name="Notas 2 6 3 11 2" xfId="10190"/>
    <cellStyle name="Notas 2 6 3 12" xfId="3284"/>
    <cellStyle name="Notas 2 6 3 12 2" xfId="8819"/>
    <cellStyle name="Notas 2 6 3 13" xfId="6036"/>
    <cellStyle name="Notas 2 6 3 2" xfId="876"/>
    <cellStyle name="Notas 2 6 3 2 2" xfId="6488"/>
    <cellStyle name="Notas 2 6 3 3" xfId="1281"/>
    <cellStyle name="Notas 2 6 3 3 2" xfId="6888"/>
    <cellStyle name="Notas 2 6 3 4" xfId="1688"/>
    <cellStyle name="Notas 2 6 3 4 2" xfId="7288"/>
    <cellStyle name="Notas 2 6 3 5" xfId="2091"/>
    <cellStyle name="Notas 2 6 3 5 2" xfId="7684"/>
    <cellStyle name="Notas 2 6 3 6" xfId="2497"/>
    <cellStyle name="Notas 2 6 3 6 2" xfId="8081"/>
    <cellStyle name="Notas 2 6 3 7" xfId="2895"/>
    <cellStyle name="Notas 2 6 3 7 2" xfId="8474"/>
    <cellStyle name="Notas 2 6 3 8" xfId="4050"/>
    <cellStyle name="Notas 2 6 3 8 2" xfId="9538"/>
    <cellStyle name="Notas 2 6 3 9" xfId="3321"/>
    <cellStyle name="Notas 2 6 3 9 2" xfId="8852"/>
    <cellStyle name="Notas 2 6 4" xfId="593"/>
    <cellStyle name="Notas 2 6 4 2" xfId="6207"/>
    <cellStyle name="Notas 2 6 5" xfId="998"/>
    <cellStyle name="Notas 2 6 5 2" xfId="6607"/>
    <cellStyle name="Notas 2 6 6" xfId="1405"/>
    <cellStyle name="Notas 2 6 6 2" xfId="7007"/>
    <cellStyle name="Notas 2 6 7" xfId="1810"/>
    <cellStyle name="Notas 2 6 7 2" xfId="7406"/>
    <cellStyle name="Notas 2 6 8" xfId="2215"/>
    <cellStyle name="Notas 2 6 8 2" xfId="7805"/>
    <cellStyle name="Notas 2 6 9" xfId="2626"/>
    <cellStyle name="Notas 2 6 9 2" xfId="8207"/>
    <cellStyle name="Notas 2 7" xfId="149"/>
    <cellStyle name="Notas 2 7 10" xfId="3861"/>
    <cellStyle name="Notas 2 7 10 2" xfId="9359"/>
    <cellStyle name="Notas 2 7 11" xfId="4434"/>
    <cellStyle name="Notas 2 7 11 2" xfId="9895"/>
    <cellStyle name="Notas 2 7 12" xfId="2975"/>
    <cellStyle name="Notas 2 7 12 2" xfId="8553"/>
    <cellStyle name="Notas 2 7 13" xfId="5295"/>
    <cellStyle name="Notas 2 7 13 2" xfId="10664"/>
    <cellStyle name="Notas 2 7 14" xfId="5529"/>
    <cellStyle name="Notas 2 7 14 2" xfId="10884"/>
    <cellStyle name="Notas 2 7 15" xfId="5813"/>
    <cellStyle name="Notas 2 7 2" xfId="293"/>
    <cellStyle name="Notas 2 7 2 10" xfId="5105"/>
    <cellStyle name="Notas 2 7 2 10 2" xfId="10484"/>
    <cellStyle name="Notas 2 7 2 11" xfId="5393"/>
    <cellStyle name="Notas 2 7 2 11 2" xfId="10755"/>
    <cellStyle name="Notas 2 7 2 12" xfId="5593"/>
    <cellStyle name="Notas 2 7 2 12 2" xfId="10943"/>
    <cellStyle name="Notas 2 7 2 13" xfId="5941"/>
    <cellStyle name="Notas 2 7 2 2" xfId="776"/>
    <cellStyle name="Notas 2 7 2 2 2" xfId="6389"/>
    <cellStyle name="Notas 2 7 2 3" xfId="1181"/>
    <cellStyle name="Notas 2 7 2 3 2" xfId="6789"/>
    <cellStyle name="Notas 2 7 2 4" xfId="1588"/>
    <cellStyle name="Notas 2 7 2 4 2" xfId="7189"/>
    <cellStyle name="Notas 2 7 2 5" xfId="1991"/>
    <cellStyle name="Notas 2 7 2 5 2" xfId="7585"/>
    <cellStyle name="Notas 2 7 2 6" xfId="2397"/>
    <cellStyle name="Notas 2 7 2 6 2" xfId="7983"/>
    <cellStyle name="Notas 2 7 2 7" xfId="2796"/>
    <cellStyle name="Notas 2 7 2 7 2" xfId="8376"/>
    <cellStyle name="Notas 2 7 2 8" xfId="4275"/>
    <cellStyle name="Notas 2 7 2 8 2" xfId="9745"/>
    <cellStyle name="Notas 2 7 2 9" xfId="3254"/>
    <cellStyle name="Notas 2 7 2 9 2" xfId="8791"/>
    <cellStyle name="Notas 2 7 3" xfId="425"/>
    <cellStyle name="Notas 2 7 3 10" xfId="3042"/>
    <cellStyle name="Notas 2 7 3 10 2" xfId="8595"/>
    <cellStyle name="Notas 2 7 3 11" xfId="4869"/>
    <cellStyle name="Notas 2 7 3 11 2" xfId="10263"/>
    <cellStyle name="Notas 2 7 3 12" xfId="3488"/>
    <cellStyle name="Notas 2 7 3 12 2" xfId="9004"/>
    <cellStyle name="Notas 2 7 3 13" xfId="6068"/>
    <cellStyle name="Notas 2 7 3 2" xfId="908"/>
    <cellStyle name="Notas 2 7 3 2 2" xfId="6520"/>
    <cellStyle name="Notas 2 7 3 3" xfId="1313"/>
    <cellStyle name="Notas 2 7 3 3 2" xfId="6920"/>
    <cellStyle name="Notas 2 7 3 4" xfId="1720"/>
    <cellStyle name="Notas 2 7 3 4 2" xfId="7320"/>
    <cellStyle name="Notas 2 7 3 5" xfId="2123"/>
    <cellStyle name="Notas 2 7 3 5 2" xfId="7716"/>
    <cellStyle name="Notas 2 7 3 6" xfId="2529"/>
    <cellStyle name="Notas 2 7 3 6 2" xfId="8113"/>
    <cellStyle name="Notas 2 7 3 7" xfId="2927"/>
    <cellStyle name="Notas 2 7 3 7 2" xfId="8506"/>
    <cellStyle name="Notas 2 7 3 8" xfId="3419"/>
    <cellStyle name="Notas 2 7 3 8 2" xfId="8943"/>
    <cellStyle name="Notas 2 7 3 9" xfId="4995"/>
    <cellStyle name="Notas 2 7 3 9 2" xfId="10382"/>
    <cellStyle name="Notas 2 7 4" xfId="632"/>
    <cellStyle name="Notas 2 7 4 2" xfId="6246"/>
    <cellStyle name="Notas 2 7 5" xfId="1037"/>
    <cellStyle name="Notas 2 7 5 2" xfId="6646"/>
    <cellStyle name="Notas 2 7 6" xfId="1444"/>
    <cellStyle name="Notas 2 7 6 2" xfId="7046"/>
    <cellStyle name="Notas 2 7 7" xfId="1848"/>
    <cellStyle name="Notas 2 7 7 2" xfId="7444"/>
    <cellStyle name="Notas 2 7 8" xfId="2254"/>
    <cellStyle name="Notas 2 7 8 2" xfId="7842"/>
    <cellStyle name="Notas 2 7 9" xfId="2661"/>
    <cellStyle name="Notas 2 7 9 2" xfId="8242"/>
    <cellStyle name="Notas 2 8" xfId="158"/>
    <cellStyle name="Notas 2 8 10" xfId="4274"/>
    <cellStyle name="Notas 2 8 10 2" xfId="9744"/>
    <cellStyle name="Notas 2 8 11" xfId="3552"/>
    <cellStyle name="Notas 2 8 11 2" xfId="9064"/>
    <cellStyle name="Notas 2 8 12" xfId="5104"/>
    <cellStyle name="Notas 2 8 12 2" xfId="10483"/>
    <cellStyle name="Notas 2 8 13" xfId="4226"/>
    <cellStyle name="Notas 2 8 13 2" xfId="9698"/>
    <cellStyle name="Notas 2 8 14" xfId="5163"/>
    <cellStyle name="Notas 2 8 14 2" xfId="10538"/>
    <cellStyle name="Notas 2 8 15" xfId="5821"/>
    <cellStyle name="Notas 2 8 2" xfId="301"/>
    <cellStyle name="Notas 2 8 2 10" xfId="4901"/>
    <cellStyle name="Notas 2 8 2 10 2" xfId="10294"/>
    <cellStyle name="Notas 2 8 2 11" xfId="4551"/>
    <cellStyle name="Notas 2 8 2 11 2" xfId="10002"/>
    <cellStyle name="Notas 2 8 2 12" xfId="5110"/>
    <cellStyle name="Notas 2 8 2 12 2" xfId="10487"/>
    <cellStyle name="Notas 2 8 2 13" xfId="5949"/>
    <cellStyle name="Notas 2 8 2 2" xfId="784"/>
    <cellStyle name="Notas 2 8 2 2 2" xfId="6397"/>
    <cellStyle name="Notas 2 8 2 3" xfId="1189"/>
    <cellStyle name="Notas 2 8 2 3 2" xfId="6797"/>
    <cellStyle name="Notas 2 8 2 4" xfId="1596"/>
    <cellStyle name="Notas 2 8 2 4 2" xfId="7197"/>
    <cellStyle name="Notas 2 8 2 5" xfId="1999"/>
    <cellStyle name="Notas 2 8 2 5 2" xfId="7593"/>
    <cellStyle name="Notas 2 8 2 6" xfId="2405"/>
    <cellStyle name="Notas 2 8 2 6 2" xfId="7991"/>
    <cellStyle name="Notas 2 8 2 7" xfId="2804"/>
    <cellStyle name="Notas 2 8 2 7 2" xfId="8384"/>
    <cellStyle name="Notas 2 8 2 8" xfId="3259"/>
    <cellStyle name="Notas 2 8 2 8 2" xfId="8796"/>
    <cellStyle name="Notas 2 8 2 9" xfId="2187"/>
    <cellStyle name="Notas 2 8 2 9 2" xfId="7778"/>
    <cellStyle name="Notas 2 8 3" xfId="433"/>
    <cellStyle name="Notas 2 8 3 10" xfId="3736"/>
    <cellStyle name="Notas 2 8 3 10 2" xfId="9239"/>
    <cellStyle name="Notas 2 8 3 11" xfId="3593"/>
    <cellStyle name="Notas 2 8 3 11 2" xfId="9102"/>
    <cellStyle name="Notas 2 8 3 12" xfId="4478"/>
    <cellStyle name="Notas 2 8 3 12 2" xfId="9933"/>
    <cellStyle name="Notas 2 8 3 13" xfId="6076"/>
    <cellStyle name="Notas 2 8 3 2" xfId="916"/>
    <cellStyle name="Notas 2 8 3 2 2" xfId="6528"/>
    <cellStyle name="Notas 2 8 3 3" xfId="1321"/>
    <cellStyle name="Notas 2 8 3 3 2" xfId="6928"/>
    <cellStyle name="Notas 2 8 3 4" xfId="1728"/>
    <cellStyle name="Notas 2 8 3 4 2" xfId="7328"/>
    <cellStyle name="Notas 2 8 3 5" xfId="2131"/>
    <cellStyle name="Notas 2 8 3 5 2" xfId="7724"/>
    <cellStyle name="Notas 2 8 3 6" xfId="2537"/>
    <cellStyle name="Notas 2 8 3 6 2" xfId="8121"/>
    <cellStyle name="Notas 2 8 3 7" xfId="2935"/>
    <cellStyle name="Notas 2 8 3 7 2" xfId="8514"/>
    <cellStyle name="Notas 2 8 3 8" xfId="4152"/>
    <cellStyle name="Notas 2 8 3 8 2" xfId="9631"/>
    <cellStyle name="Notas 2 8 3 9" xfId="3116"/>
    <cellStyle name="Notas 2 8 3 9 2" xfId="8662"/>
    <cellStyle name="Notas 2 8 4" xfId="641"/>
    <cellStyle name="Notas 2 8 4 2" xfId="6255"/>
    <cellStyle name="Notas 2 8 5" xfId="1046"/>
    <cellStyle name="Notas 2 8 5 2" xfId="6655"/>
    <cellStyle name="Notas 2 8 6" xfId="1453"/>
    <cellStyle name="Notas 2 8 6 2" xfId="7055"/>
    <cellStyle name="Notas 2 8 7" xfId="1857"/>
    <cellStyle name="Notas 2 8 7 2" xfId="7453"/>
    <cellStyle name="Notas 2 8 8" xfId="2262"/>
    <cellStyle name="Notas 2 8 8 2" xfId="7850"/>
    <cellStyle name="Notas 2 8 9" xfId="2670"/>
    <cellStyle name="Notas 2 8 9 2" xfId="8251"/>
    <cellStyle name="Notas 2 9" xfId="123"/>
    <cellStyle name="Notas 2 9 10" xfId="4083"/>
    <cellStyle name="Notas 2 9 10 2" xfId="9570"/>
    <cellStyle name="Notas 2 9 11" xfId="4490"/>
    <cellStyle name="Notas 2 9 11 2" xfId="9945"/>
    <cellStyle name="Notas 2 9 12" xfId="3963"/>
    <cellStyle name="Notas 2 9 12 2" xfId="9455"/>
    <cellStyle name="Notas 2 9 13" xfId="5036"/>
    <cellStyle name="Notas 2 9 13 2" xfId="10421"/>
    <cellStyle name="Notas 2 9 14" xfId="4783"/>
    <cellStyle name="Notas 2 9 14 2" xfId="10180"/>
    <cellStyle name="Notas 2 9 15" xfId="5791"/>
    <cellStyle name="Notas 2 9 2" xfId="271"/>
    <cellStyle name="Notas 2 9 2 10" xfId="4242"/>
    <cellStyle name="Notas 2 9 2 10 2" xfId="9712"/>
    <cellStyle name="Notas 2 9 2 11" xfId="4028"/>
    <cellStyle name="Notas 2 9 2 11 2" xfId="9517"/>
    <cellStyle name="Notas 2 9 2 12" xfId="5141"/>
    <cellStyle name="Notas 2 9 2 12 2" xfId="10517"/>
    <cellStyle name="Notas 2 9 2 13" xfId="5919"/>
    <cellStyle name="Notas 2 9 2 2" xfId="754"/>
    <cellStyle name="Notas 2 9 2 2 2" xfId="6367"/>
    <cellStyle name="Notas 2 9 2 3" xfId="1159"/>
    <cellStyle name="Notas 2 9 2 3 2" xfId="6767"/>
    <cellStyle name="Notas 2 9 2 4" xfId="1566"/>
    <cellStyle name="Notas 2 9 2 4 2" xfId="7167"/>
    <cellStyle name="Notas 2 9 2 5" xfId="1969"/>
    <cellStyle name="Notas 2 9 2 5 2" xfId="7563"/>
    <cellStyle name="Notas 2 9 2 6" xfId="2375"/>
    <cellStyle name="Notas 2 9 2 6 2" xfId="7961"/>
    <cellStyle name="Notas 2 9 2 7" xfId="2774"/>
    <cellStyle name="Notas 2 9 2 7 2" xfId="8354"/>
    <cellStyle name="Notas 2 9 2 8" xfId="3242"/>
    <cellStyle name="Notas 2 9 2 8 2" xfId="8779"/>
    <cellStyle name="Notas 2 9 2 9" xfId="3285"/>
    <cellStyle name="Notas 2 9 2 9 2" xfId="8820"/>
    <cellStyle name="Notas 2 9 3" xfId="403"/>
    <cellStyle name="Notas 2 9 3 10" xfId="4194"/>
    <cellStyle name="Notas 2 9 3 10 2" xfId="9667"/>
    <cellStyle name="Notas 2 9 3 11" xfId="4400"/>
    <cellStyle name="Notas 2 9 3 11 2" xfId="9862"/>
    <cellStyle name="Notas 2 9 3 12" xfId="2971"/>
    <cellStyle name="Notas 2 9 3 12 2" xfId="8549"/>
    <cellStyle name="Notas 2 9 3 13" xfId="6046"/>
    <cellStyle name="Notas 2 9 3 2" xfId="886"/>
    <cellStyle name="Notas 2 9 3 2 2" xfId="6498"/>
    <cellStyle name="Notas 2 9 3 3" xfId="1291"/>
    <cellStyle name="Notas 2 9 3 3 2" xfId="6898"/>
    <cellStyle name="Notas 2 9 3 4" xfId="1698"/>
    <cellStyle name="Notas 2 9 3 4 2" xfId="7298"/>
    <cellStyle name="Notas 2 9 3 5" xfId="2101"/>
    <cellStyle name="Notas 2 9 3 5 2" xfId="7694"/>
    <cellStyle name="Notas 2 9 3 6" xfId="2507"/>
    <cellStyle name="Notas 2 9 3 6 2" xfId="8091"/>
    <cellStyle name="Notas 2 9 3 7" xfId="2905"/>
    <cellStyle name="Notas 2 9 3 7 2" xfId="8484"/>
    <cellStyle name="Notas 2 9 3 8" xfId="4163"/>
    <cellStyle name="Notas 2 9 3 8 2" xfId="9642"/>
    <cellStyle name="Notas 2 9 3 9" xfId="3414"/>
    <cellStyle name="Notas 2 9 3 9 2" xfId="8939"/>
    <cellStyle name="Notas 2 9 4" xfId="606"/>
    <cellStyle name="Notas 2 9 4 2" xfId="6220"/>
    <cellStyle name="Notas 2 9 5" xfId="1011"/>
    <cellStyle name="Notas 2 9 5 2" xfId="6620"/>
    <cellStyle name="Notas 2 9 6" xfId="1418"/>
    <cellStyle name="Notas 2 9 6 2" xfId="7020"/>
    <cellStyle name="Notas 2 9 7" xfId="1823"/>
    <cellStyle name="Notas 2 9 7 2" xfId="7419"/>
    <cellStyle name="Notas 2 9 8" xfId="2228"/>
    <cellStyle name="Notas 2 9 8 2" xfId="7818"/>
    <cellStyle name="Notas 2 9 9" xfId="2637"/>
    <cellStyle name="Notas 2 9 9 2" xfId="8218"/>
    <cellStyle name="Notas 3" xfId="48"/>
    <cellStyle name="Notas 3 10" xfId="208"/>
    <cellStyle name="Notas 3 10 10" xfId="4038"/>
    <cellStyle name="Notas 3 10 10 2" xfId="9526"/>
    <cellStyle name="Notas 3 10 11" xfId="4770"/>
    <cellStyle name="Notas 3 10 11 2" xfId="10167"/>
    <cellStyle name="Notas 3 10 12" xfId="4410"/>
    <cellStyle name="Notas 3 10 12 2" xfId="9872"/>
    <cellStyle name="Notas 3 10 13" xfId="5858"/>
    <cellStyle name="Notas 3 10 2" xfId="691"/>
    <cellStyle name="Notas 3 10 2 2" xfId="6304"/>
    <cellStyle name="Notas 3 10 3" xfId="1096"/>
    <cellStyle name="Notas 3 10 3 2" xfId="6704"/>
    <cellStyle name="Notas 3 10 4" xfId="1503"/>
    <cellStyle name="Notas 3 10 4 2" xfId="7104"/>
    <cellStyle name="Notas 3 10 5" xfId="1906"/>
    <cellStyle name="Notas 3 10 5 2" xfId="7500"/>
    <cellStyle name="Notas 3 10 6" xfId="2312"/>
    <cellStyle name="Notas 3 10 6 2" xfId="7898"/>
    <cellStyle name="Notas 3 10 7" xfId="2713"/>
    <cellStyle name="Notas 3 10 7 2" xfId="8293"/>
    <cellStyle name="Notas 3 10 8" xfId="4111"/>
    <cellStyle name="Notas 3 10 8 2" xfId="9595"/>
    <cellStyle name="Notas 3 10 9" xfId="3573"/>
    <cellStyle name="Notas 3 10 9 2" xfId="9084"/>
    <cellStyle name="Notas 3 11" xfId="340"/>
    <cellStyle name="Notas 3 11 10" xfId="3849"/>
    <cellStyle name="Notas 3 11 10 2" xfId="9347"/>
    <cellStyle name="Notas 3 11 11" xfId="3412"/>
    <cellStyle name="Notas 3 11 11 2" xfId="8938"/>
    <cellStyle name="Notas 3 11 12" xfId="4236"/>
    <cellStyle name="Notas 3 11 12 2" xfId="9706"/>
    <cellStyle name="Notas 3 11 13" xfId="5985"/>
    <cellStyle name="Notas 3 11 2" xfId="823"/>
    <cellStyle name="Notas 3 11 2 2" xfId="6435"/>
    <cellStyle name="Notas 3 11 3" xfId="1228"/>
    <cellStyle name="Notas 3 11 3 2" xfId="6835"/>
    <cellStyle name="Notas 3 11 4" xfId="1635"/>
    <cellStyle name="Notas 3 11 4 2" xfId="7235"/>
    <cellStyle name="Notas 3 11 5" xfId="2038"/>
    <cellStyle name="Notas 3 11 5 2" xfId="7631"/>
    <cellStyle name="Notas 3 11 6" xfId="2444"/>
    <cellStyle name="Notas 3 11 6 2" xfId="8028"/>
    <cellStyle name="Notas 3 11 7" xfId="2842"/>
    <cellStyle name="Notas 3 11 7 2" xfId="8421"/>
    <cellStyle name="Notas 3 11 8" xfId="3614"/>
    <cellStyle name="Notas 3 11 8 2" xfId="9122"/>
    <cellStyle name="Notas 3 11 9" xfId="4887"/>
    <cellStyle name="Notas 3 11 9 2" xfId="10281"/>
    <cellStyle name="Notas 3 12" xfId="531"/>
    <cellStyle name="Notas 3 12 2" xfId="6150"/>
    <cellStyle name="Notas 3 13" xfId="617"/>
    <cellStyle name="Notas 3 13 2" xfId="6231"/>
    <cellStyle name="Notas 3 14" xfId="1022"/>
    <cellStyle name="Notas 3 14 2" xfId="6631"/>
    <cellStyle name="Notas 3 15" xfId="1429"/>
    <cellStyle name="Notas 3 15 2" xfId="7031"/>
    <cellStyle name="Notas 3 16" xfId="1881"/>
    <cellStyle name="Notas 3 16 2" xfId="7476"/>
    <cellStyle name="Notas 3 17" xfId="2223"/>
    <cellStyle name="Notas 3 17 2" xfId="7813"/>
    <cellStyle name="Notas 3 18" xfId="3461"/>
    <cellStyle name="Notas 3 18 2" xfId="8979"/>
    <cellStyle name="Notas 3 19" xfId="5026"/>
    <cellStyle name="Notas 3 19 2" xfId="10411"/>
    <cellStyle name="Notas 3 2" xfId="99"/>
    <cellStyle name="Notas 3 2 10" xfId="3366"/>
    <cellStyle name="Notas 3 2 10 2" xfId="8894"/>
    <cellStyle name="Notas 3 2 11" xfId="4697"/>
    <cellStyle name="Notas 3 2 11 2" xfId="10096"/>
    <cellStyle name="Notas 3 2 12" xfId="4591"/>
    <cellStyle name="Notas 3 2 12 2" xfId="10042"/>
    <cellStyle name="Notas 3 2 13" xfId="5253"/>
    <cellStyle name="Notas 3 2 13 2" xfId="10624"/>
    <cellStyle name="Notas 3 2 14" xfId="5494"/>
    <cellStyle name="Notas 3 2 14 2" xfId="10851"/>
    <cellStyle name="Notas 3 2 15" xfId="5771"/>
    <cellStyle name="Notas 3 2 2" xfId="250"/>
    <cellStyle name="Notas 3 2 2 10" xfId="3567"/>
    <cellStyle name="Notas 3 2 2 10 2" xfId="9078"/>
    <cellStyle name="Notas 3 2 2 11" xfId="5300"/>
    <cellStyle name="Notas 3 2 2 11 2" xfId="10668"/>
    <cellStyle name="Notas 3 2 2 12" xfId="5534"/>
    <cellStyle name="Notas 3 2 2 12 2" xfId="10888"/>
    <cellStyle name="Notas 3 2 2 13" xfId="5899"/>
    <cellStyle name="Notas 3 2 2 2" xfId="733"/>
    <cellStyle name="Notas 3 2 2 2 2" xfId="6346"/>
    <cellStyle name="Notas 3 2 2 3" xfId="1138"/>
    <cellStyle name="Notas 3 2 2 3 2" xfId="6746"/>
    <cellStyle name="Notas 3 2 2 4" xfId="1545"/>
    <cellStyle name="Notas 3 2 2 4 2" xfId="7146"/>
    <cellStyle name="Notas 3 2 2 5" xfId="1948"/>
    <cellStyle name="Notas 3 2 2 5 2" xfId="7542"/>
    <cellStyle name="Notas 3 2 2 6" xfId="2354"/>
    <cellStyle name="Notas 3 2 2 6 2" xfId="7940"/>
    <cellStyle name="Notas 3 2 2 7" xfId="2754"/>
    <cellStyle name="Notas 3 2 2 7 2" xfId="8334"/>
    <cellStyle name="Notas 3 2 2 8" xfId="3595"/>
    <cellStyle name="Notas 3 2 2 8 2" xfId="9104"/>
    <cellStyle name="Notas 3 2 2 9" xfId="4873"/>
    <cellStyle name="Notas 3 2 2 9 2" xfId="10267"/>
    <cellStyle name="Notas 3 2 3" xfId="382"/>
    <cellStyle name="Notas 3 2 3 10" xfId="5284"/>
    <cellStyle name="Notas 3 2 3 10 2" xfId="10653"/>
    <cellStyle name="Notas 3 2 3 11" xfId="5520"/>
    <cellStyle name="Notas 3 2 3 11 2" xfId="10875"/>
    <cellStyle name="Notas 3 2 3 12" xfId="5666"/>
    <cellStyle name="Notas 3 2 3 12 2" xfId="11011"/>
    <cellStyle name="Notas 3 2 3 13" xfId="6026"/>
    <cellStyle name="Notas 3 2 3 2" xfId="865"/>
    <cellStyle name="Notas 3 2 3 2 2" xfId="6477"/>
    <cellStyle name="Notas 3 2 3 3" xfId="1270"/>
    <cellStyle name="Notas 3 2 3 3 2" xfId="6877"/>
    <cellStyle name="Notas 3 2 3 4" xfId="1677"/>
    <cellStyle name="Notas 3 2 3 4 2" xfId="7277"/>
    <cellStyle name="Notas 3 2 3 5" xfId="2080"/>
    <cellStyle name="Notas 3 2 3 5 2" xfId="7673"/>
    <cellStyle name="Notas 3 2 3 6" xfId="2486"/>
    <cellStyle name="Notas 3 2 3 6 2" xfId="8070"/>
    <cellStyle name="Notas 3 2 3 7" xfId="2884"/>
    <cellStyle name="Notas 3 2 3 7 2" xfId="8463"/>
    <cellStyle name="Notas 3 2 3 8" xfId="4495"/>
    <cellStyle name="Notas 3 2 3 8 2" xfId="9950"/>
    <cellStyle name="Notas 3 2 3 9" xfId="4002"/>
    <cellStyle name="Notas 3 2 3 9 2" xfId="9493"/>
    <cellStyle name="Notas 3 2 4" xfId="582"/>
    <cellStyle name="Notas 3 2 4 2" xfId="6197"/>
    <cellStyle name="Notas 3 2 5" xfId="987"/>
    <cellStyle name="Notas 3 2 5 2" xfId="6597"/>
    <cellStyle name="Notas 3 2 6" xfId="1394"/>
    <cellStyle name="Notas 3 2 6 2" xfId="6997"/>
    <cellStyle name="Notas 3 2 7" xfId="1799"/>
    <cellStyle name="Notas 3 2 7 2" xfId="7396"/>
    <cellStyle name="Notas 3 2 8" xfId="2204"/>
    <cellStyle name="Notas 3 2 8 2" xfId="7795"/>
    <cellStyle name="Notas 3 2 9" xfId="2615"/>
    <cellStyle name="Notas 3 2 9 2" xfId="8197"/>
    <cellStyle name="Notas 3 20" xfId="4164"/>
    <cellStyle name="Notas 3 20 2" xfId="9643"/>
    <cellStyle name="Notas 3 21" xfId="4838"/>
    <cellStyle name="Notas 3 21 2" xfId="10234"/>
    <cellStyle name="Notas 3 22" xfId="4706"/>
    <cellStyle name="Notas 3 22 2" xfId="10105"/>
    <cellStyle name="Notas 3 23" xfId="5730"/>
    <cellStyle name="Notas 3 3" xfId="59"/>
    <cellStyle name="Notas 3 3 10" xfId="3269"/>
    <cellStyle name="Notas 3 3 10 2" xfId="8805"/>
    <cellStyle name="Notas 3 3 11" xfId="1818"/>
    <cellStyle name="Notas 3 3 11 2" xfId="7414"/>
    <cellStyle name="Notas 3 3 12" xfId="3491"/>
    <cellStyle name="Notas 3 3 12 2" xfId="9007"/>
    <cellStyle name="Notas 3 3 13" xfId="5076"/>
    <cellStyle name="Notas 3 3 13 2" xfId="10456"/>
    <cellStyle name="Notas 3 3 14" xfId="4884"/>
    <cellStyle name="Notas 3 3 14 2" xfId="10278"/>
    <cellStyle name="Notas 3 3 15" xfId="5740"/>
    <cellStyle name="Notas 3 3 2" xfId="218"/>
    <cellStyle name="Notas 3 3 2 10" xfId="3814"/>
    <cellStyle name="Notas 3 3 2 10 2" xfId="9312"/>
    <cellStyle name="Notas 3 3 2 11" xfId="5049"/>
    <cellStyle name="Notas 3 3 2 11 2" xfId="10434"/>
    <cellStyle name="Notas 3 3 2 12" xfId="5366"/>
    <cellStyle name="Notas 3 3 2 12 2" xfId="10731"/>
    <cellStyle name="Notas 3 3 2 13" xfId="5868"/>
    <cellStyle name="Notas 3 3 2 2" xfId="701"/>
    <cellStyle name="Notas 3 3 2 2 2" xfId="6314"/>
    <cellStyle name="Notas 3 3 2 3" xfId="1106"/>
    <cellStyle name="Notas 3 3 2 3 2" xfId="6714"/>
    <cellStyle name="Notas 3 3 2 4" xfId="1513"/>
    <cellStyle name="Notas 3 3 2 4 2" xfId="7114"/>
    <cellStyle name="Notas 3 3 2 5" xfId="1916"/>
    <cellStyle name="Notas 3 3 2 5 2" xfId="7510"/>
    <cellStyle name="Notas 3 3 2 6" xfId="2322"/>
    <cellStyle name="Notas 3 3 2 6 2" xfId="7908"/>
    <cellStyle name="Notas 3 3 2 7" xfId="2723"/>
    <cellStyle name="Notas 3 3 2 7 2" xfId="8303"/>
    <cellStyle name="Notas 3 3 2 8" xfId="4219"/>
    <cellStyle name="Notas 3 3 2 8 2" xfId="9691"/>
    <cellStyle name="Notas 3 3 2 9" xfId="4070"/>
    <cellStyle name="Notas 3 3 2 9 2" xfId="9557"/>
    <cellStyle name="Notas 3 3 3" xfId="350"/>
    <cellStyle name="Notas 3 3 3 10" xfId="3932"/>
    <cellStyle name="Notas 3 3 3 10 2" xfId="9425"/>
    <cellStyle name="Notas 3 3 3 11" xfId="5261"/>
    <cellStyle name="Notas 3 3 3 11 2" xfId="10632"/>
    <cellStyle name="Notas 3 3 3 12" xfId="5502"/>
    <cellStyle name="Notas 3 3 3 12 2" xfId="10859"/>
    <cellStyle name="Notas 3 3 3 13" xfId="5995"/>
    <cellStyle name="Notas 3 3 3 2" xfId="833"/>
    <cellStyle name="Notas 3 3 3 2 2" xfId="6445"/>
    <cellStyle name="Notas 3 3 3 3" xfId="1238"/>
    <cellStyle name="Notas 3 3 3 3 2" xfId="6845"/>
    <cellStyle name="Notas 3 3 3 4" xfId="1645"/>
    <cellStyle name="Notas 3 3 3 4 2" xfId="7245"/>
    <cellStyle name="Notas 3 3 3 5" xfId="2048"/>
    <cellStyle name="Notas 3 3 3 5 2" xfId="7641"/>
    <cellStyle name="Notas 3 3 3 6" xfId="2454"/>
    <cellStyle name="Notas 3 3 3 6 2" xfId="8038"/>
    <cellStyle name="Notas 3 3 3 7" xfId="2852"/>
    <cellStyle name="Notas 3 3 3 7 2" xfId="8431"/>
    <cellStyle name="Notas 3 3 3 8" xfId="3049"/>
    <cellStyle name="Notas 3 3 3 8 2" xfId="8602"/>
    <cellStyle name="Notas 3 3 3 9" xfId="4972"/>
    <cellStyle name="Notas 3 3 3 9 2" xfId="10360"/>
    <cellStyle name="Notas 3 3 4" xfId="542"/>
    <cellStyle name="Notas 3 3 4 2" xfId="6161"/>
    <cellStyle name="Notas 3 3 5" xfId="491"/>
    <cellStyle name="Notas 3 3 5 2" xfId="6114"/>
    <cellStyle name="Notas 3 3 6" xfId="942"/>
    <cellStyle name="Notas 3 3 6 2" xfId="6554"/>
    <cellStyle name="Notas 3 3 7" xfId="1347"/>
    <cellStyle name="Notas 3 3 7 2" xfId="6954"/>
    <cellStyle name="Notas 3 3 8" xfId="1679"/>
    <cellStyle name="Notas 3 3 8 2" xfId="7279"/>
    <cellStyle name="Notas 3 3 9" xfId="2177"/>
    <cellStyle name="Notas 3 3 9 2" xfId="7769"/>
    <cellStyle name="Notas 3 4" xfId="52"/>
    <cellStyle name="Notas 3 4 10" xfId="3977"/>
    <cellStyle name="Notas 3 4 10 2" xfId="9469"/>
    <cellStyle name="Notas 3 4 11" xfId="3439"/>
    <cellStyle name="Notas 3 4 11 2" xfId="8960"/>
    <cellStyle name="Notas 3 4 12" xfId="5070"/>
    <cellStyle name="Notas 3 4 12 2" xfId="10451"/>
    <cellStyle name="Notas 3 4 13" xfId="3317"/>
    <cellStyle name="Notas 3 4 13 2" xfId="8848"/>
    <cellStyle name="Notas 3 4 14" xfId="3316"/>
    <cellStyle name="Notas 3 4 14 2" xfId="8847"/>
    <cellStyle name="Notas 3 4 15" xfId="5733"/>
    <cellStyle name="Notas 3 4 2" xfId="211"/>
    <cellStyle name="Notas 3 4 2 10" xfId="4414"/>
    <cellStyle name="Notas 3 4 2 10 2" xfId="9876"/>
    <cellStyle name="Notas 3 4 2 11" xfId="4336"/>
    <cellStyle name="Notas 3 4 2 11 2" xfId="9803"/>
    <cellStyle name="Notas 3 4 2 12" xfId="3775"/>
    <cellStyle name="Notas 3 4 2 12 2" xfId="9276"/>
    <cellStyle name="Notas 3 4 2 13" xfId="5861"/>
    <cellStyle name="Notas 3 4 2 2" xfId="694"/>
    <cellStyle name="Notas 3 4 2 2 2" xfId="6307"/>
    <cellStyle name="Notas 3 4 2 3" xfId="1099"/>
    <cellStyle name="Notas 3 4 2 3 2" xfId="6707"/>
    <cellStyle name="Notas 3 4 2 4" xfId="1506"/>
    <cellStyle name="Notas 3 4 2 4 2" xfId="7107"/>
    <cellStyle name="Notas 3 4 2 5" xfId="1909"/>
    <cellStyle name="Notas 3 4 2 5 2" xfId="7503"/>
    <cellStyle name="Notas 3 4 2 6" xfId="2315"/>
    <cellStyle name="Notas 3 4 2 6 2" xfId="7901"/>
    <cellStyle name="Notas 3 4 2 7" xfId="2716"/>
    <cellStyle name="Notas 3 4 2 7 2" xfId="8296"/>
    <cellStyle name="Notas 3 4 2 8" xfId="3193"/>
    <cellStyle name="Notas 3 4 2 8 2" xfId="8733"/>
    <cellStyle name="Notas 3 4 2 9" xfId="3043"/>
    <cellStyle name="Notas 3 4 2 9 2" xfId="8596"/>
    <cellStyle name="Notas 3 4 3" xfId="343"/>
    <cellStyle name="Notas 3 4 3 10" xfId="4257"/>
    <cellStyle name="Notas 3 4 3 10 2" xfId="9727"/>
    <cellStyle name="Notas 3 4 3 11" xfId="3367"/>
    <cellStyle name="Notas 3 4 3 11 2" xfId="8895"/>
    <cellStyle name="Notas 3 4 3 12" xfId="3675"/>
    <cellStyle name="Notas 3 4 3 12 2" xfId="9180"/>
    <cellStyle name="Notas 3 4 3 13" xfId="5988"/>
    <cellStyle name="Notas 3 4 3 2" xfId="826"/>
    <cellStyle name="Notas 3 4 3 2 2" xfId="6438"/>
    <cellStyle name="Notas 3 4 3 3" xfId="1231"/>
    <cellStyle name="Notas 3 4 3 3 2" xfId="6838"/>
    <cellStyle name="Notas 3 4 3 4" xfId="1638"/>
    <cellStyle name="Notas 3 4 3 4 2" xfId="7238"/>
    <cellStyle name="Notas 3 4 3 5" xfId="2041"/>
    <cellStyle name="Notas 3 4 3 5 2" xfId="7634"/>
    <cellStyle name="Notas 3 4 3 6" xfId="2447"/>
    <cellStyle name="Notas 3 4 3 6 2" xfId="8031"/>
    <cellStyle name="Notas 3 4 3 7" xfId="2845"/>
    <cellStyle name="Notas 3 4 3 7 2" xfId="8424"/>
    <cellStyle name="Notas 3 4 3 8" xfId="4126"/>
    <cellStyle name="Notas 3 4 3 8 2" xfId="9609"/>
    <cellStyle name="Notas 3 4 3 9" xfId="3138"/>
    <cellStyle name="Notas 3 4 3 9 2" xfId="8684"/>
    <cellStyle name="Notas 3 4 4" xfId="535"/>
    <cellStyle name="Notas 3 4 4 2" xfId="6154"/>
    <cellStyle name="Notas 3 4 5" xfId="665"/>
    <cellStyle name="Notas 3 4 5 2" xfId="6278"/>
    <cellStyle name="Notas 3 4 6" xfId="1070"/>
    <cellStyle name="Notas 3 4 6 2" xfId="6678"/>
    <cellStyle name="Notas 3 4 7" xfId="1477"/>
    <cellStyle name="Notas 3 4 7 2" xfId="7078"/>
    <cellStyle name="Notas 3 4 8" xfId="2172"/>
    <cellStyle name="Notas 3 4 8 2" xfId="7764"/>
    <cellStyle name="Notas 3 4 9" xfId="1014"/>
    <cellStyle name="Notas 3 4 9 2" xfId="6623"/>
    <cellStyle name="Notas 3 5" xfId="114"/>
    <cellStyle name="Notas 3 5 10" xfId="3360"/>
    <cellStyle name="Notas 3 5 10 2" xfId="8889"/>
    <cellStyle name="Notas 3 5 11" xfId="4692"/>
    <cellStyle name="Notas 3 5 11 2" xfId="10093"/>
    <cellStyle name="Notas 3 5 12" xfId="4760"/>
    <cellStyle name="Notas 3 5 12 2" xfId="10158"/>
    <cellStyle name="Notas 3 5 13" xfId="4982"/>
    <cellStyle name="Notas 3 5 13 2" xfId="10370"/>
    <cellStyle name="Notas 3 5 14" xfId="4305"/>
    <cellStyle name="Notas 3 5 14 2" xfId="9772"/>
    <cellStyle name="Notas 3 5 15" xfId="5785"/>
    <cellStyle name="Notas 3 5 2" xfId="265"/>
    <cellStyle name="Notas 3 5 2 10" xfId="3347"/>
    <cellStyle name="Notas 3 5 2 10 2" xfId="8877"/>
    <cellStyle name="Notas 3 5 2 11" xfId="5101"/>
    <cellStyle name="Notas 3 5 2 11 2" xfId="10480"/>
    <cellStyle name="Notas 3 5 2 12" xfId="5384"/>
    <cellStyle name="Notas 3 5 2 12 2" xfId="10747"/>
    <cellStyle name="Notas 3 5 2 13" xfId="5913"/>
    <cellStyle name="Notas 3 5 2 2" xfId="748"/>
    <cellStyle name="Notas 3 5 2 2 2" xfId="6361"/>
    <cellStyle name="Notas 3 5 2 3" xfId="1153"/>
    <cellStyle name="Notas 3 5 2 3 2" xfId="6761"/>
    <cellStyle name="Notas 3 5 2 4" xfId="1560"/>
    <cellStyle name="Notas 3 5 2 4 2" xfId="7161"/>
    <cellStyle name="Notas 3 5 2 5" xfId="1963"/>
    <cellStyle name="Notas 3 5 2 5 2" xfId="7557"/>
    <cellStyle name="Notas 3 5 2 6" xfId="2369"/>
    <cellStyle name="Notas 3 5 2 6 2" xfId="7955"/>
    <cellStyle name="Notas 3 5 2 7" xfId="2768"/>
    <cellStyle name="Notas 3 5 2 7 2" xfId="8348"/>
    <cellStyle name="Notas 3 5 2 8" xfId="3641"/>
    <cellStyle name="Notas 3 5 2 8 2" xfId="9148"/>
    <cellStyle name="Notas 3 5 2 9" xfId="4911"/>
    <cellStyle name="Notas 3 5 2 9 2" xfId="10304"/>
    <cellStyle name="Notas 3 5 3" xfId="397"/>
    <cellStyle name="Notas 3 5 3 10" xfId="5325"/>
    <cellStyle name="Notas 3 5 3 10 2" xfId="10693"/>
    <cellStyle name="Notas 3 5 3 11" xfId="5551"/>
    <cellStyle name="Notas 3 5 3 11 2" xfId="10905"/>
    <cellStyle name="Notas 3 5 3 12" xfId="5686"/>
    <cellStyle name="Notas 3 5 3 12 2" xfId="11031"/>
    <cellStyle name="Notas 3 5 3 13" xfId="6040"/>
    <cellStyle name="Notas 3 5 3 2" xfId="880"/>
    <cellStyle name="Notas 3 5 3 2 2" xfId="6492"/>
    <cellStyle name="Notas 3 5 3 3" xfId="1285"/>
    <cellStyle name="Notas 3 5 3 3 2" xfId="6892"/>
    <cellStyle name="Notas 3 5 3 4" xfId="1692"/>
    <cellStyle name="Notas 3 5 3 4 2" xfId="7292"/>
    <cellStyle name="Notas 3 5 3 5" xfId="2095"/>
    <cellStyle name="Notas 3 5 3 5 2" xfId="7688"/>
    <cellStyle name="Notas 3 5 3 6" xfId="2501"/>
    <cellStyle name="Notas 3 5 3 6 2" xfId="8085"/>
    <cellStyle name="Notas 3 5 3 7" xfId="2899"/>
    <cellStyle name="Notas 3 5 3 7 2" xfId="8478"/>
    <cellStyle name="Notas 3 5 3 8" xfId="4548"/>
    <cellStyle name="Notas 3 5 3 8 2" xfId="9999"/>
    <cellStyle name="Notas 3 5 3 9" xfId="3891"/>
    <cellStyle name="Notas 3 5 3 9 2" xfId="9387"/>
    <cellStyle name="Notas 3 5 4" xfId="597"/>
    <cellStyle name="Notas 3 5 4 2" xfId="6211"/>
    <cellStyle name="Notas 3 5 5" xfId="1002"/>
    <cellStyle name="Notas 3 5 5 2" xfId="6611"/>
    <cellStyle name="Notas 3 5 6" xfId="1409"/>
    <cellStyle name="Notas 3 5 6 2" xfId="7011"/>
    <cellStyle name="Notas 3 5 7" xfId="1814"/>
    <cellStyle name="Notas 3 5 7 2" xfId="7410"/>
    <cellStyle name="Notas 3 5 8" xfId="2219"/>
    <cellStyle name="Notas 3 5 8 2" xfId="7809"/>
    <cellStyle name="Notas 3 5 9" xfId="2630"/>
    <cellStyle name="Notas 3 5 9 2" xfId="8211"/>
    <cellStyle name="Notas 3 6" xfId="58"/>
    <cellStyle name="Notas 3 6 10" xfId="3569"/>
    <cellStyle name="Notas 3 6 10 2" xfId="9080"/>
    <cellStyle name="Notas 3 6 11" xfId="4831"/>
    <cellStyle name="Notas 3 6 11 2" xfId="10227"/>
    <cellStyle name="Notas 3 6 12" xfId="3550"/>
    <cellStyle name="Notas 3 6 12 2" xfId="9062"/>
    <cellStyle name="Notas 3 6 13" xfId="4553"/>
    <cellStyle name="Notas 3 6 13 2" xfId="10004"/>
    <cellStyle name="Notas 3 6 14" xfId="3591"/>
    <cellStyle name="Notas 3 6 14 2" xfId="9100"/>
    <cellStyle name="Notas 3 6 15" xfId="5739"/>
    <cellStyle name="Notas 3 6 2" xfId="217"/>
    <cellStyle name="Notas 3 6 2 10" xfId="5293"/>
    <cellStyle name="Notas 3 6 2 10 2" xfId="10662"/>
    <cellStyle name="Notas 3 6 2 11" xfId="5528"/>
    <cellStyle name="Notas 3 6 2 11 2" xfId="10883"/>
    <cellStyle name="Notas 3 6 2 12" xfId="5670"/>
    <cellStyle name="Notas 3 6 2 12 2" xfId="11015"/>
    <cellStyle name="Notas 3 6 2 13" xfId="5867"/>
    <cellStyle name="Notas 3 6 2 2" xfId="700"/>
    <cellStyle name="Notas 3 6 2 2 2" xfId="6313"/>
    <cellStyle name="Notas 3 6 2 3" xfId="1105"/>
    <cellStyle name="Notas 3 6 2 3 2" xfId="6713"/>
    <cellStyle name="Notas 3 6 2 4" xfId="1512"/>
    <cellStyle name="Notas 3 6 2 4 2" xfId="7113"/>
    <cellStyle name="Notas 3 6 2 5" xfId="1915"/>
    <cellStyle name="Notas 3 6 2 5 2" xfId="7509"/>
    <cellStyle name="Notas 3 6 2 6" xfId="2321"/>
    <cellStyle name="Notas 3 6 2 6 2" xfId="7907"/>
    <cellStyle name="Notas 3 6 2 7" xfId="2722"/>
    <cellStyle name="Notas 3 6 2 7 2" xfId="8302"/>
    <cellStyle name="Notas 3 6 2 8" xfId="4504"/>
    <cellStyle name="Notas 3 6 2 8 2" xfId="9959"/>
    <cellStyle name="Notas 3 6 2 9" xfId="4283"/>
    <cellStyle name="Notas 3 6 2 9 2" xfId="9752"/>
    <cellStyle name="Notas 3 6 3" xfId="349"/>
    <cellStyle name="Notas 3 6 3 10" xfId="4977"/>
    <cellStyle name="Notas 3 6 3 10 2" xfId="10365"/>
    <cellStyle name="Notas 3 6 3 11" xfId="3262"/>
    <cellStyle name="Notas 3 6 3 11 2" xfId="8799"/>
    <cellStyle name="Notas 3 6 3 12" xfId="5214"/>
    <cellStyle name="Notas 3 6 3 12 2" xfId="10587"/>
    <cellStyle name="Notas 3 6 3 13" xfId="5994"/>
    <cellStyle name="Notas 3 6 3 2" xfId="832"/>
    <cellStyle name="Notas 3 6 3 2 2" xfId="6444"/>
    <cellStyle name="Notas 3 6 3 3" xfId="1237"/>
    <cellStyle name="Notas 3 6 3 3 2" xfId="6844"/>
    <cellStyle name="Notas 3 6 3 4" xfId="1644"/>
    <cellStyle name="Notas 3 6 3 4 2" xfId="7244"/>
    <cellStyle name="Notas 3 6 3 5" xfId="2047"/>
    <cellStyle name="Notas 3 6 3 5 2" xfId="7640"/>
    <cellStyle name="Notas 3 6 3 6" xfId="2453"/>
    <cellStyle name="Notas 3 6 3 6 2" xfId="8037"/>
    <cellStyle name="Notas 3 6 3 7" xfId="2851"/>
    <cellStyle name="Notas 3 6 3 7 2" xfId="8430"/>
    <cellStyle name="Notas 3 6 3 8" xfId="3152"/>
    <cellStyle name="Notas 3 6 3 8 2" xfId="8698"/>
    <cellStyle name="Notas 3 6 3 9" xfId="3696"/>
    <cellStyle name="Notas 3 6 3 9 2" xfId="9200"/>
    <cellStyle name="Notas 3 6 4" xfId="541"/>
    <cellStyle name="Notas 3 6 4 2" xfId="6160"/>
    <cellStyle name="Notas 3 6 5" xfId="492"/>
    <cellStyle name="Notas 3 6 5 2" xfId="6115"/>
    <cellStyle name="Notas 3 6 6" xfId="678"/>
    <cellStyle name="Notas 3 6 6 2" xfId="6291"/>
    <cellStyle name="Notas 3 6 7" xfId="1083"/>
    <cellStyle name="Notas 3 6 7 2" xfId="6691"/>
    <cellStyle name="Notas 3 6 8" xfId="1766"/>
    <cellStyle name="Notas 3 6 8 2" xfId="7364"/>
    <cellStyle name="Notas 3 6 9" xfId="1272"/>
    <cellStyle name="Notas 3 6 9 2" xfId="6879"/>
    <cellStyle name="Notas 3 7" xfId="148"/>
    <cellStyle name="Notas 3 7 10" xfId="4176"/>
    <cellStyle name="Notas 3 7 10 2" xfId="9652"/>
    <cellStyle name="Notas 3 7 11" xfId="4498"/>
    <cellStyle name="Notas 3 7 11 2" xfId="9953"/>
    <cellStyle name="Notas 3 7 12" xfId="5039"/>
    <cellStyle name="Notas 3 7 12 2" xfId="10424"/>
    <cellStyle name="Notas 3 7 13" xfId="4698"/>
    <cellStyle name="Notas 3 7 13 2" xfId="10097"/>
    <cellStyle name="Notas 3 7 14" xfId="3494"/>
    <cellStyle name="Notas 3 7 14 2" xfId="9009"/>
    <cellStyle name="Notas 3 7 15" xfId="5812"/>
    <cellStyle name="Notas 3 7 2" xfId="292"/>
    <cellStyle name="Notas 3 7 2 10" xfId="5332"/>
    <cellStyle name="Notas 3 7 2 10 2" xfId="10699"/>
    <cellStyle name="Notas 3 7 2 11" xfId="5558"/>
    <cellStyle name="Notas 3 7 2 11 2" xfId="10911"/>
    <cellStyle name="Notas 3 7 2 12" xfId="5689"/>
    <cellStyle name="Notas 3 7 2 12 2" xfId="11034"/>
    <cellStyle name="Notas 3 7 2 13" xfId="5940"/>
    <cellStyle name="Notas 3 7 2 2" xfId="775"/>
    <cellStyle name="Notas 3 7 2 2 2" xfId="6388"/>
    <cellStyle name="Notas 3 7 2 3" xfId="1180"/>
    <cellStyle name="Notas 3 7 2 3 2" xfId="6788"/>
    <cellStyle name="Notas 3 7 2 4" xfId="1587"/>
    <cellStyle name="Notas 3 7 2 4 2" xfId="7188"/>
    <cellStyle name="Notas 3 7 2 5" xfId="1990"/>
    <cellStyle name="Notas 3 7 2 5 2" xfId="7584"/>
    <cellStyle name="Notas 3 7 2 6" xfId="2396"/>
    <cellStyle name="Notas 3 7 2 6 2" xfId="7982"/>
    <cellStyle name="Notas 3 7 2 7" xfId="2795"/>
    <cellStyle name="Notas 3 7 2 7 2" xfId="8375"/>
    <cellStyle name="Notas 3 7 2 8" xfId="4560"/>
    <cellStyle name="Notas 3 7 2 8 2" xfId="10011"/>
    <cellStyle name="Notas 3 7 2 9" xfId="4287"/>
    <cellStyle name="Notas 3 7 2 9 2" xfId="9756"/>
    <cellStyle name="Notas 3 7 3" xfId="424"/>
    <cellStyle name="Notas 3 7 3 10" xfId="4036"/>
    <cellStyle name="Notas 3 7 3 10 2" xfId="9524"/>
    <cellStyle name="Notas 3 7 3 11" xfId="3909"/>
    <cellStyle name="Notas 3 7 3 11 2" xfId="9404"/>
    <cellStyle name="Notas 3 7 3 12" xfId="5246"/>
    <cellStyle name="Notas 3 7 3 12 2" xfId="10618"/>
    <cellStyle name="Notas 3 7 3 13" xfId="6067"/>
    <cellStyle name="Notas 3 7 3 2" xfId="907"/>
    <cellStyle name="Notas 3 7 3 2 2" xfId="6519"/>
    <cellStyle name="Notas 3 7 3 3" xfId="1312"/>
    <cellStyle name="Notas 3 7 3 3 2" xfId="6919"/>
    <cellStyle name="Notas 3 7 3 4" xfId="1719"/>
    <cellStyle name="Notas 3 7 3 4 2" xfId="7319"/>
    <cellStyle name="Notas 3 7 3 5" xfId="2122"/>
    <cellStyle name="Notas 3 7 3 5 2" xfId="7715"/>
    <cellStyle name="Notas 3 7 3 6" xfId="2528"/>
    <cellStyle name="Notas 3 7 3 6 2" xfId="8112"/>
    <cellStyle name="Notas 3 7 3 7" xfId="2926"/>
    <cellStyle name="Notas 3 7 3 7 2" xfId="8505"/>
    <cellStyle name="Notas 3 7 3 8" xfId="3730"/>
    <cellStyle name="Notas 3 7 3 8 2" xfId="9233"/>
    <cellStyle name="Notas 3 7 3 9" xfId="3601"/>
    <cellStyle name="Notas 3 7 3 9 2" xfId="9110"/>
    <cellStyle name="Notas 3 7 4" xfId="631"/>
    <cellStyle name="Notas 3 7 4 2" xfId="6245"/>
    <cellStyle name="Notas 3 7 5" xfId="1036"/>
    <cellStyle name="Notas 3 7 5 2" xfId="6645"/>
    <cellStyle name="Notas 3 7 6" xfId="1443"/>
    <cellStyle name="Notas 3 7 6 2" xfId="7045"/>
    <cellStyle name="Notas 3 7 7" xfId="1847"/>
    <cellStyle name="Notas 3 7 7 2" xfId="7443"/>
    <cellStyle name="Notas 3 7 8" xfId="2253"/>
    <cellStyle name="Notas 3 7 8 2" xfId="7841"/>
    <cellStyle name="Notas 3 7 9" xfId="2660"/>
    <cellStyle name="Notas 3 7 9 2" xfId="8241"/>
    <cellStyle name="Notas 3 8" xfId="151"/>
    <cellStyle name="Notas 3 8 10" xfId="3260"/>
    <cellStyle name="Notas 3 8 10 2" xfId="8797"/>
    <cellStyle name="Notas 3 8 11" xfId="4588"/>
    <cellStyle name="Notas 3 8 11 2" xfId="10039"/>
    <cellStyle name="Notas 3 8 12" xfId="3111"/>
    <cellStyle name="Notas 3 8 12 2" xfId="8657"/>
    <cellStyle name="Notas 3 8 13" xfId="5235"/>
    <cellStyle name="Notas 3 8 13 2" xfId="10608"/>
    <cellStyle name="Notas 3 8 14" xfId="5482"/>
    <cellStyle name="Notas 3 8 14 2" xfId="10840"/>
    <cellStyle name="Notas 3 8 15" xfId="5815"/>
    <cellStyle name="Notas 3 8 2" xfId="295"/>
    <cellStyle name="Notas 3 8 2 10" xfId="3686"/>
    <cellStyle name="Notas 3 8 2 10 2" xfId="9191"/>
    <cellStyle name="Notas 3 8 2 11" xfId="3235"/>
    <cellStyle name="Notas 3 8 2 11 2" xfId="8772"/>
    <cellStyle name="Notas 3 8 2 12" xfId="4900"/>
    <cellStyle name="Notas 3 8 2 12 2" xfId="10293"/>
    <cellStyle name="Notas 3 8 2 13" xfId="5943"/>
    <cellStyle name="Notas 3 8 2 2" xfId="778"/>
    <cellStyle name="Notas 3 8 2 2 2" xfId="6391"/>
    <cellStyle name="Notas 3 8 2 3" xfId="1183"/>
    <cellStyle name="Notas 3 8 2 3 2" xfId="6791"/>
    <cellStyle name="Notas 3 8 2 4" xfId="1590"/>
    <cellStyle name="Notas 3 8 2 4 2" xfId="7191"/>
    <cellStyle name="Notas 3 8 2 5" xfId="1993"/>
    <cellStyle name="Notas 3 8 2 5 2" xfId="7587"/>
    <cellStyle name="Notas 3 8 2 6" xfId="2399"/>
    <cellStyle name="Notas 3 8 2 6 2" xfId="7985"/>
    <cellStyle name="Notas 3 8 2 7" xfId="2798"/>
    <cellStyle name="Notas 3 8 2 7 2" xfId="8378"/>
    <cellStyle name="Notas 3 8 2 8" xfId="3655"/>
    <cellStyle name="Notas 3 8 2 8 2" xfId="9162"/>
    <cellStyle name="Notas 3 8 2 9" xfId="4925"/>
    <cellStyle name="Notas 3 8 2 9 2" xfId="10318"/>
    <cellStyle name="Notas 3 8 3" xfId="427"/>
    <cellStyle name="Notas 3 8 3 10" xfId="5316"/>
    <cellStyle name="Notas 3 8 3 10 2" xfId="10684"/>
    <cellStyle name="Notas 3 8 3 11" xfId="5544"/>
    <cellStyle name="Notas 3 8 3 11 2" xfId="10898"/>
    <cellStyle name="Notas 3 8 3 12" xfId="5681"/>
    <cellStyle name="Notas 3 8 3 12 2" xfId="11026"/>
    <cellStyle name="Notas 3 8 3 13" xfId="6070"/>
    <cellStyle name="Notas 3 8 3 2" xfId="910"/>
    <cellStyle name="Notas 3 8 3 2 2" xfId="6522"/>
    <cellStyle name="Notas 3 8 3 3" xfId="1315"/>
    <cellStyle name="Notas 3 8 3 3 2" xfId="6922"/>
    <cellStyle name="Notas 3 8 3 4" xfId="1722"/>
    <cellStyle name="Notas 3 8 3 4 2" xfId="7322"/>
    <cellStyle name="Notas 3 8 3 5" xfId="2125"/>
    <cellStyle name="Notas 3 8 3 5 2" xfId="7718"/>
    <cellStyle name="Notas 3 8 3 6" xfId="2531"/>
    <cellStyle name="Notas 3 8 3 6 2" xfId="8115"/>
    <cellStyle name="Notas 3 8 3 7" xfId="2929"/>
    <cellStyle name="Notas 3 8 3 7 2" xfId="8508"/>
    <cellStyle name="Notas 3 8 3 8" xfId="4535"/>
    <cellStyle name="Notas 3 8 3 8 2" xfId="9988"/>
    <cellStyle name="Notas 3 8 3 9" xfId="3084"/>
    <cellStyle name="Notas 3 8 3 9 2" xfId="8633"/>
    <cellStyle name="Notas 3 8 4" xfId="634"/>
    <cellStyle name="Notas 3 8 4 2" xfId="6248"/>
    <cellStyle name="Notas 3 8 5" xfId="1039"/>
    <cellStyle name="Notas 3 8 5 2" xfId="6648"/>
    <cellStyle name="Notas 3 8 6" xfId="1446"/>
    <cellStyle name="Notas 3 8 6 2" xfId="7048"/>
    <cellStyle name="Notas 3 8 7" xfId="1850"/>
    <cellStyle name="Notas 3 8 7 2" xfId="7446"/>
    <cellStyle name="Notas 3 8 8" xfId="2256"/>
    <cellStyle name="Notas 3 8 8 2" xfId="7844"/>
    <cellStyle name="Notas 3 8 9" xfId="2663"/>
    <cellStyle name="Notas 3 8 9 2" xfId="8244"/>
    <cellStyle name="Notas 3 9" xfId="173"/>
    <cellStyle name="Notas 3 9 10" xfId="4218"/>
    <cellStyle name="Notas 3 9 10 2" xfId="9690"/>
    <cellStyle name="Notas 3 9 11" xfId="3214"/>
    <cellStyle name="Notas 3 9 11 2" xfId="8753"/>
    <cellStyle name="Notas 3 9 12" xfId="3925"/>
    <cellStyle name="Notas 3 9 12 2" xfId="9418"/>
    <cellStyle name="Notas 3 9 13" xfId="3441"/>
    <cellStyle name="Notas 3 9 13 2" xfId="8962"/>
    <cellStyle name="Notas 3 9 14" xfId="5343"/>
    <cellStyle name="Notas 3 9 14 2" xfId="10710"/>
    <cellStyle name="Notas 3 9 15" xfId="5830"/>
    <cellStyle name="Notas 3 9 2" xfId="311"/>
    <cellStyle name="Notas 3 9 2 10" xfId="3208"/>
    <cellStyle name="Notas 3 9 2 10 2" xfId="8748"/>
    <cellStyle name="Notas 3 9 2 11" xfId="3286"/>
    <cellStyle name="Notas 3 9 2 11 2" xfId="8821"/>
    <cellStyle name="Notas 3 9 2 12" xfId="4593"/>
    <cellStyle name="Notas 3 9 2 12 2" xfId="10044"/>
    <cellStyle name="Notas 3 9 2 13" xfId="5958"/>
    <cellStyle name="Notas 3 9 2 2" xfId="794"/>
    <cellStyle name="Notas 3 9 2 2 2" xfId="6406"/>
    <cellStyle name="Notas 3 9 2 3" xfId="1199"/>
    <cellStyle name="Notas 3 9 2 3 2" xfId="6806"/>
    <cellStyle name="Notas 3 9 2 4" xfId="1606"/>
    <cellStyle name="Notas 3 9 2 4 2" xfId="7206"/>
    <cellStyle name="Notas 3 9 2 5" xfId="2009"/>
    <cellStyle name="Notas 3 9 2 5 2" xfId="7602"/>
    <cellStyle name="Notas 3 9 2 6" xfId="2415"/>
    <cellStyle name="Notas 3 9 2 6 2" xfId="8000"/>
    <cellStyle name="Notas 3 9 2 7" xfId="2814"/>
    <cellStyle name="Notas 3 9 2 7 2" xfId="8393"/>
    <cellStyle name="Notas 3 9 2 8" xfId="3329"/>
    <cellStyle name="Notas 3 9 2 8 2" xfId="8860"/>
    <cellStyle name="Notas 3 9 2 9" xfId="4200"/>
    <cellStyle name="Notas 3 9 2 9 2" xfId="9673"/>
    <cellStyle name="Notas 3 9 3" xfId="443"/>
    <cellStyle name="Notas 3 9 3 10" xfId="2597"/>
    <cellStyle name="Notas 3 9 3 10 2" xfId="8179"/>
    <cellStyle name="Notas 3 9 3 11" xfId="5127"/>
    <cellStyle name="Notas 3 9 3 11 2" xfId="10503"/>
    <cellStyle name="Notas 3 9 3 12" xfId="5409"/>
    <cellStyle name="Notas 3 9 3 12 2" xfId="10769"/>
    <cellStyle name="Notas 3 9 3 13" xfId="6085"/>
    <cellStyle name="Notas 3 9 3 2" xfId="926"/>
    <cellStyle name="Notas 3 9 3 2 2" xfId="6538"/>
    <cellStyle name="Notas 3 9 3 3" xfId="1331"/>
    <cellStyle name="Notas 3 9 3 3 2" xfId="6938"/>
    <cellStyle name="Notas 3 9 3 4" xfId="1738"/>
    <cellStyle name="Notas 3 9 3 4 2" xfId="7338"/>
    <cellStyle name="Notas 3 9 3 5" xfId="2141"/>
    <cellStyle name="Notas 3 9 3 5 2" xfId="7734"/>
    <cellStyle name="Notas 3 9 3 6" xfId="2547"/>
    <cellStyle name="Notas 3 9 3 6 2" xfId="8131"/>
    <cellStyle name="Notas 3 9 3 7" xfId="2945"/>
    <cellStyle name="Notas 3 9 3 7 2" xfId="8524"/>
    <cellStyle name="Notas 3 9 3 8" xfId="4238"/>
    <cellStyle name="Notas 3 9 3 8 2" xfId="9708"/>
    <cellStyle name="Notas 3 9 3 9" xfId="4397"/>
    <cellStyle name="Notas 3 9 3 9 2" xfId="9860"/>
    <cellStyle name="Notas 3 9 4" xfId="656"/>
    <cellStyle name="Notas 3 9 4 2" xfId="6269"/>
    <cellStyle name="Notas 3 9 5" xfId="1061"/>
    <cellStyle name="Notas 3 9 5 2" xfId="6669"/>
    <cellStyle name="Notas 3 9 6" xfId="1468"/>
    <cellStyle name="Notas 3 9 6 2" xfId="7069"/>
    <cellStyle name="Notas 3 9 7" xfId="1872"/>
    <cellStyle name="Notas 3 9 7 2" xfId="7467"/>
    <cellStyle name="Notas 3 9 8" xfId="2277"/>
    <cellStyle name="Notas 3 9 8 2" xfId="7863"/>
    <cellStyle name="Notas 3 9 9" xfId="2681"/>
    <cellStyle name="Notas 3 9 9 2" xfId="8261"/>
    <cellStyle name="Notas 4" xfId="120"/>
    <cellStyle name="Notas 4 10" xfId="1820"/>
    <cellStyle name="Notas 4 10 2" xfId="7416"/>
    <cellStyle name="Notas 4 11" xfId="2225"/>
    <cellStyle name="Notas 4 11 2" xfId="7815"/>
    <cellStyle name="Notas 4 12" xfId="2635"/>
    <cellStyle name="Notas 4 12 2" xfId="8216"/>
    <cellStyle name="Notas 4 13" xfId="4346"/>
    <cellStyle name="Notas 4 13 2" xfId="9813"/>
    <cellStyle name="Notas 4 14" xfId="4858"/>
    <cellStyle name="Notas 4 14 2" xfId="10253"/>
    <cellStyle name="Notas 4 15" xfId="5160"/>
    <cellStyle name="Notas 4 15 2" xfId="10535"/>
    <cellStyle name="Notas 4 16" xfId="5433"/>
    <cellStyle name="Notas 4 16 2" xfId="10792"/>
    <cellStyle name="Notas 4 17" xfId="5619"/>
    <cellStyle name="Notas 4 17 2" xfId="10967"/>
    <cellStyle name="Notas 4 18" xfId="5789"/>
    <cellStyle name="Notas 4 2" xfId="168"/>
    <cellStyle name="Notas 4 2 10" xfId="3484"/>
    <cellStyle name="Notas 4 2 10 2" xfId="9000"/>
    <cellStyle name="Notas 4 2 11" xfId="4175"/>
    <cellStyle name="Notas 4 2 11 2" xfId="9651"/>
    <cellStyle name="Notas 4 2 12" xfId="4012"/>
    <cellStyle name="Notas 4 2 12 2" xfId="9502"/>
    <cellStyle name="Notas 4 2 13" xfId="3114"/>
    <cellStyle name="Notas 4 2 13 2" xfId="8660"/>
    <cellStyle name="Notas 4 2 14" xfId="3981"/>
    <cellStyle name="Notas 4 2 14 2" xfId="9473"/>
    <cellStyle name="Notas 4 2 15" xfId="5827"/>
    <cellStyle name="Notas 4 2 2" xfId="308"/>
    <cellStyle name="Notas 4 2 2 10" xfId="4947"/>
    <cellStyle name="Notas 4 2 2 10 2" xfId="10338"/>
    <cellStyle name="Notas 4 2 2 11" xfId="5051"/>
    <cellStyle name="Notas 4 2 2 11 2" xfId="10436"/>
    <cellStyle name="Notas 4 2 2 12" xfId="3708"/>
    <cellStyle name="Notas 4 2 2 12 2" xfId="9211"/>
    <cellStyle name="Notas 4 2 2 13" xfId="5955"/>
    <cellStyle name="Notas 4 2 2 2" xfId="791"/>
    <cellStyle name="Notas 4 2 2 2 2" xfId="6403"/>
    <cellStyle name="Notas 4 2 2 3" xfId="1196"/>
    <cellStyle name="Notas 4 2 2 3 2" xfId="6803"/>
    <cellStyle name="Notas 4 2 2 4" xfId="1603"/>
    <cellStyle name="Notas 4 2 2 4 2" xfId="7203"/>
    <cellStyle name="Notas 4 2 2 5" xfId="2006"/>
    <cellStyle name="Notas 4 2 2 5 2" xfId="7599"/>
    <cellStyle name="Notas 4 2 2 6" xfId="2412"/>
    <cellStyle name="Notas 4 2 2 6 2" xfId="7997"/>
    <cellStyle name="Notas 4 2 2 7" xfId="2811"/>
    <cellStyle name="Notas 4 2 2 7 2" xfId="8390"/>
    <cellStyle name="Notas 4 2 2 8" xfId="4251"/>
    <cellStyle name="Notas 4 2 2 8 2" xfId="9721"/>
    <cellStyle name="Notas 4 2 2 9" xfId="3865"/>
    <cellStyle name="Notas 4 2 2 9 2" xfId="9363"/>
    <cellStyle name="Notas 4 2 3" xfId="440"/>
    <cellStyle name="Notas 4 2 3 10" xfId="4142"/>
    <cellStyle name="Notas 4 2 3 10 2" xfId="9622"/>
    <cellStyle name="Notas 4 2 3 11" xfId="5146"/>
    <cellStyle name="Notas 4 2 3 11 2" xfId="10522"/>
    <cellStyle name="Notas 4 2 3 12" xfId="5423"/>
    <cellStyle name="Notas 4 2 3 12 2" xfId="10783"/>
    <cellStyle name="Notas 4 2 3 13" xfId="6082"/>
    <cellStyle name="Notas 4 2 3 2" xfId="923"/>
    <cellStyle name="Notas 4 2 3 2 2" xfId="6535"/>
    <cellStyle name="Notas 4 2 3 3" xfId="1328"/>
    <cellStyle name="Notas 4 2 3 3 2" xfId="6935"/>
    <cellStyle name="Notas 4 2 3 4" xfId="1735"/>
    <cellStyle name="Notas 4 2 3 4 2" xfId="7335"/>
    <cellStyle name="Notas 4 2 3 5" xfId="2138"/>
    <cellStyle name="Notas 4 2 3 5 2" xfId="7731"/>
    <cellStyle name="Notas 4 2 3 6" xfId="2544"/>
    <cellStyle name="Notas 4 2 3 6 2" xfId="8128"/>
    <cellStyle name="Notas 4 2 3 7" xfId="2942"/>
    <cellStyle name="Notas 4 2 3 7 2" xfId="8521"/>
    <cellStyle name="Notas 4 2 3 8" xfId="3405"/>
    <cellStyle name="Notas 4 2 3 8 2" xfId="8931"/>
    <cellStyle name="Notas 4 2 3 9" xfId="4980"/>
    <cellStyle name="Notas 4 2 3 9 2" xfId="10368"/>
    <cellStyle name="Notas 4 2 4" xfId="651"/>
    <cellStyle name="Notas 4 2 4 2" xfId="6264"/>
    <cellStyle name="Notas 4 2 5" xfId="1056"/>
    <cellStyle name="Notas 4 2 5 2" xfId="6664"/>
    <cellStyle name="Notas 4 2 6" xfId="1463"/>
    <cellStyle name="Notas 4 2 6 2" xfId="7064"/>
    <cellStyle name="Notas 4 2 7" xfId="1867"/>
    <cellStyle name="Notas 4 2 7 2" xfId="7462"/>
    <cellStyle name="Notas 4 2 8" xfId="2272"/>
    <cellStyle name="Notas 4 2 8 2" xfId="7858"/>
    <cellStyle name="Notas 4 2 9" xfId="2678"/>
    <cellStyle name="Notas 4 2 9 2" xfId="8258"/>
    <cellStyle name="Notas 4 3" xfId="178"/>
    <cellStyle name="Notas 4 3 10" xfId="4115"/>
    <cellStyle name="Notas 4 3 10 2" xfId="9599"/>
    <cellStyle name="Notas 4 3 11" xfId="3143"/>
    <cellStyle name="Notas 4 3 11 2" xfId="8689"/>
    <cellStyle name="Notas 4 3 12" xfId="3570"/>
    <cellStyle name="Notas 4 3 12 2" xfId="9081"/>
    <cellStyle name="Notas 4 3 13" xfId="4880"/>
    <cellStyle name="Notas 4 3 13 2" xfId="10274"/>
    <cellStyle name="Notas 4 3 14" xfId="3758"/>
    <cellStyle name="Notas 4 3 14 2" xfId="9260"/>
    <cellStyle name="Notas 4 3 15" xfId="5833"/>
    <cellStyle name="Notas 4 3 2" xfId="314"/>
    <cellStyle name="Notas 4 3 2 10" xfId="4409"/>
    <cellStyle name="Notas 4 3 2 10 2" xfId="9871"/>
    <cellStyle name="Notas 4 3 2 11" xfId="5085"/>
    <cellStyle name="Notas 4 3 2 11 2" xfId="10465"/>
    <cellStyle name="Notas 4 3 2 12" xfId="5365"/>
    <cellStyle name="Notas 4 3 2 12 2" xfId="10730"/>
    <cellStyle name="Notas 4 3 2 13" xfId="5961"/>
    <cellStyle name="Notas 4 3 2 2" xfId="797"/>
    <cellStyle name="Notas 4 3 2 2 2" xfId="6409"/>
    <cellStyle name="Notas 4 3 2 3" xfId="1202"/>
    <cellStyle name="Notas 4 3 2 3 2" xfId="6809"/>
    <cellStyle name="Notas 4 3 2 4" xfId="1609"/>
    <cellStyle name="Notas 4 3 2 4 2" xfId="7209"/>
    <cellStyle name="Notas 4 3 2 5" xfId="2012"/>
    <cellStyle name="Notas 4 3 2 5 2" xfId="7605"/>
    <cellStyle name="Notas 4 3 2 6" xfId="2418"/>
    <cellStyle name="Notas 4 3 2 6 2" xfId="8003"/>
    <cellStyle name="Notas 4 3 2 7" xfId="2817"/>
    <cellStyle name="Notas 4 3 2 7 2" xfId="8396"/>
    <cellStyle name="Notas 4 3 2 8" xfId="3836"/>
    <cellStyle name="Notas 4 3 2 8 2" xfId="9334"/>
    <cellStyle name="Notas 4 3 2 9" xfId="4263"/>
    <cellStyle name="Notas 4 3 2 9 2" xfId="9733"/>
    <cellStyle name="Notas 4 3 3" xfId="446"/>
    <cellStyle name="Notas 4 3 3 10" xfId="3773"/>
    <cellStyle name="Notas 4 3 3 10 2" xfId="9275"/>
    <cellStyle name="Notas 4 3 3 11" xfId="4136"/>
    <cellStyle name="Notas 4 3 3 11 2" xfId="9617"/>
    <cellStyle name="Notas 4 3 3 12" xfId="3387"/>
    <cellStyle name="Notas 4 3 3 12 2" xfId="8914"/>
    <cellStyle name="Notas 4 3 3 13" xfId="6088"/>
    <cellStyle name="Notas 4 3 3 2" xfId="929"/>
    <cellStyle name="Notas 4 3 3 2 2" xfId="6541"/>
    <cellStyle name="Notas 4 3 3 3" xfId="1334"/>
    <cellStyle name="Notas 4 3 3 3 2" xfId="6941"/>
    <cellStyle name="Notas 4 3 3 4" xfId="1741"/>
    <cellStyle name="Notas 4 3 3 4 2" xfId="7341"/>
    <cellStyle name="Notas 4 3 3 5" xfId="2144"/>
    <cellStyle name="Notas 4 3 3 5 2" xfId="7737"/>
    <cellStyle name="Notas 4 3 3 6" xfId="2550"/>
    <cellStyle name="Notas 4 3 3 6 2" xfId="8134"/>
    <cellStyle name="Notas 4 3 3 7" xfId="2948"/>
    <cellStyle name="Notas 4 3 3 7 2" xfId="8527"/>
    <cellStyle name="Notas 4 3 3 8" xfId="3319"/>
    <cellStyle name="Notas 4 3 3 8 2" xfId="8850"/>
    <cellStyle name="Notas 4 3 3 9" xfId="3683"/>
    <cellStyle name="Notas 4 3 3 9 2" xfId="9188"/>
    <cellStyle name="Notas 4 3 4" xfId="661"/>
    <cellStyle name="Notas 4 3 4 2" xfId="6274"/>
    <cellStyle name="Notas 4 3 5" xfId="1066"/>
    <cellStyle name="Notas 4 3 5 2" xfId="6674"/>
    <cellStyle name="Notas 4 3 6" xfId="1473"/>
    <cellStyle name="Notas 4 3 6 2" xfId="7074"/>
    <cellStyle name="Notas 4 3 7" xfId="1877"/>
    <cellStyle name="Notas 4 3 7 2" xfId="7472"/>
    <cellStyle name="Notas 4 3 8" xfId="2282"/>
    <cellStyle name="Notas 4 3 8 2" xfId="7868"/>
    <cellStyle name="Notas 4 3 9" xfId="2685"/>
    <cellStyle name="Notas 4 3 9 2" xfId="8265"/>
    <cellStyle name="Notas 4 4" xfId="185"/>
    <cellStyle name="Notas 4 4 10" xfId="3420"/>
    <cellStyle name="Notas 4 4 10 2" xfId="8944"/>
    <cellStyle name="Notas 4 4 11" xfId="4996"/>
    <cellStyle name="Notas 4 4 11 2" xfId="10383"/>
    <cellStyle name="Notas 4 4 12" xfId="4232"/>
    <cellStyle name="Notas 4 4 12 2" xfId="9703"/>
    <cellStyle name="Notas 4 4 13" xfId="3830"/>
    <cellStyle name="Notas 4 4 13 2" xfId="9328"/>
    <cellStyle name="Notas 4 4 14" xfId="5264"/>
    <cellStyle name="Notas 4 4 14 2" xfId="10635"/>
    <cellStyle name="Notas 4 4 15" xfId="5837"/>
    <cellStyle name="Notas 4 4 2" xfId="318"/>
    <cellStyle name="Notas 4 4 2 10" xfId="5064"/>
    <cellStyle name="Notas 4 4 2 10 2" xfId="10448"/>
    <cellStyle name="Notas 4 4 2 11" xfId="5046"/>
    <cellStyle name="Notas 4 4 2 11 2" xfId="10431"/>
    <cellStyle name="Notas 4 4 2 12" xfId="5368"/>
    <cellStyle name="Notas 4 4 2 12 2" xfId="10732"/>
    <cellStyle name="Notas 4 4 2 13" xfId="5965"/>
    <cellStyle name="Notas 4 4 2 2" xfId="801"/>
    <cellStyle name="Notas 4 4 2 2 2" xfId="6413"/>
    <cellStyle name="Notas 4 4 2 3" xfId="1206"/>
    <cellStyle name="Notas 4 4 2 3 2" xfId="6813"/>
    <cellStyle name="Notas 4 4 2 4" xfId="1613"/>
    <cellStyle name="Notas 4 4 2 4 2" xfId="7213"/>
    <cellStyle name="Notas 4 4 2 5" xfId="2016"/>
    <cellStyle name="Notas 4 4 2 5 2" xfId="7609"/>
    <cellStyle name="Notas 4 4 2 6" xfId="2422"/>
    <cellStyle name="Notas 4 4 2 6 2" xfId="8007"/>
    <cellStyle name="Notas 4 4 2 7" xfId="2821"/>
    <cellStyle name="Notas 4 4 2 7 2" xfId="8400"/>
    <cellStyle name="Notas 4 4 2 8" xfId="4039"/>
    <cellStyle name="Notas 4 4 2 8 2" xfId="9527"/>
    <cellStyle name="Notas 4 4 2 9" xfId="3605"/>
    <cellStyle name="Notas 4 4 2 9 2" xfId="9114"/>
    <cellStyle name="Notas 4 4 3" xfId="450"/>
    <cellStyle name="Notas 4 4 3 10" xfId="4834"/>
    <cellStyle name="Notas 4 4 3 10 2" xfId="10230"/>
    <cellStyle name="Notas 4 4 3 11" xfId="4321"/>
    <cellStyle name="Notas 4 4 3 11 2" xfId="9788"/>
    <cellStyle name="Notas 4 4 3 12" xfId="4774"/>
    <cellStyle name="Notas 4 4 3 12 2" xfId="10171"/>
    <cellStyle name="Notas 4 4 3 13" xfId="6092"/>
    <cellStyle name="Notas 4 4 3 2" xfId="933"/>
    <cellStyle name="Notas 4 4 3 2 2" xfId="6545"/>
    <cellStyle name="Notas 4 4 3 3" xfId="1338"/>
    <cellStyle name="Notas 4 4 3 3 2" xfId="6945"/>
    <cellStyle name="Notas 4 4 3 4" xfId="1745"/>
    <cellStyle name="Notas 4 4 3 4 2" xfId="7345"/>
    <cellStyle name="Notas 4 4 3 5" xfId="2148"/>
    <cellStyle name="Notas 4 4 3 5 2" xfId="7741"/>
    <cellStyle name="Notas 4 4 3 6" xfId="2554"/>
    <cellStyle name="Notas 4 4 3 6 2" xfId="8138"/>
    <cellStyle name="Notas 4 4 3 7" xfId="2952"/>
    <cellStyle name="Notas 4 4 3 7 2" xfId="8531"/>
    <cellStyle name="Notas 4 4 3 8" xfId="3522"/>
    <cellStyle name="Notas 4 4 3 8 2" xfId="9035"/>
    <cellStyle name="Notas 4 4 3 9" xfId="3159"/>
    <cellStyle name="Notas 4 4 3 9 2" xfId="8704"/>
    <cellStyle name="Notas 4 4 4" xfId="668"/>
    <cellStyle name="Notas 4 4 4 2" xfId="6281"/>
    <cellStyle name="Notas 4 4 5" xfId="1073"/>
    <cellStyle name="Notas 4 4 5 2" xfId="6681"/>
    <cellStyle name="Notas 4 4 6" xfId="1480"/>
    <cellStyle name="Notas 4 4 6 2" xfId="7081"/>
    <cellStyle name="Notas 4 4 7" xfId="1884"/>
    <cellStyle name="Notas 4 4 7 2" xfId="7479"/>
    <cellStyle name="Notas 4 4 8" xfId="2289"/>
    <cellStyle name="Notas 4 4 8 2" xfId="7875"/>
    <cellStyle name="Notas 4 4 9" xfId="2691"/>
    <cellStyle name="Notas 4 4 9 2" xfId="8271"/>
    <cellStyle name="Notas 4 5" xfId="269"/>
    <cellStyle name="Notas 4 5 10" xfId="3940"/>
    <cellStyle name="Notas 4 5 10 2" xfId="9433"/>
    <cellStyle name="Notas 4 5 11" xfId="3854"/>
    <cellStyle name="Notas 4 5 11 2" xfId="9352"/>
    <cellStyle name="Notas 4 5 12" xfId="5345"/>
    <cellStyle name="Notas 4 5 12 2" xfId="10712"/>
    <cellStyle name="Notas 4 5 13" xfId="5917"/>
    <cellStyle name="Notas 4 5 2" xfId="752"/>
    <cellStyle name="Notas 4 5 2 2" xfId="6365"/>
    <cellStyle name="Notas 4 5 3" xfId="1157"/>
    <cellStyle name="Notas 4 5 3 2" xfId="6765"/>
    <cellStyle name="Notas 4 5 4" xfId="1564"/>
    <cellStyle name="Notas 4 5 4 2" xfId="7165"/>
    <cellStyle name="Notas 4 5 5" xfId="1967"/>
    <cellStyle name="Notas 4 5 5 2" xfId="7561"/>
    <cellStyle name="Notas 4 5 6" xfId="2373"/>
    <cellStyle name="Notas 4 5 6 2" xfId="7959"/>
    <cellStyle name="Notas 4 5 7" xfId="2772"/>
    <cellStyle name="Notas 4 5 7 2" xfId="8352"/>
    <cellStyle name="Notas 4 5 8" xfId="3845"/>
    <cellStyle name="Notas 4 5 8 2" xfId="9343"/>
    <cellStyle name="Notas 4 5 9" xfId="3751"/>
    <cellStyle name="Notas 4 5 9 2" xfId="9253"/>
    <cellStyle name="Notas 4 6" xfId="401"/>
    <cellStyle name="Notas 4 6 10" xfId="4778"/>
    <cellStyle name="Notas 4 6 10 2" xfId="10175"/>
    <cellStyle name="Notas 4 6 11" xfId="4724"/>
    <cellStyle name="Notas 4 6 11 2" xfId="10122"/>
    <cellStyle name="Notas 4 6 12" xfId="3950"/>
    <cellStyle name="Notas 4 6 12 2" xfId="9443"/>
    <cellStyle name="Notas 4 6 13" xfId="6044"/>
    <cellStyle name="Notas 4 6 2" xfId="884"/>
    <cellStyle name="Notas 4 6 2 2" xfId="6496"/>
    <cellStyle name="Notas 4 6 3" xfId="1289"/>
    <cellStyle name="Notas 4 6 3 2" xfId="6896"/>
    <cellStyle name="Notas 4 6 4" xfId="1696"/>
    <cellStyle name="Notas 4 6 4 2" xfId="7296"/>
    <cellStyle name="Notas 4 6 5" xfId="2099"/>
    <cellStyle name="Notas 4 6 5 2" xfId="7692"/>
    <cellStyle name="Notas 4 6 6" xfId="2505"/>
    <cellStyle name="Notas 4 6 6 2" xfId="8089"/>
    <cellStyle name="Notas 4 6 7" xfId="2903"/>
    <cellStyle name="Notas 4 6 7 2" xfId="8482"/>
    <cellStyle name="Notas 4 6 8" xfId="3342"/>
    <cellStyle name="Notas 4 6 8 2" xfId="8872"/>
    <cellStyle name="Notas 4 6 9" xfId="3581"/>
    <cellStyle name="Notas 4 6 9 2" xfId="9092"/>
    <cellStyle name="Notas 4 7" xfId="603"/>
    <cellStyle name="Notas 4 7 2" xfId="6217"/>
    <cellStyle name="Notas 4 8" xfId="1008"/>
    <cellStyle name="Notas 4 8 2" xfId="6617"/>
    <cellStyle name="Notas 4 9" xfId="1415"/>
    <cellStyle name="Notas 4 9 2" xfId="7017"/>
    <cellStyle name="Notas 5" xfId="119"/>
    <cellStyle name="Notas 5 10" xfId="1819"/>
    <cellStyle name="Notas 5 10 2" xfId="7415"/>
    <cellStyle name="Notas 5 11" xfId="2224"/>
    <cellStyle name="Notas 5 11 2" xfId="7814"/>
    <cellStyle name="Notas 5 12" xfId="2634"/>
    <cellStyle name="Notas 5 12 2" xfId="8215"/>
    <cellStyle name="Notas 5 13" xfId="3270"/>
    <cellStyle name="Notas 5 13 2" xfId="8806"/>
    <cellStyle name="Notas 5 14" xfId="2273"/>
    <cellStyle name="Notas 5 14 2" xfId="7859"/>
    <cellStyle name="Notas 5 15" xfId="4902"/>
    <cellStyle name="Notas 5 15 2" xfId="10295"/>
    <cellStyle name="Notas 5 16" xfId="4931"/>
    <cellStyle name="Notas 5 16 2" xfId="10324"/>
    <cellStyle name="Notas 5 17" xfId="2969"/>
    <cellStyle name="Notas 5 17 2" xfId="8547"/>
    <cellStyle name="Notas 5 18" xfId="5788"/>
    <cellStyle name="Notas 5 2" xfId="167"/>
    <cellStyle name="Notas 5 2 10" xfId="4001"/>
    <cellStyle name="Notas 5 2 10 2" xfId="9492"/>
    <cellStyle name="Notas 5 2 11" xfId="4347"/>
    <cellStyle name="Notas 5 2 11 2" xfId="9814"/>
    <cellStyle name="Notas 5 2 12" xfId="5081"/>
    <cellStyle name="Notas 5 2 12 2" xfId="10461"/>
    <cellStyle name="Notas 5 2 13" xfId="5359"/>
    <cellStyle name="Notas 5 2 13 2" xfId="10725"/>
    <cellStyle name="Notas 5 2 14" xfId="5577"/>
    <cellStyle name="Notas 5 2 14 2" xfId="10930"/>
    <cellStyle name="Notas 5 2 15" xfId="5826"/>
    <cellStyle name="Notas 5 2 2" xfId="307"/>
    <cellStyle name="Notas 5 2 2 10" xfId="5315"/>
    <cellStyle name="Notas 5 2 2 10 2" xfId="10683"/>
    <cellStyle name="Notas 5 2 2 11" xfId="5543"/>
    <cellStyle name="Notas 5 2 2 11 2" xfId="10897"/>
    <cellStyle name="Notas 5 2 2 12" xfId="5680"/>
    <cellStyle name="Notas 5 2 2 12 2" xfId="11025"/>
    <cellStyle name="Notas 5 2 2 13" xfId="5954"/>
    <cellStyle name="Notas 5 2 2 2" xfId="790"/>
    <cellStyle name="Notas 5 2 2 2 2" xfId="6402"/>
    <cellStyle name="Notas 5 2 2 3" xfId="1195"/>
    <cellStyle name="Notas 5 2 2 3 2" xfId="6802"/>
    <cellStyle name="Notas 5 2 2 4" xfId="1602"/>
    <cellStyle name="Notas 5 2 2 4 2" xfId="7202"/>
    <cellStyle name="Notas 5 2 2 5" xfId="2005"/>
    <cellStyle name="Notas 5 2 2 5 2" xfId="7598"/>
    <cellStyle name="Notas 5 2 2 6" xfId="2411"/>
    <cellStyle name="Notas 5 2 2 6 2" xfId="7996"/>
    <cellStyle name="Notas 5 2 2 7" xfId="2810"/>
    <cellStyle name="Notas 5 2 2 7 2" xfId="8389"/>
    <cellStyle name="Notas 5 2 2 8" xfId="4533"/>
    <cellStyle name="Notas 5 2 2 8 2" xfId="9986"/>
    <cellStyle name="Notas 5 2 2 9" xfId="3204"/>
    <cellStyle name="Notas 5 2 2 9 2" xfId="8744"/>
    <cellStyle name="Notas 5 2 3" xfId="439"/>
    <cellStyle name="Notas 5 2 3 10" xfId="3535"/>
    <cellStyle name="Notas 5 2 3 10 2" xfId="9048"/>
    <cellStyle name="Notas 5 2 3 11" xfId="4240"/>
    <cellStyle name="Notas 5 2 3 11 2" xfId="9710"/>
    <cellStyle name="Notas 5 2 3 12" xfId="4786"/>
    <cellStyle name="Notas 5 2 3 12 2" xfId="10183"/>
    <cellStyle name="Notas 5 2 3 13" xfId="6081"/>
    <cellStyle name="Notas 5 2 3 2" xfId="922"/>
    <cellStyle name="Notas 5 2 3 2 2" xfId="6534"/>
    <cellStyle name="Notas 5 2 3 3" xfId="1327"/>
    <cellStyle name="Notas 5 2 3 3 2" xfId="6934"/>
    <cellStyle name="Notas 5 2 3 4" xfId="1734"/>
    <cellStyle name="Notas 5 2 3 4 2" xfId="7334"/>
    <cellStyle name="Notas 5 2 3 5" xfId="2137"/>
    <cellStyle name="Notas 5 2 3 5 2" xfId="7730"/>
    <cellStyle name="Notas 5 2 3 6" xfId="2543"/>
    <cellStyle name="Notas 5 2 3 6 2" xfId="8127"/>
    <cellStyle name="Notas 5 2 3 7" xfId="2941"/>
    <cellStyle name="Notas 5 2 3 7 2" xfId="8520"/>
    <cellStyle name="Notas 5 2 3 8" xfId="3714"/>
    <cellStyle name="Notas 5 2 3 8 2" xfId="9217"/>
    <cellStyle name="Notas 5 2 3 9" xfId="3729"/>
    <cellStyle name="Notas 5 2 3 9 2" xfId="9232"/>
    <cellStyle name="Notas 5 2 4" xfId="650"/>
    <cellStyle name="Notas 5 2 4 2" xfId="6263"/>
    <cellStyle name="Notas 5 2 5" xfId="1055"/>
    <cellStyle name="Notas 5 2 5 2" xfId="6663"/>
    <cellStyle name="Notas 5 2 6" xfId="1462"/>
    <cellStyle name="Notas 5 2 6 2" xfId="7063"/>
    <cellStyle name="Notas 5 2 7" xfId="1866"/>
    <cellStyle name="Notas 5 2 7 2" xfId="7461"/>
    <cellStyle name="Notas 5 2 8" xfId="2271"/>
    <cellStyle name="Notas 5 2 8 2" xfId="7857"/>
    <cellStyle name="Notas 5 2 9" xfId="2677"/>
    <cellStyle name="Notas 5 2 9 2" xfId="8257"/>
    <cellStyle name="Notas 5 3" xfId="177"/>
    <cellStyle name="Notas 5 3 10" xfId="4407"/>
    <cellStyle name="Notas 5 3 10 2" xfId="9869"/>
    <cellStyle name="Notas 5 3 11" xfId="4178"/>
    <cellStyle name="Notas 5 3 11 2" xfId="9654"/>
    <cellStyle name="Notas 5 3 12" xfId="5211"/>
    <cellStyle name="Notas 5 3 12 2" xfId="10584"/>
    <cellStyle name="Notas 5 3 13" xfId="5468"/>
    <cellStyle name="Notas 5 3 13 2" xfId="10826"/>
    <cellStyle name="Notas 5 3 14" xfId="5635"/>
    <cellStyle name="Notas 5 3 14 2" xfId="10982"/>
    <cellStyle name="Notas 5 3 15" xfId="5832"/>
    <cellStyle name="Notas 5 3 2" xfId="313"/>
    <cellStyle name="Notas 5 3 2 10" xfId="3989"/>
    <cellStyle name="Notas 5 3 2 10 2" xfId="9481"/>
    <cellStyle name="Notas 5 3 2 11" xfId="4814"/>
    <cellStyle name="Notas 5 3 2 11 2" xfId="10211"/>
    <cellStyle name="Notas 5 3 2 12" xfId="4396"/>
    <cellStyle name="Notas 5 3 2 12 2" xfId="9859"/>
    <cellStyle name="Notas 5 3 2 13" xfId="5960"/>
    <cellStyle name="Notas 5 3 2 2" xfId="796"/>
    <cellStyle name="Notas 5 3 2 2 2" xfId="6408"/>
    <cellStyle name="Notas 5 3 2 3" xfId="1201"/>
    <cellStyle name="Notas 5 3 2 3 2" xfId="6808"/>
    <cellStyle name="Notas 5 3 2 4" xfId="1608"/>
    <cellStyle name="Notas 5 3 2 4 2" xfId="7208"/>
    <cellStyle name="Notas 5 3 2 5" xfId="2011"/>
    <cellStyle name="Notas 5 3 2 5 2" xfId="7604"/>
    <cellStyle name="Notas 5 3 2 6" xfId="2417"/>
    <cellStyle name="Notas 5 3 2 6 2" xfId="8002"/>
    <cellStyle name="Notas 5 3 2 7" xfId="2816"/>
    <cellStyle name="Notas 5 3 2 7 2" xfId="8395"/>
    <cellStyle name="Notas 5 3 2 8" xfId="4149"/>
    <cellStyle name="Notas 5 3 2 8 2" xfId="9629"/>
    <cellStyle name="Notas 5 3 2 9" xfId="4035"/>
    <cellStyle name="Notas 5 3 2 9 2" xfId="9523"/>
    <cellStyle name="Notas 5 3 3" xfId="445"/>
    <cellStyle name="Notas 5 3 3 10" xfId="4185"/>
    <cellStyle name="Notas 5 3 3 10 2" xfId="9661"/>
    <cellStyle name="Notas 5 3 3 11" xfId="5203"/>
    <cellStyle name="Notas 5 3 3 11 2" xfId="10577"/>
    <cellStyle name="Notas 5 3 3 12" xfId="5461"/>
    <cellStyle name="Notas 5 3 3 12 2" xfId="10820"/>
    <cellStyle name="Notas 5 3 3 13" xfId="6087"/>
    <cellStyle name="Notas 5 3 3 2" xfId="928"/>
    <cellStyle name="Notas 5 3 3 2 2" xfId="6540"/>
    <cellStyle name="Notas 5 3 3 3" xfId="1333"/>
    <cellStyle name="Notas 5 3 3 3 2" xfId="6940"/>
    <cellStyle name="Notas 5 3 3 4" xfId="1740"/>
    <cellStyle name="Notas 5 3 3 4 2" xfId="7340"/>
    <cellStyle name="Notas 5 3 3 5" xfId="2143"/>
    <cellStyle name="Notas 5 3 3 5 2" xfId="7736"/>
    <cellStyle name="Notas 5 3 3 6" xfId="2549"/>
    <cellStyle name="Notas 5 3 3 6 2" xfId="8133"/>
    <cellStyle name="Notas 5 3 3 7" xfId="2947"/>
    <cellStyle name="Notas 5 3 3 7 2" xfId="8526"/>
    <cellStyle name="Notas 5 3 3 8" xfId="3621"/>
    <cellStyle name="Notas 5 3 3 8 2" xfId="9129"/>
    <cellStyle name="Notas 5 3 3 9" xfId="4894"/>
    <cellStyle name="Notas 5 3 3 9 2" xfId="10288"/>
    <cellStyle name="Notas 5 3 4" xfId="660"/>
    <cellStyle name="Notas 5 3 4 2" xfId="6273"/>
    <cellStyle name="Notas 5 3 5" xfId="1065"/>
    <cellStyle name="Notas 5 3 5 2" xfId="6673"/>
    <cellStyle name="Notas 5 3 6" xfId="1472"/>
    <cellStyle name="Notas 5 3 6 2" xfId="7073"/>
    <cellStyle name="Notas 5 3 7" xfId="1876"/>
    <cellStyle name="Notas 5 3 7 2" xfId="7471"/>
    <cellStyle name="Notas 5 3 8" xfId="2281"/>
    <cellStyle name="Notas 5 3 8 2" xfId="7867"/>
    <cellStyle name="Notas 5 3 9" xfId="2684"/>
    <cellStyle name="Notas 5 3 9 2" xfId="8264"/>
    <cellStyle name="Notas 5 4" xfId="184"/>
    <cellStyle name="Notas 5 4 10" xfId="3731"/>
    <cellStyle name="Notas 5 4 10 2" xfId="9234"/>
    <cellStyle name="Notas 5 4 11" xfId="3300"/>
    <cellStyle name="Notas 5 4 11 2" xfId="8833"/>
    <cellStyle name="Notas 5 4 12" xfId="4979"/>
    <cellStyle name="Notas 5 4 12 2" xfId="10367"/>
    <cellStyle name="Notas 5 4 13" xfId="2653"/>
    <cellStyle name="Notas 5 4 13 2" xfId="8234"/>
    <cellStyle name="Notas 5 4 14" xfId="4071"/>
    <cellStyle name="Notas 5 4 14 2" xfId="9558"/>
    <cellStyle name="Notas 5 4 15" xfId="5836"/>
    <cellStyle name="Notas 5 4 2" xfId="317"/>
    <cellStyle name="Notas 5 4 2 10" xfId="5159"/>
    <cellStyle name="Notas 5 4 2 10 2" xfId="10534"/>
    <cellStyle name="Notas 5 4 2 11" xfId="5432"/>
    <cellStyle name="Notas 5 4 2 11 2" xfId="10791"/>
    <cellStyle name="Notas 5 4 2 12" xfId="5618"/>
    <cellStyle name="Notas 5 4 2 12 2" xfId="10966"/>
    <cellStyle name="Notas 5 4 2 13" xfId="5964"/>
    <cellStyle name="Notas 5 4 2 2" xfId="800"/>
    <cellStyle name="Notas 5 4 2 2 2" xfId="6412"/>
    <cellStyle name="Notas 5 4 2 3" xfId="1205"/>
    <cellStyle name="Notas 5 4 2 3 2" xfId="6812"/>
    <cellStyle name="Notas 5 4 2 4" xfId="1612"/>
    <cellStyle name="Notas 5 4 2 4 2" xfId="7212"/>
    <cellStyle name="Notas 5 4 2 5" xfId="2015"/>
    <cellStyle name="Notas 5 4 2 5 2" xfId="7608"/>
    <cellStyle name="Notas 5 4 2 6" xfId="2421"/>
    <cellStyle name="Notas 5 4 2 6 2" xfId="8006"/>
    <cellStyle name="Notas 5 4 2 7" xfId="2820"/>
    <cellStyle name="Notas 5 4 2 7 2" xfId="8399"/>
    <cellStyle name="Notas 5 4 2 8" xfId="4343"/>
    <cellStyle name="Notas 5 4 2 8 2" xfId="9810"/>
    <cellStyle name="Notas 5 4 2 9" xfId="3908"/>
    <cellStyle name="Notas 5 4 2 9 2" xfId="9403"/>
    <cellStyle name="Notas 5 4 3" xfId="449"/>
    <cellStyle name="Notas 5 4 3 10" xfId="4300"/>
    <cellStyle name="Notas 5 4 3 10 2" xfId="9767"/>
    <cellStyle name="Notas 5 4 3 11" xfId="3223"/>
    <cellStyle name="Notas 5 4 3 11 2" xfId="8760"/>
    <cellStyle name="Notas 5 4 3 12" xfId="5022"/>
    <cellStyle name="Notas 5 4 3 12 2" xfId="10407"/>
    <cellStyle name="Notas 5 4 3 13" xfId="6091"/>
    <cellStyle name="Notas 5 4 3 2" xfId="932"/>
    <cellStyle name="Notas 5 4 3 2 2" xfId="6544"/>
    <cellStyle name="Notas 5 4 3 3" xfId="1337"/>
    <cellStyle name="Notas 5 4 3 3 2" xfId="6944"/>
    <cellStyle name="Notas 5 4 3 4" xfId="1744"/>
    <cellStyle name="Notas 5 4 3 4 2" xfId="7344"/>
    <cellStyle name="Notas 5 4 3 5" xfId="2147"/>
    <cellStyle name="Notas 5 4 3 5 2" xfId="7740"/>
    <cellStyle name="Notas 5 4 3 6" xfId="2553"/>
    <cellStyle name="Notas 5 4 3 6 2" xfId="8137"/>
    <cellStyle name="Notas 5 4 3 7" xfId="2951"/>
    <cellStyle name="Notas 5 4 3 7 2" xfId="8530"/>
    <cellStyle name="Notas 5 4 3 8" xfId="3820"/>
    <cellStyle name="Notas 5 4 3 8 2" xfId="9318"/>
    <cellStyle name="Notas 5 4 3 9" xfId="3440"/>
    <cellStyle name="Notas 5 4 3 9 2" xfId="8961"/>
    <cellStyle name="Notas 5 4 4" xfId="667"/>
    <cellStyle name="Notas 5 4 4 2" xfId="6280"/>
    <cellStyle name="Notas 5 4 5" xfId="1072"/>
    <cellStyle name="Notas 5 4 5 2" xfId="6680"/>
    <cellStyle name="Notas 5 4 6" xfId="1479"/>
    <cellStyle name="Notas 5 4 6 2" xfId="7080"/>
    <cellStyle name="Notas 5 4 7" xfId="1883"/>
    <cellStyle name="Notas 5 4 7 2" xfId="7478"/>
    <cellStyle name="Notas 5 4 8" xfId="2288"/>
    <cellStyle name="Notas 5 4 8 2" xfId="7874"/>
    <cellStyle name="Notas 5 4 9" xfId="2690"/>
    <cellStyle name="Notas 5 4 9 2" xfId="8270"/>
    <cellStyle name="Notas 5 5" xfId="268"/>
    <cellStyle name="Notas 5 5 10" xfId="4704"/>
    <cellStyle name="Notas 5 5 10 2" xfId="10103"/>
    <cellStyle name="Notas 5 5 11" xfId="3307"/>
    <cellStyle name="Notas 5 5 11 2" xfId="8838"/>
    <cellStyle name="Notas 5 5 12" xfId="5247"/>
    <cellStyle name="Notas 5 5 12 2" xfId="10619"/>
    <cellStyle name="Notas 5 5 13" xfId="5916"/>
    <cellStyle name="Notas 5 5 2" xfId="751"/>
    <cellStyle name="Notas 5 5 2 2" xfId="6364"/>
    <cellStyle name="Notas 5 5 3" xfId="1156"/>
    <cellStyle name="Notas 5 5 3 2" xfId="6764"/>
    <cellStyle name="Notas 5 5 4" xfId="1563"/>
    <cellStyle name="Notas 5 5 4 2" xfId="7164"/>
    <cellStyle name="Notas 5 5 5" xfId="1966"/>
    <cellStyle name="Notas 5 5 5 2" xfId="7560"/>
    <cellStyle name="Notas 5 5 6" xfId="2372"/>
    <cellStyle name="Notas 5 5 6 2" xfId="7958"/>
    <cellStyle name="Notas 5 5 7" xfId="2771"/>
    <cellStyle name="Notas 5 5 7 2" xfId="8351"/>
    <cellStyle name="Notas 5 5 8" xfId="4157"/>
    <cellStyle name="Notas 5 5 8 2" xfId="9636"/>
    <cellStyle name="Notas 5 5 9" xfId="4150"/>
    <cellStyle name="Notas 5 5 9 2" xfId="9630"/>
    <cellStyle name="Notas 5 6" xfId="400"/>
    <cellStyle name="Notas 5 6 10" xfId="4393"/>
    <cellStyle name="Notas 5 6 10 2" xfId="9856"/>
    <cellStyle name="Notas 5 6 11" xfId="4822"/>
    <cellStyle name="Notas 5 6 11 2" xfId="10219"/>
    <cellStyle name="Notas 5 6 12" xfId="3608"/>
    <cellStyle name="Notas 5 6 12 2" xfId="9117"/>
    <cellStyle name="Notas 5 6 13" xfId="6043"/>
    <cellStyle name="Notas 5 6 2" xfId="883"/>
    <cellStyle name="Notas 5 6 2 2" xfId="6495"/>
    <cellStyle name="Notas 5 6 3" xfId="1288"/>
    <cellStyle name="Notas 5 6 3 2" xfId="6895"/>
    <cellStyle name="Notas 5 6 4" xfId="1695"/>
    <cellStyle name="Notas 5 6 4 2" xfId="7295"/>
    <cellStyle name="Notas 5 6 5" xfId="2098"/>
    <cellStyle name="Notas 5 6 5 2" xfId="7691"/>
    <cellStyle name="Notas 5 6 6" xfId="2504"/>
    <cellStyle name="Notas 5 6 6 2" xfId="8088"/>
    <cellStyle name="Notas 5 6 7" xfId="2902"/>
    <cellStyle name="Notas 5 6 7 2" xfId="8481"/>
    <cellStyle name="Notas 5 6 8" xfId="3645"/>
    <cellStyle name="Notas 5 6 8 2" xfId="9152"/>
    <cellStyle name="Notas 5 6 9" xfId="4915"/>
    <cellStyle name="Notas 5 6 9 2" xfId="10308"/>
    <cellStyle name="Notas 5 7" xfId="602"/>
    <cellStyle name="Notas 5 7 2" xfId="6216"/>
    <cellStyle name="Notas 5 8" xfId="1007"/>
    <cellStyle name="Notas 5 8 2" xfId="6616"/>
    <cellStyle name="Notas 5 9" xfId="1414"/>
    <cellStyle name="Notas 5 9 2" xfId="7016"/>
    <cellStyle name="Porcentaje 2" xfId="11050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colors>
    <mruColors>
      <color rgb="FF25C60A"/>
      <color rgb="FFC00000"/>
      <color rgb="FFD80000"/>
      <color rgb="FFCC0000"/>
      <color rgb="FFFF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</xdr:row>
          <xdr:rowOff>28575</xdr:rowOff>
        </xdr:from>
        <xdr:to>
          <xdr:col>2</xdr:col>
          <xdr:colOff>571500</xdr:colOff>
          <xdr:row>6</xdr:row>
          <xdr:rowOff>209550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ffectLst/>
            <a:extLst>
              <a:ext uri="{909E8E84-426E-40DD-AFC4-6F175D3DCCD1}">
                <a14:hiddenFill>
                  <a:solidFill>
                    <a:srgbClr val="00E4A8"/>
                  </a:solidFill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1C1C1C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Z195"/>
  <sheetViews>
    <sheetView showGridLines="0" tabSelected="1" view="pageBreakPreview" topLeftCell="A64" zoomScale="80" zoomScaleNormal="80" zoomScaleSheetLayoutView="80" zoomScalePageLayoutView="50" workbookViewId="0">
      <selection activeCell="B65" sqref="B65"/>
    </sheetView>
  </sheetViews>
  <sheetFormatPr baseColWidth="10" defaultColWidth="11.42578125" defaultRowHeight="20.100000000000001" customHeight="1" x14ac:dyDescent="0.25"/>
  <cols>
    <col min="1" max="1" width="11.42578125" style="217"/>
    <col min="2" max="2" width="6.140625" style="218" customWidth="1"/>
    <col min="3" max="3" width="59.7109375" style="219" customWidth="1"/>
    <col min="4" max="6" width="11.140625" style="211" hidden="1" customWidth="1"/>
    <col min="7" max="12" width="11.7109375" style="211" hidden="1" customWidth="1"/>
    <col min="13" max="15" width="11" style="211" hidden="1" customWidth="1"/>
    <col min="16" max="16" width="12.28515625" style="211" hidden="1" customWidth="1"/>
    <col min="17" max="28" width="11" style="211" hidden="1" customWidth="1"/>
    <col min="29" max="29" width="13" style="211" hidden="1" customWidth="1"/>
    <col min="30" max="41" width="11" style="211" hidden="1" customWidth="1"/>
    <col min="42" max="42" width="12.28515625" style="211" hidden="1" customWidth="1"/>
    <col min="43" max="54" width="11" style="211" hidden="1" customWidth="1"/>
    <col min="55" max="55" width="12.28515625" style="211" hidden="1" customWidth="1"/>
    <col min="56" max="58" width="11" style="211" hidden="1" customWidth="1"/>
    <col min="59" max="67" width="11" style="211" customWidth="1"/>
    <col min="68" max="68" width="12.28515625" style="211" customWidth="1"/>
    <col min="69" max="71" width="11" style="211" customWidth="1"/>
    <col min="72" max="72" width="14.140625" style="211" customWidth="1"/>
    <col min="73" max="73" width="13.28515625" style="211" customWidth="1"/>
    <col min="74" max="74" width="14" style="211" customWidth="1"/>
    <col min="75" max="75" width="9.42578125" style="211" customWidth="1"/>
    <col min="76" max="76" width="11.42578125" style="210"/>
    <col min="77" max="77" width="14.85546875" style="210" bestFit="1" customWidth="1"/>
    <col min="78" max="16384" width="11.42578125" style="211"/>
  </cols>
  <sheetData>
    <row r="1" spans="1:78" ht="20.100000000000001" customHeight="1" x14ac:dyDescent="0.25">
      <c r="A1" s="169"/>
      <c r="B1" s="170"/>
      <c r="C1" s="64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6"/>
      <c r="BY1" s="66"/>
    </row>
    <row r="2" spans="1:78" ht="20.100000000000001" customHeight="1" x14ac:dyDescent="0.25">
      <c r="A2" s="169"/>
      <c r="B2" s="170"/>
      <c r="C2" s="64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6"/>
      <c r="BY2" s="66"/>
    </row>
    <row r="3" spans="1:78" ht="15.75" customHeight="1" x14ac:dyDescent="0.25">
      <c r="A3" s="171"/>
      <c r="B3" s="1"/>
      <c r="C3" s="2" t="s">
        <v>16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66"/>
      <c r="BY3" s="66"/>
    </row>
    <row r="4" spans="1:78" ht="18.75" x14ac:dyDescent="0.3">
      <c r="A4" s="171"/>
      <c r="B4" s="3"/>
      <c r="C4" s="4" t="s">
        <v>21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27"/>
      <c r="BX4" s="66"/>
      <c r="BY4" s="66"/>
    </row>
    <row r="5" spans="1:78" ht="18.75" x14ac:dyDescent="0.3">
      <c r="A5" s="171"/>
      <c r="B5" s="3"/>
      <c r="C5" s="4" t="s">
        <v>22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27"/>
      <c r="BX5" s="66"/>
      <c r="BY5" s="66"/>
    </row>
    <row r="6" spans="1:78" ht="18.75" x14ac:dyDescent="0.3">
      <c r="A6" s="171"/>
      <c r="B6" s="3"/>
      <c r="C6" s="5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27"/>
      <c r="BX6" s="66"/>
      <c r="BY6" s="66"/>
    </row>
    <row r="7" spans="1:78" ht="20.100000000000001" customHeight="1" x14ac:dyDescent="0.3">
      <c r="A7" s="171"/>
      <c r="B7" s="3"/>
      <c r="C7" s="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81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27"/>
      <c r="BX7" s="66"/>
      <c r="BY7" s="66"/>
    </row>
    <row r="8" spans="1:78" ht="30.75" customHeight="1" thickBot="1" x14ac:dyDescent="0.4">
      <c r="A8" s="171"/>
      <c r="B8" s="73" t="s">
        <v>0</v>
      </c>
      <c r="C8" s="73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66"/>
      <c r="BY8" s="66"/>
    </row>
    <row r="9" spans="1:78" ht="29.25" customHeight="1" x14ac:dyDescent="0.2">
      <c r="A9" s="171"/>
      <c r="B9" s="352" t="s">
        <v>1</v>
      </c>
      <c r="C9" s="353"/>
      <c r="D9" s="344">
        <v>2015</v>
      </c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6"/>
      <c r="P9" s="350"/>
      <c r="Q9" s="344">
        <v>2016</v>
      </c>
      <c r="R9" s="345"/>
      <c r="S9" s="345"/>
      <c r="T9" s="345"/>
      <c r="U9" s="345"/>
      <c r="V9" s="345"/>
      <c r="W9" s="345"/>
      <c r="X9" s="345"/>
      <c r="Y9" s="345"/>
      <c r="Z9" s="345"/>
      <c r="AA9" s="345"/>
      <c r="AB9" s="345"/>
      <c r="AC9" s="195"/>
      <c r="AD9" s="344">
        <v>2017</v>
      </c>
      <c r="AE9" s="345"/>
      <c r="AF9" s="345"/>
      <c r="AG9" s="345"/>
      <c r="AH9" s="345"/>
      <c r="AI9" s="345"/>
      <c r="AJ9" s="345"/>
      <c r="AK9" s="345"/>
      <c r="AL9" s="345"/>
      <c r="AM9" s="345"/>
      <c r="AN9" s="345"/>
      <c r="AO9" s="346"/>
      <c r="AP9" s="240"/>
      <c r="AQ9" s="344">
        <v>2018</v>
      </c>
      <c r="AR9" s="345"/>
      <c r="AS9" s="345"/>
      <c r="AT9" s="345"/>
      <c r="AU9" s="345"/>
      <c r="AV9" s="345"/>
      <c r="AW9" s="345"/>
      <c r="AX9" s="345"/>
      <c r="AY9" s="345"/>
      <c r="AZ9" s="345"/>
      <c r="BA9" s="345"/>
      <c r="BB9" s="346"/>
      <c r="BC9" s="296"/>
      <c r="BD9" s="344">
        <v>2019</v>
      </c>
      <c r="BE9" s="345"/>
      <c r="BF9" s="345"/>
      <c r="BG9" s="345"/>
      <c r="BH9" s="345"/>
      <c r="BI9" s="345"/>
      <c r="BJ9" s="345"/>
      <c r="BK9" s="345"/>
      <c r="BL9" s="345"/>
      <c r="BM9" s="345"/>
      <c r="BN9" s="345"/>
      <c r="BO9" s="346"/>
      <c r="BP9" s="325"/>
      <c r="BQ9" s="344">
        <v>2020</v>
      </c>
      <c r="BR9" s="345"/>
      <c r="BS9" s="346"/>
      <c r="BT9" s="334" t="s">
        <v>19</v>
      </c>
      <c r="BU9" s="335"/>
      <c r="BV9" s="336"/>
      <c r="BW9" s="51" t="s">
        <v>20</v>
      </c>
      <c r="BX9" s="66"/>
      <c r="BY9" s="66"/>
    </row>
    <row r="10" spans="1:78" ht="18.75" customHeight="1" thickBot="1" x14ac:dyDescent="0.25">
      <c r="A10" s="171"/>
      <c r="B10" s="354"/>
      <c r="C10" s="355"/>
      <c r="D10" s="347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9"/>
      <c r="P10" s="351"/>
      <c r="Q10" s="347"/>
      <c r="R10" s="348"/>
      <c r="S10" s="348"/>
      <c r="T10" s="348"/>
      <c r="U10" s="348"/>
      <c r="V10" s="348"/>
      <c r="W10" s="348"/>
      <c r="X10" s="348"/>
      <c r="Y10" s="348"/>
      <c r="Z10" s="348"/>
      <c r="AA10" s="348"/>
      <c r="AB10" s="348"/>
      <c r="AC10" s="196"/>
      <c r="AD10" s="347"/>
      <c r="AE10" s="348"/>
      <c r="AF10" s="348"/>
      <c r="AG10" s="348"/>
      <c r="AH10" s="348"/>
      <c r="AI10" s="348"/>
      <c r="AJ10" s="348"/>
      <c r="AK10" s="348"/>
      <c r="AL10" s="348"/>
      <c r="AM10" s="348"/>
      <c r="AN10" s="348"/>
      <c r="AO10" s="349"/>
      <c r="AP10" s="241"/>
      <c r="AQ10" s="347"/>
      <c r="AR10" s="348"/>
      <c r="AS10" s="348"/>
      <c r="AT10" s="348"/>
      <c r="AU10" s="348"/>
      <c r="AV10" s="348"/>
      <c r="AW10" s="348"/>
      <c r="AX10" s="348"/>
      <c r="AY10" s="348"/>
      <c r="AZ10" s="348"/>
      <c r="BA10" s="348"/>
      <c r="BB10" s="349"/>
      <c r="BC10" s="297"/>
      <c r="BD10" s="347"/>
      <c r="BE10" s="348"/>
      <c r="BF10" s="348"/>
      <c r="BG10" s="348"/>
      <c r="BH10" s="348"/>
      <c r="BI10" s="348"/>
      <c r="BJ10" s="348"/>
      <c r="BK10" s="348"/>
      <c r="BL10" s="348"/>
      <c r="BM10" s="348"/>
      <c r="BN10" s="348"/>
      <c r="BO10" s="349"/>
      <c r="BP10" s="326"/>
      <c r="BQ10" s="347"/>
      <c r="BR10" s="348"/>
      <c r="BS10" s="349"/>
      <c r="BT10" s="337" t="s">
        <v>116</v>
      </c>
      <c r="BU10" s="338"/>
      <c r="BV10" s="339"/>
      <c r="BW10" s="340" t="s">
        <v>115</v>
      </c>
      <c r="BX10" s="66"/>
      <c r="BY10" s="66"/>
    </row>
    <row r="11" spans="1:78" s="212" customFormat="1" ht="21" customHeight="1" thickBot="1" x14ac:dyDescent="0.3">
      <c r="A11" s="171"/>
      <c r="B11" s="356"/>
      <c r="C11" s="357"/>
      <c r="D11" s="6" t="s">
        <v>2</v>
      </c>
      <c r="E11" s="7" t="s">
        <v>3</v>
      </c>
      <c r="F11" s="7" t="s">
        <v>4</v>
      </c>
      <c r="G11" s="7" t="s">
        <v>5</v>
      </c>
      <c r="H11" s="7" t="s">
        <v>6</v>
      </c>
      <c r="I11" s="7" t="s">
        <v>7</v>
      </c>
      <c r="J11" s="7" t="s">
        <v>9</v>
      </c>
      <c r="K11" s="7" t="s">
        <v>10</v>
      </c>
      <c r="L11" s="7" t="s">
        <v>11</v>
      </c>
      <c r="M11" s="7" t="s">
        <v>13</v>
      </c>
      <c r="N11" s="7" t="s">
        <v>14</v>
      </c>
      <c r="O11" s="8" t="s">
        <v>15</v>
      </c>
      <c r="P11" s="7" t="s">
        <v>30</v>
      </c>
      <c r="Q11" s="6" t="s">
        <v>2</v>
      </c>
      <c r="R11" s="7" t="s">
        <v>3</v>
      </c>
      <c r="S11" s="7" t="s">
        <v>4</v>
      </c>
      <c r="T11" s="7" t="s">
        <v>5</v>
      </c>
      <c r="U11" s="7" t="s">
        <v>6</v>
      </c>
      <c r="V11" s="7" t="s">
        <v>7</v>
      </c>
      <c r="W11" s="7" t="s">
        <v>9</v>
      </c>
      <c r="X11" s="7" t="s">
        <v>10</v>
      </c>
      <c r="Y11" s="7" t="s">
        <v>11</v>
      </c>
      <c r="Z11" s="7" t="s">
        <v>13</v>
      </c>
      <c r="AA11" s="7" t="s">
        <v>14</v>
      </c>
      <c r="AB11" s="7" t="s">
        <v>15</v>
      </c>
      <c r="AC11" s="192" t="s">
        <v>31</v>
      </c>
      <c r="AD11" s="6" t="s">
        <v>2</v>
      </c>
      <c r="AE11" s="7" t="s">
        <v>3</v>
      </c>
      <c r="AF11" s="7" t="s">
        <v>4</v>
      </c>
      <c r="AG11" s="7" t="s">
        <v>5</v>
      </c>
      <c r="AH11" s="7" t="s">
        <v>6</v>
      </c>
      <c r="AI11" s="7" t="s">
        <v>7</v>
      </c>
      <c r="AJ11" s="7" t="s">
        <v>9</v>
      </c>
      <c r="AK11" s="7" t="s">
        <v>10</v>
      </c>
      <c r="AL11" s="7" t="s">
        <v>11</v>
      </c>
      <c r="AM11" s="7" t="s">
        <v>13</v>
      </c>
      <c r="AN11" s="7" t="s">
        <v>14</v>
      </c>
      <c r="AO11" s="8" t="s">
        <v>15</v>
      </c>
      <c r="AP11" s="7" t="s">
        <v>32</v>
      </c>
      <c r="AQ11" s="6" t="s">
        <v>2</v>
      </c>
      <c r="AR11" s="7" t="s">
        <v>3</v>
      </c>
      <c r="AS11" s="7" t="s">
        <v>4</v>
      </c>
      <c r="AT11" s="7" t="s">
        <v>5</v>
      </c>
      <c r="AU11" s="7" t="s">
        <v>6</v>
      </c>
      <c r="AV11" s="7" t="s">
        <v>7</v>
      </c>
      <c r="AW11" s="7" t="s">
        <v>9</v>
      </c>
      <c r="AX11" s="7" t="s">
        <v>10</v>
      </c>
      <c r="AY11" s="7" t="s">
        <v>11</v>
      </c>
      <c r="AZ11" s="7" t="s">
        <v>13</v>
      </c>
      <c r="BA11" s="7" t="s">
        <v>14</v>
      </c>
      <c r="BB11" s="8" t="s">
        <v>15</v>
      </c>
      <c r="BC11" s="192" t="s">
        <v>98</v>
      </c>
      <c r="BD11" s="7" t="s">
        <v>2</v>
      </c>
      <c r="BE11" s="7" t="s">
        <v>3</v>
      </c>
      <c r="BF11" s="7" t="s">
        <v>4</v>
      </c>
      <c r="BG11" s="7" t="s">
        <v>5</v>
      </c>
      <c r="BH11" s="7" t="s">
        <v>6</v>
      </c>
      <c r="BI11" s="7" t="s">
        <v>7</v>
      </c>
      <c r="BJ11" s="7" t="s">
        <v>9</v>
      </c>
      <c r="BK11" s="7" t="s">
        <v>10</v>
      </c>
      <c r="BL11" s="7" t="s">
        <v>11</v>
      </c>
      <c r="BM11" s="7" t="s">
        <v>13</v>
      </c>
      <c r="BN11" s="7" t="s">
        <v>14</v>
      </c>
      <c r="BO11" s="8" t="s">
        <v>15</v>
      </c>
      <c r="BP11" s="6" t="s">
        <v>114</v>
      </c>
      <c r="BQ11" s="6" t="s">
        <v>2</v>
      </c>
      <c r="BR11" s="7" t="s">
        <v>3</v>
      </c>
      <c r="BS11" s="8" t="s">
        <v>4</v>
      </c>
      <c r="BT11" s="138">
        <v>2018</v>
      </c>
      <c r="BU11" s="107">
        <v>2019</v>
      </c>
      <c r="BV11" s="107">
        <v>2020</v>
      </c>
      <c r="BW11" s="341"/>
      <c r="BX11" s="67"/>
      <c r="BY11" s="67"/>
    </row>
    <row r="12" spans="1:78" s="212" customFormat="1" ht="21" customHeight="1" x14ac:dyDescent="0.25">
      <c r="A12" s="171"/>
      <c r="B12" s="360" t="s">
        <v>35</v>
      </c>
      <c r="C12" s="360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198"/>
      <c r="BU12" s="198"/>
      <c r="BV12" s="198"/>
      <c r="BW12" s="198"/>
      <c r="BX12" s="67"/>
      <c r="BY12" s="67"/>
    </row>
    <row r="13" spans="1:78" s="213" customFormat="1" ht="20.100000000000001" customHeight="1" thickBot="1" x14ac:dyDescent="0.3">
      <c r="A13" s="172"/>
      <c r="B13" s="99" t="s">
        <v>95</v>
      </c>
      <c r="C13" s="99"/>
      <c r="D13" s="4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44"/>
      <c r="BX13" s="68"/>
      <c r="BY13" s="68"/>
    </row>
    <row r="14" spans="1:78" s="213" customFormat="1" ht="20.100000000000001" customHeight="1" thickBot="1" x14ac:dyDescent="0.3">
      <c r="A14" s="172"/>
      <c r="B14" s="86"/>
      <c r="C14" s="87" t="s">
        <v>23</v>
      </c>
      <c r="D14" s="88">
        <v>31764.140468770009</v>
      </c>
      <c r="E14" s="89">
        <v>26842.672955824193</v>
      </c>
      <c r="F14" s="89">
        <v>29176.372994707199</v>
      </c>
      <c r="G14" s="89">
        <v>38203.017408263797</v>
      </c>
      <c r="H14" s="89">
        <v>31096.188049034001</v>
      </c>
      <c r="I14" s="89">
        <v>31573.039454036589</v>
      </c>
      <c r="J14" s="89">
        <v>39192.682817067405</v>
      </c>
      <c r="K14" s="89">
        <v>28615.942765541007</v>
      </c>
      <c r="L14" s="89">
        <v>28628.852462442999</v>
      </c>
      <c r="M14" s="89">
        <v>34172.952271334208</v>
      </c>
      <c r="N14" s="89">
        <v>30471.661582771394</v>
      </c>
      <c r="O14" s="90">
        <v>44209.348473593585</v>
      </c>
      <c r="P14" s="129">
        <v>393946.87170338636</v>
      </c>
      <c r="Q14" s="89">
        <v>33957.500745881</v>
      </c>
      <c r="R14" s="89">
        <v>31703.216177567214</v>
      </c>
      <c r="S14" s="89">
        <v>37488.426655732801</v>
      </c>
      <c r="T14" s="89">
        <v>39939.83609459619</v>
      </c>
      <c r="U14" s="89">
        <v>39454.295401134797</v>
      </c>
      <c r="V14" s="89">
        <v>39588.979430113803</v>
      </c>
      <c r="W14" s="89">
        <v>36352.326516994995</v>
      </c>
      <c r="X14" s="89">
        <v>44096.016976613209</v>
      </c>
      <c r="Y14" s="89">
        <v>44041.924498398213</v>
      </c>
      <c r="Z14" s="89">
        <v>45536.133590862206</v>
      </c>
      <c r="AA14" s="89">
        <v>42384.579446116382</v>
      </c>
      <c r="AB14" s="89">
        <v>51372.131900530425</v>
      </c>
      <c r="AC14" s="129">
        <v>485915.36743454129</v>
      </c>
      <c r="AD14" s="88">
        <v>38536.136591489201</v>
      </c>
      <c r="AE14" s="89">
        <v>33068.30658083719</v>
      </c>
      <c r="AF14" s="89">
        <v>42239.711606536999</v>
      </c>
      <c r="AG14" s="89">
        <v>48114.682266623422</v>
      </c>
      <c r="AH14" s="89">
        <v>50992.553975988398</v>
      </c>
      <c r="AI14" s="89">
        <v>41135.25999341601</v>
      </c>
      <c r="AJ14" s="89">
        <v>41955.564999005393</v>
      </c>
      <c r="AK14" s="89">
        <v>40440.829442751201</v>
      </c>
      <c r="AL14" s="89">
        <v>40450.19234164997</v>
      </c>
      <c r="AM14" s="89">
        <v>43906.130790737996</v>
      </c>
      <c r="AN14" s="89">
        <v>42364.866960583196</v>
      </c>
      <c r="AO14" s="89">
        <v>48280.431392315615</v>
      </c>
      <c r="AP14" s="129">
        <v>511484.66694193456</v>
      </c>
      <c r="AQ14" s="89">
        <v>46421.526959139395</v>
      </c>
      <c r="AR14" s="89">
        <v>35464.653284831184</v>
      </c>
      <c r="AS14" s="89">
        <v>43877.168489936383</v>
      </c>
      <c r="AT14" s="89">
        <v>57930.575556850818</v>
      </c>
      <c r="AU14" s="89">
        <v>48666.18423662956</v>
      </c>
      <c r="AV14" s="89">
        <v>46086.77181245821</v>
      </c>
      <c r="AW14" s="89">
        <v>48875.648385867789</v>
      </c>
      <c r="AX14" s="89">
        <v>45050.447173391171</v>
      </c>
      <c r="AY14" s="89">
        <v>41846.408988947602</v>
      </c>
      <c r="AZ14" s="89">
        <v>54912.593601268731</v>
      </c>
      <c r="BA14" s="89">
        <v>45433.773527182602</v>
      </c>
      <c r="BB14" s="89">
        <v>46809.100464921547</v>
      </c>
      <c r="BC14" s="129">
        <v>561374.85248142492</v>
      </c>
      <c r="BD14" s="88">
        <v>48625.620245357197</v>
      </c>
      <c r="BE14" s="89">
        <v>34320.374519196797</v>
      </c>
      <c r="BF14" s="89">
        <v>42303.043221525411</v>
      </c>
      <c r="BG14" s="89">
        <v>53558.881462333033</v>
      </c>
      <c r="BH14" s="89">
        <v>47190.464246287294</v>
      </c>
      <c r="BI14" s="89">
        <v>40379.310314176197</v>
      </c>
      <c r="BJ14" s="89">
        <v>51868.676883172622</v>
      </c>
      <c r="BK14" s="89">
        <v>44166.287043933182</v>
      </c>
      <c r="BL14" s="89">
        <v>42443.434508559207</v>
      </c>
      <c r="BM14" s="89">
        <v>45335.569855840207</v>
      </c>
      <c r="BN14" s="89">
        <v>46590.998084434992</v>
      </c>
      <c r="BO14" s="89">
        <v>49260.714999089992</v>
      </c>
      <c r="BP14" s="129">
        <v>546043.37538390607</v>
      </c>
      <c r="BQ14" s="89">
        <v>46621.211344807016</v>
      </c>
      <c r="BR14" s="89">
        <v>38513.067054455198</v>
      </c>
      <c r="BS14" s="89">
        <v>55483.528270268223</v>
      </c>
      <c r="BT14" s="181">
        <f>SUM($AQ14:$AS14)</f>
        <v>125763.34873390695</v>
      </c>
      <c r="BU14" s="120">
        <f>SUM($BD14:$BF14)</f>
        <v>125249.03798607941</v>
      </c>
      <c r="BV14" s="121">
        <f>SUM($BQ14:$BS14)</f>
        <v>140617.80666953043</v>
      </c>
      <c r="BW14" s="173">
        <f>((BV14/BU14)-1)*100</f>
        <v>12.270568245928693</v>
      </c>
      <c r="BX14" s="68"/>
      <c r="BY14" s="310"/>
      <c r="BZ14" s="310"/>
    </row>
    <row r="15" spans="1:78" s="213" customFormat="1" ht="20.100000000000001" customHeight="1" x14ac:dyDescent="0.3">
      <c r="A15" s="172"/>
      <c r="B15" s="39" t="s">
        <v>93</v>
      </c>
      <c r="C15" s="14"/>
      <c r="D15" s="29"/>
      <c r="E15" s="44"/>
      <c r="F15" s="44"/>
      <c r="G15" s="44"/>
      <c r="H15" s="44"/>
      <c r="I15" s="9"/>
      <c r="J15" s="9"/>
      <c r="K15" s="9"/>
      <c r="L15" s="9"/>
      <c r="M15" s="9"/>
      <c r="N15" s="9"/>
      <c r="O15" s="30"/>
      <c r="P15" s="10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09"/>
      <c r="AD15" s="29"/>
      <c r="AE15" s="9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242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242"/>
      <c r="BD15" s="191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242"/>
      <c r="BQ15" s="44"/>
      <c r="BR15" s="44"/>
      <c r="BS15" s="44"/>
      <c r="BT15" s="191"/>
      <c r="BU15" s="189"/>
      <c r="BV15" s="190"/>
      <c r="BW15" s="109"/>
      <c r="BX15" s="68"/>
      <c r="BY15" s="68"/>
    </row>
    <row r="16" spans="1:78" ht="20.100000000000001" customHeight="1" thickBot="1" x14ac:dyDescent="0.3">
      <c r="A16" s="171"/>
      <c r="B16" s="358" t="s">
        <v>12</v>
      </c>
      <c r="C16" s="359"/>
      <c r="D16" s="31">
        <v>26343.946773630007</v>
      </c>
      <c r="E16" s="11">
        <v>22792.382419569993</v>
      </c>
      <c r="F16" s="11">
        <v>24713.7635061</v>
      </c>
      <c r="G16" s="11">
        <v>32986.850332259994</v>
      </c>
      <c r="H16" s="11">
        <v>26782.009331360001</v>
      </c>
      <c r="I16" s="11">
        <v>27059.576231209991</v>
      </c>
      <c r="J16" s="11">
        <v>35562.017457850008</v>
      </c>
      <c r="K16" s="11">
        <v>24416.413173640005</v>
      </c>
      <c r="L16" s="11">
        <v>24723.629985489999</v>
      </c>
      <c r="M16" s="11">
        <v>29010.469300860012</v>
      </c>
      <c r="N16" s="11">
        <v>26847.347887949993</v>
      </c>
      <c r="O16" s="32">
        <v>35944.178670529982</v>
      </c>
      <c r="P16" s="32">
        <v>337182.58507044998</v>
      </c>
      <c r="Q16" s="11">
        <v>29629.673887050001</v>
      </c>
      <c r="R16" s="11">
        <v>27058.921547490012</v>
      </c>
      <c r="S16" s="11">
        <v>30678.939456390002</v>
      </c>
      <c r="T16" s="11">
        <v>33062.147182119988</v>
      </c>
      <c r="U16" s="11">
        <v>32794.250892559998</v>
      </c>
      <c r="V16" s="11">
        <v>33750.494066820007</v>
      </c>
      <c r="W16" s="11">
        <v>31671.232763329997</v>
      </c>
      <c r="X16" s="11">
        <v>38755.575126460011</v>
      </c>
      <c r="Y16" s="11">
        <v>38630.902617290012</v>
      </c>
      <c r="Z16" s="11">
        <v>40646.685433740007</v>
      </c>
      <c r="AA16" s="11">
        <v>36166.837042059982</v>
      </c>
      <c r="AB16" s="11">
        <v>46316.35711726002</v>
      </c>
      <c r="AC16" s="10">
        <v>419162.01713257004</v>
      </c>
      <c r="AD16" s="31">
        <v>34580.696570680004</v>
      </c>
      <c r="AE16" s="11">
        <v>29024.573545679992</v>
      </c>
      <c r="AF16" s="11">
        <v>36506.221108060003</v>
      </c>
      <c r="AG16" s="11">
        <v>42254.034514950021</v>
      </c>
      <c r="AH16" s="11">
        <v>40090.597276639994</v>
      </c>
      <c r="AI16" s="11">
        <v>32773.502893790006</v>
      </c>
      <c r="AJ16" s="11">
        <v>34627.395693889994</v>
      </c>
      <c r="AK16" s="11">
        <v>32589.401687310001</v>
      </c>
      <c r="AL16" s="11">
        <v>33224.945820035166</v>
      </c>
      <c r="AM16" s="11">
        <v>37956.900695229997</v>
      </c>
      <c r="AN16" s="11">
        <v>37364.931980629997</v>
      </c>
      <c r="AO16" s="11">
        <v>41738.388979740012</v>
      </c>
      <c r="AP16" s="10">
        <v>432731.5907666352</v>
      </c>
      <c r="AQ16" s="11">
        <v>39834.761477449996</v>
      </c>
      <c r="AR16" s="11">
        <v>30509.057528659985</v>
      </c>
      <c r="AS16" s="11">
        <v>39645.480007689985</v>
      </c>
      <c r="AT16" s="11">
        <v>52190.927701900015</v>
      </c>
      <c r="AU16" s="11">
        <v>42318.231221639959</v>
      </c>
      <c r="AV16" s="11">
        <v>40693.27942312001</v>
      </c>
      <c r="AW16" s="11">
        <v>44464.81611095999</v>
      </c>
      <c r="AX16" s="11">
        <v>39559.934558309971</v>
      </c>
      <c r="AY16" s="11">
        <v>36994.981421974204</v>
      </c>
      <c r="AZ16" s="11">
        <v>50230.12952946993</v>
      </c>
      <c r="BA16" s="11">
        <v>40435.342840340003</v>
      </c>
      <c r="BB16" s="11">
        <v>42238.885321309943</v>
      </c>
      <c r="BC16" s="10">
        <v>499115.82714282395</v>
      </c>
      <c r="BD16" s="31">
        <v>44251.709023539996</v>
      </c>
      <c r="BE16" s="11">
        <v>29700.093652789994</v>
      </c>
      <c r="BF16" s="11">
        <v>37609.731597670012</v>
      </c>
      <c r="BG16" s="11">
        <v>49270.848244480032</v>
      </c>
      <c r="BH16" s="11">
        <v>41898.278186270494</v>
      </c>
      <c r="BI16" s="11">
        <v>36524.829256709992</v>
      </c>
      <c r="BJ16" s="11">
        <v>47060.130989470024</v>
      </c>
      <c r="BK16" s="11">
        <v>37431.696404389979</v>
      </c>
      <c r="BL16" s="11">
        <v>36102.322293390011</v>
      </c>
      <c r="BM16" s="11">
        <v>39643.970574230007</v>
      </c>
      <c r="BN16" s="11">
        <v>41051.056491689989</v>
      </c>
      <c r="BO16" s="11">
        <v>43838.899226079993</v>
      </c>
      <c r="BP16" s="10">
        <v>484383.56594071048</v>
      </c>
      <c r="BQ16" s="11">
        <v>40568.251044210017</v>
      </c>
      <c r="BR16" s="11">
        <v>32914.146868479998</v>
      </c>
      <c r="BS16" s="11">
        <v>49772.858135767427</v>
      </c>
      <c r="BT16" s="160">
        <f t="shared" ref="BT16:BT27" si="0">SUM($AQ16:$AS16)</f>
        <v>109989.29901379997</v>
      </c>
      <c r="BU16" s="158">
        <f t="shared" ref="BU16:BU27" si="1">SUM($BD16:$BF16)</f>
        <v>111561.53427400001</v>
      </c>
      <c r="BV16" s="161">
        <f t="shared" ref="BV16:BV27" si="2">SUM($BQ16:$BS16)</f>
        <v>123255.25604845744</v>
      </c>
      <c r="BW16" s="10">
        <f>((BV16/BU16)-1)*100</f>
        <v>10.481858151696933</v>
      </c>
      <c r="BX16" s="66"/>
      <c r="BY16" s="69"/>
    </row>
    <row r="17" spans="1:77" ht="19.5" customHeight="1" x14ac:dyDescent="0.25">
      <c r="A17" s="171"/>
      <c r="B17" s="143"/>
      <c r="C17" s="144" t="s">
        <v>25</v>
      </c>
      <c r="D17" s="148">
        <v>0.61185816999999998</v>
      </c>
      <c r="E17" s="146">
        <v>0.67520072000000009</v>
      </c>
      <c r="F17" s="146">
        <v>17.695329210000001</v>
      </c>
      <c r="G17" s="146">
        <v>11.53217574</v>
      </c>
      <c r="H17" s="146">
        <v>175.43816514</v>
      </c>
      <c r="I17" s="146">
        <v>40.90451848</v>
      </c>
      <c r="J17" s="146">
        <v>57.258691420000005</v>
      </c>
      <c r="K17" s="146">
        <v>140.89293021999998</v>
      </c>
      <c r="L17" s="146">
        <v>42.942336480000009</v>
      </c>
      <c r="M17" s="146">
        <v>27.861811630000002</v>
      </c>
      <c r="N17" s="146">
        <v>12.953543699999999</v>
      </c>
      <c r="O17" s="146">
        <v>44.40563731000001</v>
      </c>
      <c r="P17" s="162">
        <v>573.17219821999993</v>
      </c>
      <c r="Q17" s="20">
        <v>6.6418696699999993</v>
      </c>
      <c r="R17" s="20">
        <v>12.734528920000001</v>
      </c>
      <c r="S17" s="20">
        <v>27.1500433</v>
      </c>
      <c r="T17" s="20">
        <v>103.36543124999999</v>
      </c>
      <c r="U17" s="20">
        <v>8.6258107099999997</v>
      </c>
      <c r="V17" s="20">
        <v>178.20969415000002</v>
      </c>
      <c r="W17" s="20">
        <v>28.652831939999995</v>
      </c>
      <c r="X17" s="20">
        <v>256.95609310999998</v>
      </c>
      <c r="Y17" s="20">
        <v>58.184460129999998</v>
      </c>
      <c r="Z17" s="20">
        <v>12.52306231</v>
      </c>
      <c r="AA17" s="20">
        <v>33.18890124</v>
      </c>
      <c r="AB17" s="20">
        <v>341.46095201999998</v>
      </c>
      <c r="AC17" s="141">
        <v>1067.6936787499999</v>
      </c>
      <c r="AD17" s="147">
        <v>1.9009042599999999</v>
      </c>
      <c r="AE17" s="146">
        <v>34.413266870000001</v>
      </c>
      <c r="AF17" s="146">
        <v>34.623474059999999</v>
      </c>
      <c r="AG17" s="146">
        <v>31.915462200000004</v>
      </c>
      <c r="AH17" s="146">
        <v>255.02978411999996</v>
      </c>
      <c r="AI17" s="146">
        <v>11.143929360000001</v>
      </c>
      <c r="AJ17" s="146">
        <v>24.827808959999995</v>
      </c>
      <c r="AK17" s="146">
        <v>136.15784281000001</v>
      </c>
      <c r="AL17" s="146">
        <v>12.301688179999998</v>
      </c>
      <c r="AM17" s="146">
        <v>39.310418930000012</v>
      </c>
      <c r="AN17" s="146">
        <v>19.021385540000001</v>
      </c>
      <c r="AO17" s="146">
        <v>64.444114330000005</v>
      </c>
      <c r="AP17" s="141">
        <v>665.09007961999998</v>
      </c>
      <c r="AQ17" s="146">
        <v>18.405191470000005</v>
      </c>
      <c r="AR17" s="20">
        <v>29.749735440000002</v>
      </c>
      <c r="AS17" s="20">
        <v>12.102620349999999</v>
      </c>
      <c r="AT17" s="20">
        <v>298.53286117999994</v>
      </c>
      <c r="AU17" s="20">
        <v>20.573968530000002</v>
      </c>
      <c r="AV17" s="20">
        <v>615.36930618999997</v>
      </c>
      <c r="AW17" s="20">
        <v>507.38250059000006</v>
      </c>
      <c r="AX17" s="20">
        <v>206.13182016000005</v>
      </c>
      <c r="AY17" s="20">
        <v>226.75872806000001</v>
      </c>
      <c r="AZ17" s="20">
        <v>116.81791427</v>
      </c>
      <c r="BA17" s="20">
        <v>115.01233621999999</v>
      </c>
      <c r="BB17" s="20">
        <v>71.142505900000003</v>
      </c>
      <c r="BC17" s="141">
        <v>2237.9794883599998</v>
      </c>
      <c r="BD17" s="148">
        <v>306.50977465</v>
      </c>
      <c r="BE17" s="20">
        <v>341.79344917000003</v>
      </c>
      <c r="BF17" s="20">
        <v>135.61495242000001</v>
      </c>
      <c r="BG17" s="20">
        <v>524.66011649000006</v>
      </c>
      <c r="BH17" s="20">
        <v>39.305385830000006</v>
      </c>
      <c r="BI17" s="20">
        <v>98.000152180000001</v>
      </c>
      <c r="BJ17" s="20">
        <v>201.95937320000002</v>
      </c>
      <c r="BK17" s="20">
        <v>58.445949910000003</v>
      </c>
      <c r="BL17" s="20">
        <v>136.45631274000002</v>
      </c>
      <c r="BM17" s="20">
        <v>456.64472920000003</v>
      </c>
      <c r="BN17" s="20">
        <v>63.738347369999985</v>
      </c>
      <c r="BO17" s="20">
        <v>155.03345336999999</v>
      </c>
      <c r="BP17" s="141">
        <v>2518.1619965300006</v>
      </c>
      <c r="BQ17" s="20">
        <v>87.092019219999997</v>
      </c>
      <c r="BR17" s="20">
        <v>21.067374819999998</v>
      </c>
      <c r="BS17" s="20">
        <v>47.204658490000007</v>
      </c>
      <c r="BT17" s="148">
        <f t="shared" si="0"/>
        <v>60.25754726000001</v>
      </c>
      <c r="BU17" s="20">
        <f t="shared" si="1"/>
        <v>783.91817624000009</v>
      </c>
      <c r="BV17" s="52">
        <f t="shared" si="2"/>
        <v>155.36405253000001</v>
      </c>
      <c r="BW17" s="145">
        <f t="shared" ref="BW17:BW51" si="3">((BV17/BU17)-1)*100</f>
        <v>-80.181088123866303</v>
      </c>
      <c r="BX17" s="66"/>
      <c r="BY17" s="66"/>
    </row>
    <row r="18" spans="1:77" ht="20.100000000000001" customHeight="1" x14ac:dyDescent="0.25">
      <c r="A18" s="171"/>
      <c r="B18" s="139"/>
      <c r="C18" s="140" t="s">
        <v>26</v>
      </c>
      <c r="D18" s="148">
        <v>30.004000000000001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1.2004666799999999</v>
      </c>
      <c r="K18" s="20">
        <v>0</v>
      </c>
      <c r="L18" s="20">
        <v>0.60019998999999991</v>
      </c>
      <c r="M18" s="20">
        <v>2.75074219</v>
      </c>
      <c r="N18" s="20">
        <v>2.2310822000000003</v>
      </c>
      <c r="O18" s="20">
        <v>0</v>
      </c>
      <c r="P18" s="141">
        <v>36.786491060000003</v>
      </c>
      <c r="Q18" s="20">
        <v>323.89267828999994</v>
      </c>
      <c r="R18" s="20">
        <v>113.80062663999999</v>
      </c>
      <c r="S18" s="20">
        <v>224.42513284</v>
      </c>
      <c r="T18" s="20">
        <v>234.74589437000003</v>
      </c>
      <c r="U18" s="20">
        <v>129.55669447000002</v>
      </c>
      <c r="V18" s="20">
        <v>1.9608288700000003</v>
      </c>
      <c r="W18" s="20">
        <v>9.9427321600000003</v>
      </c>
      <c r="X18" s="20">
        <v>16.26576665</v>
      </c>
      <c r="Y18" s="20">
        <v>3.5615244000000001</v>
      </c>
      <c r="Z18" s="20">
        <v>141.20102215</v>
      </c>
      <c r="AA18" s="20">
        <v>263.4155111</v>
      </c>
      <c r="AB18" s="20">
        <v>240.31424444999999</v>
      </c>
      <c r="AC18" s="141">
        <v>1703.08265639</v>
      </c>
      <c r="AD18" s="148">
        <v>112.14982222</v>
      </c>
      <c r="AE18" s="20">
        <v>8.8675915099999987</v>
      </c>
      <c r="AF18" s="20">
        <v>0</v>
      </c>
      <c r="AG18" s="20">
        <v>287.32316666999998</v>
      </c>
      <c r="AH18" s="20">
        <v>3589.7503342</v>
      </c>
      <c r="AI18" s="20">
        <v>89.705833320000011</v>
      </c>
      <c r="AJ18" s="20">
        <v>81.026566669999994</v>
      </c>
      <c r="AK18" s="20">
        <v>92.964408830000011</v>
      </c>
      <c r="AL18" s="20">
        <v>182.41654993</v>
      </c>
      <c r="AM18" s="20">
        <v>173.02800000000002</v>
      </c>
      <c r="AN18" s="20">
        <v>89.009888889999999</v>
      </c>
      <c r="AO18" s="20">
        <v>107.10963335</v>
      </c>
      <c r="AP18" s="141">
        <v>4813.3517955899997</v>
      </c>
      <c r="AQ18" s="20">
        <v>326.19235560000004</v>
      </c>
      <c r="AR18" s="20">
        <v>159.73769111000001</v>
      </c>
      <c r="AS18" s="20">
        <v>423.55427778000001</v>
      </c>
      <c r="AT18" s="20">
        <v>981.94494429999997</v>
      </c>
      <c r="AU18" s="20">
        <v>691.15138780000007</v>
      </c>
      <c r="AV18" s="20">
        <v>68.015111109999992</v>
      </c>
      <c r="AW18" s="20">
        <v>0</v>
      </c>
      <c r="AX18" s="20">
        <v>0</v>
      </c>
      <c r="AY18" s="20">
        <v>75.8</v>
      </c>
      <c r="AZ18" s="20">
        <v>75.825622230000008</v>
      </c>
      <c r="BA18" s="20">
        <v>68.243077420000006</v>
      </c>
      <c r="BB18" s="20">
        <v>237.25573867000003</v>
      </c>
      <c r="BC18" s="141">
        <v>3107.7202060200007</v>
      </c>
      <c r="BD18" s="148">
        <v>244.00777778</v>
      </c>
      <c r="BE18" s="20">
        <v>169.70845832999998</v>
      </c>
      <c r="BF18" s="20">
        <v>542.89092547000007</v>
      </c>
      <c r="BG18" s="20">
        <v>567.62214938</v>
      </c>
      <c r="BH18" s="20">
        <v>386.00683213999997</v>
      </c>
      <c r="BI18" s="20">
        <v>162.28751188000001</v>
      </c>
      <c r="BJ18" s="20">
        <v>169.08397006999999</v>
      </c>
      <c r="BK18" s="20">
        <v>174.53682334000001</v>
      </c>
      <c r="BL18" s="20">
        <v>223.79381067000003</v>
      </c>
      <c r="BM18" s="20">
        <v>1444.32912455</v>
      </c>
      <c r="BN18" s="20">
        <v>4034.5765770999997</v>
      </c>
      <c r="BO18" s="20">
        <v>1567.10407192</v>
      </c>
      <c r="BP18" s="141">
        <v>9685.9480326299999</v>
      </c>
      <c r="BQ18" s="20">
        <v>1345.0972483800001</v>
      </c>
      <c r="BR18" s="20">
        <v>1242.2017786700001</v>
      </c>
      <c r="BS18" s="20">
        <v>896.36930415000006</v>
      </c>
      <c r="BT18" s="148">
        <f t="shared" si="0"/>
        <v>909.48432449000006</v>
      </c>
      <c r="BU18" s="20">
        <f t="shared" si="1"/>
        <v>956.60716158000002</v>
      </c>
      <c r="BV18" s="52">
        <f t="shared" si="2"/>
        <v>3483.6683312000005</v>
      </c>
      <c r="BW18" s="145">
        <f t="shared" si="3"/>
        <v>264.16916693850874</v>
      </c>
      <c r="BX18" s="66"/>
      <c r="BY18" s="66"/>
    </row>
    <row r="19" spans="1:77" ht="20.100000000000001" customHeight="1" x14ac:dyDescent="0.25">
      <c r="A19" s="171"/>
      <c r="B19" s="139"/>
      <c r="C19" s="140" t="s">
        <v>27</v>
      </c>
      <c r="D19" s="148">
        <v>1.5</v>
      </c>
      <c r="E19" s="20">
        <v>2.0000010000000001</v>
      </c>
      <c r="F19" s="20">
        <v>2E-8</v>
      </c>
      <c r="G19" s="20">
        <v>0.25</v>
      </c>
      <c r="H19" s="20">
        <v>8</v>
      </c>
      <c r="I19" s="20">
        <v>0</v>
      </c>
      <c r="J19" s="20">
        <v>7</v>
      </c>
      <c r="K19" s="20">
        <v>0.84662099999999996</v>
      </c>
      <c r="L19" s="20">
        <v>0.62308200000000002</v>
      </c>
      <c r="M19" s="20">
        <v>0</v>
      </c>
      <c r="N19" s="20">
        <v>0</v>
      </c>
      <c r="O19" s="20">
        <v>18.5</v>
      </c>
      <c r="P19" s="141">
        <v>38.719704019999995</v>
      </c>
      <c r="Q19" s="20">
        <v>0.2</v>
      </c>
      <c r="R19" s="20">
        <v>0</v>
      </c>
      <c r="S19" s="20">
        <v>14</v>
      </c>
      <c r="T19" s="20">
        <v>0.1058085</v>
      </c>
      <c r="U19" s="20">
        <v>0.212255</v>
      </c>
      <c r="V19" s="20">
        <v>1.696124</v>
      </c>
      <c r="W19" s="20">
        <v>0.13906945000000001</v>
      </c>
      <c r="X19" s="20">
        <v>7.4988199999999991E-2</v>
      </c>
      <c r="Y19" s="20">
        <v>0.59102955000000001</v>
      </c>
      <c r="Z19" s="20">
        <v>0.45237569999999999</v>
      </c>
      <c r="AA19" s="20">
        <v>0.64847099997711199</v>
      </c>
      <c r="AB19" s="20">
        <v>0.43438599999999999</v>
      </c>
      <c r="AC19" s="141">
        <v>18.554507399977116</v>
      </c>
      <c r="AD19" s="148">
        <v>0</v>
      </c>
      <c r="AE19" s="20">
        <v>0</v>
      </c>
      <c r="AF19" s="20">
        <v>0</v>
      </c>
      <c r="AG19" s="20">
        <v>1.3606703</v>
      </c>
      <c r="AH19" s="20">
        <v>2.4660426000000002</v>
      </c>
      <c r="AI19" s="20">
        <v>0.22065699999999999</v>
      </c>
      <c r="AJ19" s="20">
        <v>0.22090499999999999</v>
      </c>
      <c r="AK19" s="20">
        <v>0</v>
      </c>
      <c r="AL19" s="20">
        <v>0.29757050516357425</v>
      </c>
      <c r="AM19" s="20">
        <v>0.42765409999999998</v>
      </c>
      <c r="AN19" s="20">
        <v>0.5130844</v>
      </c>
      <c r="AO19" s="20">
        <v>0.22361400000000001</v>
      </c>
      <c r="AP19" s="141">
        <v>5.7301979051635756</v>
      </c>
      <c r="AQ19" s="20">
        <v>1.0745376000000002</v>
      </c>
      <c r="AR19" s="20">
        <v>1.3689479999847409</v>
      </c>
      <c r="AS19" s="20">
        <v>0.15738170000000001</v>
      </c>
      <c r="AT19" s="20">
        <v>1.7372988000076302</v>
      </c>
      <c r="AU19" s="20">
        <v>0.65575190000000005</v>
      </c>
      <c r="AV19" s="20">
        <v>2.0404830000076299</v>
      </c>
      <c r="AW19" s="20">
        <v>0</v>
      </c>
      <c r="AX19" s="20">
        <v>1.4073481200000002</v>
      </c>
      <c r="AY19" s="20">
        <v>0.2098584542013549</v>
      </c>
      <c r="AZ19" s="20">
        <v>10.547723900000001</v>
      </c>
      <c r="BA19" s="20">
        <v>1.0748952999954224</v>
      </c>
      <c r="BB19" s="20">
        <v>1.14457299995422</v>
      </c>
      <c r="BC19" s="141">
        <v>21.418799774151001</v>
      </c>
      <c r="BD19" s="148">
        <v>0.45860199997711198</v>
      </c>
      <c r="BE19" s="20">
        <v>5.7408750000000001E-2</v>
      </c>
      <c r="BF19" s="20">
        <v>6.0000000000000001E-3</v>
      </c>
      <c r="BG19" s="20">
        <v>0.91990300000000003</v>
      </c>
      <c r="BH19" s="20">
        <v>10.2302729904779</v>
      </c>
      <c r="BI19" s="20">
        <v>1.4611099999999999</v>
      </c>
      <c r="BJ19" s="20">
        <v>0</v>
      </c>
      <c r="BK19" s="20">
        <v>0</v>
      </c>
      <c r="BL19" s="20">
        <v>0</v>
      </c>
      <c r="BM19" s="20">
        <v>0</v>
      </c>
      <c r="BN19" s="20">
        <v>1.6266859999999999</v>
      </c>
      <c r="BO19" s="20">
        <v>0</v>
      </c>
      <c r="BP19" s="141">
        <v>14.75998274045501</v>
      </c>
      <c r="BQ19" s="20">
        <v>0.1167435</v>
      </c>
      <c r="BR19" s="20">
        <v>0</v>
      </c>
      <c r="BS19" s="20">
        <v>0.16476339742240001</v>
      </c>
      <c r="BT19" s="148">
        <f t="shared" si="0"/>
        <v>2.6008672999847411</v>
      </c>
      <c r="BU19" s="20">
        <f t="shared" si="1"/>
        <v>0.52201074997711194</v>
      </c>
      <c r="BV19" s="52">
        <f t="shared" si="2"/>
        <v>0.28150689742239998</v>
      </c>
      <c r="BW19" s="145">
        <f t="shared" si="3"/>
        <v>-46.07258616134957</v>
      </c>
      <c r="BX19" s="66"/>
      <c r="BY19" s="66"/>
    </row>
    <row r="20" spans="1:77" ht="20.100000000000001" customHeight="1" x14ac:dyDescent="0.25">
      <c r="A20" s="171"/>
      <c r="B20" s="139"/>
      <c r="C20" s="140" t="s">
        <v>33</v>
      </c>
      <c r="D20" s="148">
        <v>3573.2336871500006</v>
      </c>
      <c r="E20" s="20">
        <v>2917.9309057999999</v>
      </c>
      <c r="F20" s="20">
        <v>3312.8647398500002</v>
      </c>
      <c r="G20" s="20">
        <v>6751.86610122</v>
      </c>
      <c r="H20" s="20">
        <v>3767.313448840001</v>
      </c>
      <c r="I20" s="20">
        <v>3101.0152467900002</v>
      </c>
      <c r="J20" s="20">
        <v>6339.5033572500015</v>
      </c>
      <c r="K20" s="20">
        <v>3268.6918037699998</v>
      </c>
      <c r="L20" s="20">
        <v>3199.2035613000003</v>
      </c>
      <c r="M20" s="20">
        <v>3411.3153051600002</v>
      </c>
      <c r="N20" s="20">
        <v>3248.2477886299998</v>
      </c>
      <c r="O20" s="20">
        <v>3635.8431019600002</v>
      </c>
      <c r="P20" s="141">
        <v>46527.029047720003</v>
      </c>
      <c r="Q20" s="20">
        <v>3549.4460399700006</v>
      </c>
      <c r="R20" s="20">
        <v>2758.8126172600005</v>
      </c>
      <c r="S20" s="20">
        <v>2957.4911384299999</v>
      </c>
      <c r="T20" s="20">
        <v>5514.9850101899992</v>
      </c>
      <c r="U20" s="20">
        <v>3877.1966633999996</v>
      </c>
      <c r="V20" s="20">
        <v>2969.4931349499998</v>
      </c>
      <c r="W20" s="20">
        <v>4716.0130192400002</v>
      </c>
      <c r="X20" s="20">
        <v>3939.0256132699992</v>
      </c>
      <c r="Y20" s="20">
        <v>3067.1915399300005</v>
      </c>
      <c r="Z20" s="20">
        <v>3163.7498252600003</v>
      </c>
      <c r="AA20" s="20">
        <v>3245.5294989699996</v>
      </c>
      <c r="AB20" s="20">
        <v>4148.7860088500001</v>
      </c>
      <c r="AC20" s="141">
        <v>43907.720109719994</v>
      </c>
      <c r="AD20" s="148">
        <v>4009.3101224299999</v>
      </c>
      <c r="AE20" s="20">
        <v>3003.5723078000001</v>
      </c>
      <c r="AF20" s="20">
        <v>3419.9152900599993</v>
      </c>
      <c r="AG20" s="20">
        <v>6426.1492826299973</v>
      </c>
      <c r="AH20" s="20">
        <v>3806.1967669599999</v>
      </c>
      <c r="AI20" s="20">
        <v>3027.7068724199999</v>
      </c>
      <c r="AJ20" s="20">
        <v>4176.0219633899997</v>
      </c>
      <c r="AK20" s="20">
        <v>3403.2416748799997</v>
      </c>
      <c r="AL20" s="20">
        <v>3138.7830842100002</v>
      </c>
      <c r="AM20" s="20">
        <v>3411.78512043</v>
      </c>
      <c r="AN20" s="20">
        <v>3241.4233222499997</v>
      </c>
      <c r="AO20" s="20">
        <v>3578.1133632699998</v>
      </c>
      <c r="AP20" s="141">
        <v>44642.219170729993</v>
      </c>
      <c r="AQ20" s="20">
        <v>4543.8333467499997</v>
      </c>
      <c r="AR20" s="20">
        <v>2972.6739183</v>
      </c>
      <c r="AS20" s="20">
        <v>3427.3901943400001</v>
      </c>
      <c r="AT20" s="20">
        <v>7319.1573385300017</v>
      </c>
      <c r="AU20" s="20">
        <v>3225.8655137699998</v>
      </c>
      <c r="AV20" s="20">
        <v>3244.2595529099999</v>
      </c>
      <c r="AW20" s="20">
        <v>4708.4689791499995</v>
      </c>
      <c r="AX20" s="20">
        <v>3305.00681024</v>
      </c>
      <c r="AY20" s="20">
        <v>2947.0298759899997</v>
      </c>
      <c r="AZ20" s="20">
        <v>3436.3889384999993</v>
      </c>
      <c r="BA20" s="20">
        <v>3689.10034245</v>
      </c>
      <c r="BB20" s="20">
        <v>3494.6084523299996</v>
      </c>
      <c r="BC20" s="141">
        <v>46313.783263260004</v>
      </c>
      <c r="BD20" s="148">
        <v>4978.2779044299987</v>
      </c>
      <c r="BE20" s="20">
        <v>3174.4195921</v>
      </c>
      <c r="BF20" s="20">
        <v>3308.4485708700013</v>
      </c>
      <c r="BG20" s="20">
        <v>6297.2013586800003</v>
      </c>
      <c r="BH20" s="20">
        <v>4418.2473511200005</v>
      </c>
      <c r="BI20" s="20">
        <v>3041.58341096</v>
      </c>
      <c r="BJ20" s="20">
        <v>4416.69945869</v>
      </c>
      <c r="BK20" s="20">
        <v>3334.5439864499999</v>
      </c>
      <c r="BL20" s="20">
        <v>2914.2606920900002</v>
      </c>
      <c r="BM20" s="20">
        <v>3138.3895096199994</v>
      </c>
      <c r="BN20" s="20">
        <v>2149.9498317799998</v>
      </c>
      <c r="BO20" s="20">
        <v>3223.6120298400001</v>
      </c>
      <c r="BP20" s="141">
        <v>44395.63369663</v>
      </c>
      <c r="BQ20" s="20">
        <v>3627.6943395800004</v>
      </c>
      <c r="BR20" s="20">
        <v>2660.4686917499998</v>
      </c>
      <c r="BS20" s="20">
        <v>2746.6646454900001</v>
      </c>
      <c r="BT20" s="148">
        <f t="shared" si="0"/>
        <v>10943.89745939</v>
      </c>
      <c r="BU20" s="20">
        <f t="shared" si="1"/>
        <v>11461.146067400001</v>
      </c>
      <c r="BV20" s="52">
        <f t="shared" si="2"/>
        <v>9034.8276768200012</v>
      </c>
      <c r="BW20" s="145">
        <f t="shared" si="3"/>
        <v>-21.16994562595622</v>
      </c>
      <c r="BX20" s="66"/>
      <c r="BY20" s="66"/>
    </row>
    <row r="21" spans="1:77" ht="20.100000000000001" customHeight="1" x14ac:dyDescent="0.25">
      <c r="A21" s="171"/>
      <c r="B21" s="139"/>
      <c r="C21" s="140" t="s">
        <v>28</v>
      </c>
      <c r="D21" s="148">
        <v>3179.07</v>
      </c>
      <c r="E21" s="20">
        <v>2137.94</v>
      </c>
      <c r="F21" s="20">
        <v>2500.1200000000003</v>
      </c>
      <c r="G21" s="20">
        <v>2525.46</v>
      </c>
      <c r="H21" s="20">
        <v>2570.04</v>
      </c>
      <c r="I21" s="20">
        <v>2730.75</v>
      </c>
      <c r="J21" s="20">
        <v>2496.4500000000003</v>
      </c>
      <c r="K21" s="20">
        <v>2485</v>
      </c>
      <c r="L21" s="20">
        <v>2567.63</v>
      </c>
      <c r="M21" s="20">
        <v>3098.7600000000007</v>
      </c>
      <c r="N21" s="20">
        <v>2770.96</v>
      </c>
      <c r="O21" s="20">
        <v>4757.5299999999988</v>
      </c>
      <c r="P21" s="141">
        <v>33819.710000000006</v>
      </c>
      <c r="Q21" s="20">
        <v>3116.4900000000002</v>
      </c>
      <c r="R21" s="20">
        <v>2518.9300000000003</v>
      </c>
      <c r="S21" s="20">
        <v>2664.98</v>
      </c>
      <c r="T21" s="20">
        <v>2664.9300000000003</v>
      </c>
      <c r="U21" s="20">
        <v>2501.0299999999997</v>
      </c>
      <c r="V21" s="20">
        <v>3046.6399999999994</v>
      </c>
      <c r="W21" s="20">
        <v>3045.09</v>
      </c>
      <c r="X21" s="20">
        <v>2792.05</v>
      </c>
      <c r="Y21" s="20">
        <v>2980.6699999999996</v>
      </c>
      <c r="Z21" s="20">
        <v>2988.85</v>
      </c>
      <c r="AA21" s="20">
        <v>2920.5399999999995</v>
      </c>
      <c r="AB21" s="20">
        <v>4454.71</v>
      </c>
      <c r="AC21" s="141">
        <v>35694.909999999996</v>
      </c>
      <c r="AD21" s="148">
        <v>3232.5</v>
      </c>
      <c r="AE21" s="20">
        <v>2346.12</v>
      </c>
      <c r="AF21" s="20">
        <v>2962.1299999999992</v>
      </c>
      <c r="AG21" s="20">
        <v>2639.32</v>
      </c>
      <c r="AH21" s="20">
        <v>2971.7099999999996</v>
      </c>
      <c r="AI21" s="20">
        <v>3255.3499999999995</v>
      </c>
      <c r="AJ21" s="20">
        <v>2723.05</v>
      </c>
      <c r="AK21" s="20">
        <v>2900.9700000000003</v>
      </c>
      <c r="AL21" s="20">
        <v>2643.92</v>
      </c>
      <c r="AM21" s="20">
        <v>3257.4300000000003</v>
      </c>
      <c r="AN21" s="20">
        <v>3031.6800000000003</v>
      </c>
      <c r="AO21" s="20">
        <v>4280.59</v>
      </c>
      <c r="AP21" s="141">
        <v>36244.770000000004</v>
      </c>
      <c r="AQ21" s="20">
        <v>3469.8600000000006</v>
      </c>
      <c r="AR21" s="20">
        <v>2437.0699999999997</v>
      </c>
      <c r="AS21" s="20">
        <v>2753.38</v>
      </c>
      <c r="AT21" s="20">
        <v>2448.2200000000003</v>
      </c>
      <c r="AU21" s="20">
        <v>2666.91</v>
      </c>
      <c r="AV21" s="20">
        <v>2782.17</v>
      </c>
      <c r="AW21" s="20">
        <v>2750.87</v>
      </c>
      <c r="AX21" s="20">
        <v>2677.05</v>
      </c>
      <c r="AY21" s="20">
        <v>2542.8199999999997</v>
      </c>
      <c r="AZ21" s="20">
        <v>2824.4199999999996</v>
      </c>
      <c r="BA21" s="20">
        <v>2987.4100000000003</v>
      </c>
      <c r="BB21" s="20">
        <v>3479.3500000000008</v>
      </c>
      <c r="BC21" s="141">
        <v>33819.53</v>
      </c>
      <c r="BD21" s="148">
        <v>3654.6400000000003</v>
      </c>
      <c r="BE21" s="20">
        <v>2845.34</v>
      </c>
      <c r="BF21" s="20">
        <v>2652.9900000000002</v>
      </c>
      <c r="BG21" s="20">
        <v>2550.42</v>
      </c>
      <c r="BH21" s="20">
        <v>2907.24</v>
      </c>
      <c r="BI21" s="20">
        <v>2627.36</v>
      </c>
      <c r="BJ21" s="20">
        <v>2951.76</v>
      </c>
      <c r="BK21" s="20">
        <v>2816.4399999999996</v>
      </c>
      <c r="BL21" s="20">
        <v>2627.59</v>
      </c>
      <c r="BM21" s="20">
        <v>2688.1500000000005</v>
      </c>
      <c r="BN21" s="20">
        <v>2861.58</v>
      </c>
      <c r="BO21" s="20">
        <v>3575.6800000000007</v>
      </c>
      <c r="BP21" s="141">
        <v>34759.19</v>
      </c>
      <c r="BQ21" s="20">
        <v>3772.63</v>
      </c>
      <c r="BR21" s="20">
        <v>2641.8300000000004</v>
      </c>
      <c r="BS21" s="20">
        <v>2613.34</v>
      </c>
      <c r="BT21" s="148">
        <f t="shared" si="0"/>
        <v>8660.3100000000013</v>
      </c>
      <c r="BU21" s="20">
        <f t="shared" si="1"/>
        <v>9152.9700000000012</v>
      </c>
      <c r="BV21" s="52">
        <f t="shared" si="2"/>
        <v>9027.8000000000011</v>
      </c>
      <c r="BW21" s="145">
        <f t="shared" si="3"/>
        <v>-1.367534253908842</v>
      </c>
      <c r="BX21" s="66"/>
      <c r="BY21" s="66"/>
    </row>
    <row r="22" spans="1:77" ht="20.100000000000001" customHeight="1" x14ac:dyDescent="0.25">
      <c r="A22" s="171"/>
      <c r="B22" s="139"/>
      <c r="C22" s="140" t="s">
        <v>29</v>
      </c>
      <c r="D22" s="148">
        <v>8544.4409409900018</v>
      </c>
      <c r="E22" s="20">
        <v>8352.4043050499949</v>
      </c>
      <c r="F22" s="20">
        <v>9596.6924030999962</v>
      </c>
      <c r="G22" s="20">
        <v>13601.625961919999</v>
      </c>
      <c r="H22" s="20">
        <v>11012.550294979999</v>
      </c>
      <c r="I22" s="20">
        <v>10680.719389819991</v>
      </c>
      <c r="J22" s="20">
        <v>14585.882436140006</v>
      </c>
      <c r="K22" s="20">
        <v>9283.7939647300045</v>
      </c>
      <c r="L22" s="20">
        <v>8250.031697679995</v>
      </c>
      <c r="M22" s="20">
        <v>9582.2451174000089</v>
      </c>
      <c r="N22" s="20">
        <v>9361.1906424999997</v>
      </c>
      <c r="O22" s="20">
        <v>12488.490762749998</v>
      </c>
      <c r="P22" s="141">
        <v>125340.06791706001</v>
      </c>
      <c r="Q22" s="20">
        <v>12416.30295372</v>
      </c>
      <c r="R22" s="20">
        <v>12628.460541230017</v>
      </c>
      <c r="S22" s="20">
        <v>12635.568834580001</v>
      </c>
      <c r="T22" s="20">
        <v>12402.623095689996</v>
      </c>
      <c r="U22" s="20">
        <v>14770.748224100003</v>
      </c>
      <c r="V22" s="20">
        <v>14877.187345190006</v>
      </c>
      <c r="W22" s="20">
        <v>13803.313600879988</v>
      </c>
      <c r="X22" s="20">
        <v>20335.332879690002</v>
      </c>
      <c r="Y22" s="20">
        <v>21165.58100404001</v>
      </c>
      <c r="Z22" s="20">
        <v>22651.201232039999</v>
      </c>
      <c r="AA22" s="20">
        <v>18208.937248550003</v>
      </c>
      <c r="AB22" s="20">
        <v>21426.828313200022</v>
      </c>
      <c r="AC22" s="141">
        <v>197322.08527291007</v>
      </c>
      <c r="AD22" s="148">
        <v>17135.489054010002</v>
      </c>
      <c r="AE22" s="20">
        <v>15709.58243833999</v>
      </c>
      <c r="AF22" s="20">
        <v>19006.018909660004</v>
      </c>
      <c r="AG22" s="20">
        <v>20220.70782691002</v>
      </c>
      <c r="AH22" s="20">
        <v>18554.315790160003</v>
      </c>
      <c r="AI22" s="20">
        <v>15817.230444990004</v>
      </c>
      <c r="AJ22" s="20">
        <v>16466.635696689988</v>
      </c>
      <c r="AK22" s="20">
        <v>14356.053497890005</v>
      </c>
      <c r="AL22" s="20">
        <v>16442.338977809999</v>
      </c>
      <c r="AM22" s="20">
        <v>18358.392219969999</v>
      </c>
      <c r="AN22" s="20">
        <v>19257.987113949999</v>
      </c>
      <c r="AO22" s="20">
        <v>19955.09290185001</v>
      </c>
      <c r="AP22" s="141">
        <v>211279.84487222999</v>
      </c>
      <c r="AQ22" s="20">
        <v>18532.630875529998</v>
      </c>
      <c r="AR22" s="20">
        <v>15335.895459210007</v>
      </c>
      <c r="AS22" s="20">
        <v>21040.081773339985</v>
      </c>
      <c r="AT22" s="20">
        <v>26974.528181069996</v>
      </c>
      <c r="AU22" s="20">
        <v>23219.987986839969</v>
      </c>
      <c r="AV22" s="20">
        <v>20971.063512210003</v>
      </c>
      <c r="AW22" s="20">
        <v>22974.987586859992</v>
      </c>
      <c r="AX22" s="20">
        <v>20214.61873882998</v>
      </c>
      <c r="AY22" s="20">
        <v>19747.108273489997</v>
      </c>
      <c r="AZ22" s="20">
        <v>30289.522987829936</v>
      </c>
      <c r="BA22" s="20">
        <v>18831.415708970013</v>
      </c>
      <c r="BB22" s="20">
        <v>18284.872022029987</v>
      </c>
      <c r="BC22" s="141">
        <v>256416.71310620982</v>
      </c>
      <c r="BD22" s="148">
        <v>17387.410164730005</v>
      </c>
      <c r="BE22" s="20">
        <v>11317.898967450001</v>
      </c>
      <c r="BF22" s="20">
        <v>18482.852008790018</v>
      </c>
      <c r="BG22" s="20">
        <v>22179.140899630027</v>
      </c>
      <c r="BH22" s="20">
        <v>20512.83666039001</v>
      </c>
      <c r="BI22" s="20">
        <v>15345.248275099992</v>
      </c>
      <c r="BJ22" s="20">
        <v>21075.958956510018</v>
      </c>
      <c r="BK22" s="20">
        <v>16264.79369818998</v>
      </c>
      <c r="BL22" s="20">
        <v>16188.691057020007</v>
      </c>
      <c r="BM22" s="20">
        <v>16535.245470910006</v>
      </c>
      <c r="BN22" s="20">
        <v>18873.954174739993</v>
      </c>
      <c r="BO22" s="20">
        <v>19052.197525859992</v>
      </c>
      <c r="BP22" s="141">
        <v>213216.22785932006</v>
      </c>
      <c r="BQ22" s="20">
        <v>18157.262790510013</v>
      </c>
      <c r="BR22" s="20">
        <v>15205.272604529997</v>
      </c>
      <c r="BS22" s="20">
        <v>29594.683872510024</v>
      </c>
      <c r="BT22" s="148">
        <f t="shared" si="0"/>
        <v>54908.608108079992</v>
      </c>
      <c r="BU22" s="20">
        <f t="shared" si="1"/>
        <v>47188.161140970027</v>
      </c>
      <c r="BV22" s="52">
        <f t="shared" si="2"/>
        <v>62957.219267550034</v>
      </c>
      <c r="BW22" s="145">
        <f t="shared" si="3"/>
        <v>33.417403317479334</v>
      </c>
      <c r="BX22" s="66"/>
      <c r="BY22" s="66"/>
    </row>
    <row r="23" spans="1:77" ht="20.100000000000001" customHeight="1" x14ac:dyDescent="0.25">
      <c r="A23" s="171"/>
      <c r="B23" s="139"/>
      <c r="C23" s="140" t="s">
        <v>83</v>
      </c>
      <c r="D23" s="148">
        <v>10794.160327060004</v>
      </c>
      <c r="E23" s="20">
        <v>9184.7468187599989</v>
      </c>
      <c r="F23" s="20">
        <v>9073.0911673600058</v>
      </c>
      <c r="G23" s="20">
        <v>9901.1687535599922</v>
      </c>
      <c r="H23" s="20">
        <v>9046.0821721200009</v>
      </c>
      <c r="I23" s="20">
        <v>10266.581925539997</v>
      </c>
      <c r="J23" s="20">
        <v>11832.191776700001</v>
      </c>
      <c r="K23" s="20">
        <v>8992.0658809000015</v>
      </c>
      <c r="L23" s="20">
        <v>10430.282340020007</v>
      </c>
      <c r="M23" s="20">
        <v>12662.982038060003</v>
      </c>
      <c r="N23" s="20">
        <v>11197.604581259995</v>
      </c>
      <c r="O23" s="20">
        <v>14622.308592749989</v>
      </c>
      <c r="P23" s="141">
        <v>128003.26637409</v>
      </c>
      <c r="Q23" s="20">
        <v>9941.8882398200003</v>
      </c>
      <c r="R23" s="20">
        <v>8762.7027663599965</v>
      </c>
      <c r="S23" s="20">
        <v>11883.089605760002</v>
      </c>
      <c r="T23" s="20">
        <v>11883.800333079997</v>
      </c>
      <c r="U23" s="20">
        <v>11206.317768899997</v>
      </c>
      <c r="V23" s="20">
        <v>12400.456084239999</v>
      </c>
      <c r="W23" s="20">
        <v>9796.9306854600072</v>
      </c>
      <c r="X23" s="20">
        <v>11107.800063600003</v>
      </c>
      <c r="Y23" s="20">
        <v>11083.871656900004</v>
      </c>
      <c r="Z23" s="20">
        <v>11407.561914540005</v>
      </c>
      <c r="AA23" s="20">
        <v>11185.685569100007</v>
      </c>
      <c r="AB23" s="20">
        <v>15292.831173559996</v>
      </c>
      <c r="AC23" s="141">
        <v>135952.93586132003</v>
      </c>
      <c r="AD23" s="148">
        <v>9754.8211643199993</v>
      </c>
      <c r="AE23" s="20">
        <v>7681.1560462599991</v>
      </c>
      <c r="AF23" s="20">
        <v>10737.775838880003</v>
      </c>
      <c r="AG23" s="20">
        <v>12359.328451800004</v>
      </c>
      <c r="AH23" s="20">
        <v>10566.667899819993</v>
      </c>
      <c r="AI23" s="20">
        <v>10257.762596020002</v>
      </c>
      <c r="AJ23" s="20">
        <v>10832.135144000007</v>
      </c>
      <c r="AK23" s="20">
        <v>11355.871115939997</v>
      </c>
      <c r="AL23" s="20">
        <v>10497.062877980003</v>
      </c>
      <c r="AM23" s="20">
        <v>12377.821282659999</v>
      </c>
      <c r="AN23" s="20">
        <v>11376.064441140003</v>
      </c>
      <c r="AO23" s="20">
        <v>13281.292248300002</v>
      </c>
      <c r="AP23" s="141">
        <v>131077.75910712001</v>
      </c>
      <c r="AQ23" s="20">
        <v>12546.542158379994</v>
      </c>
      <c r="AR23" s="20">
        <v>9253.1966906399939</v>
      </c>
      <c r="AS23" s="20">
        <v>11639.996667199995</v>
      </c>
      <c r="AT23" s="20">
        <v>13797.669137660007</v>
      </c>
      <c r="AU23" s="20">
        <v>12129.230542039992</v>
      </c>
      <c r="AV23" s="20">
        <v>12651.979254159995</v>
      </c>
      <c r="AW23" s="20">
        <v>13129.824350220002</v>
      </c>
      <c r="AX23" s="20">
        <v>12764.170624419996</v>
      </c>
      <c r="AY23" s="20">
        <v>11101.131379800005</v>
      </c>
      <c r="AZ23" s="20">
        <v>13065.797808539997</v>
      </c>
      <c r="BA23" s="20">
        <v>14353.049232899995</v>
      </c>
      <c r="BB23" s="20">
        <v>16139.926503019999</v>
      </c>
      <c r="BC23" s="141">
        <v>152572.51434897995</v>
      </c>
      <c r="BD23" s="148">
        <v>17238.502485030003</v>
      </c>
      <c r="BE23" s="20">
        <v>11464.584989009993</v>
      </c>
      <c r="BF23" s="20">
        <v>12092.998457739992</v>
      </c>
      <c r="BG23" s="20">
        <v>16696.529910440004</v>
      </c>
      <c r="BH23" s="20">
        <v>13182.888624980009</v>
      </c>
      <c r="BI23" s="20">
        <v>14845.964631750005</v>
      </c>
      <c r="BJ23" s="20">
        <v>17502.228647360011</v>
      </c>
      <c r="BK23" s="20">
        <v>13661.095599850003</v>
      </c>
      <c r="BL23" s="20">
        <v>13045.647869800001</v>
      </c>
      <c r="BM23" s="20">
        <v>14415.026582850003</v>
      </c>
      <c r="BN23" s="20">
        <v>12180.430561609999</v>
      </c>
      <c r="BO23" s="20">
        <v>14764.520449350002</v>
      </c>
      <c r="BP23" s="141">
        <v>171090.41880977002</v>
      </c>
      <c r="BQ23" s="20">
        <v>12335.806292880001</v>
      </c>
      <c r="BR23" s="20">
        <v>9917.4392374599993</v>
      </c>
      <c r="BS23" s="20">
        <v>12656.833463129984</v>
      </c>
      <c r="BT23" s="148">
        <f t="shared" si="0"/>
        <v>33439.735516219982</v>
      </c>
      <c r="BU23" s="20">
        <f t="shared" si="1"/>
        <v>40796.085931779991</v>
      </c>
      <c r="BV23" s="52">
        <f t="shared" si="2"/>
        <v>34910.078993469986</v>
      </c>
      <c r="BW23" s="145">
        <f t="shared" si="3"/>
        <v>-14.427871703556805</v>
      </c>
      <c r="BX23" s="66"/>
      <c r="BY23" s="66"/>
    </row>
    <row r="24" spans="1:77" ht="20.100000000000001" customHeight="1" x14ac:dyDescent="0.25">
      <c r="A24" s="171"/>
      <c r="B24" s="139"/>
      <c r="C24" s="140" t="s">
        <v>99</v>
      </c>
      <c r="D24" s="148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141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141">
        <v>0</v>
      </c>
      <c r="AD24" s="148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141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20">
        <v>0</v>
      </c>
      <c r="BA24" s="20">
        <v>0</v>
      </c>
      <c r="BB24" s="20">
        <v>0</v>
      </c>
      <c r="BC24" s="141">
        <v>0</v>
      </c>
      <c r="BD24" s="148">
        <v>3.9235533</v>
      </c>
      <c r="BE24" s="20">
        <v>6.8128541800000004</v>
      </c>
      <c r="BF24" s="20">
        <v>12.685699140000001</v>
      </c>
      <c r="BG24" s="20">
        <v>19.03817604</v>
      </c>
      <c r="BH24" s="20">
        <v>16.048655559999997</v>
      </c>
      <c r="BI24" s="20">
        <v>14.070718080000002</v>
      </c>
      <c r="BJ24" s="20">
        <v>36.744566759999998</v>
      </c>
      <c r="BK24" s="20">
        <v>32.411224019999999</v>
      </c>
      <c r="BL24" s="20">
        <v>32.39608028</v>
      </c>
      <c r="BM24" s="20">
        <v>43.897832980000004</v>
      </c>
      <c r="BN24" s="20">
        <v>27.327730160000002</v>
      </c>
      <c r="BO24" s="20">
        <v>38.222986219999996</v>
      </c>
      <c r="BP24" s="141">
        <v>283.58007672000002</v>
      </c>
      <c r="BQ24" s="20">
        <v>31.727332000000001</v>
      </c>
      <c r="BR24" s="20">
        <v>18.833799460000005</v>
      </c>
      <c r="BS24" s="20">
        <v>34.353403779999994</v>
      </c>
      <c r="BT24" s="148">
        <f t="shared" si="0"/>
        <v>0</v>
      </c>
      <c r="BU24" s="20">
        <f t="shared" si="1"/>
        <v>23.422106620000001</v>
      </c>
      <c r="BV24" s="52">
        <f t="shared" si="2"/>
        <v>84.914535239999992</v>
      </c>
      <c r="BW24" s="145">
        <f t="shared" si="3"/>
        <v>262.5401276565446</v>
      </c>
      <c r="BX24" s="66"/>
      <c r="BY24" s="66"/>
    </row>
    <row r="25" spans="1:77" ht="20.100000000000001" customHeight="1" x14ac:dyDescent="0.25">
      <c r="A25" s="171"/>
      <c r="B25" s="139"/>
      <c r="C25" s="140" t="s">
        <v>34</v>
      </c>
      <c r="D25" s="148">
        <v>220.92596026000007</v>
      </c>
      <c r="E25" s="20">
        <v>196.68518824000003</v>
      </c>
      <c r="F25" s="20">
        <v>213.29986656000003</v>
      </c>
      <c r="G25" s="20">
        <v>194.94733982</v>
      </c>
      <c r="H25" s="20">
        <v>202.58525028000008</v>
      </c>
      <c r="I25" s="20">
        <v>239.60515058000004</v>
      </c>
      <c r="J25" s="20">
        <v>242.53072965999996</v>
      </c>
      <c r="K25" s="20">
        <v>245.12197301999998</v>
      </c>
      <c r="L25" s="20">
        <v>232.31676802000001</v>
      </c>
      <c r="M25" s="20">
        <v>224.55428641999995</v>
      </c>
      <c r="N25" s="20">
        <v>254.16024965999995</v>
      </c>
      <c r="O25" s="20">
        <v>377.10057576000008</v>
      </c>
      <c r="P25" s="141">
        <v>2843.8333382800001</v>
      </c>
      <c r="Q25" s="20">
        <v>274.81210557999998</v>
      </c>
      <c r="R25" s="20">
        <v>263.48046707999987</v>
      </c>
      <c r="S25" s="20">
        <v>272.23470147999996</v>
      </c>
      <c r="T25" s="20">
        <v>257.59160904000004</v>
      </c>
      <c r="U25" s="20">
        <v>300.56347597999996</v>
      </c>
      <c r="V25" s="20">
        <v>274.85085542000002</v>
      </c>
      <c r="W25" s="20">
        <v>271.15082420000005</v>
      </c>
      <c r="X25" s="20">
        <v>308.06972193999997</v>
      </c>
      <c r="Y25" s="20">
        <v>271.2514023399998</v>
      </c>
      <c r="Z25" s="20">
        <v>281.14600173999997</v>
      </c>
      <c r="AA25" s="20">
        <v>308.89184210000002</v>
      </c>
      <c r="AB25" s="20">
        <v>410.99203917999984</v>
      </c>
      <c r="AC25" s="141">
        <v>3495.0350460799996</v>
      </c>
      <c r="AD25" s="148">
        <v>334.52550344000008</v>
      </c>
      <c r="AE25" s="20">
        <v>240.86189490000004</v>
      </c>
      <c r="AF25" s="20">
        <v>345.75759539999996</v>
      </c>
      <c r="AG25" s="20">
        <v>287.92965444000009</v>
      </c>
      <c r="AH25" s="20">
        <v>344.46065878000007</v>
      </c>
      <c r="AI25" s="20">
        <v>314.38256068000004</v>
      </c>
      <c r="AJ25" s="20">
        <v>323.47760918000012</v>
      </c>
      <c r="AK25" s="20">
        <v>344.14314696000002</v>
      </c>
      <c r="AL25" s="20">
        <v>307.82507142000003</v>
      </c>
      <c r="AM25" s="20">
        <v>338.70599913999996</v>
      </c>
      <c r="AN25" s="20">
        <v>349.23274446000005</v>
      </c>
      <c r="AO25" s="20">
        <v>471.5231046400001</v>
      </c>
      <c r="AP25" s="141">
        <v>4002.8255434400007</v>
      </c>
      <c r="AQ25" s="20">
        <v>396.17301212000007</v>
      </c>
      <c r="AR25" s="20">
        <v>319.36508595999999</v>
      </c>
      <c r="AS25" s="20">
        <v>348.81709297999987</v>
      </c>
      <c r="AT25" s="20">
        <v>369.12294035999997</v>
      </c>
      <c r="AU25" s="20">
        <v>363.85607075999997</v>
      </c>
      <c r="AV25" s="20">
        <v>358.38220353999986</v>
      </c>
      <c r="AW25" s="20">
        <v>393.28269413999999</v>
      </c>
      <c r="AX25" s="20">
        <v>391.54921653999992</v>
      </c>
      <c r="AY25" s="20">
        <v>354.12330618000004</v>
      </c>
      <c r="AZ25" s="20">
        <v>410.80853419999983</v>
      </c>
      <c r="BA25" s="20">
        <v>390.03724707999999</v>
      </c>
      <c r="BB25" s="20">
        <v>530.5855263599999</v>
      </c>
      <c r="BC25" s="141">
        <v>4626.1029302199995</v>
      </c>
      <c r="BD25" s="148">
        <v>437.93476121999993</v>
      </c>
      <c r="BE25" s="20">
        <v>379.4779337999999</v>
      </c>
      <c r="BF25" s="20">
        <v>381.24496783999996</v>
      </c>
      <c r="BG25" s="20">
        <v>435.31570372000016</v>
      </c>
      <c r="BH25" s="20">
        <v>425.47438485999999</v>
      </c>
      <c r="BI25" s="20">
        <v>388.8534277600001</v>
      </c>
      <c r="BJ25" s="20">
        <v>465.87182356000005</v>
      </c>
      <c r="BK25" s="20">
        <v>438.6395203400001</v>
      </c>
      <c r="BL25" s="20">
        <v>441.48630152000004</v>
      </c>
      <c r="BM25" s="20">
        <v>411.84272801999998</v>
      </c>
      <c r="BN25" s="20">
        <v>547.89125134999995</v>
      </c>
      <c r="BO25" s="20">
        <v>1165.7373492100003</v>
      </c>
      <c r="BP25" s="141">
        <v>5919.7701532000001</v>
      </c>
      <c r="BQ25" s="20">
        <v>859.43749349999962</v>
      </c>
      <c r="BR25" s="20">
        <v>774.40658872000006</v>
      </c>
      <c r="BS25" s="20">
        <v>806.28042556999992</v>
      </c>
      <c r="BT25" s="148">
        <f t="shared" si="0"/>
        <v>1064.3551910599999</v>
      </c>
      <c r="BU25" s="20">
        <f t="shared" si="1"/>
        <v>1198.6576628599996</v>
      </c>
      <c r="BV25" s="52">
        <f t="shared" si="2"/>
        <v>2440.1245077899994</v>
      </c>
      <c r="BW25" s="145">
        <f t="shared" si="3"/>
        <v>103.57142688829582</v>
      </c>
      <c r="BX25" s="66"/>
      <c r="BY25" s="66"/>
    </row>
    <row r="26" spans="1:77" ht="20.100000000000001" customHeight="1" x14ac:dyDescent="0.25">
      <c r="A26" s="171"/>
      <c r="B26" s="139"/>
      <c r="C26" s="140" t="s">
        <v>82</v>
      </c>
      <c r="D26" s="148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141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141">
        <v>0</v>
      </c>
      <c r="AD26" s="148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141">
        <v>0</v>
      </c>
      <c r="AQ26" s="20">
        <v>0.05</v>
      </c>
      <c r="AR26" s="20">
        <v>0</v>
      </c>
      <c r="AS26" s="20">
        <v>0</v>
      </c>
      <c r="AT26" s="20">
        <v>1.4999999999999999E-2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  <c r="BB26" s="52">
        <v>0</v>
      </c>
      <c r="BC26" s="141">
        <v>6.5000000000000002E-2</v>
      </c>
      <c r="BD26" s="148">
        <v>4.3999999999999997E-2</v>
      </c>
      <c r="BE26" s="20">
        <v>0</v>
      </c>
      <c r="BF26" s="20">
        <v>0</v>
      </c>
      <c r="BG26" s="20">
        <v>0</v>
      </c>
      <c r="BH26" s="20">
        <v>0</v>
      </c>
      <c r="BI26" s="20">
        <v>0</v>
      </c>
      <c r="BJ26" s="20">
        <v>0</v>
      </c>
      <c r="BK26" s="20">
        <v>0</v>
      </c>
      <c r="BL26" s="20">
        <v>0</v>
      </c>
      <c r="BM26" s="20">
        <v>0</v>
      </c>
      <c r="BN26" s="20">
        <v>0</v>
      </c>
      <c r="BO26" s="20">
        <v>0</v>
      </c>
      <c r="BP26" s="141">
        <v>4.3999999999999997E-2</v>
      </c>
      <c r="BQ26" s="20">
        <v>0</v>
      </c>
      <c r="BR26" s="20">
        <v>0</v>
      </c>
      <c r="BS26" s="20">
        <v>0</v>
      </c>
      <c r="BT26" s="148">
        <f t="shared" si="0"/>
        <v>0.05</v>
      </c>
      <c r="BU26" s="20">
        <f t="shared" si="1"/>
        <v>4.3999999999999997E-2</v>
      </c>
      <c r="BV26" s="52">
        <f t="shared" si="2"/>
        <v>0</v>
      </c>
      <c r="BW26" s="145"/>
      <c r="BX26" s="66"/>
      <c r="BY26" s="66"/>
    </row>
    <row r="27" spans="1:77" ht="20.100000000000001" customHeight="1" thickBot="1" x14ac:dyDescent="0.3">
      <c r="A27" s="171"/>
      <c r="B27" s="139"/>
      <c r="C27" s="140" t="s">
        <v>97</v>
      </c>
      <c r="D27" s="148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141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141">
        <v>0</v>
      </c>
      <c r="AD27" s="148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141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141">
        <v>0</v>
      </c>
      <c r="BD27" s="148">
        <v>4.0000000000000003E-7</v>
      </c>
      <c r="BE27" s="20">
        <v>0</v>
      </c>
      <c r="BF27" s="20">
        <v>1.5400000000000002E-5</v>
      </c>
      <c r="BG27" s="20">
        <v>2.7100000000000001E-5</v>
      </c>
      <c r="BH27" s="20">
        <v>1.8400000000000003E-5</v>
      </c>
      <c r="BI27" s="20">
        <v>1.9000000000000001E-5</v>
      </c>
      <c r="BJ27" s="20">
        <v>239.82419332000001</v>
      </c>
      <c r="BK27" s="20">
        <v>650.78960229000006</v>
      </c>
      <c r="BL27" s="20">
        <v>492.00016927000007</v>
      </c>
      <c r="BM27" s="20">
        <v>510.44459610000007</v>
      </c>
      <c r="BN27" s="20">
        <v>309.98133157999996</v>
      </c>
      <c r="BO27" s="20">
        <v>296.79136031000002</v>
      </c>
      <c r="BP27" s="141">
        <v>2499.8313331700006</v>
      </c>
      <c r="BQ27" s="20">
        <v>351.38678464000003</v>
      </c>
      <c r="BR27" s="20">
        <v>432.62679307000002</v>
      </c>
      <c r="BS27" s="20">
        <v>376.96359924999996</v>
      </c>
      <c r="BT27" s="148">
        <f t="shared" si="0"/>
        <v>0</v>
      </c>
      <c r="BU27" s="20">
        <f t="shared" si="1"/>
        <v>1.5800000000000001E-5</v>
      </c>
      <c r="BV27" s="52">
        <f t="shared" si="2"/>
        <v>1160.97717696</v>
      </c>
      <c r="BW27" s="145"/>
      <c r="BX27" s="66"/>
      <c r="BY27" s="66"/>
    </row>
    <row r="28" spans="1:77" ht="20.100000000000001" customHeight="1" x14ac:dyDescent="0.3">
      <c r="A28" s="171"/>
      <c r="B28" s="152" t="s">
        <v>94</v>
      </c>
      <c r="C28" s="153"/>
      <c r="D28" s="156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7"/>
      <c r="P28" s="154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62"/>
      <c r="AD28" s="156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4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4"/>
      <c r="BD28" s="156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4"/>
      <c r="BQ28" s="155"/>
      <c r="BR28" s="155"/>
      <c r="BS28" s="155"/>
      <c r="BT28" s="156"/>
      <c r="BU28" s="155"/>
      <c r="BV28" s="157"/>
      <c r="BW28" s="154"/>
      <c r="BX28" s="66"/>
      <c r="BY28" s="66"/>
    </row>
    <row r="29" spans="1:77" ht="20.100000000000001" customHeight="1" thickBot="1" x14ac:dyDescent="0.3">
      <c r="A29" s="171"/>
      <c r="B29" s="342" t="s">
        <v>12</v>
      </c>
      <c r="C29" s="343"/>
      <c r="D29" s="160">
        <v>5420.1936951400012</v>
      </c>
      <c r="E29" s="158">
        <v>4050.2905362541997</v>
      </c>
      <c r="F29" s="158">
        <v>4462.6094886071987</v>
      </c>
      <c r="G29" s="158">
        <v>5216.1670760038005</v>
      </c>
      <c r="H29" s="158">
        <v>4314.1787176739999</v>
      </c>
      <c r="I29" s="158">
        <v>4513.4632228266</v>
      </c>
      <c r="J29" s="158">
        <v>3630.6653592173998</v>
      </c>
      <c r="K29" s="158">
        <v>4199.5295919010014</v>
      </c>
      <c r="L29" s="158">
        <v>3905.2224769530003</v>
      </c>
      <c r="M29" s="158">
        <v>5162.4829704741996</v>
      </c>
      <c r="N29" s="158">
        <v>3624.3136948214001</v>
      </c>
      <c r="O29" s="161">
        <v>8265.1698030636035</v>
      </c>
      <c r="P29" s="161">
        <v>56764.286632936404</v>
      </c>
      <c r="Q29" s="158">
        <v>4327.8268588309993</v>
      </c>
      <c r="R29" s="158">
        <v>4644.2946300772001</v>
      </c>
      <c r="S29" s="158">
        <v>6809.4871993427996</v>
      </c>
      <c r="T29" s="158">
        <v>6877.688912476201</v>
      </c>
      <c r="U29" s="158">
        <v>6660.044508574797</v>
      </c>
      <c r="V29" s="158">
        <v>5838.4853632937993</v>
      </c>
      <c r="W29" s="158">
        <v>4681.0937536649999</v>
      </c>
      <c r="X29" s="158">
        <v>5340.4418501532</v>
      </c>
      <c r="Y29" s="158">
        <v>5411.0218811081995</v>
      </c>
      <c r="Z29" s="158">
        <v>4889.4481571222004</v>
      </c>
      <c r="AA29" s="158">
        <v>6217.742404056401</v>
      </c>
      <c r="AB29" s="158">
        <v>5055.7747832704008</v>
      </c>
      <c r="AC29" s="159">
        <v>66753.350301971208</v>
      </c>
      <c r="AD29" s="160">
        <v>3955.4400208092002</v>
      </c>
      <c r="AE29" s="158">
        <v>4043.7330351572</v>
      </c>
      <c r="AF29" s="158">
        <v>5733.4904984769992</v>
      </c>
      <c r="AG29" s="158">
        <v>5860.6477516734012</v>
      </c>
      <c r="AH29" s="158">
        <v>10901.956699348402</v>
      </c>
      <c r="AI29" s="158">
        <v>8361.7570996260019</v>
      </c>
      <c r="AJ29" s="158">
        <v>7328.1693051154016</v>
      </c>
      <c r="AK29" s="158">
        <v>7851.427755441201</v>
      </c>
      <c r="AL29" s="158">
        <v>7225.2465216148021</v>
      </c>
      <c r="AM29" s="158">
        <v>5949.2300955080009</v>
      </c>
      <c r="AN29" s="158">
        <v>4999.9349799532001</v>
      </c>
      <c r="AO29" s="158">
        <v>6542.0424125755999</v>
      </c>
      <c r="AP29" s="159">
        <v>78753.076175299415</v>
      </c>
      <c r="AQ29" s="158">
        <v>6586.765481689401</v>
      </c>
      <c r="AR29" s="158">
        <v>4955.5957561711994</v>
      </c>
      <c r="AS29" s="158">
        <v>4231.688482246399</v>
      </c>
      <c r="AT29" s="158">
        <v>5739.647854950801</v>
      </c>
      <c r="AU29" s="158">
        <v>6347.9530149896009</v>
      </c>
      <c r="AV29" s="158">
        <v>5393.4923893381983</v>
      </c>
      <c r="AW29" s="158">
        <v>4410.8322749078006</v>
      </c>
      <c r="AX29" s="158">
        <v>5490.5126150812011</v>
      </c>
      <c r="AY29" s="158">
        <v>4851.4275669734006</v>
      </c>
      <c r="AZ29" s="158">
        <v>4682.4640717987995</v>
      </c>
      <c r="BA29" s="158">
        <v>4998.4306868426002</v>
      </c>
      <c r="BB29" s="158">
        <v>4570.2151436116001</v>
      </c>
      <c r="BC29" s="159">
        <v>62259.025338601008</v>
      </c>
      <c r="BD29" s="160">
        <v>4373.9112218172004</v>
      </c>
      <c r="BE29" s="158">
        <v>4620.2808664068016</v>
      </c>
      <c r="BF29" s="158">
        <v>4693.3116238554003</v>
      </c>
      <c r="BG29" s="158">
        <v>4288.0332178529998</v>
      </c>
      <c r="BH29" s="158">
        <v>5292.1860600167993</v>
      </c>
      <c r="BI29" s="158">
        <v>3854.4810574662019</v>
      </c>
      <c r="BJ29" s="158">
        <v>4808.5458937025987</v>
      </c>
      <c r="BK29" s="158">
        <v>6734.5906395432012</v>
      </c>
      <c r="BL29" s="158">
        <v>6341.112215169198</v>
      </c>
      <c r="BM29" s="158">
        <v>5691.5992816102007</v>
      </c>
      <c r="BN29" s="158">
        <v>5539.9415927450009</v>
      </c>
      <c r="BO29" s="158">
        <v>5421.8157730100029</v>
      </c>
      <c r="BP29" s="159">
        <v>61659.809443195598</v>
      </c>
      <c r="BQ29" s="158">
        <v>6052.9603005970012</v>
      </c>
      <c r="BR29" s="158">
        <v>5598.9201859752011</v>
      </c>
      <c r="BS29" s="158">
        <v>5710.6701345007996</v>
      </c>
      <c r="BT29" s="160">
        <f t="shared" ref="BT29:BT63" si="4">SUM($AQ29:$AS29)</f>
        <v>15774.049720106999</v>
      </c>
      <c r="BU29" s="158">
        <f t="shared" ref="BU29:BU63" si="5">SUM($BD29:$BF29)</f>
        <v>13687.5037120794</v>
      </c>
      <c r="BV29" s="161">
        <f t="shared" ref="BV29:BV63" si="6">SUM($BQ29:$BS29)</f>
        <v>17362.550621073002</v>
      </c>
      <c r="BW29" s="159">
        <f t="shared" si="3"/>
        <v>26.849650500918763</v>
      </c>
      <c r="BX29" s="66"/>
      <c r="BY29" s="66"/>
    </row>
    <row r="30" spans="1:77" ht="20.100000000000001" customHeight="1" x14ac:dyDescent="0.25">
      <c r="A30" s="171"/>
      <c r="B30" s="143"/>
      <c r="C30" s="144" t="s">
        <v>25</v>
      </c>
      <c r="D30" s="148">
        <v>0.57605011520000005</v>
      </c>
      <c r="E30" s="146">
        <v>0.54140690939999991</v>
      </c>
      <c r="F30" s="146">
        <v>0.48607799099999993</v>
      </c>
      <c r="G30" s="146">
        <v>0.43117048240000017</v>
      </c>
      <c r="H30" s="146">
        <v>1.1162819751999999</v>
      </c>
      <c r="I30" s="146">
        <v>0.4747330602</v>
      </c>
      <c r="J30" s="146">
        <v>2.3541977185999996</v>
      </c>
      <c r="K30" s="146">
        <v>0.40868923340000002</v>
      </c>
      <c r="L30" s="146">
        <v>48.520121097000001</v>
      </c>
      <c r="M30" s="146">
        <v>2.131081295</v>
      </c>
      <c r="N30" s="146">
        <v>1.0520450038000002</v>
      </c>
      <c r="O30" s="146">
        <v>9.1902528885999999</v>
      </c>
      <c r="P30" s="141">
        <v>67.282107769800007</v>
      </c>
      <c r="Q30" s="20">
        <v>1.0579625084000002</v>
      </c>
      <c r="R30" s="20">
        <v>0.9025004338</v>
      </c>
      <c r="S30" s="20">
        <v>0.36255058839999998</v>
      </c>
      <c r="T30" s="20">
        <v>0.91117785360000025</v>
      </c>
      <c r="U30" s="20">
        <v>0.47214244979999997</v>
      </c>
      <c r="V30" s="20">
        <v>0.69992490819999997</v>
      </c>
      <c r="W30" s="20">
        <v>0.78081020779999999</v>
      </c>
      <c r="X30" s="20">
        <v>3.8009929160000002</v>
      </c>
      <c r="Y30" s="20">
        <v>0.65524524799999995</v>
      </c>
      <c r="Z30" s="20">
        <v>0.48607785379999985</v>
      </c>
      <c r="AA30" s="20">
        <v>0.6688270876000002</v>
      </c>
      <c r="AB30" s="20">
        <v>0.77135836260000035</v>
      </c>
      <c r="AC30" s="141">
        <v>11.569570418000001</v>
      </c>
      <c r="AD30" s="147">
        <v>1.3082516664000001</v>
      </c>
      <c r="AE30" s="146">
        <v>1.4178705562000005</v>
      </c>
      <c r="AF30" s="146">
        <v>1.2255536118000001</v>
      </c>
      <c r="AG30" s="146">
        <v>1.0179400336</v>
      </c>
      <c r="AH30" s="146">
        <v>8.6374738828000019</v>
      </c>
      <c r="AI30" s="146">
        <v>0.71329779219999945</v>
      </c>
      <c r="AJ30" s="146">
        <v>1.2193561506000004</v>
      </c>
      <c r="AK30" s="146">
        <v>4.7609014655999999</v>
      </c>
      <c r="AL30" s="146">
        <v>1.0757561135999998</v>
      </c>
      <c r="AM30" s="146">
        <v>0.87956875720000005</v>
      </c>
      <c r="AN30" s="146">
        <v>1.9903700040000001</v>
      </c>
      <c r="AO30" s="146">
        <v>1.2402044451999998</v>
      </c>
      <c r="AP30" s="141">
        <v>25.486544479200003</v>
      </c>
      <c r="AQ30" s="146">
        <v>1.4668775729999999</v>
      </c>
      <c r="AR30" s="20">
        <v>31.3601059772</v>
      </c>
      <c r="AS30" s="20">
        <v>1.1679929981999999</v>
      </c>
      <c r="AT30" s="20">
        <v>0.94815092119999989</v>
      </c>
      <c r="AU30" s="20">
        <v>1.1683174762000004</v>
      </c>
      <c r="AV30" s="20">
        <v>3.7390705771999997</v>
      </c>
      <c r="AW30" s="20">
        <v>1.4339613721999993</v>
      </c>
      <c r="AX30" s="20">
        <v>1.3627973100000004</v>
      </c>
      <c r="AY30" s="20">
        <v>0.82696469940000061</v>
      </c>
      <c r="AZ30" s="20">
        <v>1.3090184771999993</v>
      </c>
      <c r="BA30" s="20">
        <v>0.95767548239999978</v>
      </c>
      <c r="BB30" s="20">
        <v>1.3969046126</v>
      </c>
      <c r="BC30" s="141">
        <v>47.137837476799994</v>
      </c>
      <c r="BD30" s="148">
        <v>5.4994452239999978</v>
      </c>
      <c r="BE30" s="20">
        <v>4.338640271</v>
      </c>
      <c r="BF30" s="20">
        <v>0.74026472659999976</v>
      </c>
      <c r="BG30" s="20">
        <v>1.8037401367999997</v>
      </c>
      <c r="BH30" s="20">
        <v>1.6193108889999999</v>
      </c>
      <c r="BI30" s="20">
        <v>1.3426142982</v>
      </c>
      <c r="BJ30" s="20">
        <v>1.1165849814000002</v>
      </c>
      <c r="BK30" s="20">
        <v>0.94523480380000013</v>
      </c>
      <c r="BL30" s="20">
        <v>33.180705455799995</v>
      </c>
      <c r="BM30" s="20">
        <v>1.9381143656000022</v>
      </c>
      <c r="BN30" s="20">
        <v>1.1896445301999998</v>
      </c>
      <c r="BO30" s="20">
        <v>0.99292202519999984</v>
      </c>
      <c r="BP30" s="141">
        <v>54.707221707599999</v>
      </c>
      <c r="BQ30" s="20">
        <v>1.1975622050000001</v>
      </c>
      <c r="BR30" s="20">
        <v>1.9298658330000023</v>
      </c>
      <c r="BS30" s="20">
        <v>0.45595250679999999</v>
      </c>
      <c r="BT30" s="148">
        <f t="shared" si="4"/>
        <v>33.994976548399997</v>
      </c>
      <c r="BU30" s="20">
        <f t="shared" si="5"/>
        <v>10.578350221599997</v>
      </c>
      <c r="BV30" s="52">
        <f t="shared" si="6"/>
        <v>3.5833805448000025</v>
      </c>
      <c r="BW30" s="145">
        <f t="shared" si="3"/>
        <v>-66.12533646803378</v>
      </c>
      <c r="BX30" s="66"/>
      <c r="BY30" s="66"/>
    </row>
    <row r="31" spans="1:77" ht="20.100000000000001" customHeight="1" x14ac:dyDescent="0.25">
      <c r="A31" s="171"/>
      <c r="B31" s="139"/>
      <c r="C31" s="140" t="s">
        <v>26</v>
      </c>
      <c r="D31" s="148">
        <v>0</v>
      </c>
      <c r="E31" s="20">
        <v>0</v>
      </c>
      <c r="F31" s="20">
        <v>0</v>
      </c>
      <c r="G31" s="20">
        <v>0</v>
      </c>
      <c r="H31" s="20">
        <v>0</v>
      </c>
      <c r="I31" s="20">
        <v>18.873070104</v>
      </c>
      <c r="J31" s="20">
        <v>30.541567896</v>
      </c>
      <c r="K31" s="20">
        <v>38.779908456800001</v>
      </c>
      <c r="L31" s="20">
        <v>24.982430793600003</v>
      </c>
      <c r="M31" s="20">
        <v>35.348325923399997</v>
      </c>
      <c r="N31" s="20">
        <v>32.190682535199997</v>
      </c>
      <c r="O31" s="20">
        <v>30.886140550999997</v>
      </c>
      <c r="P31" s="141">
        <v>211.60212625999998</v>
      </c>
      <c r="Q31" s="20">
        <v>28.965602397200001</v>
      </c>
      <c r="R31" s="20">
        <v>16.679511084600001</v>
      </c>
      <c r="S31" s="20">
        <v>5.8346684536</v>
      </c>
      <c r="T31" s="20">
        <v>7.9612679734</v>
      </c>
      <c r="U31" s="20">
        <v>7.275341924200001</v>
      </c>
      <c r="V31" s="20">
        <v>5.4906728618000002</v>
      </c>
      <c r="W31" s="20">
        <v>0.27454687259999999</v>
      </c>
      <c r="X31" s="20">
        <v>7.5493333426000007</v>
      </c>
      <c r="Y31" s="20">
        <v>0.65205123200000004</v>
      </c>
      <c r="Z31" s="20">
        <v>0.3775566326</v>
      </c>
      <c r="AA31" s="20">
        <v>105.23339559179999</v>
      </c>
      <c r="AB31" s="20">
        <v>207.87372085620001</v>
      </c>
      <c r="AC31" s="141">
        <v>394.16766922260001</v>
      </c>
      <c r="AD31" s="148">
        <v>105.022141</v>
      </c>
      <c r="AE31" s="20">
        <v>0</v>
      </c>
      <c r="AF31" s="20">
        <v>0</v>
      </c>
      <c r="AG31" s="20">
        <v>164.64628828760002</v>
      </c>
      <c r="AH31" s="20">
        <v>126.04411365000001</v>
      </c>
      <c r="AI31" s="20">
        <v>89.18</v>
      </c>
      <c r="AJ31" s="20">
        <v>89.220874143800003</v>
      </c>
      <c r="AK31" s="20">
        <v>363.6428834248</v>
      </c>
      <c r="AL31" s="20">
        <v>212.6757208562</v>
      </c>
      <c r="AM31" s="20">
        <v>202.41532834180001</v>
      </c>
      <c r="AN31" s="20">
        <v>102.91572085620001</v>
      </c>
      <c r="AO31" s="20">
        <v>96.04</v>
      </c>
      <c r="AP31" s="141">
        <v>1551.8030705604001</v>
      </c>
      <c r="AQ31" s="20">
        <v>370.55319006860003</v>
      </c>
      <c r="AR31" s="20">
        <v>0</v>
      </c>
      <c r="AS31" s="20">
        <v>96.04</v>
      </c>
      <c r="AT31" s="20">
        <v>580.24899943499997</v>
      </c>
      <c r="AU31" s="20">
        <v>446.65870433800001</v>
      </c>
      <c r="AV31" s="20">
        <v>123.5114416438</v>
      </c>
      <c r="AW31" s="20">
        <v>116.70070042259999</v>
      </c>
      <c r="AX31" s="20">
        <v>0</v>
      </c>
      <c r="AY31" s="20">
        <v>34.299999999999997</v>
      </c>
      <c r="AZ31" s="20">
        <v>130.37144171240001</v>
      </c>
      <c r="BA31" s="20">
        <v>233.3217482876</v>
      </c>
      <c r="BB31" s="20">
        <v>0</v>
      </c>
      <c r="BC31" s="141">
        <v>2131.7062259079999</v>
      </c>
      <c r="BD31" s="148">
        <v>198.98401842480001</v>
      </c>
      <c r="BE31" s="20">
        <v>287.00766670939998</v>
      </c>
      <c r="BF31" s="20">
        <v>343.06812364159998</v>
      </c>
      <c r="BG31" s="20">
        <v>144.11240278539998</v>
      </c>
      <c r="BH31" s="20">
        <v>233.29449892700001</v>
      </c>
      <c r="BI31" s="20">
        <v>248.21362562360002</v>
      </c>
      <c r="BJ31" s="20">
        <v>290.66952428220003</v>
      </c>
      <c r="BK31" s="20">
        <v>415.81086522500004</v>
      </c>
      <c r="BL31" s="20">
        <v>170.94655049779999</v>
      </c>
      <c r="BM31" s="20">
        <v>370.77200554659998</v>
      </c>
      <c r="BN31" s="20">
        <v>1008.8252945624</v>
      </c>
      <c r="BO31" s="20">
        <v>518.7559953128</v>
      </c>
      <c r="BP31" s="141">
        <v>4230.4605715385997</v>
      </c>
      <c r="BQ31" s="20">
        <v>584.15009607780007</v>
      </c>
      <c r="BR31" s="20">
        <v>660.15877232339994</v>
      </c>
      <c r="BS31" s="20">
        <v>716.49704683900006</v>
      </c>
      <c r="BT31" s="148">
        <f t="shared" si="4"/>
        <v>466.59319006860005</v>
      </c>
      <c r="BU31" s="20">
        <f t="shared" si="5"/>
        <v>829.05980877579998</v>
      </c>
      <c r="BV31" s="52">
        <f t="shared" si="6"/>
        <v>1960.8059152402002</v>
      </c>
      <c r="BW31" s="145">
        <f t="shared" si="3"/>
        <v>136.50958525363214</v>
      </c>
      <c r="BX31" s="66"/>
      <c r="BY31" s="66"/>
    </row>
    <row r="32" spans="1:77" ht="20.100000000000001" customHeight="1" x14ac:dyDescent="0.25">
      <c r="A32" s="171"/>
      <c r="B32" s="139"/>
      <c r="C32" s="140" t="s">
        <v>27</v>
      </c>
      <c r="D32" s="148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0.34300000000000003</v>
      </c>
      <c r="N32" s="20">
        <v>0</v>
      </c>
      <c r="O32" s="20">
        <v>0</v>
      </c>
      <c r="P32" s="141">
        <v>0.34300000000000003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141">
        <v>0</v>
      </c>
      <c r="AD32" s="148">
        <v>0</v>
      </c>
      <c r="AE32" s="20">
        <v>0.13719999999999999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141">
        <v>0.13719999999999999</v>
      </c>
      <c r="AQ32" s="20">
        <v>0</v>
      </c>
      <c r="AR32" s="20">
        <v>0</v>
      </c>
      <c r="AS32" s="20">
        <v>0</v>
      </c>
      <c r="AT32" s="20">
        <v>39.101999999999997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141">
        <v>39.101999999999997</v>
      </c>
      <c r="BD32" s="148">
        <v>0</v>
      </c>
      <c r="BE32" s="20">
        <v>0</v>
      </c>
      <c r="BF32" s="20">
        <v>0</v>
      </c>
      <c r="BG32" s="20">
        <v>0</v>
      </c>
      <c r="BH32" s="20">
        <v>0</v>
      </c>
      <c r="BI32" s="20">
        <v>0</v>
      </c>
      <c r="BJ32" s="20">
        <v>0</v>
      </c>
      <c r="BK32" s="20">
        <v>0</v>
      </c>
      <c r="BL32" s="20">
        <v>0</v>
      </c>
      <c r="BM32" s="20">
        <v>0</v>
      </c>
      <c r="BN32" s="20">
        <v>0</v>
      </c>
      <c r="BO32" s="20">
        <v>1.1999999746000001</v>
      </c>
      <c r="BP32" s="141">
        <v>1.1999999746000001</v>
      </c>
      <c r="BQ32" s="20">
        <v>47.059600000000003</v>
      </c>
      <c r="BR32" s="20">
        <v>2.0000000033999998</v>
      </c>
      <c r="BS32" s="20">
        <v>61.74</v>
      </c>
      <c r="BT32" s="148">
        <f t="shared" si="4"/>
        <v>0</v>
      </c>
      <c r="BU32" s="20">
        <f t="shared" si="5"/>
        <v>0</v>
      </c>
      <c r="BV32" s="52">
        <f t="shared" si="6"/>
        <v>110.7996000034</v>
      </c>
      <c r="BW32" s="145"/>
      <c r="BX32" s="66"/>
      <c r="BY32" s="66"/>
    </row>
    <row r="33" spans="1:77" ht="20.100000000000001" customHeight="1" x14ac:dyDescent="0.25">
      <c r="A33" s="171"/>
      <c r="B33" s="139"/>
      <c r="C33" s="140" t="s">
        <v>33</v>
      </c>
      <c r="D33" s="148">
        <v>1181.6048365800002</v>
      </c>
      <c r="E33" s="20">
        <v>1062.7091207599999</v>
      </c>
      <c r="F33" s="20">
        <v>1131.2118048</v>
      </c>
      <c r="G33" s="20">
        <v>991.32397448000006</v>
      </c>
      <c r="H33" s="20">
        <v>928.47771716000011</v>
      </c>
      <c r="I33" s="20">
        <v>1034.6995967</v>
      </c>
      <c r="J33" s="20">
        <v>812.71387946000004</v>
      </c>
      <c r="K33" s="20">
        <v>856.45989366000003</v>
      </c>
      <c r="L33" s="20">
        <v>814.92784842000003</v>
      </c>
      <c r="M33" s="20">
        <v>773.4860670600001</v>
      </c>
      <c r="N33" s="20">
        <v>768.95973616000003</v>
      </c>
      <c r="O33" s="20">
        <v>740.25560966000012</v>
      </c>
      <c r="P33" s="141">
        <v>11096.830084900001</v>
      </c>
      <c r="Q33" s="20">
        <v>665.69196470000009</v>
      </c>
      <c r="R33" s="20">
        <v>642.40938538</v>
      </c>
      <c r="S33" s="20">
        <v>638.14033192000011</v>
      </c>
      <c r="T33" s="20">
        <v>546.17749060000006</v>
      </c>
      <c r="U33" s="20">
        <v>500.82287500000001</v>
      </c>
      <c r="V33" s="20">
        <v>538.86934052000004</v>
      </c>
      <c r="W33" s="20">
        <v>423.98915314000004</v>
      </c>
      <c r="X33" s="20">
        <v>434.66885602000002</v>
      </c>
      <c r="Y33" s="20">
        <v>421.4553161</v>
      </c>
      <c r="Z33" s="20">
        <v>433.23137046000005</v>
      </c>
      <c r="AA33" s="20">
        <v>459.94849110000001</v>
      </c>
      <c r="AB33" s="20">
        <v>457.27731</v>
      </c>
      <c r="AC33" s="141">
        <v>6162.6818849400006</v>
      </c>
      <c r="AD33" s="148">
        <v>505.76466808000004</v>
      </c>
      <c r="AE33" s="20">
        <v>474.73843843999998</v>
      </c>
      <c r="AF33" s="20">
        <v>405.39484873999999</v>
      </c>
      <c r="AG33" s="20">
        <v>406.91084014000006</v>
      </c>
      <c r="AH33" s="20">
        <v>409.50447580000002</v>
      </c>
      <c r="AI33" s="20">
        <v>540.02834438000002</v>
      </c>
      <c r="AJ33" s="20">
        <v>615.22876198000006</v>
      </c>
      <c r="AK33" s="20">
        <v>620.18640166000012</v>
      </c>
      <c r="AL33" s="20">
        <v>482.51285586</v>
      </c>
      <c r="AM33" s="20">
        <v>623.88124568000012</v>
      </c>
      <c r="AN33" s="20">
        <v>632.2499792000001</v>
      </c>
      <c r="AO33" s="20">
        <v>596.22680894000007</v>
      </c>
      <c r="AP33" s="141">
        <v>6312.6276689000006</v>
      </c>
      <c r="AQ33" s="20">
        <v>618.00044208000008</v>
      </c>
      <c r="AR33" s="20">
        <v>568.02132212000004</v>
      </c>
      <c r="AS33" s="20">
        <v>580.20483990000002</v>
      </c>
      <c r="AT33" s="20">
        <v>569.84685730000012</v>
      </c>
      <c r="AU33" s="20">
        <v>565.40535030000012</v>
      </c>
      <c r="AV33" s="20">
        <v>655.72480316000008</v>
      </c>
      <c r="AW33" s="20">
        <v>604.69776332000004</v>
      </c>
      <c r="AX33" s="20">
        <v>682.17017862</v>
      </c>
      <c r="AY33" s="20">
        <v>660.27766168000005</v>
      </c>
      <c r="AZ33" s="20">
        <v>726.78385934000005</v>
      </c>
      <c r="BA33" s="20">
        <v>726.06209130000002</v>
      </c>
      <c r="BB33" s="20">
        <v>678.66799084000002</v>
      </c>
      <c r="BC33" s="141">
        <v>7635.8631599600012</v>
      </c>
      <c r="BD33" s="148">
        <v>695.74660568000002</v>
      </c>
      <c r="BE33" s="20">
        <v>478.69506692000004</v>
      </c>
      <c r="BF33" s="20">
        <v>417.66843146000002</v>
      </c>
      <c r="BG33" s="20">
        <v>533.46953954000003</v>
      </c>
      <c r="BH33" s="20">
        <v>648.90181286000006</v>
      </c>
      <c r="BI33" s="20">
        <v>440.46824514000002</v>
      </c>
      <c r="BJ33" s="20">
        <v>414.68752136000001</v>
      </c>
      <c r="BK33" s="20">
        <v>531.93772211999999</v>
      </c>
      <c r="BL33" s="20">
        <v>555.5000865400001</v>
      </c>
      <c r="BM33" s="20">
        <v>595.19963370000005</v>
      </c>
      <c r="BN33" s="20">
        <v>585.12540813999999</v>
      </c>
      <c r="BO33" s="20">
        <v>550.0069278200001</v>
      </c>
      <c r="BP33" s="141">
        <v>6447.4070012800003</v>
      </c>
      <c r="BQ33" s="20">
        <v>671.84099430000003</v>
      </c>
      <c r="BR33" s="20">
        <v>695.67989904000012</v>
      </c>
      <c r="BS33" s="20">
        <v>527.15735856000003</v>
      </c>
      <c r="BT33" s="148">
        <f t="shared" si="4"/>
        <v>1766.2266041000003</v>
      </c>
      <c r="BU33" s="20">
        <f t="shared" si="5"/>
        <v>1592.1101040599999</v>
      </c>
      <c r="BV33" s="52">
        <f t="shared" si="6"/>
        <v>1894.6782519000003</v>
      </c>
      <c r="BW33" s="145">
        <f t="shared" si="3"/>
        <v>19.004222576593733</v>
      </c>
      <c r="BX33" s="66"/>
      <c r="BY33" s="66"/>
    </row>
    <row r="34" spans="1:77" ht="20.100000000000001" customHeight="1" x14ac:dyDescent="0.25">
      <c r="A34" s="171"/>
      <c r="B34" s="139"/>
      <c r="C34" s="140" t="s">
        <v>28</v>
      </c>
      <c r="D34" s="148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141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141">
        <v>0</v>
      </c>
      <c r="AD34" s="148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141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141">
        <v>0</v>
      </c>
      <c r="BD34" s="148">
        <v>0</v>
      </c>
      <c r="BE34" s="20">
        <v>0</v>
      </c>
      <c r="BF34" s="20">
        <v>0</v>
      </c>
      <c r="BG34" s="20">
        <v>0</v>
      </c>
      <c r="BH34" s="20">
        <v>0</v>
      </c>
      <c r="BI34" s="20">
        <v>0</v>
      </c>
      <c r="BJ34" s="20">
        <v>0</v>
      </c>
      <c r="BK34" s="20">
        <v>0</v>
      </c>
      <c r="BL34" s="20">
        <v>0</v>
      </c>
      <c r="BM34" s="20">
        <v>0</v>
      </c>
      <c r="BN34" s="20">
        <v>0</v>
      </c>
      <c r="BO34" s="20">
        <v>0</v>
      </c>
      <c r="BP34" s="141">
        <v>0</v>
      </c>
      <c r="BQ34" s="20">
        <v>0</v>
      </c>
      <c r="BR34" s="20">
        <v>0</v>
      </c>
      <c r="BS34" s="20">
        <v>0</v>
      </c>
      <c r="BT34" s="148">
        <f t="shared" si="4"/>
        <v>0</v>
      </c>
      <c r="BU34" s="20">
        <f t="shared" si="5"/>
        <v>0</v>
      </c>
      <c r="BV34" s="52">
        <f t="shared" si="6"/>
        <v>0</v>
      </c>
      <c r="BW34" s="145"/>
      <c r="BX34" s="66"/>
      <c r="BY34" s="66"/>
    </row>
    <row r="35" spans="1:77" ht="20.100000000000001" customHeight="1" x14ac:dyDescent="0.25">
      <c r="A35" s="171"/>
      <c r="B35" s="139"/>
      <c r="C35" s="140" t="s">
        <v>29</v>
      </c>
      <c r="D35" s="148">
        <v>2012.5685824468005</v>
      </c>
      <c r="E35" s="20">
        <v>1188.1468629576</v>
      </c>
      <c r="F35" s="20">
        <v>1071.0698618997994</v>
      </c>
      <c r="G35" s="20">
        <v>1047.3250888450002</v>
      </c>
      <c r="H35" s="20">
        <v>733.36460424360007</v>
      </c>
      <c r="I35" s="20">
        <v>1060.9878306888002</v>
      </c>
      <c r="J35" s="20">
        <v>918.43689129359984</v>
      </c>
      <c r="K35" s="20">
        <v>1205.8208363432</v>
      </c>
      <c r="L35" s="20">
        <v>817.5932779588004</v>
      </c>
      <c r="M35" s="20">
        <v>1252.2345236450001</v>
      </c>
      <c r="N35" s="20">
        <v>830.7813180239998</v>
      </c>
      <c r="O35" s="20">
        <v>2665.1862613851999</v>
      </c>
      <c r="P35" s="141">
        <v>14803.515939731398</v>
      </c>
      <c r="Q35" s="20">
        <v>1260.6058175913997</v>
      </c>
      <c r="R35" s="20">
        <v>1811.0573033896001</v>
      </c>
      <c r="S35" s="20">
        <v>3053.0950767296004</v>
      </c>
      <c r="T35" s="20">
        <v>2404.7651723284007</v>
      </c>
      <c r="U35" s="20">
        <v>2329.6151783351997</v>
      </c>
      <c r="V35" s="20">
        <v>2388.0049622618008</v>
      </c>
      <c r="W35" s="20">
        <v>2155.3478014446</v>
      </c>
      <c r="X35" s="20">
        <v>2539.4114703061996</v>
      </c>
      <c r="Y35" s="20">
        <v>2869.6749200434001</v>
      </c>
      <c r="Z35" s="20">
        <v>2400.006100219</v>
      </c>
      <c r="AA35" s="20">
        <v>3418.4304221046</v>
      </c>
      <c r="AB35" s="20">
        <v>1906.9077902644001</v>
      </c>
      <c r="AC35" s="141">
        <v>28536.922015018201</v>
      </c>
      <c r="AD35" s="148">
        <v>1480.8962777056001</v>
      </c>
      <c r="AE35" s="20">
        <v>1811.8467397730001</v>
      </c>
      <c r="AF35" s="20">
        <v>2859.7613329767992</v>
      </c>
      <c r="AG35" s="20">
        <v>3186.3034642390007</v>
      </c>
      <c r="AH35" s="20">
        <v>5348.3118645544</v>
      </c>
      <c r="AI35" s="20">
        <v>4992.1298219814007</v>
      </c>
      <c r="AJ35" s="20">
        <v>4555.032877605001</v>
      </c>
      <c r="AK35" s="20">
        <v>4680.0170951184</v>
      </c>
      <c r="AL35" s="20">
        <v>3753.6793024794006</v>
      </c>
      <c r="AM35" s="20">
        <v>2711.6636735593997</v>
      </c>
      <c r="AN35" s="20">
        <v>1746.4471719310002</v>
      </c>
      <c r="AO35" s="20">
        <v>3253.2793313188004</v>
      </c>
      <c r="AP35" s="141">
        <v>40379.368953242207</v>
      </c>
      <c r="AQ35" s="20">
        <v>3094.3804788329999</v>
      </c>
      <c r="AR35" s="20">
        <v>2729.9910271647996</v>
      </c>
      <c r="AS35" s="20">
        <v>1676.3536814682004</v>
      </c>
      <c r="AT35" s="20">
        <v>2263.6378521694</v>
      </c>
      <c r="AU35" s="20">
        <v>2733.4029320626</v>
      </c>
      <c r="AV35" s="20">
        <v>2212.9367565171997</v>
      </c>
      <c r="AW35" s="20">
        <v>1746.9490489822001</v>
      </c>
      <c r="AX35" s="20">
        <v>2710.5350572356001</v>
      </c>
      <c r="AY35" s="20">
        <v>2216.3178802520001</v>
      </c>
      <c r="AZ35" s="20">
        <v>1641.5109160043999</v>
      </c>
      <c r="BA35" s="20">
        <v>2143.1832824346002</v>
      </c>
      <c r="BB35" s="20">
        <v>1711.0514069810001</v>
      </c>
      <c r="BC35" s="141">
        <v>26880.250320105006</v>
      </c>
      <c r="BD35" s="148">
        <v>1482.2749325916</v>
      </c>
      <c r="BE35" s="20">
        <v>2034.2260786680004</v>
      </c>
      <c r="BF35" s="20">
        <v>1586.7043794014</v>
      </c>
      <c r="BG35" s="20">
        <v>1580.1904033579995</v>
      </c>
      <c r="BH35" s="20">
        <v>1878.3368060743999</v>
      </c>
      <c r="BI35" s="20">
        <v>1512.3834173000002</v>
      </c>
      <c r="BJ35" s="20">
        <v>2148.9482162442</v>
      </c>
      <c r="BK35" s="20">
        <v>3634.9868147082016</v>
      </c>
      <c r="BL35" s="20">
        <v>3541.7737398287991</v>
      </c>
      <c r="BM35" s="20">
        <v>2482.7401058838004</v>
      </c>
      <c r="BN35" s="20">
        <v>1758.8724081908001</v>
      </c>
      <c r="BO35" s="20">
        <v>2234.533106608601</v>
      </c>
      <c r="BP35" s="141">
        <v>25875.9704088578</v>
      </c>
      <c r="BQ35" s="20">
        <v>2817.0788572304</v>
      </c>
      <c r="BR35" s="20">
        <v>2477.9422324482011</v>
      </c>
      <c r="BS35" s="20">
        <v>2597.1909405441997</v>
      </c>
      <c r="BT35" s="148">
        <f t="shared" si="4"/>
        <v>7500.7251874659996</v>
      </c>
      <c r="BU35" s="20">
        <f t="shared" si="5"/>
        <v>5103.2053906609999</v>
      </c>
      <c r="BV35" s="52">
        <f t="shared" si="6"/>
        <v>7892.2120302228013</v>
      </c>
      <c r="BW35" s="145">
        <f t="shared" si="3"/>
        <v>54.652055444716318</v>
      </c>
      <c r="BX35" s="66"/>
      <c r="BY35" s="66"/>
    </row>
    <row r="36" spans="1:77" ht="20.100000000000001" customHeight="1" x14ac:dyDescent="0.25">
      <c r="A36" s="171"/>
      <c r="B36" s="139"/>
      <c r="C36" s="140" t="s">
        <v>83</v>
      </c>
      <c r="D36" s="148">
        <v>2146.5860767036002</v>
      </c>
      <c r="E36" s="20">
        <v>1729.1122158352</v>
      </c>
      <c r="F36" s="20">
        <v>2186.1018577719997</v>
      </c>
      <c r="G36" s="20">
        <v>3106.9247037135992</v>
      </c>
      <c r="H36" s="20">
        <v>2574.6932720655996</v>
      </c>
      <c r="I36" s="20">
        <v>2312.6316520131995</v>
      </c>
      <c r="J36" s="20">
        <v>1777.0540213019997</v>
      </c>
      <c r="K36" s="20">
        <v>2021.622468070801</v>
      </c>
      <c r="L36" s="20">
        <v>2115.4534838611999</v>
      </c>
      <c r="M36" s="20">
        <v>3017.8183249591993</v>
      </c>
      <c r="N36" s="20">
        <v>1905.0788942332001</v>
      </c>
      <c r="O36" s="20">
        <v>4723.8971062472028</v>
      </c>
      <c r="P36" s="141">
        <v>29616.974076776802</v>
      </c>
      <c r="Q36" s="20">
        <v>2293.5145059903994</v>
      </c>
      <c r="R36" s="20">
        <v>2098.1005249988002</v>
      </c>
      <c r="S36" s="20">
        <v>3029.7419947199992</v>
      </c>
      <c r="T36" s="20">
        <v>3837.1691541260006</v>
      </c>
      <c r="U36" s="20">
        <v>3736.2313376247976</v>
      </c>
      <c r="V36" s="20">
        <v>2822.8698482011987</v>
      </c>
      <c r="W36" s="20">
        <v>2019.3205753140001</v>
      </c>
      <c r="X36" s="20">
        <v>2278.2800475260005</v>
      </c>
      <c r="Y36" s="20">
        <v>2048.1464230471997</v>
      </c>
      <c r="Z36" s="20">
        <v>1981.2037296239998</v>
      </c>
      <c r="AA36" s="20">
        <v>2159.6235854564011</v>
      </c>
      <c r="AB36" s="20">
        <v>2408.4942717584008</v>
      </c>
      <c r="AC36" s="141">
        <v>30712.6959983872</v>
      </c>
      <c r="AD36" s="148">
        <v>1788.6932144088</v>
      </c>
      <c r="AE36" s="20">
        <v>1704.1779433391998</v>
      </c>
      <c r="AF36" s="20">
        <v>2389.9168651847995</v>
      </c>
      <c r="AG36" s="20">
        <v>2045.7133447268011</v>
      </c>
      <c r="AH36" s="20">
        <v>4932.4370485572017</v>
      </c>
      <c r="AI36" s="20">
        <v>2666.9302450223995</v>
      </c>
      <c r="AJ36" s="20">
        <v>1996.7041630480007</v>
      </c>
      <c r="AK36" s="20">
        <v>2111.2673575112008</v>
      </c>
      <c r="AL36" s="20">
        <v>2712.1897387648014</v>
      </c>
      <c r="AM36" s="20">
        <v>2338.4038053208005</v>
      </c>
      <c r="AN36" s="20">
        <v>2438.4168816111996</v>
      </c>
      <c r="AO36" s="20">
        <v>2518.5558159551993</v>
      </c>
      <c r="AP36" s="141">
        <v>29643.406423450408</v>
      </c>
      <c r="AQ36" s="20">
        <v>2424.7061397300004</v>
      </c>
      <c r="AR36" s="20">
        <v>1566.7792498875999</v>
      </c>
      <c r="AS36" s="20">
        <v>1811.2028900139992</v>
      </c>
      <c r="AT36" s="20">
        <v>2216.7603007228008</v>
      </c>
      <c r="AU36" s="20">
        <v>2526.6976939400001</v>
      </c>
      <c r="AV36" s="20">
        <v>2327.3288583271988</v>
      </c>
      <c r="AW36" s="20">
        <v>1862.5954762044007</v>
      </c>
      <c r="AX36" s="20">
        <v>2022.6959617564005</v>
      </c>
      <c r="AY36" s="20">
        <v>1871.9876115528004</v>
      </c>
      <c r="AZ36" s="20">
        <v>2103.9498477843999</v>
      </c>
      <c r="BA36" s="20">
        <v>1819.9199313904001</v>
      </c>
      <c r="BB36" s="20">
        <v>2102.1369366507997</v>
      </c>
      <c r="BC36" s="141">
        <v>24656.760897960798</v>
      </c>
      <c r="BD36" s="148">
        <v>1910.2007764448008</v>
      </c>
      <c r="BE36" s="20">
        <v>1749.8703947312015</v>
      </c>
      <c r="BF36" s="20">
        <v>2279.4020862074003</v>
      </c>
      <c r="BG36" s="20">
        <v>1953.4331772312007</v>
      </c>
      <c r="BH36" s="20">
        <v>2448.7317443091997</v>
      </c>
      <c r="BI36" s="20">
        <v>1583.4351674428012</v>
      </c>
      <c r="BJ36" s="20">
        <v>1864.0858792555994</v>
      </c>
      <c r="BK36" s="20">
        <v>2053.5217585918003</v>
      </c>
      <c r="BL36" s="20">
        <v>1954.2516811495998</v>
      </c>
      <c r="BM36" s="20">
        <v>2117.3999043834001</v>
      </c>
      <c r="BN36" s="20">
        <v>2089.2756545752009</v>
      </c>
      <c r="BO36" s="20">
        <v>2047.7031003492007</v>
      </c>
      <c r="BP36" s="141">
        <v>24051.311324671409</v>
      </c>
      <c r="BQ36" s="20">
        <v>1859.1800041066017</v>
      </c>
      <c r="BR36" s="20">
        <v>1694.1503694835997</v>
      </c>
      <c r="BS36" s="20">
        <v>1758.6084696222001</v>
      </c>
      <c r="BT36" s="148">
        <f t="shared" si="4"/>
        <v>5802.6882796315995</v>
      </c>
      <c r="BU36" s="20">
        <f t="shared" si="5"/>
        <v>5939.4732573834026</v>
      </c>
      <c r="BV36" s="52">
        <f t="shared" si="6"/>
        <v>5311.9388432124015</v>
      </c>
      <c r="BW36" s="145">
        <f t="shared" si="3"/>
        <v>-10.565489345219437</v>
      </c>
      <c r="BX36" s="66"/>
      <c r="BY36" s="66"/>
    </row>
    <row r="37" spans="1:77" ht="20.100000000000001" customHeight="1" x14ac:dyDescent="0.25">
      <c r="A37" s="171"/>
      <c r="B37" s="139"/>
      <c r="C37" s="140" t="s">
        <v>99</v>
      </c>
      <c r="D37" s="148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141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141">
        <v>0</v>
      </c>
      <c r="AD37" s="148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>
        <v>0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141">
        <v>0</v>
      </c>
      <c r="AQ37" s="20">
        <v>0</v>
      </c>
      <c r="AR37" s="20">
        <v>0</v>
      </c>
      <c r="AS37" s="20">
        <v>0</v>
      </c>
      <c r="AT37" s="20">
        <v>0</v>
      </c>
      <c r="AU37" s="20">
        <v>0</v>
      </c>
      <c r="AV37" s="20">
        <v>0</v>
      </c>
      <c r="AW37" s="20">
        <v>0</v>
      </c>
      <c r="AX37" s="20">
        <v>0</v>
      </c>
      <c r="AY37" s="20">
        <v>0</v>
      </c>
      <c r="AZ37" s="20">
        <v>0</v>
      </c>
      <c r="BA37" s="20">
        <v>0</v>
      </c>
      <c r="BB37" s="20">
        <v>0</v>
      </c>
      <c r="BC37" s="141">
        <v>0</v>
      </c>
      <c r="BD37" s="148">
        <v>1.6464000000000001E-3</v>
      </c>
      <c r="BE37" s="20">
        <v>0.55209280000000005</v>
      </c>
      <c r="BF37" s="20">
        <v>0.51095927959999998</v>
      </c>
      <c r="BG37" s="20">
        <v>2.7963132624</v>
      </c>
      <c r="BH37" s="20">
        <v>4.1706541687999996</v>
      </c>
      <c r="BI37" s="20">
        <v>0.79620823240000016</v>
      </c>
      <c r="BJ37" s="20">
        <v>4.5550811600000003</v>
      </c>
      <c r="BK37" s="20">
        <v>3.4543967667999995</v>
      </c>
      <c r="BL37" s="20">
        <v>2.9934707600000001</v>
      </c>
      <c r="BM37" s="20">
        <v>1.9849097184</v>
      </c>
      <c r="BN37" s="20">
        <v>4.2895305599999993</v>
      </c>
      <c r="BO37" s="20">
        <v>3.4266523200000005</v>
      </c>
      <c r="BP37" s="141">
        <v>29.531915428399998</v>
      </c>
      <c r="BQ37" s="20">
        <v>3.0772588000000001</v>
      </c>
      <c r="BR37" s="20">
        <v>1.6827607439999999</v>
      </c>
      <c r="BS37" s="20">
        <v>2.8180170676000005</v>
      </c>
      <c r="BT37" s="148">
        <f t="shared" si="4"/>
        <v>0</v>
      </c>
      <c r="BU37" s="20">
        <f t="shared" si="5"/>
        <v>1.0646984796000001</v>
      </c>
      <c r="BV37" s="52">
        <f t="shared" si="6"/>
        <v>7.5780366116000009</v>
      </c>
      <c r="BW37" s="145">
        <f t="shared" si="3"/>
        <v>611.75424374110287</v>
      </c>
      <c r="BX37" s="66"/>
      <c r="BY37" s="66"/>
    </row>
    <row r="38" spans="1:77" ht="20.100000000000001" customHeight="1" x14ac:dyDescent="0.25">
      <c r="A38" s="171"/>
      <c r="B38" s="139"/>
      <c r="C38" s="140" t="s">
        <v>34</v>
      </c>
      <c r="D38" s="148">
        <v>78.858149294400008</v>
      </c>
      <c r="E38" s="20">
        <v>69.780929792000009</v>
      </c>
      <c r="F38" s="20">
        <v>73.739886144400046</v>
      </c>
      <c r="G38" s="20">
        <v>70.162138482800017</v>
      </c>
      <c r="H38" s="20">
        <v>76.526842229600035</v>
      </c>
      <c r="I38" s="20">
        <v>85.796340260400044</v>
      </c>
      <c r="J38" s="20">
        <v>89.56480154720002</v>
      </c>
      <c r="K38" s="20">
        <v>76.43779613679996</v>
      </c>
      <c r="L38" s="20">
        <v>83.745314822400019</v>
      </c>
      <c r="M38" s="20">
        <v>81.121647591600009</v>
      </c>
      <c r="N38" s="20">
        <v>86.251018865199981</v>
      </c>
      <c r="O38" s="20">
        <v>95.754432331600015</v>
      </c>
      <c r="P38" s="141">
        <v>967.73929749840011</v>
      </c>
      <c r="Q38" s="20">
        <v>77.991005643599991</v>
      </c>
      <c r="R38" s="20">
        <v>75.145404790399994</v>
      </c>
      <c r="S38" s="20">
        <v>82.312576931200041</v>
      </c>
      <c r="T38" s="20">
        <v>80.704649594800003</v>
      </c>
      <c r="U38" s="20">
        <v>85.627633240800023</v>
      </c>
      <c r="V38" s="20">
        <v>82.550614540800012</v>
      </c>
      <c r="W38" s="20">
        <v>81.380866686000019</v>
      </c>
      <c r="X38" s="20">
        <v>76.731150042399989</v>
      </c>
      <c r="Y38" s="20">
        <v>70.437925437599986</v>
      </c>
      <c r="Z38" s="20">
        <v>74.143322332800025</v>
      </c>
      <c r="AA38" s="20">
        <v>73.837682716000003</v>
      </c>
      <c r="AB38" s="20">
        <v>74.450332028800034</v>
      </c>
      <c r="AC38" s="141">
        <v>935.31316398520028</v>
      </c>
      <c r="AD38" s="148">
        <v>73.75546794840001</v>
      </c>
      <c r="AE38" s="20">
        <v>51.414843048800009</v>
      </c>
      <c r="AF38" s="20">
        <v>77.191897963600013</v>
      </c>
      <c r="AG38" s="20">
        <v>56.055874246399974</v>
      </c>
      <c r="AH38" s="20">
        <v>77.021722904000001</v>
      </c>
      <c r="AI38" s="20">
        <v>72.775390450000017</v>
      </c>
      <c r="AJ38" s="20">
        <v>70.763272188000002</v>
      </c>
      <c r="AK38" s="20">
        <v>71.553116261200003</v>
      </c>
      <c r="AL38" s="20">
        <v>63.113147540800021</v>
      </c>
      <c r="AM38" s="20">
        <v>71.986473848800046</v>
      </c>
      <c r="AN38" s="20">
        <v>77.914856350799965</v>
      </c>
      <c r="AO38" s="20">
        <v>76.700251916399964</v>
      </c>
      <c r="AP38" s="141">
        <v>840.24631466720007</v>
      </c>
      <c r="AQ38" s="20">
        <v>77.658353404799982</v>
      </c>
      <c r="AR38" s="20">
        <v>59.444051021600011</v>
      </c>
      <c r="AS38" s="20">
        <v>66.719077866000021</v>
      </c>
      <c r="AT38" s="20">
        <v>69.103694402399981</v>
      </c>
      <c r="AU38" s="20">
        <v>74.62001687279998</v>
      </c>
      <c r="AV38" s="20">
        <v>70.251459112799992</v>
      </c>
      <c r="AW38" s="20">
        <v>78.455324606399969</v>
      </c>
      <c r="AX38" s="20">
        <v>73.748620159199987</v>
      </c>
      <c r="AY38" s="20">
        <v>67.71744878920002</v>
      </c>
      <c r="AZ38" s="20">
        <v>78.538988480399993</v>
      </c>
      <c r="BA38" s="20">
        <v>74.985957947599985</v>
      </c>
      <c r="BB38" s="20">
        <v>76.961904527200019</v>
      </c>
      <c r="BC38" s="141">
        <v>868.20489719039995</v>
      </c>
      <c r="BD38" s="148">
        <v>81.203797051999999</v>
      </c>
      <c r="BE38" s="20">
        <v>65.590926307200021</v>
      </c>
      <c r="BF38" s="20">
        <v>65.217379138800027</v>
      </c>
      <c r="BG38" s="20">
        <v>72.227641539200008</v>
      </c>
      <c r="BH38" s="20">
        <v>77.131232788400027</v>
      </c>
      <c r="BI38" s="20">
        <v>67.841779429200017</v>
      </c>
      <c r="BJ38" s="20">
        <v>82.766275379200053</v>
      </c>
      <c r="BK38" s="20">
        <v>75.915911895600019</v>
      </c>
      <c r="BL38" s="20">
        <v>80.536537337199988</v>
      </c>
      <c r="BM38" s="20">
        <v>69.964495022799994</v>
      </c>
      <c r="BN38" s="20">
        <v>54.230393946400007</v>
      </c>
      <c r="BO38" s="20">
        <v>64.816569095600002</v>
      </c>
      <c r="BP38" s="141">
        <v>857.44293893160022</v>
      </c>
      <c r="BQ38" s="20">
        <v>62.160878287200035</v>
      </c>
      <c r="BR38" s="20">
        <v>47.628950913600001</v>
      </c>
      <c r="BS38" s="20">
        <v>40.188573373199993</v>
      </c>
      <c r="BT38" s="148">
        <f t="shared" si="4"/>
        <v>203.82148229240002</v>
      </c>
      <c r="BU38" s="20">
        <f t="shared" si="5"/>
        <v>212.01210249800005</v>
      </c>
      <c r="BV38" s="52">
        <f t="shared" si="6"/>
        <v>149.97840257400003</v>
      </c>
      <c r="BW38" s="145">
        <f t="shared" si="3"/>
        <v>-29.25950886439853</v>
      </c>
      <c r="BX38" s="66"/>
      <c r="BY38" s="66"/>
    </row>
    <row r="39" spans="1:77" ht="20.100000000000001" customHeight="1" thickBot="1" x14ac:dyDescent="0.3">
      <c r="A39" s="171"/>
      <c r="B39" s="139"/>
      <c r="C39" s="140" t="s">
        <v>97</v>
      </c>
      <c r="D39" s="148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141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141">
        <v>0</v>
      </c>
      <c r="AD39" s="148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141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>
        <v>0</v>
      </c>
      <c r="BA39" s="20">
        <v>0</v>
      </c>
      <c r="BB39" s="20">
        <v>0</v>
      </c>
      <c r="BC39" s="141">
        <v>0</v>
      </c>
      <c r="BD39" s="148">
        <v>0</v>
      </c>
      <c r="BE39" s="20">
        <v>0</v>
      </c>
      <c r="BF39" s="20">
        <v>0</v>
      </c>
      <c r="BG39" s="20">
        <v>0</v>
      </c>
      <c r="BH39" s="20">
        <v>0</v>
      </c>
      <c r="BI39" s="20">
        <v>0</v>
      </c>
      <c r="BJ39" s="20">
        <v>1.7168110400000001</v>
      </c>
      <c r="BK39" s="20">
        <v>18.017935432000002</v>
      </c>
      <c r="BL39" s="20">
        <v>1.9294436000000001</v>
      </c>
      <c r="BM39" s="20">
        <v>51.600112989599999</v>
      </c>
      <c r="BN39" s="20">
        <v>38.133258240000004</v>
      </c>
      <c r="BO39" s="20">
        <v>0.38049950399999999</v>
      </c>
      <c r="BP39" s="141">
        <v>111.77806080560001</v>
      </c>
      <c r="BQ39" s="20">
        <v>7.2150495899999996</v>
      </c>
      <c r="BR39" s="20">
        <v>17.747335186000004</v>
      </c>
      <c r="BS39" s="20">
        <v>6.0137759877999999</v>
      </c>
      <c r="BT39" s="148">
        <f t="shared" si="4"/>
        <v>0</v>
      </c>
      <c r="BU39" s="20">
        <f t="shared" si="5"/>
        <v>0</v>
      </c>
      <c r="BV39" s="52">
        <f t="shared" si="6"/>
        <v>30.976160763800003</v>
      </c>
      <c r="BW39" s="145"/>
      <c r="BX39" s="66"/>
      <c r="BY39" s="66"/>
    </row>
    <row r="40" spans="1:77" ht="20.100000000000001" customHeight="1" thickBot="1" x14ac:dyDescent="0.3">
      <c r="A40" s="171"/>
      <c r="B40" s="132"/>
      <c r="C40" s="91" t="s">
        <v>24</v>
      </c>
      <c r="D40" s="88">
        <v>6674</v>
      </c>
      <c r="E40" s="89">
        <v>5941</v>
      </c>
      <c r="F40" s="89">
        <v>7133</v>
      </c>
      <c r="G40" s="89">
        <v>7295</v>
      </c>
      <c r="H40" s="89">
        <v>6788</v>
      </c>
      <c r="I40" s="89">
        <v>7374</v>
      </c>
      <c r="J40" s="89">
        <v>8229</v>
      </c>
      <c r="K40" s="89">
        <v>7761</v>
      </c>
      <c r="L40" s="89">
        <v>8020</v>
      </c>
      <c r="M40" s="89">
        <v>8685</v>
      </c>
      <c r="N40" s="89">
        <v>8042</v>
      </c>
      <c r="O40" s="89">
        <v>9280</v>
      </c>
      <c r="P40" s="129">
        <v>91222</v>
      </c>
      <c r="Q40" s="88">
        <v>7889</v>
      </c>
      <c r="R40" s="89">
        <v>7759</v>
      </c>
      <c r="S40" s="89">
        <v>9337</v>
      </c>
      <c r="T40" s="89">
        <v>9211</v>
      </c>
      <c r="U40" s="89">
        <v>8992</v>
      </c>
      <c r="V40" s="89">
        <v>9779</v>
      </c>
      <c r="W40" s="89">
        <v>9388</v>
      </c>
      <c r="X40" s="89">
        <v>10590</v>
      </c>
      <c r="Y40" s="89">
        <v>10416</v>
      </c>
      <c r="Z40" s="89">
        <v>10222</v>
      </c>
      <c r="AA40" s="89">
        <v>10596</v>
      </c>
      <c r="AB40" s="89">
        <v>12103</v>
      </c>
      <c r="AC40" s="129">
        <v>116282</v>
      </c>
      <c r="AD40" s="88">
        <v>11000</v>
      </c>
      <c r="AE40" s="89">
        <v>9876</v>
      </c>
      <c r="AF40" s="89">
        <v>12748</v>
      </c>
      <c r="AG40" s="89">
        <v>10373</v>
      </c>
      <c r="AH40" s="89">
        <v>12400</v>
      </c>
      <c r="AI40" s="89">
        <v>11581</v>
      </c>
      <c r="AJ40" s="89">
        <v>11165</v>
      </c>
      <c r="AK40" s="89">
        <v>11446</v>
      </c>
      <c r="AL40" s="89">
        <v>10530</v>
      </c>
      <c r="AM40" s="89">
        <v>11235</v>
      </c>
      <c r="AN40" s="89">
        <v>10790</v>
      </c>
      <c r="AO40" s="89">
        <v>10745</v>
      </c>
      <c r="AP40" s="129">
        <v>133889</v>
      </c>
      <c r="AQ40" s="89">
        <v>10812</v>
      </c>
      <c r="AR40" s="89">
        <v>9228</v>
      </c>
      <c r="AS40" s="89">
        <v>10705</v>
      </c>
      <c r="AT40" s="89">
        <v>11008</v>
      </c>
      <c r="AU40" s="89">
        <v>10980</v>
      </c>
      <c r="AV40" s="89">
        <v>10948</v>
      </c>
      <c r="AW40" s="89">
        <v>11267</v>
      </c>
      <c r="AX40" s="89">
        <v>12003</v>
      </c>
      <c r="AY40" s="89">
        <v>10747</v>
      </c>
      <c r="AZ40" s="89">
        <v>12156</v>
      </c>
      <c r="BA40" s="89">
        <v>11352</v>
      </c>
      <c r="BB40" s="89">
        <v>11499</v>
      </c>
      <c r="BC40" s="129">
        <v>132705</v>
      </c>
      <c r="BD40" s="88">
        <v>11434</v>
      </c>
      <c r="BE40" s="89">
        <v>10454</v>
      </c>
      <c r="BF40" s="89">
        <v>10451</v>
      </c>
      <c r="BG40" s="89">
        <v>12298</v>
      </c>
      <c r="BH40" s="89">
        <v>13083</v>
      </c>
      <c r="BI40" s="89">
        <v>11215</v>
      </c>
      <c r="BJ40" s="89">
        <v>14076</v>
      </c>
      <c r="BK40" s="89">
        <v>13695</v>
      </c>
      <c r="BL40" s="89">
        <v>13263</v>
      </c>
      <c r="BM40" s="89">
        <v>13968</v>
      </c>
      <c r="BN40" s="89">
        <v>11712</v>
      </c>
      <c r="BO40" s="89">
        <v>13279</v>
      </c>
      <c r="BP40" s="129">
        <v>148928</v>
      </c>
      <c r="BQ40" s="89">
        <v>13185</v>
      </c>
      <c r="BR40" s="89">
        <v>11936</v>
      </c>
      <c r="BS40" s="89">
        <v>11689</v>
      </c>
      <c r="BT40" s="181">
        <f t="shared" si="4"/>
        <v>30745</v>
      </c>
      <c r="BU40" s="120">
        <f t="shared" si="5"/>
        <v>32339</v>
      </c>
      <c r="BV40" s="121">
        <f t="shared" si="6"/>
        <v>36810</v>
      </c>
      <c r="BW40" s="174">
        <f t="shared" si="3"/>
        <v>13.825412041188656</v>
      </c>
      <c r="BX40" s="66"/>
      <c r="BY40" s="66"/>
    </row>
    <row r="41" spans="1:77" s="214" customFormat="1" ht="20.100000000000001" customHeight="1" thickBot="1" x14ac:dyDescent="0.35">
      <c r="A41" s="171"/>
      <c r="B41" s="102" t="s">
        <v>17</v>
      </c>
      <c r="C41" s="77"/>
      <c r="D41" s="61">
        <v>5034</v>
      </c>
      <c r="E41" s="56">
        <v>4500</v>
      </c>
      <c r="F41" s="56">
        <v>5429</v>
      </c>
      <c r="G41" s="56">
        <v>5524</v>
      </c>
      <c r="H41" s="56">
        <v>5191</v>
      </c>
      <c r="I41" s="56">
        <v>5634</v>
      </c>
      <c r="J41" s="56">
        <v>6214</v>
      </c>
      <c r="K41" s="56">
        <v>5782</v>
      </c>
      <c r="L41" s="56">
        <v>5989</v>
      </c>
      <c r="M41" s="56">
        <v>6536</v>
      </c>
      <c r="N41" s="56">
        <v>6069</v>
      </c>
      <c r="O41" s="124">
        <v>7051</v>
      </c>
      <c r="P41" s="124">
        <v>68953</v>
      </c>
      <c r="Q41" s="56">
        <v>5984</v>
      </c>
      <c r="R41" s="56">
        <v>5850</v>
      </c>
      <c r="S41" s="56">
        <v>7188</v>
      </c>
      <c r="T41" s="56">
        <v>7066</v>
      </c>
      <c r="U41" s="56">
        <v>6877</v>
      </c>
      <c r="V41" s="56">
        <v>7545</v>
      </c>
      <c r="W41" s="56">
        <v>7218</v>
      </c>
      <c r="X41" s="56">
        <v>8212</v>
      </c>
      <c r="Y41" s="56">
        <v>8148</v>
      </c>
      <c r="Z41" s="56">
        <v>8046</v>
      </c>
      <c r="AA41" s="56">
        <v>8347</v>
      </c>
      <c r="AB41" s="56">
        <v>9862</v>
      </c>
      <c r="AC41" s="167">
        <v>90343</v>
      </c>
      <c r="AD41" s="61">
        <v>8931</v>
      </c>
      <c r="AE41" s="56">
        <v>8002</v>
      </c>
      <c r="AF41" s="56">
        <v>10369</v>
      </c>
      <c r="AG41" s="56">
        <v>8242</v>
      </c>
      <c r="AH41" s="56">
        <v>9901</v>
      </c>
      <c r="AI41" s="56">
        <v>9191</v>
      </c>
      <c r="AJ41" s="56">
        <v>8569</v>
      </c>
      <c r="AK41" s="56">
        <v>9053</v>
      </c>
      <c r="AL41" s="56">
        <v>8301</v>
      </c>
      <c r="AM41" s="56">
        <v>8928</v>
      </c>
      <c r="AN41" s="56">
        <v>8618</v>
      </c>
      <c r="AO41" s="56">
        <v>8573</v>
      </c>
      <c r="AP41" s="57">
        <v>106678</v>
      </c>
      <c r="AQ41" s="56">
        <v>8486</v>
      </c>
      <c r="AR41" s="56">
        <v>7289</v>
      </c>
      <c r="AS41" s="56">
        <v>8554</v>
      </c>
      <c r="AT41" s="56">
        <v>8796</v>
      </c>
      <c r="AU41" s="56">
        <v>8741</v>
      </c>
      <c r="AV41" s="56">
        <v>8816</v>
      </c>
      <c r="AW41" s="56">
        <v>8969</v>
      </c>
      <c r="AX41" s="56">
        <v>9651</v>
      </c>
      <c r="AY41" s="56">
        <v>8638</v>
      </c>
      <c r="AZ41" s="56">
        <v>9720</v>
      </c>
      <c r="BA41" s="56">
        <v>9148</v>
      </c>
      <c r="BB41" s="56">
        <v>9357</v>
      </c>
      <c r="BC41" s="57">
        <v>106165</v>
      </c>
      <c r="BD41" s="61">
        <v>9140</v>
      </c>
      <c r="BE41" s="56">
        <v>8272</v>
      </c>
      <c r="BF41" s="56">
        <v>8316</v>
      </c>
      <c r="BG41" s="56">
        <v>9931</v>
      </c>
      <c r="BH41" s="56">
        <v>10672</v>
      </c>
      <c r="BI41" s="56">
        <v>9091</v>
      </c>
      <c r="BJ41" s="56">
        <v>11544</v>
      </c>
      <c r="BK41" s="56">
        <v>11122</v>
      </c>
      <c r="BL41" s="56">
        <v>10790</v>
      </c>
      <c r="BM41" s="56">
        <v>11357</v>
      </c>
      <c r="BN41" s="56">
        <v>9363</v>
      </c>
      <c r="BO41" s="56">
        <v>10855</v>
      </c>
      <c r="BP41" s="57">
        <v>120453</v>
      </c>
      <c r="BQ41" s="56">
        <v>10682</v>
      </c>
      <c r="BR41" s="56">
        <v>9762</v>
      </c>
      <c r="BS41" s="56">
        <v>9717</v>
      </c>
      <c r="BT41" s="300">
        <f t="shared" si="4"/>
        <v>24329</v>
      </c>
      <c r="BU41" s="180">
        <f t="shared" si="5"/>
        <v>25728</v>
      </c>
      <c r="BV41" s="166">
        <f t="shared" si="6"/>
        <v>30161</v>
      </c>
      <c r="BW41" s="60">
        <f t="shared" si="3"/>
        <v>17.230254975124382</v>
      </c>
      <c r="BX41" s="66"/>
      <c r="BY41" s="66"/>
    </row>
    <row r="42" spans="1:77" ht="20.100000000000001" customHeight="1" x14ac:dyDescent="0.25">
      <c r="A42" s="171"/>
      <c r="B42" s="58"/>
      <c r="C42" s="40" t="s">
        <v>25</v>
      </c>
      <c r="D42" s="42">
        <v>24</v>
      </c>
      <c r="E42" s="17">
        <v>23</v>
      </c>
      <c r="F42" s="17">
        <v>49</v>
      </c>
      <c r="G42" s="17">
        <v>146</v>
      </c>
      <c r="H42" s="17">
        <v>41</v>
      </c>
      <c r="I42" s="17">
        <v>59</v>
      </c>
      <c r="J42" s="17">
        <v>72</v>
      </c>
      <c r="K42" s="17">
        <v>63</v>
      </c>
      <c r="L42" s="17">
        <v>66</v>
      </c>
      <c r="M42" s="17">
        <v>81</v>
      </c>
      <c r="N42" s="17">
        <v>57</v>
      </c>
      <c r="O42" s="28">
        <v>69</v>
      </c>
      <c r="P42" s="130">
        <v>750</v>
      </c>
      <c r="Q42" s="28">
        <v>50</v>
      </c>
      <c r="R42" s="28">
        <v>66</v>
      </c>
      <c r="S42" s="28">
        <v>70</v>
      </c>
      <c r="T42" s="28">
        <v>60</v>
      </c>
      <c r="U42" s="28">
        <v>68</v>
      </c>
      <c r="V42" s="28">
        <v>94</v>
      </c>
      <c r="W42" s="28">
        <v>85</v>
      </c>
      <c r="X42" s="28">
        <v>99</v>
      </c>
      <c r="Y42" s="28">
        <v>96</v>
      </c>
      <c r="Z42" s="28">
        <v>97</v>
      </c>
      <c r="AA42" s="28">
        <v>94</v>
      </c>
      <c r="AB42" s="28">
        <v>97</v>
      </c>
      <c r="AC42" s="141">
        <v>976</v>
      </c>
      <c r="AD42" s="36">
        <v>97</v>
      </c>
      <c r="AE42" s="17">
        <v>83</v>
      </c>
      <c r="AF42" s="17">
        <v>109</v>
      </c>
      <c r="AG42" s="17">
        <v>106</v>
      </c>
      <c r="AH42" s="17">
        <v>121</v>
      </c>
      <c r="AI42" s="17">
        <v>284</v>
      </c>
      <c r="AJ42" s="17">
        <v>329</v>
      </c>
      <c r="AK42" s="17">
        <v>173</v>
      </c>
      <c r="AL42" s="17">
        <v>210</v>
      </c>
      <c r="AM42" s="17">
        <v>253</v>
      </c>
      <c r="AN42" s="17">
        <v>280</v>
      </c>
      <c r="AO42" s="17">
        <v>249</v>
      </c>
      <c r="AP42" s="130">
        <v>2294</v>
      </c>
      <c r="AQ42" s="17">
        <v>271</v>
      </c>
      <c r="AR42" s="28">
        <v>189</v>
      </c>
      <c r="AS42" s="28">
        <v>212</v>
      </c>
      <c r="AT42" s="28">
        <v>239</v>
      </c>
      <c r="AU42" s="28">
        <v>203</v>
      </c>
      <c r="AV42" s="28">
        <v>267</v>
      </c>
      <c r="AW42" s="28">
        <v>262</v>
      </c>
      <c r="AX42" s="28">
        <v>282</v>
      </c>
      <c r="AY42" s="28">
        <v>265</v>
      </c>
      <c r="AZ42" s="28">
        <v>327</v>
      </c>
      <c r="BA42" s="28">
        <v>339</v>
      </c>
      <c r="BB42" s="28">
        <v>313</v>
      </c>
      <c r="BC42" s="130">
        <v>3169</v>
      </c>
      <c r="BD42" s="42">
        <v>349</v>
      </c>
      <c r="BE42" s="28">
        <v>358</v>
      </c>
      <c r="BF42" s="28">
        <v>404</v>
      </c>
      <c r="BG42" s="28">
        <v>485</v>
      </c>
      <c r="BH42" s="28">
        <v>443</v>
      </c>
      <c r="BI42" s="28">
        <v>376</v>
      </c>
      <c r="BJ42" s="28">
        <v>335</v>
      </c>
      <c r="BK42" s="28">
        <v>365</v>
      </c>
      <c r="BL42" s="28">
        <v>353</v>
      </c>
      <c r="BM42" s="28">
        <v>432</v>
      </c>
      <c r="BN42" s="28">
        <v>328</v>
      </c>
      <c r="BO42" s="28">
        <v>364</v>
      </c>
      <c r="BP42" s="130">
        <v>4592</v>
      </c>
      <c r="BQ42" s="28">
        <v>385</v>
      </c>
      <c r="BR42" s="28">
        <v>534</v>
      </c>
      <c r="BS42" s="28">
        <v>59</v>
      </c>
      <c r="BT42" s="148">
        <f t="shared" si="4"/>
        <v>672</v>
      </c>
      <c r="BU42" s="20">
        <f t="shared" si="5"/>
        <v>1111</v>
      </c>
      <c r="BV42" s="52">
        <f t="shared" si="6"/>
        <v>978</v>
      </c>
      <c r="BW42" s="114">
        <f t="shared" si="3"/>
        <v>-11.971197119711974</v>
      </c>
      <c r="BX42" s="66"/>
      <c r="BY42" s="66"/>
    </row>
    <row r="43" spans="1:77" ht="20.100000000000001" customHeight="1" x14ac:dyDescent="0.25">
      <c r="A43" s="171"/>
      <c r="B43" s="58"/>
      <c r="C43" s="59" t="s">
        <v>26</v>
      </c>
      <c r="D43" s="42">
        <v>1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2</v>
      </c>
      <c r="K43" s="28">
        <v>0</v>
      </c>
      <c r="L43" s="28">
        <v>2</v>
      </c>
      <c r="M43" s="28">
        <v>7</v>
      </c>
      <c r="N43" s="28">
        <v>9</v>
      </c>
      <c r="O43" s="28">
        <v>0</v>
      </c>
      <c r="P43" s="130">
        <v>21</v>
      </c>
      <c r="Q43" s="28">
        <v>5</v>
      </c>
      <c r="R43" s="28">
        <v>12</v>
      </c>
      <c r="S43" s="28">
        <v>8</v>
      </c>
      <c r="T43" s="28">
        <v>9</v>
      </c>
      <c r="U43" s="28">
        <v>14</v>
      </c>
      <c r="V43" s="28">
        <v>4</v>
      </c>
      <c r="W43" s="28">
        <v>12</v>
      </c>
      <c r="X43" s="28">
        <v>18</v>
      </c>
      <c r="Y43" s="28">
        <v>9</v>
      </c>
      <c r="Z43" s="28">
        <v>9</v>
      </c>
      <c r="AA43" s="28">
        <v>3</v>
      </c>
      <c r="AB43" s="28">
        <v>4</v>
      </c>
      <c r="AC43" s="141">
        <v>107</v>
      </c>
      <c r="AD43" s="42">
        <v>1</v>
      </c>
      <c r="AE43" s="28">
        <v>3</v>
      </c>
      <c r="AF43" s="28">
        <v>0</v>
      </c>
      <c r="AG43" s="28">
        <v>6</v>
      </c>
      <c r="AH43" s="28">
        <v>40</v>
      </c>
      <c r="AI43" s="28">
        <v>2</v>
      </c>
      <c r="AJ43" s="28">
        <v>2</v>
      </c>
      <c r="AK43" s="28">
        <v>15</v>
      </c>
      <c r="AL43" s="28">
        <v>11</v>
      </c>
      <c r="AM43" s="28">
        <v>2</v>
      </c>
      <c r="AN43" s="28">
        <v>1</v>
      </c>
      <c r="AO43" s="28">
        <v>19</v>
      </c>
      <c r="AP43" s="130">
        <v>102</v>
      </c>
      <c r="AQ43" s="28">
        <v>20</v>
      </c>
      <c r="AR43" s="28">
        <v>8</v>
      </c>
      <c r="AS43" s="28">
        <v>6</v>
      </c>
      <c r="AT43" s="28">
        <v>12</v>
      </c>
      <c r="AU43" s="28">
        <v>8</v>
      </c>
      <c r="AV43" s="28">
        <v>1</v>
      </c>
      <c r="AW43" s="28">
        <v>0</v>
      </c>
      <c r="AX43" s="28">
        <v>0</v>
      </c>
      <c r="AY43" s="28">
        <v>2</v>
      </c>
      <c r="AZ43" s="28">
        <v>2</v>
      </c>
      <c r="BA43" s="28">
        <v>7</v>
      </c>
      <c r="BB43" s="28">
        <v>6</v>
      </c>
      <c r="BC43" s="130">
        <v>72</v>
      </c>
      <c r="BD43" s="42">
        <v>3</v>
      </c>
      <c r="BE43" s="28">
        <v>5</v>
      </c>
      <c r="BF43" s="28">
        <v>8</v>
      </c>
      <c r="BG43" s="28">
        <v>9</v>
      </c>
      <c r="BH43" s="28">
        <v>6</v>
      </c>
      <c r="BI43" s="28">
        <v>2</v>
      </c>
      <c r="BJ43" s="28">
        <v>2</v>
      </c>
      <c r="BK43" s="28">
        <v>2</v>
      </c>
      <c r="BL43" s="28">
        <v>3</v>
      </c>
      <c r="BM43" s="28">
        <v>19</v>
      </c>
      <c r="BN43" s="28">
        <v>32</v>
      </c>
      <c r="BO43" s="28">
        <v>36</v>
      </c>
      <c r="BP43" s="130">
        <v>127</v>
      </c>
      <c r="BQ43" s="28">
        <v>36</v>
      </c>
      <c r="BR43" s="28">
        <v>27</v>
      </c>
      <c r="BS43" s="28">
        <v>29</v>
      </c>
      <c r="BT43" s="148">
        <f t="shared" si="4"/>
        <v>34</v>
      </c>
      <c r="BU43" s="20">
        <f t="shared" si="5"/>
        <v>16</v>
      </c>
      <c r="BV43" s="52">
        <f t="shared" si="6"/>
        <v>92</v>
      </c>
      <c r="BW43" s="115">
        <f t="shared" si="3"/>
        <v>475</v>
      </c>
      <c r="BX43" s="66"/>
      <c r="BY43" s="66"/>
    </row>
    <row r="44" spans="1:77" ht="20.100000000000001" customHeight="1" x14ac:dyDescent="0.25">
      <c r="A44" s="171"/>
      <c r="B44" s="58"/>
      <c r="C44" s="59" t="s">
        <v>27</v>
      </c>
      <c r="D44" s="42">
        <v>1</v>
      </c>
      <c r="E44" s="28">
        <v>2</v>
      </c>
      <c r="F44" s="28">
        <v>1</v>
      </c>
      <c r="G44" s="28">
        <v>1</v>
      </c>
      <c r="H44" s="28">
        <v>1</v>
      </c>
      <c r="I44" s="28">
        <v>0</v>
      </c>
      <c r="J44" s="28">
        <v>1</v>
      </c>
      <c r="K44" s="28">
        <v>2</v>
      </c>
      <c r="L44" s="28">
        <v>1</v>
      </c>
      <c r="M44" s="28">
        <v>0</v>
      </c>
      <c r="N44" s="28">
        <v>0</v>
      </c>
      <c r="O44" s="28">
        <v>3</v>
      </c>
      <c r="P44" s="130">
        <v>13</v>
      </c>
      <c r="Q44" s="28">
        <v>1</v>
      </c>
      <c r="R44" s="28">
        <v>0</v>
      </c>
      <c r="S44" s="28">
        <v>1</v>
      </c>
      <c r="T44" s="28">
        <v>1</v>
      </c>
      <c r="U44" s="28">
        <v>1</v>
      </c>
      <c r="V44" s="28">
        <v>3</v>
      </c>
      <c r="W44" s="28">
        <v>1</v>
      </c>
      <c r="X44" s="28">
        <v>2</v>
      </c>
      <c r="Y44" s="28">
        <v>3</v>
      </c>
      <c r="Z44" s="28">
        <v>1</v>
      </c>
      <c r="AA44" s="28">
        <v>1</v>
      </c>
      <c r="AB44" s="28">
        <v>1</v>
      </c>
      <c r="AC44" s="141">
        <v>16</v>
      </c>
      <c r="AD44" s="42">
        <v>0</v>
      </c>
      <c r="AE44" s="28">
        <v>0</v>
      </c>
      <c r="AF44" s="28">
        <v>0</v>
      </c>
      <c r="AG44" s="28">
        <v>5</v>
      </c>
      <c r="AH44" s="28">
        <v>3</v>
      </c>
      <c r="AI44" s="28">
        <v>1</v>
      </c>
      <c r="AJ44" s="28">
        <v>1</v>
      </c>
      <c r="AK44" s="28">
        <v>0</v>
      </c>
      <c r="AL44" s="28">
        <v>3</v>
      </c>
      <c r="AM44" s="28">
        <v>3</v>
      </c>
      <c r="AN44" s="28">
        <v>2</v>
      </c>
      <c r="AO44" s="28">
        <v>1</v>
      </c>
      <c r="AP44" s="130">
        <v>19</v>
      </c>
      <c r="AQ44" s="28">
        <v>2</v>
      </c>
      <c r="AR44" s="28">
        <v>2</v>
      </c>
      <c r="AS44" s="28">
        <v>1</v>
      </c>
      <c r="AT44" s="28">
        <v>4</v>
      </c>
      <c r="AU44" s="28">
        <v>4</v>
      </c>
      <c r="AV44" s="28">
        <v>4</v>
      </c>
      <c r="AW44" s="28">
        <v>0</v>
      </c>
      <c r="AX44" s="28">
        <v>2</v>
      </c>
      <c r="AY44" s="28">
        <v>2</v>
      </c>
      <c r="AZ44" s="28">
        <v>3</v>
      </c>
      <c r="BA44" s="28">
        <v>2</v>
      </c>
      <c r="BB44" s="28">
        <v>2</v>
      </c>
      <c r="BC44" s="130">
        <v>28</v>
      </c>
      <c r="BD44" s="42">
        <v>1</v>
      </c>
      <c r="BE44" s="28">
        <v>1</v>
      </c>
      <c r="BF44" s="28">
        <v>1</v>
      </c>
      <c r="BG44" s="28">
        <v>2</v>
      </c>
      <c r="BH44" s="28">
        <v>2</v>
      </c>
      <c r="BI44" s="28">
        <v>2</v>
      </c>
      <c r="BJ44" s="28">
        <v>0</v>
      </c>
      <c r="BK44" s="28">
        <v>0</v>
      </c>
      <c r="BL44" s="28">
        <v>0</v>
      </c>
      <c r="BM44" s="28">
        <v>0</v>
      </c>
      <c r="BN44" s="28">
        <v>2</v>
      </c>
      <c r="BO44" s="28">
        <v>0</v>
      </c>
      <c r="BP44" s="130">
        <v>11</v>
      </c>
      <c r="BQ44" s="28">
        <v>1</v>
      </c>
      <c r="BR44" s="28">
        <v>0</v>
      </c>
      <c r="BS44" s="28">
        <v>2</v>
      </c>
      <c r="BT44" s="148">
        <f t="shared" si="4"/>
        <v>5</v>
      </c>
      <c r="BU44" s="20">
        <f t="shared" si="5"/>
        <v>3</v>
      </c>
      <c r="BV44" s="52">
        <f t="shared" si="6"/>
        <v>3</v>
      </c>
      <c r="BW44" s="115">
        <f t="shared" si="3"/>
        <v>0</v>
      </c>
      <c r="BX44" s="66"/>
      <c r="BY44" s="66"/>
    </row>
    <row r="45" spans="1:77" ht="20.100000000000001" customHeight="1" x14ac:dyDescent="0.25">
      <c r="A45" s="171"/>
      <c r="B45" s="58"/>
      <c r="C45" s="140" t="s">
        <v>33</v>
      </c>
      <c r="D45" s="42">
        <v>39</v>
      </c>
      <c r="E45" s="28">
        <v>36</v>
      </c>
      <c r="F45" s="28">
        <v>44</v>
      </c>
      <c r="G45" s="28">
        <v>42</v>
      </c>
      <c r="H45" s="28">
        <v>40</v>
      </c>
      <c r="I45" s="28">
        <v>42</v>
      </c>
      <c r="J45" s="28">
        <v>42</v>
      </c>
      <c r="K45" s="28">
        <v>40</v>
      </c>
      <c r="L45" s="28">
        <v>44</v>
      </c>
      <c r="M45" s="28">
        <v>44</v>
      </c>
      <c r="N45" s="28">
        <v>40</v>
      </c>
      <c r="O45" s="28">
        <v>44</v>
      </c>
      <c r="P45" s="130">
        <v>497</v>
      </c>
      <c r="Q45" s="28">
        <v>39</v>
      </c>
      <c r="R45" s="28">
        <v>38</v>
      </c>
      <c r="S45" s="28">
        <v>44</v>
      </c>
      <c r="T45" s="28">
        <v>42</v>
      </c>
      <c r="U45" s="28">
        <v>40</v>
      </c>
      <c r="V45" s="28">
        <v>42</v>
      </c>
      <c r="W45" s="28">
        <v>42</v>
      </c>
      <c r="X45" s="28">
        <v>46</v>
      </c>
      <c r="Y45" s="28">
        <v>44</v>
      </c>
      <c r="Z45" s="28">
        <v>42</v>
      </c>
      <c r="AA45" s="28">
        <v>42</v>
      </c>
      <c r="AB45" s="28">
        <v>44</v>
      </c>
      <c r="AC45" s="141">
        <v>505</v>
      </c>
      <c r="AD45" s="42">
        <v>40</v>
      </c>
      <c r="AE45" s="28">
        <v>36</v>
      </c>
      <c r="AF45" s="28">
        <v>46</v>
      </c>
      <c r="AG45" s="28">
        <v>39</v>
      </c>
      <c r="AH45" s="28">
        <v>43</v>
      </c>
      <c r="AI45" s="28">
        <v>40</v>
      </c>
      <c r="AJ45" s="28">
        <v>41</v>
      </c>
      <c r="AK45" s="28">
        <v>44</v>
      </c>
      <c r="AL45" s="28">
        <v>42</v>
      </c>
      <c r="AM45" s="28">
        <v>44</v>
      </c>
      <c r="AN45" s="28">
        <v>42</v>
      </c>
      <c r="AO45" s="28">
        <v>43</v>
      </c>
      <c r="AP45" s="130">
        <v>500</v>
      </c>
      <c r="AQ45" s="28">
        <v>42</v>
      </c>
      <c r="AR45" s="28">
        <v>36</v>
      </c>
      <c r="AS45" s="28">
        <v>42</v>
      </c>
      <c r="AT45" s="28">
        <v>43</v>
      </c>
      <c r="AU45" s="28">
        <v>42</v>
      </c>
      <c r="AV45" s="28">
        <v>41</v>
      </c>
      <c r="AW45" s="28">
        <v>42</v>
      </c>
      <c r="AX45" s="28">
        <v>44</v>
      </c>
      <c r="AY45" s="28">
        <v>40</v>
      </c>
      <c r="AZ45" s="28">
        <v>46</v>
      </c>
      <c r="BA45" s="28">
        <v>42</v>
      </c>
      <c r="BB45" s="28">
        <v>40</v>
      </c>
      <c r="BC45" s="130">
        <v>500</v>
      </c>
      <c r="BD45" s="42">
        <v>42</v>
      </c>
      <c r="BE45" s="28">
        <v>40</v>
      </c>
      <c r="BF45" s="28">
        <v>38</v>
      </c>
      <c r="BG45" s="28">
        <v>42</v>
      </c>
      <c r="BH45" s="28">
        <v>44</v>
      </c>
      <c r="BI45" s="28">
        <v>36</v>
      </c>
      <c r="BJ45" s="28">
        <v>45</v>
      </c>
      <c r="BK45" s="28">
        <v>42</v>
      </c>
      <c r="BL45" s="28">
        <v>42</v>
      </c>
      <c r="BM45" s="28">
        <v>46</v>
      </c>
      <c r="BN45" s="28">
        <v>42</v>
      </c>
      <c r="BO45" s="28">
        <v>42</v>
      </c>
      <c r="BP45" s="130">
        <v>501</v>
      </c>
      <c r="BQ45" s="28">
        <v>43</v>
      </c>
      <c r="BR45" s="28">
        <v>36</v>
      </c>
      <c r="BS45" s="28">
        <v>44</v>
      </c>
      <c r="BT45" s="148">
        <f t="shared" si="4"/>
        <v>120</v>
      </c>
      <c r="BU45" s="20">
        <f t="shared" si="5"/>
        <v>120</v>
      </c>
      <c r="BV45" s="52">
        <f t="shared" si="6"/>
        <v>123</v>
      </c>
      <c r="BW45" s="115">
        <f t="shared" si="3"/>
        <v>2.4999999999999911</v>
      </c>
      <c r="BX45" s="66"/>
      <c r="BY45" s="66"/>
    </row>
    <row r="46" spans="1:77" ht="20.100000000000001" customHeight="1" x14ac:dyDescent="0.25">
      <c r="A46" s="171"/>
      <c r="B46" s="58"/>
      <c r="C46" s="41" t="s">
        <v>28</v>
      </c>
      <c r="D46" s="42">
        <v>684</v>
      </c>
      <c r="E46" s="28">
        <v>490</v>
      </c>
      <c r="F46" s="28">
        <v>637</v>
      </c>
      <c r="G46" s="28">
        <v>636</v>
      </c>
      <c r="H46" s="28">
        <v>618</v>
      </c>
      <c r="I46" s="28">
        <v>644</v>
      </c>
      <c r="J46" s="28">
        <v>590</v>
      </c>
      <c r="K46" s="28">
        <v>657</v>
      </c>
      <c r="L46" s="28">
        <v>677</v>
      </c>
      <c r="M46" s="28">
        <v>740</v>
      </c>
      <c r="N46" s="28">
        <v>671</v>
      </c>
      <c r="O46" s="28">
        <v>874</v>
      </c>
      <c r="P46" s="130">
        <v>7918</v>
      </c>
      <c r="Q46" s="28">
        <v>783</v>
      </c>
      <c r="R46" s="28">
        <v>644</v>
      </c>
      <c r="S46" s="28">
        <v>715</v>
      </c>
      <c r="T46" s="28">
        <v>717</v>
      </c>
      <c r="U46" s="28">
        <v>704</v>
      </c>
      <c r="V46" s="28">
        <v>792</v>
      </c>
      <c r="W46" s="28">
        <v>758</v>
      </c>
      <c r="X46" s="28">
        <v>739</v>
      </c>
      <c r="Y46" s="28">
        <v>722</v>
      </c>
      <c r="Z46" s="28">
        <v>700</v>
      </c>
      <c r="AA46" s="28">
        <v>712</v>
      </c>
      <c r="AB46" s="28">
        <v>735</v>
      </c>
      <c r="AC46" s="141">
        <v>8721</v>
      </c>
      <c r="AD46" s="42">
        <v>752</v>
      </c>
      <c r="AE46" s="28">
        <v>612</v>
      </c>
      <c r="AF46" s="28">
        <v>747</v>
      </c>
      <c r="AG46" s="28">
        <v>689</v>
      </c>
      <c r="AH46" s="28">
        <v>774</v>
      </c>
      <c r="AI46" s="28">
        <v>771</v>
      </c>
      <c r="AJ46" s="28">
        <v>670</v>
      </c>
      <c r="AK46" s="28">
        <v>686</v>
      </c>
      <c r="AL46" s="28">
        <v>651</v>
      </c>
      <c r="AM46" s="28">
        <v>737</v>
      </c>
      <c r="AN46" s="28">
        <v>720</v>
      </c>
      <c r="AO46" s="28">
        <v>758</v>
      </c>
      <c r="AP46" s="130">
        <v>8567</v>
      </c>
      <c r="AQ46" s="28">
        <v>762</v>
      </c>
      <c r="AR46" s="28">
        <v>603</v>
      </c>
      <c r="AS46" s="28">
        <v>739</v>
      </c>
      <c r="AT46" s="28">
        <v>747</v>
      </c>
      <c r="AU46" s="28">
        <v>704</v>
      </c>
      <c r="AV46" s="28">
        <v>686</v>
      </c>
      <c r="AW46" s="28">
        <v>680</v>
      </c>
      <c r="AX46" s="28">
        <v>674</v>
      </c>
      <c r="AY46" s="28">
        <v>589</v>
      </c>
      <c r="AZ46" s="28">
        <v>645</v>
      </c>
      <c r="BA46" s="28">
        <v>616</v>
      </c>
      <c r="BB46" s="28">
        <v>687</v>
      </c>
      <c r="BC46" s="130">
        <v>8132</v>
      </c>
      <c r="BD46" s="42">
        <v>754</v>
      </c>
      <c r="BE46" s="28">
        <v>633</v>
      </c>
      <c r="BF46" s="28">
        <v>665</v>
      </c>
      <c r="BG46" s="28">
        <v>671</v>
      </c>
      <c r="BH46" s="28">
        <v>720</v>
      </c>
      <c r="BI46" s="28">
        <v>617</v>
      </c>
      <c r="BJ46" s="28">
        <v>716</v>
      </c>
      <c r="BK46" s="28">
        <v>648</v>
      </c>
      <c r="BL46" s="28">
        <v>600</v>
      </c>
      <c r="BM46" s="28">
        <v>547</v>
      </c>
      <c r="BN46" s="28">
        <v>504</v>
      </c>
      <c r="BO46" s="28">
        <v>684</v>
      </c>
      <c r="BP46" s="130">
        <v>7759</v>
      </c>
      <c r="BQ46" s="28">
        <v>713</v>
      </c>
      <c r="BR46" s="28">
        <v>548</v>
      </c>
      <c r="BS46" s="28">
        <v>494</v>
      </c>
      <c r="BT46" s="148">
        <f t="shared" si="4"/>
        <v>2104</v>
      </c>
      <c r="BU46" s="20">
        <f t="shared" si="5"/>
        <v>2052</v>
      </c>
      <c r="BV46" s="52">
        <f t="shared" si="6"/>
        <v>1755</v>
      </c>
      <c r="BW46" s="115">
        <f t="shared" si="3"/>
        <v>-14.473684210526317</v>
      </c>
      <c r="BX46" s="66"/>
      <c r="BY46" s="66"/>
    </row>
    <row r="47" spans="1:77" ht="20.100000000000001" customHeight="1" x14ac:dyDescent="0.3">
      <c r="A47" s="171"/>
      <c r="B47" s="139"/>
      <c r="C47" s="150" t="s">
        <v>29</v>
      </c>
      <c r="D47" s="42">
        <v>2992</v>
      </c>
      <c r="E47" s="28">
        <v>2822</v>
      </c>
      <c r="F47" s="28">
        <v>3300</v>
      </c>
      <c r="G47" s="28">
        <v>3355</v>
      </c>
      <c r="H47" s="28">
        <v>3228</v>
      </c>
      <c r="I47" s="28">
        <v>3499</v>
      </c>
      <c r="J47" s="28">
        <v>3984</v>
      </c>
      <c r="K47" s="28">
        <v>3652</v>
      </c>
      <c r="L47" s="28">
        <v>3697</v>
      </c>
      <c r="M47" s="28">
        <v>4112</v>
      </c>
      <c r="N47" s="28">
        <v>3882</v>
      </c>
      <c r="O47" s="28">
        <v>4447</v>
      </c>
      <c r="P47" s="130">
        <v>42970</v>
      </c>
      <c r="Q47" s="28">
        <v>3728</v>
      </c>
      <c r="R47" s="28">
        <v>3739</v>
      </c>
      <c r="S47" s="28">
        <v>4780</v>
      </c>
      <c r="T47" s="28">
        <v>4738</v>
      </c>
      <c r="U47" s="28">
        <v>4625</v>
      </c>
      <c r="V47" s="28">
        <v>5097</v>
      </c>
      <c r="W47" s="28">
        <v>4848</v>
      </c>
      <c r="X47" s="28">
        <v>5645</v>
      </c>
      <c r="Y47" s="28">
        <v>5615</v>
      </c>
      <c r="Z47" s="28">
        <v>5601</v>
      </c>
      <c r="AA47" s="28">
        <v>5896</v>
      </c>
      <c r="AB47" s="28">
        <v>7332</v>
      </c>
      <c r="AC47" s="141">
        <v>61644</v>
      </c>
      <c r="AD47" s="42">
        <v>6463</v>
      </c>
      <c r="AE47" s="28">
        <v>5901</v>
      </c>
      <c r="AF47" s="28">
        <v>7636</v>
      </c>
      <c r="AG47" s="28">
        <v>5863</v>
      </c>
      <c r="AH47" s="28">
        <v>7118</v>
      </c>
      <c r="AI47" s="28">
        <v>6408</v>
      </c>
      <c r="AJ47" s="28">
        <v>5818</v>
      </c>
      <c r="AK47" s="28">
        <v>6279</v>
      </c>
      <c r="AL47" s="28">
        <v>5585</v>
      </c>
      <c r="AM47" s="28">
        <v>5996</v>
      </c>
      <c r="AN47" s="28">
        <v>5761</v>
      </c>
      <c r="AO47" s="28">
        <v>5732</v>
      </c>
      <c r="AP47" s="130">
        <v>74560</v>
      </c>
      <c r="AQ47" s="28">
        <v>5518</v>
      </c>
      <c r="AR47" s="28">
        <v>4915</v>
      </c>
      <c r="AS47" s="28">
        <v>5776</v>
      </c>
      <c r="AT47" s="28">
        <v>5940</v>
      </c>
      <c r="AU47" s="28">
        <v>5966</v>
      </c>
      <c r="AV47" s="28">
        <v>6059</v>
      </c>
      <c r="AW47" s="28">
        <v>6108</v>
      </c>
      <c r="AX47" s="28">
        <v>6770</v>
      </c>
      <c r="AY47" s="28">
        <v>6030</v>
      </c>
      <c r="AZ47" s="28">
        <v>6726</v>
      </c>
      <c r="BA47" s="28">
        <v>6340</v>
      </c>
      <c r="BB47" s="28">
        <v>6496</v>
      </c>
      <c r="BC47" s="130">
        <v>72644</v>
      </c>
      <c r="BD47" s="42">
        <v>6037</v>
      </c>
      <c r="BE47" s="28">
        <v>5388</v>
      </c>
      <c r="BF47" s="28">
        <v>5354</v>
      </c>
      <c r="BG47" s="28">
        <v>6685</v>
      </c>
      <c r="BH47" s="28">
        <v>7296</v>
      </c>
      <c r="BI47" s="28">
        <v>6184</v>
      </c>
      <c r="BJ47" s="28">
        <v>7951</v>
      </c>
      <c r="BK47" s="28">
        <v>7661</v>
      </c>
      <c r="BL47" s="28">
        <v>7460</v>
      </c>
      <c r="BM47" s="28">
        <v>7756</v>
      </c>
      <c r="BN47" s="28">
        <v>6068</v>
      </c>
      <c r="BO47" s="28">
        <v>7246</v>
      </c>
      <c r="BP47" s="130">
        <v>81086</v>
      </c>
      <c r="BQ47" s="28">
        <v>7114</v>
      </c>
      <c r="BR47" s="28">
        <v>6519</v>
      </c>
      <c r="BS47" s="28">
        <v>6656</v>
      </c>
      <c r="BT47" s="148">
        <f t="shared" si="4"/>
        <v>16209</v>
      </c>
      <c r="BU47" s="20">
        <f t="shared" si="5"/>
        <v>16779</v>
      </c>
      <c r="BV47" s="52">
        <f t="shared" si="6"/>
        <v>20289</v>
      </c>
      <c r="BW47" s="115">
        <f t="shared" si="3"/>
        <v>20.919005900232435</v>
      </c>
      <c r="BX47" s="66"/>
      <c r="BY47" s="66"/>
    </row>
    <row r="48" spans="1:77" ht="20.100000000000001" customHeight="1" x14ac:dyDescent="0.25">
      <c r="A48" s="171"/>
      <c r="B48" s="35"/>
      <c r="C48" s="41" t="s">
        <v>83</v>
      </c>
      <c r="D48" s="42">
        <v>869</v>
      </c>
      <c r="E48" s="28">
        <v>765</v>
      </c>
      <c r="F48" s="28">
        <v>934</v>
      </c>
      <c r="G48" s="28">
        <v>924</v>
      </c>
      <c r="H48" s="28">
        <v>879</v>
      </c>
      <c r="I48" s="28">
        <v>890</v>
      </c>
      <c r="J48" s="28">
        <v>968</v>
      </c>
      <c r="K48" s="28">
        <v>841</v>
      </c>
      <c r="L48" s="28">
        <v>945</v>
      </c>
      <c r="M48" s="28">
        <v>986</v>
      </c>
      <c r="N48" s="28">
        <v>908</v>
      </c>
      <c r="O48" s="28">
        <v>1038</v>
      </c>
      <c r="P48" s="130">
        <v>10947</v>
      </c>
      <c r="Q48" s="28">
        <v>870</v>
      </c>
      <c r="R48" s="28">
        <v>856</v>
      </c>
      <c r="S48" s="28">
        <v>1005</v>
      </c>
      <c r="T48" s="28">
        <v>969</v>
      </c>
      <c r="U48" s="28">
        <v>918</v>
      </c>
      <c r="V48" s="28">
        <v>1005</v>
      </c>
      <c r="W48" s="28">
        <v>962</v>
      </c>
      <c r="X48" s="28">
        <v>1114</v>
      </c>
      <c r="Y48" s="28">
        <v>1125</v>
      </c>
      <c r="Z48" s="28">
        <v>1090</v>
      </c>
      <c r="AA48" s="28">
        <v>1088</v>
      </c>
      <c r="AB48" s="28">
        <v>1107</v>
      </c>
      <c r="AC48" s="141">
        <v>12109</v>
      </c>
      <c r="AD48" s="42">
        <v>1046</v>
      </c>
      <c r="AE48" s="28">
        <v>937</v>
      </c>
      <c r="AF48" s="28">
        <v>1248</v>
      </c>
      <c r="AG48" s="28">
        <v>1063</v>
      </c>
      <c r="AH48" s="28">
        <v>1221</v>
      </c>
      <c r="AI48" s="28">
        <v>1122</v>
      </c>
      <c r="AJ48" s="28">
        <v>1179</v>
      </c>
      <c r="AK48" s="28">
        <v>1230</v>
      </c>
      <c r="AL48" s="28">
        <v>1226</v>
      </c>
      <c r="AM48" s="28">
        <v>1278</v>
      </c>
      <c r="AN48" s="28">
        <v>1224</v>
      </c>
      <c r="AO48" s="28">
        <v>1190</v>
      </c>
      <c r="AP48" s="130">
        <v>13964</v>
      </c>
      <c r="AQ48" s="28">
        <v>1274</v>
      </c>
      <c r="AR48" s="28">
        <v>1048</v>
      </c>
      <c r="AS48" s="28">
        <v>1218</v>
      </c>
      <c r="AT48" s="28">
        <v>1232</v>
      </c>
      <c r="AU48" s="28">
        <v>1239</v>
      </c>
      <c r="AV48" s="28">
        <v>1200</v>
      </c>
      <c r="AW48" s="28">
        <v>1287</v>
      </c>
      <c r="AX48" s="28">
        <v>1279</v>
      </c>
      <c r="AY48" s="28">
        <v>1167</v>
      </c>
      <c r="AZ48" s="28">
        <v>1348</v>
      </c>
      <c r="BA48" s="28">
        <v>1236</v>
      </c>
      <c r="BB48" s="28">
        <v>1227</v>
      </c>
      <c r="BC48" s="130">
        <v>14755</v>
      </c>
      <c r="BD48" s="42">
        <v>1322</v>
      </c>
      <c r="BE48" s="28">
        <v>1202</v>
      </c>
      <c r="BF48" s="28">
        <v>1184</v>
      </c>
      <c r="BG48" s="28">
        <v>1331</v>
      </c>
      <c r="BH48" s="28">
        <v>1372</v>
      </c>
      <c r="BI48" s="28">
        <v>1192</v>
      </c>
      <c r="BJ48" s="28">
        <v>1540</v>
      </c>
      <c r="BK48" s="28">
        <v>1366</v>
      </c>
      <c r="BL48" s="28">
        <v>1310</v>
      </c>
      <c r="BM48" s="28">
        <v>1403</v>
      </c>
      <c r="BN48" s="28">
        <v>1292</v>
      </c>
      <c r="BO48" s="28">
        <v>1309</v>
      </c>
      <c r="BP48" s="130">
        <v>15823</v>
      </c>
      <c r="BQ48" s="28">
        <v>1221</v>
      </c>
      <c r="BR48" s="28">
        <v>1060</v>
      </c>
      <c r="BS48" s="28">
        <v>1162</v>
      </c>
      <c r="BT48" s="148">
        <f t="shared" si="4"/>
        <v>3540</v>
      </c>
      <c r="BU48" s="20">
        <f t="shared" si="5"/>
        <v>3708</v>
      </c>
      <c r="BV48" s="52">
        <f t="shared" si="6"/>
        <v>3443</v>
      </c>
      <c r="BW48" s="115">
        <f t="shared" si="3"/>
        <v>-7.146709816612729</v>
      </c>
      <c r="BX48" s="66"/>
      <c r="BY48" s="66"/>
    </row>
    <row r="49" spans="1:77" ht="20.100000000000001" customHeight="1" x14ac:dyDescent="0.25">
      <c r="A49" s="171"/>
      <c r="B49" s="35"/>
      <c r="C49" s="140" t="s">
        <v>99</v>
      </c>
      <c r="D49" s="42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130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141">
        <v>0</v>
      </c>
      <c r="AD49" s="42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8">
        <v>0</v>
      </c>
      <c r="AM49" s="28">
        <v>0</v>
      </c>
      <c r="AN49" s="28">
        <v>0</v>
      </c>
      <c r="AO49" s="28">
        <v>0</v>
      </c>
      <c r="AP49" s="130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130">
        <v>0</v>
      </c>
      <c r="BD49" s="42">
        <v>30</v>
      </c>
      <c r="BE49" s="28">
        <v>103</v>
      </c>
      <c r="BF49" s="28">
        <v>121</v>
      </c>
      <c r="BG49" s="28">
        <v>123</v>
      </c>
      <c r="BH49" s="28">
        <v>190</v>
      </c>
      <c r="BI49" s="28">
        <v>191</v>
      </c>
      <c r="BJ49" s="28">
        <v>297</v>
      </c>
      <c r="BK49" s="28">
        <v>320</v>
      </c>
      <c r="BL49" s="28">
        <v>339</v>
      </c>
      <c r="BM49" s="28">
        <v>439</v>
      </c>
      <c r="BN49" s="28">
        <v>399</v>
      </c>
      <c r="BO49" s="28">
        <v>479</v>
      </c>
      <c r="BP49" s="130">
        <v>3031</v>
      </c>
      <c r="BQ49" s="28">
        <v>480</v>
      </c>
      <c r="BR49" s="28">
        <v>433</v>
      </c>
      <c r="BS49" s="28">
        <v>567</v>
      </c>
      <c r="BT49" s="148">
        <f t="shared" si="4"/>
        <v>0</v>
      </c>
      <c r="BU49" s="20">
        <f t="shared" si="5"/>
        <v>254</v>
      </c>
      <c r="BV49" s="52">
        <f t="shared" si="6"/>
        <v>1480</v>
      </c>
      <c r="BW49" s="115">
        <f t="shared" si="3"/>
        <v>482.67716535433073</v>
      </c>
      <c r="BX49" s="66"/>
      <c r="BY49" s="66"/>
    </row>
    <row r="50" spans="1:77" ht="20.100000000000001" customHeight="1" x14ac:dyDescent="0.25">
      <c r="A50" s="171"/>
      <c r="B50" s="35"/>
      <c r="C50" s="140" t="s">
        <v>34</v>
      </c>
      <c r="D50" s="42">
        <v>424</v>
      </c>
      <c r="E50" s="28">
        <v>362</v>
      </c>
      <c r="F50" s="28">
        <v>464</v>
      </c>
      <c r="G50" s="28">
        <v>420</v>
      </c>
      <c r="H50" s="28">
        <v>384</v>
      </c>
      <c r="I50" s="28">
        <v>500</v>
      </c>
      <c r="J50" s="28">
        <v>555</v>
      </c>
      <c r="K50" s="28">
        <v>527</v>
      </c>
      <c r="L50" s="28">
        <v>557</v>
      </c>
      <c r="M50" s="28">
        <v>566</v>
      </c>
      <c r="N50" s="28">
        <v>502</v>
      </c>
      <c r="O50" s="28">
        <v>576</v>
      </c>
      <c r="P50" s="130">
        <v>5837</v>
      </c>
      <c r="Q50" s="28">
        <v>508</v>
      </c>
      <c r="R50" s="28">
        <v>495</v>
      </c>
      <c r="S50" s="28">
        <v>565</v>
      </c>
      <c r="T50" s="28">
        <v>530</v>
      </c>
      <c r="U50" s="28">
        <v>507</v>
      </c>
      <c r="V50" s="28">
        <v>508</v>
      </c>
      <c r="W50" s="28">
        <v>510</v>
      </c>
      <c r="X50" s="28">
        <v>549</v>
      </c>
      <c r="Y50" s="28">
        <v>534</v>
      </c>
      <c r="Z50" s="28">
        <v>506</v>
      </c>
      <c r="AA50" s="28">
        <v>511</v>
      </c>
      <c r="AB50" s="28">
        <v>542</v>
      </c>
      <c r="AC50" s="141">
        <v>6265</v>
      </c>
      <c r="AD50" s="42">
        <v>532</v>
      </c>
      <c r="AE50" s="28">
        <v>430</v>
      </c>
      <c r="AF50" s="28">
        <v>583</v>
      </c>
      <c r="AG50" s="28">
        <v>471</v>
      </c>
      <c r="AH50" s="28">
        <v>581</v>
      </c>
      <c r="AI50" s="28">
        <v>563</v>
      </c>
      <c r="AJ50" s="28">
        <v>529</v>
      </c>
      <c r="AK50" s="28">
        <v>626</v>
      </c>
      <c r="AL50" s="28">
        <v>573</v>
      </c>
      <c r="AM50" s="28">
        <v>615</v>
      </c>
      <c r="AN50" s="28">
        <v>588</v>
      </c>
      <c r="AO50" s="28">
        <v>581</v>
      </c>
      <c r="AP50" s="130">
        <v>6672</v>
      </c>
      <c r="AQ50" s="28">
        <v>596</v>
      </c>
      <c r="AR50" s="28">
        <v>488</v>
      </c>
      <c r="AS50" s="28">
        <v>560</v>
      </c>
      <c r="AT50" s="28">
        <v>578</v>
      </c>
      <c r="AU50" s="28">
        <v>575</v>
      </c>
      <c r="AV50" s="28">
        <v>558</v>
      </c>
      <c r="AW50" s="28">
        <v>590</v>
      </c>
      <c r="AX50" s="28">
        <v>600</v>
      </c>
      <c r="AY50" s="28">
        <v>543</v>
      </c>
      <c r="AZ50" s="28">
        <v>623</v>
      </c>
      <c r="BA50" s="28">
        <v>566</v>
      </c>
      <c r="BB50" s="28">
        <v>586</v>
      </c>
      <c r="BC50" s="130">
        <v>6863</v>
      </c>
      <c r="BD50" s="42">
        <v>600</v>
      </c>
      <c r="BE50" s="28">
        <v>542</v>
      </c>
      <c r="BF50" s="28">
        <v>534</v>
      </c>
      <c r="BG50" s="28">
        <v>571</v>
      </c>
      <c r="BH50" s="28">
        <v>588</v>
      </c>
      <c r="BI50" s="28">
        <v>477</v>
      </c>
      <c r="BJ50" s="28">
        <v>604</v>
      </c>
      <c r="BK50" s="28">
        <v>560</v>
      </c>
      <c r="BL50" s="28">
        <v>561</v>
      </c>
      <c r="BM50" s="28">
        <v>591</v>
      </c>
      <c r="BN50" s="28">
        <v>557</v>
      </c>
      <c r="BO50" s="28">
        <v>580</v>
      </c>
      <c r="BP50" s="130">
        <v>6765</v>
      </c>
      <c r="BQ50" s="28">
        <v>571</v>
      </c>
      <c r="BR50" s="28">
        <v>463</v>
      </c>
      <c r="BS50" s="28">
        <v>546</v>
      </c>
      <c r="BT50" s="148">
        <f t="shared" si="4"/>
        <v>1644</v>
      </c>
      <c r="BU50" s="20">
        <f t="shared" si="5"/>
        <v>1676</v>
      </c>
      <c r="BV50" s="52">
        <f t="shared" si="6"/>
        <v>1580</v>
      </c>
      <c r="BW50" s="115">
        <f t="shared" si="3"/>
        <v>-5.7279236276849606</v>
      </c>
      <c r="BX50" s="66"/>
      <c r="BY50" s="66"/>
    </row>
    <row r="51" spans="1:77" ht="20.100000000000001" customHeight="1" x14ac:dyDescent="0.25">
      <c r="A51" s="171"/>
      <c r="B51" s="35"/>
      <c r="C51" s="140" t="s">
        <v>82</v>
      </c>
      <c r="D51" s="42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130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141">
        <v>0</v>
      </c>
      <c r="AD51" s="42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8">
        <v>0</v>
      </c>
      <c r="AM51" s="28">
        <v>0</v>
      </c>
      <c r="AN51" s="28">
        <v>0</v>
      </c>
      <c r="AO51" s="28">
        <v>0</v>
      </c>
      <c r="AP51" s="130">
        <v>0</v>
      </c>
      <c r="AQ51" s="28">
        <v>1</v>
      </c>
      <c r="AR51" s="28">
        <v>0</v>
      </c>
      <c r="AS51" s="28">
        <v>0</v>
      </c>
      <c r="AT51" s="28">
        <v>1</v>
      </c>
      <c r="AU51" s="28">
        <v>0</v>
      </c>
      <c r="AV51" s="28">
        <v>0</v>
      </c>
      <c r="AW51" s="28">
        <v>0</v>
      </c>
      <c r="AX51" s="28">
        <v>0</v>
      </c>
      <c r="AY51" s="28">
        <v>0</v>
      </c>
      <c r="AZ51" s="28">
        <v>0</v>
      </c>
      <c r="BA51" s="28">
        <v>0</v>
      </c>
      <c r="BB51" s="28">
        <v>0</v>
      </c>
      <c r="BC51" s="130">
        <v>2</v>
      </c>
      <c r="BD51" s="42">
        <v>1</v>
      </c>
      <c r="BE51" s="28">
        <v>0</v>
      </c>
      <c r="BF51" s="28">
        <v>0</v>
      </c>
      <c r="BG51" s="28">
        <v>0</v>
      </c>
      <c r="BH51" s="28">
        <v>0</v>
      </c>
      <c r="BI51" s="28">
        <v>0</v>
      </c>
      <c r="BJ51" s="28">
        <v>0</v>
      </c>
      <c r="BK51" s="28">
        <v>0</v>
      </c>
      <c r="BL51" s="28">
        <v>0</v>
      </c>
      <c r="BM51" s="28">
        <v>0</v>
      </c>
      <c r="BN51" s="28">
        <v>0</v>
      </c>
      <c r="BO51" s="28">
        <v>0</v>
      </c>
      <c r="BP51" s="130">
        <v>1</v>
      </c>
      <c r="BQ51" s="28">
        <v>0</v>
      </c>
      <c r="BR51" s="28">
        <v>0</v>
      </c>
      <c r="BS51" s="28">
        <v>0</v>
      </c>
      <c r="BT51" s="148">
        <f t="shared" si="4"/>
        <v>1</v>
      </c>
      <c r="BU51" s="20">
        <f t="shared" si="5"/>
        <v>1</v>
      </c>
      <c r="BV51" s="52">
        <f t="shared" si="6"/>
        <v>0</v>
      </c>
      <c r="BW51" s="115">
        <f t="shared" si="3"/>
        <v>-100</v>
      </c>
      <c r="BX51" s="66"/>
      <c r="BY51" s="66"/>
    </row>
    <row r="52" spans="1:77" ht="20.100000000000001" customHeight="1" thickBot="1" x14ac:dyDescent="0.3">
      <c r="A52" s="171"/>
      <c r="B52" s="35"/>
      <c r="C52" s="140" t="s">
        <v>97</v>
      </c>
      <c r="D52" s="42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123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141">
        <v>0</v>
      </c>
      <c r="AD52" s="42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130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0</v>
      </c>
      <c r="AZ52" s="28">
        <v>0</v>
      </c>
      <c r="BA52" s="28">
        <v>0</v>
      </c>
      <c r="BB52" s="28">
        <v>0</v>
      </c>
      <c r="BC52" s="130">
        <v>0</v>
      </c>
      <c r="BD52" s="42">
        <v>1</v>
      </c>
      <c r="BE52" s="28">
        <v>0</v>
      </c>
      <c r="BF52" s="28">
        <v>7</v>
      </c>
      <c r="BG52" s="28">
        <v>12</v>
      </c>
      <c r="BH52" s="28">
        <v>11</v>
      </c>
      <c r="BI52" s="28">
        <v>14</v>
      </c>
      <c r="BJ52" s="28">
        <v>54</v>
      </c>
      <c r="BK52" s="28">
        <v>158</v>
      </c>
      <c r="BL52" s="28">
        <v>122</v>
      </c>
      <c r="BM52" s="28">
        <v>124</v>
      </c>
      <c r="BN52" s="28">
        <v>139</v>
      </c>
      <c r="BO52" s="28">
        <v>115</v>
      </c>
      <c r="BP52" s="130">
        <v>757</v>
      </c>
      <c r="BQ52" s="28">
        <v>118</v>
      </c>
      <c r="BR52" s="28">
        <v>142</v>
      </c>
      <c r="BS52" s="28">
        <v>158</v>
      </c>
      <c r="BT52" s="148">
        <f t="shared" si="4"/>
        <v>0</v>
      </c>
      <c r="BU52" s="20">
        <f t="shared" si="5"/>
        <v>8</v>
      </c>
      <c r="BV52" s="52">
        <f t="shared" si="6"/>
        <v>418</v>
      </c>
      <c r="BW52" s="115">
        <v>-100</v>
      </c>
      <c r="BX52" s="66"/>
      <c r="BY52" s="66"/>
    </row>
    <row r="53" spans="1:77" s="215" customFormat="1" ht="20.100000000000001" customHeight="1" thickBot="1" x14ac:dyDescent="0.35">
      <c r="A53" s="171"/>
      <c r="B53" s="103" t="s">
        <v>18</v>
      </c>
      <c r="C53" s="101"/>
      <c r="D53" s="61">
        <v>1640</v>
      </c>
      <c r="E53" s="56">
        <v>1441</v>
      </c>
      <c r="F53" s="56">
        <v>1704</v>
      </c>
      <c r="G53" s="56">
        <v>1771</v>
      </c>
      <c r="H53" s="56">
        <v>1597</v>
      </c>
      <c r="I53" s="56">
        <v>1740</v>
      </c>
      <c r="J53" s="56">
        <v>2015</v>
      </c>
      <c r="K53" s="56">
        <v>1979</v>
      </c>
      <c r="L53" s="56">
        <v>2031</v>
      </c>
      <c r="M53" s="56">
        <v>2149</v>
      </c>
      <c r="N53" s="56">
        <v>1973</v>
      </c>
      <c r="O53" s="124">
        <v>2229</v>
      </c>
      <c r="P53" s="124">
        <v>22269</v>
      </c>
      <c r="Q53" s="56">
        <v>1905</v>
      </c>
      <c r="R53" s="56">
        <v>1909</v>
      </c>
      <c r="S53" s="56">
        <v>2149</v>
      </c>
      <c r="T53" s="56">
        <v>2145</v>
      </c>
      <c r="U53" s="56">
        <v>2115</v>
      </c>
      <c r="V53" s="56">
        <v>2234</v>
      </c>
      <c r="W53" s="56">
        <v>2170</v>
      </c>
      <c r="X53" s="56">
        <v>2378</v>
      </c>
      <c r="Y53" s="56">
        <v>2268</v>
      </c>
      <c r="Z53" s="56">
        <v>2176</v>
      </c>
      <c r="AA53" s="56">
        <v>2249</v>
      </c>
      <c r="AB53" s="56">
        <v>2241</v>
      </c>
      <c r="AC53" s="167">
        <v>25939</v>
      </c>
      <c r="AD53" s="61">
        <v>2069</v>
      </c>
      <c r="AE53" s="56">
        <v>1874</v>
      </c>
      <c r="AF53" s="56">
        <v>2379</v>
      </c>
      <c r="AG53" s="56">
        <v>2131</v>
      </c>
      <c r="AH53" s="56">
        <v>2499</v>
      </c>
      <c r="AI53" s="56">
        <v>2390</v>
      </c>
      <c r="AJ53" s="56">
        <v>2596</v>
      </c>
      <c r="AK53" s="56">
        <v>2393</v>
      </c>
      <c r="AL53" s="56">
        <v>2229</v>
      </c>
      <c r="AM53" s="56">
        <v>2307</v>
      </c>
      <c r="AN53" s="56">
        <v>2172</v>
      </c>
      <c r="AO53" s="56">
        <v>2172</v>
      </c>
      <c r="AP53" s="57">
        <v>27211</v>
      </c>
      <c r="AQ53" s="56">
        <v>2326</v>
      </c>
      <c r="AR53" s="56">
        <v>1939</v>
      </c>
      <c r="AS53" s="56">
        <v>2151</v>
      </c>
      <c r="AT53" s="56">
        <v>2212</v>
      </c>
      <c r="AU53" s="56">
        <v>2239</v>
      </c>
      <c r="AV53" s="56">
        <v>2132</v>
      </c>
      <c r="AW53" s="56">
        <v>2298</v>
      </c>
      <c r="AX53" s="56">
        <v>2352</v>
      </c>
      <c r="AY53" s="56">
        <v>2109</v>
      </c>
      <c r="AZ53" s="56">
        <v>2436</v>
      </c>
      <c r="BA53" s="56">
        <v>2204</v>
      </c>
      <c r="BB53" s="56">
        <v>2142</v>
      </c>
      <c r="BC53" s="57">
        <v>26540</v>
      </c>
      <c r="BD53" s="61">
        <v>2294</v>
      </c>
      <c r="BE53" s="56">
        <v>2182</v>
      </c>
      <c r="BF53" s="56">
        <v>2135</v>
      </c>
      <c r="BG53" s="56">
        <v>2367</v>
      </c>
      <c r="BH53" s="56">
        <v>2411</v>
      </c>
      <c r="BI53" s="56">
        <v>2124</v>
      </c>
      <c r="BJ53" s="56">
        <v>2532</v>
      </c>
      <c r="BK53" s="56">
        <v>2573</v>
      </c>
      <c r="BL53" s="56">
        <v>2473</v>
      </c>
      <c r="BM53" s="56">
        <v>2611</v>
      </c>
      <c r="BN53" s="56">
        <v>2349</v>
      </c>
      <c r="BO53" s="56">
        <v>2424</v>
      </c>
      <c r="BP53" s="57">
        <v>28475</v>
      </c>
      <c r="BQ53" s="56">
        <v>2503</v>
      </c>
      <c r="BR53" s="56">
        <v>2174</v>
      </c>
      <c r="BS53" s="56">
        <v>1972</v>
      </c>
      <c r="BT53" s="300">
        <f t="shared" si="4"/>
        <v>6416</v>
      </c>
      <c r="BU53" s="180">
        <f t="shared" si="5"/>
        <v>6611</v>
      </c>
      <c r="BV53" s="166">
        <f t="shared" si="6"/>
        <v>6649</v>
      </c>
      <c r="BW53" s="57">
        <f t="shared" ref="BW53:BW57" si="7">((BV53/BU53)-1)*100</f>
        <v>0.57479957646346946</v>
      </c>
      <c r="BX53" s="66"/>
      <c r="BY53" s="66"/>
    </row>
    <row r="54" spans="1:77" ht="20.100000000000001" customHeight="1" x14ac:dyDescent="0.25">
      <c r="A54" s="171"/>
      <c r="B54" s="207"/>
      <c r="C54" s="40" t="s">
        <v>25</v>
      </c>
      <c r="D54" s="36">
        <v>14</v>
      </c>
      <c r="E54" s="17">
        <v>14</v>
      </c>
      <c r="F54" s="17">
        <v>15</v>
      </c>
      <c r="G54" s="17">
        <v>140</v>
      </c>
      <c r="H54" s="17">
        <v>19</v>
      </c>
      <c r="I54" s="17">
        <v>25</v>
      </c>
      <c r="J54" s="17">
        <v>34</v>
      </c>
      <c r="K54" s="17">
        <v>40</v>
      </c>
      <c r="L54" s="17">
        <v>36</v>
      </c>
      <c r="M54" s="17">
        <v>44</v>
      </c>
      <c r="N54" s="17">
        <v>52</v>
      </c>
      <c r="O54" s="17">
        <v>56</v>
      </c>
      <c r="P54" s="179">
        <v>489</v>
      </c>
      <c r="Q54" s="17">
        <v>54</v>
      </c>
      <c r="R54" s="17">
        <v>61</v>
      </c>
      <c r="S54" s="17">
        <v>62</v>
      </c>
      <c r="T54" s="17">
        <v>60</v>
      </c>
      <c r="U54" s="17">
        <v>68</v>
      </c>
      <c r="V54" s="17">
        <v>90</v>
      </c>
      <c r="W54" s="17">
        <v>67</v>
      </c>
      <c r="X54" s="17">
        <v>74</v>
      </c>
      <c r="Y54" s="17">
        <v>71</v>
      </c>
      <c r="Z54" s="17">
        <v>70</v>
      </c>
      <c r="AA54" s="17">
        <v>76</v>
      </c>
      <c r="AB54" s="17">
        <v>83</v>
      </c>
      <c r="AC54" s="162">
        <v>836</v>
      </c>
      <c r="AD54" s="36">
        <v>103</v>
      </c>
      <c r="AE54" s="17">
        <v>79</v>
      </c>
      <c r="AF54" s="17">
        <v>98</v>
      </c>
      <c r="AG54" s="17">
        <v>120</v>
      </c>
      <c r="AH54" s="17">
        <v>130</v>
      </c>
      <c r="AI54" s="17">
        <v>231</v>
      </c>
      <c r="AJ54" s="17">
        <v>377</v>
      </c>
      <c r="AK54" s="17">
        <v>122</v>
      </c>
      <c r="AL54" s="17">
        <v>122</v>
      </c>
      <c r="AM54" s="17">
        <v>86</v>
      </c>
      <c r="AN54" s="17">
        <v>138</v>
      </c>
      <c r="AO54" s="17">
        <v>113</v>
      </c>
      <c r="AP54" s="179">
        <v>1719</v>
      </c>
      <c r="AQ54" s="17">
        <v>138</v>
      </c>
      <c r="AR54" s="17">
        <v>102</v>
      </c>
      <c r="AS54" s="17">
        <v>103</v>
      </c>
      <c r="AT54" s="17">
        <v>106</v>
      </c>
      <c r="AU54" s="17">
        <v>132</v>
      </c>
      <c r="AV54" s="17">
        <v>116</v>
      </c>
      <c r="AW54" s="17">
        <v>124</v>
      </c>
      <c r="AX54" s="17">
        <v>126</v>
      </c>
      <c r="AY54" s="17">
        <v>122</v>
      </c>
      <c r="AZ54" s="17">
        <v>122</v>
      </c>
      <c r="BA54" s="17">
        <v>118</v>
      </c>
      <c r="BB54" s="17">
        <v>113</v>
      </c>
      <c r="BC54" s="179">
        <v>1422</v>
      </c>
      <c r="BD54" s="36">
        <v>166</v>
      </c>
      <c r="BE54" s="17">
        <v>122</v>
      </c>
      <c r="BF54" s="17">
        <v>170</v>
      </c>
      <c r="BG54" s="17">
        <v>224</v>
      </c>
      <c r="BH54" s="17">
        <v>189</v>
      </c>
      <c r="BI54" s="17">
        <v>245</v>
      </c>
      <c r="BJ54" s="17">
        <v>241</v>
      </c>
      <c r="BK54" s="17">
        <v>277</v>
      </c>
      <c r="BL54" s="17">
        <v>241</v>
      </c>
      <c r="BM54" s="17">
        <v>332</v>
      </c>
      <c r="BN54" s="17">
        <v>305</v>
      </c>
      <c r="BO54" s="17">
        <v>245</v>
      </c>
      <c r="BP54" s="179">
        <v>2757</v>
      </c>
      <c r="BQ54" s="17">
        <v>319</v>
      </c>
      <c r="BR54" s="17">
        <v>292</v>
      </c>
      <c r="BS54" s="17">
        <v>37</v>
      </c>
      <c r="BT54" s="147">
        <f t="shared" si="4"/>
        <v>343</v>
      </c>
      <c r="BU54" s="146">
        <f t="shared" si="5"/>
        <v>458</v>
      </c>
      <c r="BV54" s="225">
        <f t="shared" si="6"/>
        <v>648</v>
      </c>
      <c r="BW54" s="114">
        <f t="shared" si="7"/>
        <v>41.484716157205234</v>
      </c>
      <c r="BX54" s="66"/>
      <c r="BY54" s="66"/>
    </row>
    <row r="55" spans="1:77" ht="20.100000000000001" customHeight="1" x14ac:dyDescent="0.25">
      <c r="A55" s="171"/>
      <c r="B55" s="58"/>
      <c r="C55" s="59" t="s">
        <v>26</v>
      </c>
      <c r="D55" s="42">
        <v>0</v>
      </c>
      <c r="E55" s="28">
        <v>0</v>
      </c>
      <c r="F55" s="28">
        <v>0</v>
      </c>
      <c r="G55" s="28">
        <v>0</v>
      </c>
      <c r="H55" s="28">
        <v>0</v>
      </c>
      <c r="I55" s="28">
        <v>5</v>
      </c>
      <c r="J55" s="28">
        <v>10</v>
      </c>
      <c r="K55" s="28">
        <v>15</v>
      </c>
      <c r="L55" s="28">
        <v>17</v>
      </c>
      <c r="M55" s="28">
        <v>22</v>
      </c>
      <c r="N55" s="28">
        <v>19</v>
      </c>
      <c r="O55" s="28">
        <v>16</v>
      </c>
      <c r="P55" s="130">
        <v>104</v>
      </c>
      <c r="Q55" s="28">
        <v>19</v>
      </c>
      <c r="R55" s="28">
        <v>18</v>
      </c>
      <c r="S55" s="28">
        <v>7</v>
      </c>
      <c r="T55" s="28">
        <v>8</v>
      </c>
      <c r="U55" s="28">
        <v>11</v>
      </c>
      <c r="V55" s="28">
        <v>7</v>
      </c>
      <c r="W55" s="28">
        <v>2</v>
      </c>
      <c r="X55" s="28">
        <v>13</v>
      </c>
      <c r="Y55" s="28">
        <v>6</v>
      </c>
      <c r="Z55" s="28">
        <v>5</v>
      </c>
      <c r="AA55" s="28">
        <v>5</v>
      </c>
      <c r="AB55" s="28">
        <v>2</v>
      </c>
      <c r="AC55" s="141">
        <v>103</v>
      </c>
      <c r="AD55" s="42">
        <v>1</v>
      </c>
      <c r="AE55" s="28">
        <v>0</v>
      </c>
      <c r="AF55" s="28">
        <v>0</v>
      </c>
      <c r="AG55" s="28">
        <v>3</v>
      </c>
      <c r="AH55" s="28">
        <v>3</v>
      </c>
      <c r="AI55" s="28">
        <v>1</v>
      </c>
      <c r="AJ55" s="28">
        <v>1</v>
      </c>
      <c r="AK55" s="28">
        <v>5</v>
      </c>
      <c r="AL55" s="28">
        <v>4</v>
      </c>
      <c r="AM55" s="28">
        <v>4</v>
      </c>
      <c r="AN55" s="28">
        <v>1</v>
      </c>
      <c r="AO55" s="28">
        <v>1</v>
      </c>
      <c r="AP55" s="130">
        <v>24</v>
      </c>
      <c r="AQ55" s="28">
        <v>5</v>
      </c>
      <c r="AR55" s="28">
        <v>0</v>
      </c>
      <c r="AS55" s="28">
        <v>1</v>
      </c>
      <c r="AT55" s="28">
        <v>12</v>
      </c>
      <c r="AU55" s="28">
        <v>13</v>
      </c>
      <c r="AV55" s="28">
        <v>3</v>
      </c>
      <c r="AW55" s="28">
        <v>3</v>
      </c>
      <c r="AX55" s="28">
        <v>0</v>
      </c>
      <c r="AY55" s="28">
        <v>1</v>
      </c>
      <c r="AZ55" s="28">
        <v>2</v>
      </c>
      <c r="BA55" s="28">
        <v>5</v>
      </c>
      <c r="BB55" s="28">
        <v>0</v>
      </c>
      <c r="BC55" s="130">
        <v>45</v>
      </c>
      <c r="BD55" s="42">
        <v>4</v>
      </c>
      <c r="BE55" s="28">
        <v>5</v>
      </c>
      <c r="BF55" s="28">
        <v>6</v>
      </c>
      <c r="BG55" s="28">
        <v>2</v>
      </c>
      <c r="BH55" s="28">
        <v>4</v>
      </c>
      <c r="BI55" s="28">
        <v>4</v>
      </c>
      <c r="BJ55" s="28">
        <v>4</v>
      </c>
      <c r="BK55" s="28">
        <v>6</v>
      </c>
      <c r="BL55" s="28">
        <v>3</v>
      </c>
      <c r="BM55" s="28">
        <v>5</v>
      </c>
      <c r="BN55" s="28">
        <v>12</v>
      </c>
      <c r="BO55" s="28">
        <v>10</v>
      </c>
      <c r="BP55" s="130">
        <v>65</v>
      </c>
      <c r="BQ55" s="28">
        <v>16</v>
      </c>
      <c r="BR55" s="28">
        <v>19</v>
      </c>
      <c r="BS55" s="28">
        <v>21</v>
      </c>
      <c r="BT55" s="148">
        <f t="shared" si="4"/>
        <v>6</v>
      </c>
      <c r="BU55" s="20">
        <f t="shared" si="5"/>
        <v>15</v>
      </c>
      <c r="BV55" s="52">
        <f t="shared" si="6"/>
        <v>56</v>
      </c>
      <c r="BW55" s="115">
        <f t="shared" si="7"/>
        <v>273.33333333333331</v>
      </c>
      <c r="BX55" s="66"/>
      <c r="BY55" s="66"/>
    </row>
    <row r="56" spans="1:77" ht="20.100000000000001" customHeight="1" x14ac:dyDescent="0.25">
      <c r="A56" s="171"/>
      <c r="B56" s="58"/>
      <c r="C56" s="59" t="s">
        <v>27</v>
      </c>
      <c r="D56" s="42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2</v>
      </c>
      <c r="N56" s="28">
        <v>0</v>
      </c>
      <c r="O56" s="28">
        <v>0</v>
      </c>
      <c r="P56" s="130">
        <v>2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141">
        <v>0</v>
      </c>
      <c r="AD56" s="42">
        <v>0</v>
      </c>
      <c r="AE56" s="28">
        <v>1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8">
        <v>0</v>
      </c>
      <c r="AM56" s="28">
        <v>0</v>
      </c>
      <c r="AN56" s="28">
        <v>0</v>
      </c>
      <c r="AO56" s="28">
        <v>0</v>
      </c>
      <c r="AP56" s="130">
        <v>1</v>
      </c>
      <c r="AQ56" s="28">
        <v>0</v>
      </c>
      <c r="AR56" s="28">
        <v>0</v>
      </c>
      <c r="AS56" s="28">
        <v>0</v>
      </c>
      <c r="AT56" s="28">
        <v>2</v>
      </c>
      <c r="AU56" s="28">
        <v>0</v>
      </c>
      <c r="AV56" s="28">
        <v>0</v>
      </c>
      <c r="AW56" s="28">
        <v>0</v>
      </c>
      <c r="AX56" s="28">
        <v>0</v>
      </c>
      <c r="AY56" s="28">
        <v>0</v>
      </c>
      <c r="AZ56" s="28">
        <v>0</v>
      </c>
      <c r="BA56" s="28">
        <v>0</v>
      </c>
      <c r="BB56" s="28">
        <v>0</v>
      </c>
      <c r="BC56" s="130">
        <v>2</v>
      </c>
      <c r="BD56" s="42">
        <v>0</v>
      </c>
      <c r="BE56" s="28">
        <v>0</v>
      </c>
      <c r="BF56" s="28">
        <v>0</v>
      </c>
      <c r="BG56" s="28">
        <v>0</v>
      </c>
      <c r="BH56" s="28">
        <v>0</v>
      </c>
      <c r="BI56" s="28">
        <v>0</v>
      </c>
      <c r="BJ56" s="28">
        <v>0</v>
      </c>
      <c r="BK56" s="28">
        <v>0</v>
      </c>
      <c r="BL56" s="28">
        <v>0</v>
      </c>
      <c r="BM56" s="28">
        <v>0</v>
      </c>
      <c r="BN56" s="28">
        <v>0</v>
      </c>
      <c r="BO56" s="28">
        <v>1</v>
      </c>
      <c r="BP56" s="130">
        <v>1</v>
      </c>
      <c r="BQ56" s="28">
        <v>1</v>
      </c>
      <c r="BR56" s="28">
        <v>1</v>
      </c>
      <c r="BS56" s="28">
        <v>3</v>
      </c>
      <c r="BT56" s="148">
        <f t="shared" si="4"/>
        <v>0</v>
      </c>
      <c r="BU56" s="20">
        <f t="shared" si="5"/>
        <v>0</v>
      </c>
      <c r="BV56" s="52">
        <f t="shared" si="6"/>
        <v>5</v>
      </c>
      <c r="BW56" s="115"/>
      <c r="BX56" s="66"/>
      <c r="BY56" s="66"/>
    </row>
    <row r="57" spans="1:77" ht="20.100000000000001" customHeight="1" x14ac:dyDescent="0.25">
      <c r="A57" s="171"/>
      <c r="B57" s="58"/>
      <c r="C57" s="140" t="s">
        <v>33</v>
      </c>
      <c r="D57" s="42">
        <v>1</v>
      </c>
      <c r="E57" s="28">
        <v>1</v>
      </c>
      <c r="F57" s="28">
        <v>1</v>
      </c>
      <c r="G57" s="28">
        <v>1</v>
      </c>
      <c r="H57" s="28">
        <v>1</v>
      </c>
      <c r="I57" s="28">
        <v>1</v>
      </c>
      <c r="J57" s="28">
        <v>1</v>
      </c>
      <c r="K57" s="28">
        <v>1</v>
      </c>
      <c r="L57" s="28">
        <v>2</v>
      </c>
      <c r="M57" s="28">
        <v>1</v>
      </c>
      <c r="N57" s="28">
        <v>1</v>
      </c>
      <c r="O57" s="28">
        <v>1</v>
      </c>
      <c r="P57" s="130">
        <v>13</v>
      </c>
      <c r="Q57" s="28">
        <v>1</v>
      </c>
      <c r="R57" s="28">
        <v>1</v>
      </c>
      <c r="S57" s="28">
        <v>1</v>
      </c>
      <c r="T57" s="28">
        <v>1</v>
      </c>
      <c r="U57" s="28">
        <v>1</v>
      </c>
      <c r="V57" s="28">
        <v>1</v>
      </c>
      <c r="W57" s="28">
        <v>1</v>
      </c>
      <c r="X57" s="28">
        <v>1</v>
      </c>
      <c r="Y57" s="28">
        <v>2</v>
      </c>
      <c r="Z57" s="28">
        <v>1</v>
      </c>
      <c r="AA57" s="28">
        <v>1</v>
      </c>
      <c r="AB57" s="28">
        <v>1</v>
      </c>
      <c r="AC57" s="141">
        <v>13</v>
      </c>
      <c r="AD57" s="42">
        <v>1</v>
      </c>
      <c r="AE57" s="28">
        <v>1</v>
      </c>
      <c r="AF57" s="28">
        <v>1</v>
      </c>
      <c r="AG57" s="28">
        <v>1</v>
      </c>
      <c r="AH57" s="28">
        <v>2</v>
      </c>
      <c r="AI57" s="28">
        <v>3</v>
      </c>
      <c r="AJ57" s="28">
        <v>1</v>
      </c>
      <c r="AK57" s="28">
        <v>1</v>
      </c>
      <c r="AL57" s="28">
        <v>1</v>
      </c>
      <c r="AM57" s="28">
        <v>1</v>
      </c>
      <c r="AN57" s="28">
        <v>1</v>
      </c>
      <c r="AO57" s="28">
        <v>1</v>
      </c>
      <c r="AP57" s="130">
        <v>15</v>
      </c>
      <c r="AQ57" s="28">
        <v>1</v>
      </c>
      <c r="AR57" s="28">
        <v>1</v>
      </c>
      <c r="AS57" s="28">
        <v>1</v>
      </c>
      <c r="AT57" s="28">
        <v>1</v>
      </c>
      <c r="AU57" s="28">
        <v>1</v>
      </c>
      <c r="AV57" s="28">
        <v>1</v>
      </c>
      <c r="AW57" s="28">
        <v>1</v>
      </c>
      <c r="AX57" s="28">
        <v>1</v>
      </c>
      <c r="AY57" s="28">
        <v>1</v>
      </c>
      <c r="AZ57" s="28">
        <v>1</v>
      </c>
      <c r="BA57" s="28">
        <v>1</v>
      </c>
      <c r="BB57" s="28">
        <v>1</v>
      </c>
      <c r="BC57" s="130">
        <v>12</v>
      </c>
      <c r="BD57" s="42">
        <v>1</v>
      </c>
      <c r="BE57" s="28">
        <v>1</v>
      </c>
      <c r="BF57" s="28">
        <v>1</v>
      </c>
      <c r="BG57" s="28">
        <v>1</v>
      </c>
      <c r="BH57" s="28">
        <v>1</v>
      </c>
      <c r="BI57" s="28">
        <v>1</v>
      </c>
      <c r="BJ57" s="28">
        <v>1</v>
      </c>
      <c r="BK57" s="28">
        <v>1</v>
      </c>
      <c r="BL57" s="28">
        <v>1</v>
      </c>
      <c r="BM57" s="28">
        <v>1</v>
      </c>
      <c r="BN57" s="28">
        <v>1</v>
      </c>
      <c r="BO57" s="28">
        <v>1</v>
      </c>
      <c r="BP57" s="130">
        <v>12</v>
      </c>
      <c r="BQ57" s="28">
        <v>1</v>
      </c>
      <c r="BR57" s="28">
        <v>1</v>
      </c>
      <c r="BS57" s="28">
        <v>1</v>
      </c>
      <c r="BT57" s="148">
        <f t="shared" si="4"/>
        <v>3</v>
      </c>
      <c r="BU57" s="20">
        <f t="shared" si="5"/>
        <v>3</v>
      </c>
      <c r="BV57" s="52">
        <f t="shared" si="6"/>
        <v>3</v>
      </c>
      <c r="BW57" s="115">
        <f t="shared" si="7"/>
        <v>0</v>
      </c>
      <c r="BX57" s="66"/>
      <c r="BY57" s="66"/>
    </row>
    <row r="58" spans="1:77" ht="20.100000000000001" customHeight="1" x14ac:dyDescent="0.25">
      <c r="A58" s="171"/>
      <c r="B58" s="58"/>
      <c r="C58" s="41" t="s">
        <v>28</v>
      </c>
      <c r="D58" s="42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130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0</v>
      </c>
      <c r="AC58" s="141">
        <v>0</v>
      </c>
      <c r="AD58" s="42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8">
        <v>0</v>
      </c>
      <c r="AM58" s="28">
        <v>0</v>
      </c>
      <c r="AN58" s="28">
        <v>0</v>
      </c>
      <c r="AO58" s="28">
        <v>0</v>
      </c>
      <c r="AP58" s="130">
        <v>0</v>
      </c>
      <c r="AQ58" s="28">
        <v>0</v>
      </c>
      <c r="AR58" s="28">
        <v>0</v>
      </c>
      <c r="AS58" s="28">
        <v>0</v>
      </c>
      <c r="AT58" s="28">
        <v>0</v>
      </c>
      <c r="AU58" s="28">
        <v>0</v>
      </c>
      <c r="AV58" s="28">
        <v>0</v>
      </c>
      <c r="AW58" s="28">
        <v>0</v>
      </c>
      <c r="AX58" s="28">
        <v>0</v>
      </c>
      <c r="AY58" s="28">
        <v>0</v>
      </c>
      <c r="AZ58" s="28">
        <v>0</v>
      </c>
      <c r="BA58" s="28">
        <v>0</v>
      </c>
      <c r="BB58" s="28">
        <v>0</v>
      </c>
      <c r="BC58" s="130">
        <v>0</v>
      </c>
      <c r="BD58" s="42">
        <v>0</v>
      </c>
      <c r="BE58" s="28">
        <v>0</v>
      </c>
      <c r="BF58" s="28">
        <v>0</v>
      </c>
      <c r="BG58" s="28">
        <v>0</v>
      </c>
      <c r="BH58" s="28">
        <v>0</v>
      </c>
      <c r="BI58" s="28">
        <v>0</v>
      </c>
      <c r="BJ58" s="28">
        <v>0</v>
      </c>
      <c r="BK58" s="28">
        <v>0</v>
      </c>
      <c r="BL58" s="28">
        <v>0</v>
      </c>
      <c r="BM58" s="28">
        <v>0</v>
      </c>
      <c r="BN58" s="28">
        <v>0</v>
      </c>
      <c r="BO58" s="28">
        <v>0</v>
      </c>
      <c r="BP58" s="130">
        <v>0</v>
      </c>
      <c r="BQ58" s="28">
        <v>0</v>
      </c>
      <c r="BR58" s="28">
        <v>0</v>
      </c>
      <c r="BS58" s="28">
        <v>0</v>
      </c>
      <c r="BT58" s="148">
        <f t="shared" si="4"/>
        <v>0</v>
      </c>
      <c r="BU58" s="20">
        <f t="shared" si="5"/>
        <v>0</v>
      </c>
      <c r="BV58" s="52">
        <f t="shared" si="6"/>
        <v>0</v>
      </c>
      <c r="BW58" s="115"/>
      <c r="BX58" s="66"/>
      <c r="BY58" s="66"/>
    </row>
    <row r="59" spans="1:77" ht="20.100000000000001" customHeight="1" x14ac:dyDescent="0.25">
      <c r="A59" s="171"/>
      <c r="B59" s="35"/>
      <c r="C59" s="41" t="s">
        <v>29</v>
      </c>
      <c r="D59" s="42">
        <v>451</v>
      </c>
      <c r="E59" s="28">
        <v>374</v>
      </c>
      <c r="F59" s="28">
        <v>417</v>
      </c>
      <c r="G59" s="28">
        <v>412</v>
      </c>
      <c r="H59" s="28">
        <v>382</v>
      </c>
      <c r="I59" s="28">
        <v>404</v>
      </c>
      <c r="J59" s="28">
        <v>498</v>
      </c>
      <c r="K59" s="28">
        <v>597</v>
      </c>
      <c r="L59" s="28">
        <v>554</v>
      </c>
      <c r="M59" s="28">
        <v>637</v>
      </c>
      <c r="N59" s="28">
        <v>581</v>
      </c>
      <c r="O59" s="28">
        <v>715</v>
      </c>
      <c r="P59" s="130">
        <v>6022</v>
      </c>
      <c r="Q59" s="28">
        <v>580</v>
      </c>
      <c r="R59" s="28">
        <v>603</v>
      </c>
      <c r="S59" s="28">
        <v>667</v>
      </c>
      <c r="T59" s="28">
        <v>739</v>
      </c>
      <c r="U59" s="28">
        <v>713</v>
      </c>
      <c r="V59" s="28">
        <v>752</v>
      </c>
      <c r="W59" s="28">
        <v>761</v>
      </c>
      <c r="X59" s="28">
        <v>809</v>
      </c>
      <c r="Y59" s="28">
        <v>759</v>
      </c>
      <c r="Z59" s="28">
        <v>711</v>
      </c>
      <c r="AA59" s="28">
        <v>775</v>
      </c>
      <c r="AB59" s="28">
        <v>730</v>
      </c>
      <c r="AC59" s="141">
        <v>8599</v>
      </c>
      <c r="AD59" s="42">
        <v>639</v>
      </c>
      <c r="AE59" s="28">
        <v>595</v>
      </c>
      <c r="AF59" s="28">
        <v>706</v>
      </c>
      <c r="AG59" s="28">
        <v>671</v>
      </c>
      <c r="AH59" s="28">
        <v>813</v>
      </c>
      <c r="AI59" s="28">
        <v>735</v>
      </c>
      <c r="AJ59" s="28">
        <v>740</v>
      </c>
      <c r="AK59" s="28">
        <v>753</v>
      </c>
      <c r="AL59" s="28">
        <v>682</v>
      </c>
      <c r="AM59" s="28">
        <v>692</v>
      </c>
      <c r="AN59" s="28">
        <v>582</v>
      </c>
      <c r="AO59" s="28">
        <v>671</v>
      </c>
      <c r="AP59" s="130">
        <v>8279</v>
      </c>
      <c r="AQ59" s="28">
        <v>646</v>
      </c>
      <c r="AR59" s="28">
        <v>586</v>
      </c>
      <c r="AS59" s="28">
        <v>597</v>
      </c>
      <c r="AT59" s="28">
        <v>599</v>
      </c>
      <c r="AU59" s="28">
        <v>620</v>
      </c>
      <c r="AV59" s="28">
        <v>615</v>
      </c>
      <c r="AW59" s="28">
        <v>640</v>
      </c>
      <c r="AX59" s="28">
        <v>651</v>
      </c>
      <c r="AY59" s="28">
        <v>596</v>
      </c>
      <c r="AZ59" s="28">
        <v>707</v>
      </c>
      <c r="BA59" s="28">
        <v>618</v>
      </c>
      <c r="BB59" s="28">
        <v>605</v>
      </c>
      <c r="BC59" s="130">
        <v>7480</v>
      </c>
      <c r="BD59" s="42">
        <v>607</v>
      </c>
      <c r="BE59" s="28">
        <v>619</v>
      </c>
      <c r="BF59" s="28">
        <v>565</v>
      </c>
      <c r="BG59" s="28">
        <v>627</v>
      </c>
      <c r="BH59" s="28">
        <v>625</v>
      </c>
      <c r="BI59" s="28">
        <v>550</v>
      </c>
      <c r="BJ59" s="28">
        <v>612</v>
      </c>
      <c r="BK59" s="28">
        <v>748</v>
      </c>
      <c r="BL59" s="28">
        <v>737</v>
      </c>
      <c r="BM59" s="28">
        <v>701</v>
      </c>
      <c r="BN59" s="28">
        <v>549</v>
      </c>
      <c r="BO59" s="28">
        <v>653</v>
      </c>
      <c r="BP59" s="130">
        <v>7593</v>
      </c>
      <c r="BQ59" s="28">
        <v>695</v>
      </c>
      <c r="BR59" s="28">
        <v>571</v>
      </c>
      <c r="BS59" s="28">
        <v>531</v>
      </c>
      <c r="BT59" s="148">
        <f t="shared" si="4"/>
        <v>1829</v>
      </c>
      <c r="BU59" s="20">
        <f t="shared" si="5"/>
        <v>1791</v>
      </c>
      <c r="BV59" s="52">
        <f t="shared" si="6"/>
        <v>1797</v>
      </c>
      <c r="BW59" s="115">
        <f t="shared" ref="BW59:BW62" si="8">((BV59/BU59)-1)*100</f>
        <v>0.33500837520938909</v>
      </c>
      <c r="BX59" s="66"/>
      <c r="BY59" s="66"/>
    </row>
    <row r="60" spans="1:77" ht="20.100000000000001" customHeight="1" x14ac:dyDescent="0.25">
      <c r="A60" s="171"/>
      <c r="B60" s="35"/>
      <c r="C60" s="41" t="s">
        <v>83</v>
      </c>
      <c r="D60" s="42">
        <v>761</v>
      </c>
      <c r="E60" s="28">
        <v>681</v>
      </c>
      <c r="F60" s="28">
        <v>843</v>
      </c>
      <c r="G60" s="28">
        <v>830</v>
      </c>
      <c r="H60" s="28">
        <v>807</v>
      </c>
      <c r="I60" s="28">
        <v>808</v>
      </c>
      <c r="J60" s="28">
        <v>887</v>
      </c>
      <c r="K60" s="28">
        <v>781</v>
      </c>
      <c r="L60" s="28">
        <v>868</v>
      </c>
      <c r="M60" s="28">
        <v>873</v>
      </c>
      <c r="N60" s="28">
        <v>801</v>
      </c>
      <c r="O60" s="28">
        <v>879</v>
      </c>
      <c r="P60" s="130">
        <v>9819</v>
      </c>
      <c r="Q60" s="28">
        <v>755</v>
      </c>
      <c r="R60" s="28">
        <v>744</v>
      </c>
      <c r="S60" s="28">
        <v>867</v>
      </c>
      <c r="T60" s="28">
        <v>834</v>
      </c>
      <c r="U60" s="28">
        <v>817</v>
      </c>
      <c r="V60" s="28">
        <v>874</v>
      </c>
      <c r="W60" s="28">
        <v>843</v>
      </c>
      <c r="X60" s="28">
        <v>928</v>
      </c>
      <c r="Y60" s="28">
        <v>909</v>
      </c>
      <c r="Z60" s="28">
        <v>885</v>
      </c>
      <c r="AA60" s="28">
        <v>885</v>
      </c>
      <c r="AB60" s="28">
        <v>899</v>
      </c>
      <c r="AC60" s="141">
        <v>10240</v>
      </c>
      <c r="AD60" s="42">
        <v>833</v>
      </c>
      <c r="AE60" s="28">
        <v>762</v>
      </c>
      <c r="AF60" s="28">
        <v>994</v>
      </c>
      <c r="AG60" s="28">
        <v>854</v>
      </c>
      <c r="AH60" s="28">
        <v>989</v>
      </c>
      <c r="AI60" s="28">
        <v>891</v>
      </c>
      <c r="AJ60" s="28">
        <v>967</v>
      </c>
      <c r="AK60" s="28">
        <v>953</v>
      </c>
      <c r="AL60" s="28">
        <v>891</v>
      </c>
      <c r="AM60" s="28">
        <v>934</v>
      </c>
      <c r="AN60" s="28">
        <v>894</v>
      </c>
      <c r="AO60" s="28">
        <v>855</v>
      </c>
      <c r="AP60" s="130">
        <v>10817</v>
      </c>
      <c r="AQ60" s="28">
        <v>941</v>
      </c>
      <c r="AR60" s="28">
        <v>766</v>
      </c>
      <c r="AS60" s="28">
        <v>900</v>
      </c>
      <c r="AT60" s="28">
        <v>909</v>
      </c>
      <c r="AU60" s="28">
        <v>906</v>
      </c>
      <c r="AV60" s="28">
        <v>856</v>
      </c>
      <c r="AW60" s="28">
        <v>949</v>
      </c>
      <c r="AX60" s="28">
        <v>967</v>
      </c>
      <c r="AY60" s="28">
        <v>861</v>
      </c>
      <c r="AZ60" s="28">
        <v>997</v>
      </c>
      <c r="BA60" s="28">
        <v>901</v>
      </c>
      <c r="BB60" s="28">
        <v>876</v>
      </c>
      <c r="BC60" s="130">
        <v>10829</v>
      </c>
      <c r="BD60" s="42">
        <v>938</v>
      </c>
      <c r="BE60" s="28">
        <v>889</v>
      </c>
      <c r="BF60" s="28">
        <v>864</v>
      </c>
      <c r="BG60" s="28">
        <v>947</v>
      </c>
      <c r="BH60" s="28">
        <v>1010</v>
      </c>
      <c r="BI60" s="28">
        <v>849</v>
      </c>
      <c r="BJ60" s="28">
        <v>1063</v>
      </c>
      <c r="BK60" s="28">
        <v>975</v>
      </c>
      <c r="BL60" s="28">
        <v>926</v>
      </c>
      <c r="BM60" s="28">
        <v>973</v>
      </c>
      <c r="BN60" s="28">
        <v>924</v>
      </c>
      <c r="BO60" s="28">
        <v>940</v>
      </c>
      <c r="BP60" s="130">
        <v>11298</v>
      </c>
      <c r="BQ60" s="28">
        <v>907</v>
      </c>
      <c r="BR60" s="28">
        <v>803</v>
      </c>
      <c r="BS60" s="28">
        <v>857</v>
      </c>
      <c r="BT60" s="148">
        <f t="shared" si="4"/>
        <v>2607</v>
      </c>
      <c r="BU60" s="20">
        <f t="shared" si="5"/>
        <v>2691</v>
      </c>
      <c r="BV60" s="52">
        <f t="shared" si="6"/>
        <v>2567</v>
      </c>
      <c r="BW60" s="115">
        <f t="shared" si="8"/>
        <v>-4.6079524340393867</v>
      </c>
      <c r="BX60" s="66"/>
      <c r="BY60" s="66"/>
    </row>
    <row r="61" spans="1:77" ht="20.100000000000001" customHeight="1" x14ac:dyDescent="0.25">
      <c r="A61" s="171"/>
      <c r="B61" s="35"/>
      <c r="C61" s="140" t="s">
        <v>99</v>
      </c>
      <c r="D61" s="42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130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141">
        <v>0</v>
      </c>
      <c r="AD61" s="42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8">
        <v>0</v>
      </c>
      <c r="AM61" s="28">
        <v>0</v>
      </c>
      <c r="AN61" s="28">
        <v>0</v>
      </c>
      <c r="AO61" s="28">
        <v>0</v>
      </c>
      <c r="AP61" s="130">
        <v>0</v>
      </c>
      <c r="AQ61" s="28">
        <v>0</v>
      </c>
      <c r="AR61" s="28">
        <v>0</v>
      </c>
      <c r="AS61" s="28">
        <v>0</v>
      </c>
      <c r="AT61" s="28">
        <v>0</v>
      </c>
      <c r="AU61" s="28">
        <v>0</v>
      </c>
      <c r="AV61" s="28">
        <v>0</v>
      </c>
      <c r="AW61" s="28">
        <v>0</v>
      </c>
      <c r="AX61" s="28">
        <v>0</v>
      </c>
      <c r="AY61" s="28">
        <v>0</v>
      </c>
      <c r="AZ61" s="28">
        <v>0</v>
      </c>
      <c r="BA61" s="28">
        <v>0</v>
      </c>
      <c r="BB61" s="28">
        <v>0</v>
      </c>
      <c r="BC61" s="130">
        <v>0</v>
      </c>
      <c r="BD61" s="42">
        <v>2</v>
      </c>
      <c r="BE61" s="28">
        <v>6</v>
      </c>
      <c r="BF61" s="28">
        <v>10</v>
      </c>
      <c r="BG61" s="28">
        <v>16</v>
      </c>
      <c r="BH61" s="28">
        <v>21</v>
      </c>
      <c r="BI61" s="28">
        <v>13</v>
      </c>
      <c r="BJ61" s="28">
        <v>30</v>
      </c>
      <c r="BK61" s="28">
        <v>26</v>
      </c>
      <c r="BL61" s="28">
        <v>31</v>
      </c>
      <c r="BM61" s="28">
        <v>24</v>
      </c>
      <c r="BN61" s="28">
        <v>42</v>
      </c>
      <c r="BO61" s="28">
        <v>59</v>
      </c>
      <c r="BP61" s="130">
        <v>280</v>
      </c>
      <c r="BQ61" s="28">
        <v>49</v>
      </c>
      <c r="BR61" s="28">
        <v>42</v>
      </c>
      <c r="BS61" s="28">
        <v>38</v>
      </c>
      <c r="BT61" s="148">
        <f t="shared" si="4"/>
        <v>0</v>
      </c>
      <c r="BU61" s="20">
        <f t="shared" si="5"/>
        <v>18</v>
      </c>
      <c r="BV61" s="52">
        <f t="shared" si="6"/>
        <v>129</v>
      </c>
      <c r="BW61" s="115">
        <f t="shared" si="8"/>
        <v>616.66666666666674</v>
      </c>
      <c r="BX61" s="66"/>
      <c r="BY61" s="66"/>
    </row>
    <row r="62" spans="1:77" ht="20.100000000000001" customHeight="1" x14ac:dyDescent="0.25">
      <c r="A62" s="171"/>
      <c r="B62" s="35"/>
      <c r="C62" s="140" t="s">
        <v>34</v>
      </c>
      <c r="D62" s="42">
        <v>413</v>
      </c>
      <c r="E62" s="28">
        <v>371</v>
      </c>
      <c r="F62" s="28">
        <v>428</v>
      </c>
      <c r="G62" s="28">
        <v>388</v>
      </c>
      <c r="H62" s="28">
        <v>388</v>
      </c>
      <c r="I62" s="28">
        <v>497</v>
      </c>
      <c r="J62" s="28">
        <v>585</v>
      </c>
      <c r="K62" s="28">
        <v>545</v>
      </c>
      <c r="L62" s="28">
        <v>554</v>
      </c>
      <c r="M62" s="28">
        <v>570</v>
      </c>
      <c r="N62" s="28">
        <v>519</v>
      </c>
      <c r="O62" s="28">
        <v>562</v>
      </c>
      <c r="P62" s="130">
        <v>5820</v>
      </c>
      <c r="Q62" s="28">
        <v>496</v>
      </c>
      <c r="R62" s="28">
        <v>482</v>
      </c>
      <c r="S62" s="28">
        <v>545</v>
      </c>
      <c r="T62" s="28">
        <v>503</v>
      </c>
      <c r="U62" s="28">
        <v>505</v>
      </c>
      <c r="V62" s="28">
        <v>510</v>
      </c>
      <c r="W62" s="28">
        <v>496</v>
      </c>
      <c r="X62" s="28">
        <v>553</v>
      </c>
      <c r="Y62" s="28">
        <v>521</v>
      </c>
      <c r="Z62" s="28">
        <v>504</v>
      </c>
      <c r="AA62" s="28">
        <v>507</v>
      </c>
      <c r="AB62" s="28">
        <v>526</v>
      </c>
      <c r="AC62" s="141">
        <v>6148</v>
      </c>
      <c r="AD62" s="42">
        <v>492</v>
      </c>
      <c r="AE62" s="28">
        <v>436</v>
      </c>
      <c r="AF62" s="28">
        <v>580</v>
      </c>
      <c r="AG62" s="28">
        <v>482</v>
      </c>
      <c r="AH62" s="28">
        <v>562</v>
      </c>
      <c r="AI62" s="28">
        <v>529</v>
      </c>
      <c r="AJ62" s="28">
        <v>510</v>
      </c>
      <c r="AK62" s="28">
        <v>559</v>
      </c>
      <c r="AL62" s="28">
        <v>529</v>
      </c>
      <c r="AM62" s="28">
        <v>590</v>
      </c>
      <c r="AN62" s="28">
        <v>556</v>
      </c>
      <c r="AO62" s="28">
        <v>531</v>
      </c>
      <c r="AP62" s="130">
        <v>6356</v>
      </c>
      <c r="AQ62" s="28">
        <v>595</v>
      </c>
      <c r="AR62" s="28">
        <v>484</v>
      </c>
      <c r="AS62" s="28">
        <v>549</v>
      </c>
      <c r="AT62" s="28">
        <v>583</v>
      </c>
      <c r="AU62" s="28">
        <v>567</v>
      </c>
      <c r="AV62" s="28">
        <v>541</v>
      </c>
      <c r="AW62" s="28">
        <v>581</v>
      </c>
      <c r="AX62" s="28">
        <v>607</v>
      </c>
      <c r="AY62" s="28">
        <v>528</v>
      </c>
      <c r="AZ62" s="28">
        <v>607</v>
      </c>
      <c r="BA62" s="28">
        <v>561</v>
      </c>
      <c r="BB62" s="28">
        <v>547</v>
      </c>
      <c r="BC62" s="130">
        <v>6750</v>
      </c>
      <c r="BD62" s="42">
        <v>576</v>
      </c>
      <c r="BE62" s="28">
        <v>540</v>
      </c>
      <c r="BF62" s="28">
        <v>519</v>
      </c>
      <c r="BG62" s="28">
        <v>550</v>
      </c>
      <c r="BH62" s="28">
        <v>561</v>
      </c>
      <c r="BI62" s="28">
        <v>462</v>
      </c>
      <c r="BJ62" s="28">
        <v>579</v>
      </c>
      <c r="BK62" s="28">
        <v>537</v>
      </c>
      <c r="BL62" s="28">
        <v>532</v>
      </c>
      <c r="BM62" s="28">
        <v>565</v>
      </c>
      <c r="BN62" s="28">
        <v>512</v>
      </c>
      <c r="BO62" s="28">
        <v>514</v>
      </c>
      <c r="BP62" s="130">
        <v>6447</v>
      </c>
      <c r="BQ62" s="28">
        <v>505</v>
      </c>
      <c r="BR62" s="28">
        <v>442</v>
      </c>
      <c r="BS62" s="28">
        <v>481</v>
      </c>
      <c r="BT62" s="148">
        <f t="shared" si="4"/>
        <v>1628</v>
      </c>
      <c r="BU62" s="20">
        <f t="shared" si="5"/>
        <v>1635</v>
      </c>
      <c r="BV62" s="52">
        <f t="shared" si="6"/>
        <v>1428</v>
      </c>
      <c r="BW62" s="115">
        <f t="shared" si="8"/>
        <v>-12.660550458715591</v>
      </c>
      <c r="BX62" s="66"/>
      <c r="BY62" s="66"/>
    </row>
    <row r="63" spans="1:77" ht="20.100000000000001" customHeight="1" thickBot="1" x14ac:dyDescent="0.3">
      <c r="A63" s="171"/>
      <c r="B63" s="208"/>
      <c r="C63" s="316" t="s">
        <v>97</v>
      </c>
      <c r="D63" s="70">
        <v>0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  <c r="J63" s="71">
        <v>0</v>
      </c>
      <c r="K63" s="71">
        <v>0</v>
      </c>
      <c r="L63" s="71">
        <v>0</v>
      </c>
      <c r="M63" s="71">
        <v>0</v>
      </c>
      <c r="N63" s="71">
        <v>0</v>
      </c>
      <c r="O63" s="72">
        <v>0</v>
      </c>
      <c r="P63" s="71">
        <v>0</v>
      </c>
      <c r="Q63" s="70">
        <v>0</v>
      </c>
      <c r="R63" s="71">
        <v>0</v>
      </c>
      <c r="S63" s="71">
        <v>0</v>
      </c>
      <c r="T63" s="71">
        <v>0</v>
      </c>
      <c r="U63" s="71">
        <v>0</v>
      </c>
      <c r="V63" s="71">
        <v>0</v>
      </c>
      <c r="W63" s="71">
        <v>0</v>
      </c>
      <c r="X63" s="71">
        <v>0</v>
      </c>
      <c r="Y63" s="71">
        <v>0</v>
      </c>
      <c r="Z63" s="71">
        <v>0</v>
      </c>
      <c r="AA63" s="71">
        <v>0</v>
      </c>
      <c r="AB63" s="72">
        <v>0</v>
      </c>
      <c r="AC63" s="151">
        <v>0</v>
      </c>
      <c r="AD63" s="70">
        <v>0</v>
      </c>
      <c r="AE63" s="71">
        <v>0</v>
      </c>
      <c r="AF63" s="71">
        <v>0</v>
      </c>
      <c r="AG63" s="71">
        <v>0</v>
      </c>
      <c r="AH63" s="71">
        <v>0</v>
      </c>
      <c r="AI63" s="71">
        <v>0</v>
      </c>
      <c r="AJ63" s="71">
        <v>0</v>
      </c>
      <c r="AK63" s="71">
        <v>0</v>
      </c>
      <c r="AL63" s="71">
        <v>0</v>
      </c>
      <c r="AM63" s="71">
        <v>0</v>
      </c>
      <c r="AN63" s="71">
        <v>0</v>
      </c>
      <c r="AO63" s="72">
        <v>0</v>
      </c>
      <c r="AP63" s="71">
        <v>0</v>
      </c>
      <c r="AQ63" s="70">
        <v>0</v>
      </c>
      <c r="AR63" s="71">
        <v>0</v>
      </c>
      <c r="AS63" s="71">
        <v>0</v>
      </c>
      <c r="AT63" s="71">
        <v>0</v>
      </c>
      <c r="AU63" s="71">
        <v>0</v>
      </c>
      <c r="AV63" s="71">
        <v>0</v>
      </c>
      <c r="AW63" s="71">
        <v>0</v>
      </c>
      <c r="AX63" s="71">
        <v>0</v>
      </c>
      <c r="AY63" s="71">
        <v>0</v>
      </c>
      <c r="AZ63" s="71">
        <v>0</v>
      </c>
      <c r="BA63" s="71">
        <v>0</v>
      </c>
      <c r="BB63" s="72">
        <v>0</v>
      </c>
      <c r="BC63" s="71">
        <v>0</v>
      </c>
      <c r="BD63" s="70">
        <v>0</v>
      </c>
      <c r="BE63" s="71">
        <v>0</v>
      </c>
      <c r="BF63" s="71">
        <v>0</v>
      </c>
      <c r="BG63" s="71">
        <v>0</v>
      </c>
      <c r="BH63" s="71">
        <v>0</v>
      </c>
      <c r="BI63" s="71">
        <v>0</v>
      </c>
      <c r="BJ63" s="71">
        <v>2</v>
      </c>
      <c r="BK63" s="71">
        <v>3</v>
      </c>
      <c r="BL63" s="71">
        <v>2</v>
      </c>
      <c r="BM63" s="71">
        <v>10</v>
      </c>
      <c r="BN63" s="71">
        <v>4</v>
      </c>
      <c r="BO63" s="71">
        <v>1</v>
      </c>
      <c r="BP63" s="123">
        <v>22</v>
      </c>
      <c r="BQ63" s="71">
        <v>10</v>
      </c>
      <c r="BR63" s="71">
        <v>3</v>
      </c>
      <c r="BS63" s="71">
        <v>3</v>
      </c>
      <c r="BT63" s="223">
        <f t="shared" si="4"/>
        <v>0</v>
      </c>
      <c r="BU63" s="151">
        <f t="shared" si="5"/>
        <v>0</v>
      </c>
      <c r="BV63" s="151">
        <f t="shared" si="6"/>
        <v>16</v>
      </c>
      <c r="BW63" s="116"/>
      <c r="BX63" s="66"/>
      <c r="BY63" s="66"/>
    </row>
    <row r="64" spans="1:77" ht="20.100000000000001" customHeight="1" x14ac:dyDescent="0.25">
      <c r="A64" s="171"/>
      <c r="B64" s="291" t="s">
        <v>112</v>
      </c>
      <c r="C64" s="199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8"/>
      <c r="BU64" s="149"/>
      <c r="BV64" s="149"/>
      <c r="BW64" s="65"/>
      <c r="BX64" s="66"/>
      <c r="BY64" s="66"/>
    </row>
    <row r="65" spans="1:77" ht="20.100000000000001" customHeight="1" x14ac:dyDescent="0.25">
      <c r="A65" s="171"/>
      <c r="B65" s="291"/>
      <c r="C65" s="332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8"/>
      <c r="BU65" s="149"/>
      <c r="BV65" s="149"/>
      <c r="BW65" s="65"/>
      <c r="BX65" s="66"/>
      <c r="BY65" s="66"/>
    </row>
    <row r="66" spans="1:77" ht="20.100000000000001" customHeight="1" x14ac:dyDescent="0.25">
      <c r="A66" s="171"/>
      <c r="B66" s="333" t="s">
        <v>36</v>
      </c>
      <c r="C66" s="333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8"/>
      <c r="BU66" s="149"/>
      <c r="BV66" s="149"/>
      <c r="BW66" s="65"/>
      <c r="BX66" s="66"/>
      <c r="BY66" s="66"/>
    </row>
    <row r="67" spans="1:77" ht="20.100000000000001" customHeight="1" thickBot="1" x14ac:dyDescent="0.3">
      <c r="A67" s="171"/>
      <c r="B67" s="83" t="s">
        <v>42</v>
      </c>
      <c r="C67" s="83"/>
      <c r="D67" s="46"/>
      <c r="E67" s="108"/>
      <c r="F67" s="46"/>
      <c r="G67" s="46"/>
      <c r="H67" s="46"/>
      <c r="I67" s="46"/>
      <c r="J67" s="46"/>
      <c r="K67" s="46"/>
      <c r="L67" s="46"/>
      <c r="M67" s="46"/>
      <c r="N67" s="108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27"/>
      <c r="BU67" s="149"/>
      <c r="BV67" s="158"/>
      <c r="BW67" s="27"/>
      <c r="BX67" s="66"/>
      <c r="BY67" s="66"/>
    </row>
    <row r="68" spans="1:77" ht="20.100000000000001" customHeight="1" thickBot="1" x14ac:dyDescent="0.35">
      <c r="A68" s="171"/>
      <c r="B68" s="92"/>
      <c r="C68" s="87" t="s">
        <v>100</v>
      </c>
      <c r="D68" s="88">
        <v>11170.279958187999</v>
      </c>
      <c r="E68" s="89">
        <v>10221.0603266866</v>
      </c>
      <c r="F68" s="89">
        <v>11374.769059807</v>
      </c>
      <c r="G68" s="89">
        <v>11617.0440558264</v>
      </c>
      <c r="H68" s="89">
        <v>11398.696467574002</v>
      </c>
      <c r="I68" s="89">
        <v>12664.330652037001</v>
      </c>
      <c r="J68" s="89">
        <v>12985.378455226599</v>
      </c>
      <c r="K68" s="89">
        <v>11335.435346825401</v>
      </c>
      <c r="L68" s="89">
        <v>12901.3503360792</v>
      </c>
      <c r="M68" s="89">
        <v>14645.3855617382</v>
      </c>
      <c r="N68" s="89">
        <v>13282.459124585002</v>
      </c>
      <c r="O68" s="89">
        <v>17535.248897725</v>
      </c>
      <c r="P68" s="129">
        <v>151131.43824229841</v>
      </c>
      <c r="Q68" s="89">
        <v>12490.969616561599</v>
      </c>
      <c r="R68" s="89">
        <v>11965.586594665599</v>
      </c>
      <c r="S68" s="89">
        <v>14567.517097040802</v>
      </c>
      <c r="T68" s="89">
        <v>14383.751715024602</v>
      </c>
      <c r="U68" s="89">
        <v>14347.5849145544</v>
      </c>
      <c r="V68" s="89">
        <v>15067.8999328832</v>
      </c>
      <c r="W68" s="89">
        <v>13088.7078636036</v>
      </c>
      <c r="X68" s="89">
        <v>14142.541514921399</v>
      </c>
      <c r="Y68" s="89">
        <v>14805.832660040598</v>
      </c>
      <c r="Z68" s="89">
        <v>14118.707724653199</v>
      </c>
      <c r="AA68" s="89">
        <v>15051.354516584401</v>
      </c>
      <c r="AB68" s="89">
        <v>18614.103737994199</v>
      </c>
      <c r="AC68" s="129">
        <v>172644.5578885276</v>
      </c>
      <c r="AD68" s="89">
        <v>13138.779274355798</v>
      </c>
      <c r="AE68" s="89">
        <v>11640.652396661801</v>
      </c>
      <c r="AF68" s="89">
        <v>15199.281615996602</v>
      </c>
      <c r="AG68" s="89">
        <v>14732.999838174197</v>
      </c>
      <c r="AH68" s="89">
        <v>15374.4526030534</v>
      </c>
      <c r="AI68" s="89">
        <v>14765.01513931</v>
      </c>
      <c r="AJ68" s="89">
        <v>15120.2989388402</v>
      </c>
      <c r="AK68" s="89">
        <v>15426.070153547</v>
      </c>
      <c r="AL68" s="89">
        <v>15861.123791912803</v>
      </c>
      <c r="AM68" s="89">
        <v>16691.491283183601</v>
      </c>
      <c r="AN68" s="89">
        <v>16532.455021797403</v>
      </c>
      <c r="AO68" s="89">
        <v>19210.812822511398</v>
      </c>
      <c r="AP68" s="129">
        <v>183693.43287934415</v>
      </c>
      <c r="AQ68" s="89">
        <v>16287.519589367199</v>
      </c>
      <c r="AR68" s="89">
        <v>13421.042122104001</v>
      </c>
      <c r="AS68" s="89">
        <v>16525.049335904201</v>
      </c>
      <c r="AT68" s="89">
        <v>18022.925989184998</v>
      </c>
      <c r="AU68" s="89">
        <v>17903.591086430402</v>
      </c>
      <c r="AV68" s="89">
        <v>17900.062445646003</v>
      </c>
      <c r="AW68" s="89">
        <v>18622.611112089602</v>
      </c>
      <c r="AX68" s="89">
        <v>18406.618833367</v>
      </c>
      <c r="AY68" s="89">
        <v>17236.057224117601</v>
      </c>
      <c r="AZ68" s="89">
        <v>20569.6143641528</v>
      </c>
      <c r="BA68" s="89">
        <v>20574.7371166468</v>
      </c>
      <c r="BB68" s="89">
        <v>23009.561725592004</v>
      </c>
      <c r="BC68" s="129">
        <v>218479.39094460261</v>
      </c>
      <c r="BD68" s="88">
        <v>21578.364930095802</v>
      </c>
      <c r="BE68" s="89">
        <v>18471.363251489998</v>
      </c>
      <c r="BF68" s="89">
        <v>19898.725405571804</v>
      </c>
      <c r="BG68" s="89">
        <v>23327.112119031201</v>
      </c>
      <c r="BH68" s="89">
        <v>21653.645974212799</v>
      </c>
      <c r="BI68" s="89">
        <v>20982.6561354554</v>
      </c>
      <c r="BJ68" s="89">
        <v>24542.737597177402</v>
      </c>
      <c r="BK68" s="89">
        <v>22241.644389103003</v>
      </c>
      <c r="BL68" s="89">
        <v>21823.326432745602</v>
      </c>
      <c r="BM68" s="89">
        <v>21675.607003628797</v>
      </c>
      <c r="BN68" s="89">
        <v>19988.249567402403</v>
      </c>
      <c r="BO68" s="89">
        <v>24978.824916101203</v>
      </c>
      <c r="BP68" s="129">
        <v>261162.25772201543</v>
      </c>
      <c r="BQ68" s="89">
        <v>21128.092330724405</v>
      </c>
      <c r="BR68" s="89">
        <v>18341.004035828599</v>
      </c>
      <c r="BS68" s="89">
        <v>18820.454485159004</v>
      </c>
      <c r="BT68" s="88">
        <f>SUM($AQ68:$AS68)</f>
        <v>46233.611047375402</v>
      </c>
      <c r="BU68" s="120">
        <f>SUM($BD68:$BF68)</f>
        <v>59948.453587157608</v>
      </c>
      <c r="BV68" s="121">
        <f>SUM($BQ68:$BS68)</f>
        <v>58289.550851712003</v>
      </c>
      <c r="BW68" s="175">
        <f t="shared" ref="BW68:BW91" si="9">((BV68/BU68)-1)*100</f>
        <v>-2.7672152260504346</v>
      </c>
      <c r="BX68" s="66"/>
      <c r="BY68" s="66"/>
    </row>
    <row r="69" spans="1:77" ht="20.100000000000001" customHeight="1" x14ac:dyDescent="0.2">
      <c r="A69" s="171"/>
      <c r="B69" s="13" t="s">
        <v>43</v>
      </c>
      <c r="C69" s="14"/>
      <c r="D69" s="78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200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200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200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200"/>
      <c r="BD69" s="78"/>
      <c r="BE69" s="79"/>
      <c r="BF69" s="79"/>
      <c r="BG69" s="79"/>
      <c r="BH69" s="79"/>
      <c r="BI69" s="79"/>
      <c r="BJ69" s="79"/>
      <c r="BK69" s="79"/>
      <c r="BL69" s="79"/>
      <c r="BM69" s="79"/>
      <c r="BN69" s="79"/>
      <c r="BO69" s="79"/>
      <c r="BP69" s="200"/>
      <c r="BQ69" s="79"/>
      <c r="BR69" s="79"/>
      <c r="BS69" s="79"/>
      <c r="BT69" s="78"/>
      <c r="BU69" s="146"/>
      <c r="BV69" s="225"/>
      <c r="BW69" s="200"/>
      <c r="BX69" s="66"/>
      <c r="BY69" s="66"/>
    </row>
    <row r="70" spans="1:77" ht="20.100000000000001" customHeight="1" x14ac:dyDescent="0.25">
      <c r="A70" s="171"/>
      <c r="B70" s="361" t="s">
        <v>12</v>
      </c>
      <c r="C70" s="362"/>
      <c r="D70" s="42">
        <v>9676.1721070499989</v>
      </c>
      <c r="E70" s="28">
        <v>8825.0421714500008</v>
      </c>
      <c r="F70" s="28">
        <v>9804.1320560599997</v>
      </c>
      <c r="G70" s="28">
        <v>9654.2468529199996</v>
      </c>
      <c r="H70" s="28">
        <v>9725.3174534000009</v>
      </c>
      <c r="I70" s="28">
        <v>11018.002514310001</v>
      </c>
      <c r="J70" s="28">
        <v>11605.665878579999</v>
      </c>
      <c r="K70" s="28">
        <v>9964.4861006400006</v>
      </c>
      <c r="L70" s="28">
        <v>11701.639800520001</v>
      </c>
      <c r="M70" s="28">
        <v>12741.28293297</v>
      </c>
      <c r="N70" s="28">
        <v>11804.746632630002</v>
      </c>
      <c r="O70" s="28">
        <v>14514.53998465</v>
      </c>
      <c r="P70" s="130">
        <v>131035.27448518001</v>
      </c>
      <c r="Q70" s="28">
        <v>10942.671450889999</v>
      </c>
      <c r="R70" s="28">
        <v>10470.219709479999</v>
      </c>
      <c r="S70" s="28">
        <v>12327.573835860001</v>
      </c>
      <c r="T70" s="28">
        <v>11856.839480690001</v>
      </c>
      <c r="U70" s="28">
        <v>12150.848840229999</v>
      </c>
      <c r="V70" s="28">
        <v>13044.69683273</v>
      </c>
      <c r="W70" s="28">
        <v>11578.83182254</v>
      </c>
      <c r="X70" s="28">
        <v>12412.293422549999</v>
      </c>
      <c r="Y70" s="28">
        <v>13190.368967359998</v>
      </c>
      <c r="Z70" s="28">
        <v>12583.321951349999</v>
      </c>
      <c r="AA70" s="28">
        <v>13344.40406089</v>
      </c>
      <c r="AB70" s="28">
        <v>16795.14888972</v>
      </c>
      <c r="AC70" s="130">
        <v>150697.21926429</v>
      </c>
      <c r="AD70" s="28">
        <v>11786.130061619999</v>
      </c>
      <c r="AE70" s="28">
        <v>10279.919441560001</v>
      </c>
      <c r="AF70" s="28">
        <v>13514.928430630001</v>
      </c>
      <c r="AG70" s="28">
        <v>13259.905445259998</v>
      </c>
      <c r="AH70" s="28">
        <v>13606.91262664</v>
      </c>
      <c r="AI70" s="28">
        <v>13030.15422509</v>
      </c>
      <c r="AJ70" s="28">
        <v>13708.199381169999</v>
      </c>
      <c r="AK70" s="28">
        <v>13883.296960600001</v>
      </c>
      <c r="AL70" s="28">
        <v>14076.879833560002</v>
      </c>
      <c r="AM70" s="28">
        <v>15188.556852110001</v>
      </c>
      <c r="AN70" s="28">
        <v>14821.079858900002</v>
      </c>
      <c r="AO70" s="28">
        <v>17440.357162249999</v>
      </c>
      <c r="AP70" s="130">
        <v>164596.32027938997</v>
      </c>
      <c r="AQ70" s="28">
        <v>14762.595303029999</v>
      </c>
      <c r="AR70" s="28">
        <v>12305.341213600001</v>
      </c>
      <c r="AS70" s="28">
        <v>15296.218945840001</v>
      </c>
      <c r="AT70" s="28">
        <v>16570.539855769999</v>
      </c>
      <c r="AU70" s="28">
        <v>16085.696961060001</v>
      </c>
      <c r="AV70" s="28">
        <v>16435.491653290002</v>
      </c>
      <c r="AW70" s="28">
        <v>17262.043399090002</v>
      </c>
      <c r="AX70" s="28">
        <v>16914.52058733</v>
      </c>
      <c r="AY70" s="28">
        <v>15858.673755700001</v>
      </c>
      <c r="AZ70" s="28">
        <v>19089.78796505</v>
      </c>
      <c r="BA70" s="28">
        <v>19147.415631880001</v>
      </c>
      <c r="BB70" s="28">
        <v>21610.338369880003</v>
      </c>
      <c r="BC70" s="130">
        <v>201338.66364152002</v>
      </c>
      <c r="BD70" s="42">
        <v>20243.224344440001</v>
      </c>
      <c r="BE70" s="28">
        <v>17106.08720509</v>
      </c>
      <c r="BF70" s="28">
        <v>18263.796875040003</v>
      </c>
      <c r="BG70" s="28">
        <v>21823.875056249999</v>
      </c>
      <c r="BH70" s="28">
        <v>19950.577929069997</v>
      </c>
      <c r="BI70" s="28">
        <v>19686.068081909998</v>
      </c>
      <c r="BJ70" s="28">
        <v>23077.76916842</v>
      </c>
      <c r="BK70" s="28">
        <v>20613.368745430002</v>
      </c>
      <c r="BL70" s="28">
        <v>20285.680907940001</v>
      </c>
      <c r="BM70" s="28">
        <v>20194.716665859996</v>
      </c>
      <c r="BN70" s="28">
        <v>18545.300889720002</v>
      </c>
      <c r="BO70" s="28">
        <v>23306.706560560004</v>
      </c>
      <c r="BP70" s="130">
        <v>243097.17242973001</v>
      </c>
      <c r="BQ70" s="28">
        <v>19700.271680390004</v>
      </c>
      <c r="BR70" s="28">
        <v>16905.142392109999</v>
      </c>
      <c r="BS70" s="28">
        <v>17455.368492910002</v>
      </c>
      <c r="BT70" s="42">
        <f>SUM($AQ70:$AS70)</f>
        <v>42364.15546247</v>
      </c>
      <c r="BU70" s="20">
        <f>SUM($BD70:$BF70)</f>
        <v>55613.108424570004</v>
      </c>
      <c r="BV70" s="52">
        <f>SUM($BQ70:$BS70)</f>
        <v>54060.782565410002</v>
      </c>
      <c r="BW70" s="110">
        <f t="shared" si="9"/>
        <v>-2.7912948999523679</v>
      </c>
      <c r="BX70" s="66"/>
      <c r="BY70" s="66"/>
    </row>
    <row r="71" spans="1:77" ht="20.100000000000001" customHeight="1" x14ac:dyDescent="0.2">
      <c r="A71" s="171"/>
      <c r="B71" s="18" t="s">
        <v>44</v>
      </c>
      <c r="C71" s="23"/>
      <c r="D71" s="185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82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82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182"/>
      <c r="AQ71" s="134"/>
      <c r="AR71" s="134"/>
      <c r="AS71" s="134"/>
      <c r="AT71" s="134"/>
      <c r="AU71" s="134"/>
      <c r="AV71" s="134"/>
      <c r="AW71" s="134"/>
      <c r="AX71" s="134"/>
      <c r="AY71" s="134"/>
      <c r="AZ71" s="134"/>
      <c r="BA71" s="134"/>
      <c r="BB71" s="134"/>
      <c r="BC71" s="182"/>
      <c r="BD71" s="185"/>
      <c r="BE71" s="134"/>
      <c r="BF71" s="134"/>
      <c r="BG71" s="134"/>
      <c r="BH71" s="134"/>
      <c r="BI71" s="134"/>
      <c r="BJ71" s="134"/>
      <c r="BK71" s="134"/>
      <c r="BL71" s="134"/>
      <c r="BM71" s="134"/>
      <c r="BN71" s="134"/>
      <c r="BO71" s="134"/>
      <c r="BP71" s="182"/>
      <c r="BQ71" s="134"/>
      <c r="BR71" s="134"/>
      <c r="BS71" s="134"/>
      <c r="BT71" s="228"/>
      <c r="BU71" s="20"/>
      <c r="BV71" s="52"/>
      <c r="BW71" s="111"/>
      <c r="BX71" s="66"/>
      <c r="BY71" s="66"/>
    </row>
    <row r="72" spans="1:77" ht="20.100000000000001" customHeight="1" thickBot="1" x14ac:dyDescent="0.3">
      <c r="A72" s="171"/>
      <c r="B72" s="361" t="s">
        <v>12</v>
      </c>
      <c r="C72" s="362"/>
      <c r="D72" s="188">
        <v>1494.1078511380001</v>
      </c>
      <c r="E72" s="137">
        <v>1396.0181552366</v>
      </c>
      <c r="F72" s="137">
        <v>1570.6370037470001</v>
      </c>
      <c r="G72" s="137">
        <v>1962.7972029064001</v>
      </c>
      <c r="H72" s="137">
        <v>1673.3790141740001</v>
      </c>
      <c r="I72" s="137">
        <v>1646.328137727</v>
      </c>
      <c r="J72" s="137">
        <v>1379.7125766466002</v>
      </c>
      <c r="K72" s="137">
        <v>1370.9492461853999</v>
      </c>
      <c r="L72" s="137">
        <v>1199.7105355592</v>
      </c>
      <c r="M72" s="137">
        <v>1904.1026287682002</v>
      </c>
      <c r="N72" s="137">
        <v>1477.7124919550001</v>
      </c>
      <c r="O72" s="137">
        <v>3020.7089130750001</v>
      </c>
      <c r="P72" s="130">
        <v>20096.1637571184</v>
      </c>
      <c r="Q72" s="137">
        <v>1548.2981656716001</v>
      </c>
      <c r="R72" s="137">
        <v>1495.3668851856003</v>
      </c>
      <c r="S72" s="137">
        <v>2239.9432611808002</v>
      </c>
      <c r="T72" s="137">
        <v>2526.9122343346003</v>
      </c>
      <c r="U72" s="137">
        <v>2196.7360743244003</v>
      </c>
      <c r="V72" s="137">
        <v>2023.2031001532</v>
      </c>
      <c r="W72" s="137">
        <v>1509.8760410636</v>
      </c>
      <c r="X72" s="137">
        <v>1730.2480923714002</v>
      </c>
      <c r="Y72" s="137">
        <v>1615.4636926805999</v>
      </c>
      <c r="Z72" s="137">
        <v>1535.3857733032</v>
      </c>
      <c r="AA72" s="137">
        <v>1706.9504556944003</v>
      </c>
      <c r="AB72" s="137">
        <v>1818.9548482742</v>
      </c>
      <c r="AC72" s="194">
        <v>21947.338624237604</v>
      </c>
      <c r="AD72" s="137">
        <v>1352.6492127358001</v>
      </c>
      <c r="AE72" s="137">
        <v>1360.7329551017999</v>
      </c>
      <c r="AF72" s="137">
        <v>1684.3531853666</v>
      </c>
      <c r="AG72" s="137">
        <v>1473.0943929142002</v>
      </c>
      <c r="AH72" s="137">
        <v>1767.5399764133999</v>
      </c>
      <c r="AI72" s="137">
        <v>1734.86091422</v>
      </c>
      <c r="AJ72" s="137">
        <v>1412.0995576702001</v>
      </c>
      <c r="AK72" s="137">
        <v>1542.7731929469999</v>
      </c>
      <c r="AL72" s="137">
        <v>1784.2439583528003</v>
      </c>
      <c r="AM72" s="137">
        <v>1502.9344310736001</v>
      </c>
      <c r="AN72" s="137">
        <v>1711.3751628974003</v>
      </c>
      <c r="AO72" s="137">
        <v>1770.4556602614</v>
      </c>
      <c r="AP72" s="194">
        <v>19097.112599954198</v>
      </c>
      <c r="AQ72" s="137">
        <v>1524.9242863371999</v>
      </c>
      <c r="AR72" s="137">
        <v>1115.7009085040002</v>
      </c>
      <c r="AS72" s="137">
        <v>1228.8303900642002</v>
      </c>
      <c r="AT72" s="137">
        <v>1452.3861334150001</v>
      </c>
      <c r="AU72" s="137">
        <v>1817.8941253704002</v>
      </c>
      <c r="AV72" s="137">
        <v>1464.5707923560001</v>
      </c>
      <c r="AW72" s="137">
        <v>1360.5677129996002</v>
      </c>
      <c r="AX72" s="137">
        <v>1492.0982460370001</v>
      </c>
      <c r="AY72" s="137">
        <v>1377.3834684176002</v>
      </c>
      <c r="AZ72" s="137">
        <v>1479.8263991028</v>
      </c>
      <c r="BA72" s="137">
        <v>1427.3214847668</v>
      </c>
      <c r="BB72" s="137">
        <v>1399.2233557120001</v>
      </c>
      <c r="BC72" s="194">
        <v>17140.7273030826</v>
      </c>
      <c r="BD72" s="188">
        <v>1335.1405856558001</v>
      </c>
      <c r="BE72" s="137">
        <v>1365.2760464</v>
      </c>
      <c r="BF72" s="137">
        <v>1634.9285305318001</v>
      </c>
      <c r="BG72" s="137">
        <v>1503.2370627811999</v>
      </c>
      <c r="BH72" s="137">
        <v>1703.0680451428002</v>
      </c>
      <c r="BI72" s="137">
        <v>1296.5880535454003</v>
      </c>
      <c r="BJ72" s="137">
        <v>1464.9684287574</v>
      </c>
      <c r="BK72" s="137">
        <v>1628.2756436730001</v>
      </c>
      <c r="BL72" s="137">
        <v>1537.6455248056002</v>
      </c>
      <c r="BM72" s="137">
        <v>1480.8903377688002</v>
      </c>
      <c r="BN72" s="137">
        <v>1442.9486776823999</v>
      </c>
      <c r="BO72" s="137">
        <v>1672.1183555412001</v>
      </c>
      <c r="BP72" s="194">
        <v>18065.085292285399</v>
      </c>
      <c r="BQ72" s="137">
        <v>1427.8206503344002</v>
      </c>
      <c r="BR72" s="137">
        <v>1435.8616437185999</v>
      </c>
      <c r="BS72" s="137">
        <v>1365.0859922489999</v>
      </c>
      <c r="BT72" s="42">
        <f>SUM($AQ72:$AS72)</f>
        <v>3869.4555849054004</v>
      </c>
      <c r="BU72" s="20">
        <f>SUM($BD72:$BF72)</f>
        <v>4335.3451625876005</v>
      </c>
      <c r="BV72" s="52">
        <f>SUM($BQ72:$BS72)</f>
        <v>4228.768286302</v>
      </c>
      <c r="BW72" s="110">
        <f t="shared" si="9"/>
        <v>-2.4583250534540801</v>
      </c>
      <c r="BX72" s="66"/>
      <c r="BY72" s="66"/>
    </row>
    <row r="73" spans="1:77" ht="20.100000000000001" customHeight="1" thickBot="1" x14ac:dyDescent="0.35">
      <c r="A73" s="171"/>
      <c r="B73" s="92"/>
      <c r="C73" s="87" t="s">
        <v>117</v>
      </c>
      <c r="D73" s="88">
        <v>5886.2902479425993</v>
      </c>
      <c r="E73" s="89">
        <v>5122.8544640001946</v>
      </c>
      <c r="F73" s="89">
        <v>5367.119563631607</v>
      </c>
      <c r="G73" s="89">
        <v>5710.4367442568009</v>
      </c>
      <c r="H73" s="89">
        <v>5403.6072851418085</v>
      </c>
      <c r="I73" s="89">
        <v>6917.4331595643816</v>
      </c>
      <c r="J73" s="89">
        <v>6759.8114339882031</v>
      </c>
      <c r="K73" s="89">
        <v>6220.4835068111988</v>
      </c>
      <c r="L73" s="89">
        <v>6261.8624814928189</v>
      </c>
      <c r="M73" s="89">
        <v>6874.8372488524265</v>
      </c>
      <c r="N73" s="89">
        <v>5967.5397932998003</v>
      </c>
      <c r="O73" s="89">
        <v>8235.3935959640112</v>
      </c>
      <c r="P73" s="129">
        <v>74727.669524945857</v>
      </c>
      <c r="Q73" s="89">
        <v>6359.9704633570109</v>
      </c>
      <c r="R73" s="89">
        <v>5773.6489797454014</v>
      </c>
      <c r="S73" s="89">
        <v>6301.5063716218046</v>
      </c>
      <c r="T73" s="89">
        <v>7158.7384497226067</v>
      </c>
      <c r="U73" s="89">
        <v>6757.1878024840116</v>
      </c>
      <c r="V73" s="89">
        <v>6667.3132046434157</v>
      </c>
      <c r="W73" s="89">
        <v>6989.4451530524138</v>
      </c>
      <c r="X73" s="89">
        <v>7216.1610647927973</v>
      </c>
      <c r="Y73" s="89">
        <v>7406.9783874663935</v>
      </c>
      <c r="Z73" s="89">
        <v>6223.7404018161969</v>
      </c>
      <c r="AA73" s="89">
        <v>6721.0496684705968</v>
      </c>
      <c r="AB73" s="89">
        <v>7984.7825073506128</v>
      </c>
      <c r="AC73" s="129">
        <v>81560.522454523263</v>
      </c>
      <c r="AD73" s="89">
        <v>6626.8746732466407</v>
      </c>
      <c r="AE73" s="89">
        <v>6351.0102651908046</v>
      </c>
      <c r="AF73" s="89">
        <v>12591.169315166037</v>
      </c>
      <c r="AG73" s="89">
        <v>7156.6757124083933</v>
      </c>
      <c r="AH73" s="89">
        <v>7793.0631162365962</v>
      </c>
      <c r="AI73" s="89">
        <v>7589.6925101457955</v>
      </c>
      <c r="AJ73" s="89">
        <v>7389.9857605802117</v>
      </c>
      <c r="AK73" s="89">
        <v>7313.8511828830169</v>
      </c>
      <c r="AL73" s="89">
        <v>7761.049103039215</v>
      </c>
      <c r="AM73" s="89">
        <v>7628.1293519236024</v>
      </c>
      <c r="AN73" s="89">
        <v>7474.2104391559951</v>
      </c>
      <c r="AO73" s="89">
        <v>9737.4054306973921</v>
      </c>
      <c r="AP73" s="129">
        <v>95413.116860673705</v>
      </c>
      <c r="AQ73" s="89">
        <v>7982.8457508745887</v>
      </c>
      <c r="AR73" s="89">
        <v>7174.6301236410145</v>
      </c>
      <c r="AS73" s="89">
        <v>7728.0326779854076</v>
      </c>
      <c r="AT73" s="89">
        <v>10232.1639888026</v>
      </c>
      <c r="AU73" s="89">
        <v>8042.2198644856062</v>
      </c>
      <c r="AV73" s="89">
        <v>8207.0602291650357</v>
      </c>
      <c r="AW73" s="89">
        <v>8192.4723359754353</v>
      </c>
      <c r="AX73" s="89">
        <v>8036.8403302584093</v>
      </c>
      <c r="AY73" s="89">
        <v>8448.86638925839</v>
      </c>
      <c r="AZ73" s="89">
        <v>9031.5959569727875</v>
      </c>
      <c r="BA73" s="89">
        <v>8323.7935712666185</v>
      </c>
      <c r="BB73" s="89">
        <v>10530.088187245199</v>
      </c>
      <c r="BC73" s="129">
        <v>101930.60940593109</v>
      </c>
      <c r="BD73" s="88">
        <v>8293.7341560486275</v>
      </c>
      <c r="BE73" s="89">
        <v>8025.6232108985942</v>
      </c>
      <c r="BF73" s="89">
        <v>8414.3002955217889</v>
      </c>
      <c r="BG73" s="89">
        <v>8711.3175642318001</v>
      </c>
      <c r="BH73" s="89">
        <v>9223.3773200449887</v>
      </c>
      <c r="BI73" s="89">
        <v>9309.1843147890595</v>
      </c>
      <c r="BJ73" s="89">
        <v>9257.5507701342049</v>
      </c>
      <c r="BK73" s="89">
        <v>9724.0641750800023</v>
      </c>
      <c r="BL73" s="89">
        <v>9425.9415797682032</v>
      </c>
      <c r="BM73" s="89">
        <v>9199.3524401076138</v>
      </c>
      <c r="BN73" s="89">
        <v>8566.7849537466154</v>
      </c>
      <c r="BO73" s="89">
        <v>11521.302233938248</v>
      </c>
      <c r="BP73" s="129">
        <v>109672.53301430974</v>
      </c>
      <c r="BQ73" s="89">
        <v>9138.5404404772053</v>
      </c>
      <c r="BR73" s="89">
        <v>7970.1096912136209</v>
      </c>
      <c r="BS73" s="89">
        <v>7984.4722277886003</v>
      </c>
      <c r="BT73" s="88">
        <f>SUM($AQ73:$AS73)</f>
        <v>22885.508552501011</v>
      </c>
      <c r="BU73" s="120">
        <f>SUM($BD73:$BF73)</f>
        <v>24733.65766246901</v>
      </c>
      <c r="BV73" s="121">
        <f>SUM($BQ73:$BS73)</f>
        <v>25093.122359479425</v>
      </c>
      <c r="BW73" s="175">
        <f t="shared" ref="BW73" si="10">((BV73/BU73)-1)*100</f>
        <v>1.4533422509355187</v>
      </c>
      <c r="BX73" s="66"/>
      <c r="BY73" s="66"/>
    </row>
    <row r="74" spans="1:77" ht="20.100000000000001" customHeight="1" x14ac:dyDescent="0.2">
      <c r="A74" s="171"/>
      <c r="B74" s="18" t="s">
        <v>45</v>
      </c>
      <c r="C74" s="23"/>
      <c r="D74" s="186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83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83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83"/>
      <c r="AQ74" s="135"/>
      <c r="AR74" s="135"/>
      <c r="AS74" s="135"/>
      <c r="AT74" s="135"/>
      <c r="AU74" s="135"/>
      <c r="AV74" s="135"/>
      <c r="AW74" s="135"/>
      <c r="AX74" s="135"/>
      <c r="AY74" s="135"/>
      <c r="AZ74" s="135"/>
      <c r="BA74" s="135"/>
      <c r="BB74" s="135"/>
      <c r="BC74" s="183"/>
      <c r="BD74" s="186"/>
      <c r="BE74" s="135"/>
      <c r="BF74" s="135"/>
      <c r="BG74" s="135"/>
      <c r="BH74" s="135"/>
      <c r="BI74" s="135"/>
      <c r="BJ74" s="135"/>
      <c r="BK74" s="135"/>
      <c r="BL74" s="135"/>
      <c r="BM74" s="135"/>
      <c r="BN74" s="135"/>
      <c r="BO74" s="135"/>
      <c r="BP74" s="183"/>
      <c r="BQ74" s="135"/>
      <c r="BR74" s="135"/>
      <c r="BS74" s="135"/>
      <c r="BT74" s="228"/>
      <c r="BU74" s="20"/>
      <c r="BV74" s="52"/>
      <c r="BW74" s="111"/>
      <c r="BX74" s="66"/>
      <c r="BY74" s="66"/>
    </row>
    <row r="75" spans="1:77" ht="25.5" customHeight="1" x14ac:dyDescent="0.25">
      <c r="A75" s="171"/>
      <c r="B75" s="365" t="s">
        <v>12</v>
      </c>
      <c r="C75" s="366"/>
      <c r="D75" s="188">
        <v>5154.4075021399995</v>
      </c>
      <c r="E75" s="137">
        <v>4422.6825027099976</v>
      </c>
      <c r="F75" s="137">
        <v>4535.827695870008</v>
      </c>
      <c r="G75" s="137">
        <v>4812.4192664000011</v>
      </c>
      <c r="H75" s="137">
        <v>4507.1429130000106</v>
      </c>
      <c r="I75" s="137">
        <v>5952.9846548299838</v>
      </c>
      <c r="J75" s="137">
        <v>5905.2734079500033</v>
      </c>
      <c r="K75" s="137">
        <v>5341.2281561200007</v>
      </c>
      <c r="L75" s="137">
        <v>5370.316517720019</v>
      </c>
      <c r="M75" s="137">
        <v>5849.0877683400295</v>
      </c>
      <c r="N75" s="137">
        <v>5163.7782863500015</v>
      </c>
      <c r="O75" s="137">
        <v>6790.7094304800139</v>
      </c>
      <c r="P75" s="130">
        <v>63805.858101910067</v>
      </c>
      <c r="Q75" s="137">
        <v>5203.6592428800113</v>
      </c>
      <c r="R75" s="137">
        <v>5046.5908069100014</v>
      </c>
      <c r="S75" s="137">
        <v>5163.2035211300044</v>
      </c>
      <c r="T75" s="137">
        <v>6210.6308603300067</v>
      </c>
      <c r="U75" s="137">
        <v>5619.6289583000162</v>
      </c>
      <c r="V75" s="137">
        <v>5773.7438995800167</v>
      </c>
      <c r="W75" s="137">
        <v>6118.6677956500143</v>
      </c>
      <c r="X75" s="137">
        <v>6296.7612920999982</v>
      </c>
      <c r="Y75" s="137">
        <v>6417.8691177499959</v>
      </c>
      <c r="Z75" s="137">
        <v>5446.5238450099987</v>
      </c>
      <c r="AA75" s="137">
        <v>5765.8255335999993</v>
      </c>
      <c r="AB75" s="137">
        <v>6974.4467137100146</v>
      </c>
      <c r="AC75" s="194">
        <v>70037.551586950081</v>
      </c>
      <c r="AD75" s="137">
        <v>5868.4163224300419</v>
      </c>
      <c r="AE75" s="137">
        <v>5525.4754314000047</v>
      </c>
      <c r="AF75" s="137">
        <v>9719.0224187500207</v>
      </c>
      <c r="AG75" s="137">
        <v>6161.8232939099953</v>
      </c>
      <c r="AH75" s="137">
        <v>6838.7297173799961</v>
      </c>
      <c r="AI75" s="137">
        <v>6670.4971548199965</v>
      </c>
      <c r="AJ75" s="137">
        <v>6533.5185639700121</v>
      </c>
      <c r="AK75" s="137">
        <v>6471.9303282900182</v>
      </c>
      <c r="AL75" s="137">
        <v>6885.3846172900176</v>
      </c>
      <c r="AM75" s="137">
        <v>6698.1679213100033</v>
      </c>
      <c r="AN75" s="137">
        <v>6638.7454101699977</v>
      </c>
      <c r="AO75" s="137">
        <v>8827.9069490699931</v>
      </c>
      <c r="AP75" s="194">
        <v>82839.618128790098</v>
      </c>
      <c r="AQ75" s="137">
        <v>7145.7463096699894</v>
      </c>
      <c r="AR75" s="137">
        <v>6272.753048780015</v>
      </c>
      <c r="AS75" s="137">
        <v>6864.0091926100085</v>
      </c>
      <c r="AT75" s="137">
        <v>8752.8562267599991</v>
      </c>
      <c r="AU75" s="137">
        <v>7142.8148344600086</v>
      </c>
      <c r="AV75" s="137">
        <v>7420.4180832600377</v>
      </c>
      <c r="AW75" s="137">
        <v>7270.7576191700391</v>
      </c>
      <c r="AX75" s="137">
        <v>7234.6195175000084</v>
      </c>
      <c r="AY75" s="137">
        <v>7551.1869203399929</v>
      </c>
      <c r="AZ75" s="137">
        <v>8158.1163760099898</v>
      </c>
      <c r="BA75" s="137">
        <v>7483.7879548600195</v>
      </c>
      <c r="BB75" s="137">
        <v>9621.0650540200004</v>
      </c>
      <c r="BC75" s="194">
        <v>90918.131137440098</v>
      </c>
      <c r="BD75" s="188">
        <v>7589.1732700700295</v>
      </c>
      <c r="BE75" s="137">
        <v>7175.8580186099944</v>
      </c>
      <c r="BF75" s="137">
        <v>7298.4525196999921</v>
      </c>
      <c r="BG75" s="137">
        <v>7902.1369851900026</v>
      </c>
      <c r="BH75" s="137">
        <v>8432.8900446699881</v>
      </c>
      <c r="BI75" s="137">
        <v>8591.0432140700614</v>
      </c>
      <c r="BJ75" s="137">
        <v>8427.9098820400086</v>
      </c>
      <c r="BK75" s="137">
        <v>8715.3655630400026</v>
      </c>
      <c r="BL75" s="137">
        <v>8454.0643719100062</v>
      </c>
      <c r="BM75" s="137">
        <v>8315.2036405400158</v>
      </c>
      <c r="BN75" s="137">
        <v>7702.2515068100192</v>
      </c>
      <c r="BO75" s="137">
        <v>10622.696552310048</v>
      </c>
      <c r="BP75" s="194">
        <v>99227.045568960166</v>
      </c>
      <c r="BQ75" s="137">
        <v>8365.2613737800075</v>
      </c>
      <c r="BR75" s="137">
        <v>7214.5611263600222</v>
      </c>
      <c r="BS75" s="137">
        <v>7242.3230145300013</v>
      </c>
      <c r="BT75" s="42">
        <f>SUM($AQ75:$AS75)</f>
        <v>20282.508551060011</v>
      </c>
      <c r="BU75" s="20">
        <f>SUM($BD75:$BF75)</f>
        <v>22063.483808380017</v>
      </c>
      <c r="BV75" s="52">
        <f>SUM($BQ75:$BS75)</f>
        <v>22822.145514670032</v>
      </c>
      <c r="BW75" s="110">
        <f t="shared" ref="BW75:BW78" si="11">((BV75/BU75)-1)*100</f>
        <v>3.4385399553350071</v>
      </c>
      <c r="BX75" s="66"/>
      <c r="BY75" s="66"/>
    </row>
    <row r="76" spans="1:77" ht="20.100000000000001" customHeight="1" x14ac:dyDescent="0.2">
      <c r="A76" s="171"/>
      <c r="B76" s="18" t="s">
        <v>46</v>
      </c>
      <c r="C76" s="23"/>
      <c r="D76" s="187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84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84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84"/>
      <c r="AQ76" s="136"/>
      <c r="AR76" s="136"/>
      <c r="AS76" s="136"/>
      <c r="AT76" s="136"/>
      <c r="AU76" s="136"/>
      <c r="AV76" s="136"/>
      <c r="AW76" s="136"/>
      <c r="AX76" s="136"/>
      <c r="AY76" s="136"/>
      <c r="AZ76" s="136"/>
      <c r="BA76" s="136"/>
      <c r="BB76" s="136"/>
      <c r="BC76" s="184"/>
      <c r="BD76" s="187"/>
      <c r="BE76" s="136"/>
      <c r="BF76" s="136"/>
      <c r="BG76" s="136"/>
      <c r="BH76" s="136"/>
      <c r="BI76" s="136"/>
      <c r="BJ76" s="136"/>
      <c r="BK76" s="136"/>
      <c r="BL76" s="136"/>
      <c r="BM76" s="136"/>
      <c r="BN76" s="136"/>
      <c r="BO76" s="136"/>
      <c r="BP76" s="184"/>
      <c r="BQ76" s="136"/>
      <c r="BR76" s="136"/>
      <c r="BS76" s="136"/>
      <c r="BT76" s="228"/>
      <c r="BU76" s="20"/>
      <c r="BV76" s="52"/>
      <c r="BW76" s="111"/>
      <c r="BX76" s="66"/>
      <c r="BY76" s="66"/>
    </row>
    <row r="77" spans="1:77" ht="19.5" customHeight="1" thickBot="1" x14ac:dyDescent="0.3">
      <c r="A77" s="171"/>
      <c r="B77" s="365" t="s">
        <v>12</v>
      </c>
      <c r="C77" s="366"/>
      <c r="D77" s="188">
        <v>731.88274580259986</v>
      </c>
      <c r="E77" s="137">
        <v>700.17196129019749</v>
      </c>
      <c r="F77" s="137">
        <v>831.29186776159884</v>
      </c>
      <c r="G77" s="137">
        <v>898.01747785680016</v>
      </c>
      <c r="H77" s="137">
        <v>896.46437214179787</v>
      </c>
      <c r="I77" s="137">
        <v>964.44850473439817</v>
      </c>
      <c r="J77" s="137">
        <v>854.53802603819975</v>
      </c>
      <c r="K77" s="137">
        <v>879.25535069119803</v>
      </c>
      <c r="L77" s="137">
        <v>891.54596377279984</v>
      </c>
      <c r="M77" s="137">
        <v>1025.749480512397</v>
      </c>
      <c r="N77" s="137">
        <v>803.76150694979913</v>
      </c>
      <c r="O77" s="137">
        <v>1444.6841654839977</v>
      </c>
      <c r="P77" s="130">
        <v>10921.811423035784</v>
      </c>
      <c r="Q77" s="137">
        <v>1156.311220477</v>
      </c>
      <c r="R77" s="137">
        <v>727.05817283539955</v>
      </c>
      <c r="S77" s="137">
        <v>1138.3028504918007</v>
      </c>
      <c r="T77" s="137">
        <v>948.10758939259972</v>
      </c>
      <c r="U77" s="137">
        <v>1137.5588441839957</v>
      </c>
      <c r="V77" s="137">
        <v>893.56930506339893</v>
      </c>
      <c r="W77" s="137">
        <v>870.77735740239916</v>
      </c>
      <c r="X77" s="137">
        <v>919.39977269279939</v>
      </c>
      <c r="Y77" s="137">
        <v>989.10926971639776</v>
      </c>
      <c r="Z77" s="137">
        <v>777.21655680619801</v>
      </c>
      <c r="AA77" s="137">
        <v>955.22413487059771</v>
      </c>
      <c r="AB77" s="137">
        <v>1010.3357936405984</v>
      </c>
      <c r="AC77" s="194">
        <v>11522.970867573185</v>
      </c>
      <c r="AD77" s="137">
        <v>758.45835081659868</v>
      </c>
      <c r="AE77" s="137">
        <v>825.53483379080012</v>
      </c>
      <c r="AF77" s="137">
        <v>2872.1468964160154</v>
      </c>
      <c r="AG77" s="137">
        <v>994.85241849839781</v>
      </c>
      <c r="AH77" s="137">
        <v>954.33339885660041</v>
      </c>
      <c r="AI77" s="137">
        <v>919.19535532579937</v>
      </c>
      <c r="AJ77" s="137">
        <v>856.46719661019927</v>
      </c>
      <c r="AK77" s="137">
        <v>841.92085459299881</v>
      </c>
      <c r="AL77" s="137">
        <v>875.66448574919741</v>
      </c>
      <c r="AM77" s="137">
        <v>929.96143061359908</v>
      </c>
      <c r="AN77" s="137">
        <v>835.46502898599761</v>
      </c>
      <c r="AO77" s="137">
        <v>909.49848162739909</v>
      </c>
      <c r="AP77" s="194">
        <v>12573.498731883603</v>
      </c>
      <c r="AQ77" s="137">
        <v>837.09944120459897</v>
      </c>
      <c r="AR77" s="137">
        <v>901.87707486099964</v>
      </c>
      <c r="AS77" s="137">
        <v>864.02348537539876</v>
      </c>
      <c r="AT77" s="137">
        <v>1479.3077620426006</v>
      </c>
      <c r="AU77" s="137">
        <v>899.40503002559763</v>
      </c>
      <c r="AV77" s="137">
        <v>786.64214590499842</v>
      </c>
      <c r="AW77" s="137">
        <v>921.71471680539707</v>
      </c>
      <c r="AX77" s="137">
        <v>802.22081275840083</v>
      </c>
      <c r="AY77" s="137">
        <v>897.67946891839665</v>
      </c>
      <c r="AZ77" s="137">
        <v>873.47958096279797</v>
      </c>
      <c r="BA77" s="137">
        <v>840.00561640659907</v>
      </c>
      <c r="BB77" s="137">
        <v>909.02313322519865</v>
      </c>
      <c r="BC77" s="194">
        <v>11012.478268490984</v>
      </c>
      <c r="BD77" s="188">
        <v>704.56088597859809</v>
      </c>
      <c r="BE77" s="137">
        <v>849.76519228859956</v>
      </c>
      <c r="BF77" s="137">
        <v>1115.8477758217966</v>
      </c>
      <c r="BG77" s="137">
        <v>809.1805790417975</v>
      </c>
      <c r="BH77" s="137">
        <v>790.48727537500042</v>
      </c>
      <c r="BI77" s="137">
        <v>718.14110071899836</v>
      </c>
      <c r="BJ77" s="137">
        <v>829.64088809419684</v>
      </c>
      <c r="BK77" s="137">
        <v>1008.6986120399994</v>
      </c>
      <c r="BL77" s="137">
        <v>971.87720785819727</v>
      </c>
      <c r="BM77" s="137">
        <v>884.14879956759773</v>
      </c>
      <c r="BN77" s="137">
        <v>864.53344693659574</v>
      </c>
      <c r="BO77" s="137">
        <v>898.6056816282005</v>
      </c>
      <c r="BP77" s="194">
        <v>10445.487445349578</v>
      </c>
      <c r="BQ77" s="137">
        <v>773.27906669719846</v>
      </c>
      <c r="BR77" s="137">
        <v>755.54856485359846</v>
      </c>
      <c r="BS77" s="137">
        <v>742.14921325859882</v>
      </c>
      <c r="BT77" s="42">
        <f>SUM($AQ77:$AS77)</f>
        <v>2603.0000014409975</v>
      </c>
      <c r="BU77" s="20">
        <f>SUM($BD77:$BF77)</f>
        <v>2670.1738540889946</v>
      </c>
      <c r="BV77" s="52">
        <f>SUM($BQ77:$BS77)</f>
        <v>2270.9768448093955</v>
      </c>
      <c r="BW77" s="110">
        <f t="shared" si="11"/>
        <v>-14.950225382077099</v>
      </c>
      <c r="BX77" s="66"/>
      <c r="BY77" s="66"/>
    </row>
    <row r="78" spans="1:77" ht="20.100000000000001" customHeight="1" thickBot="1" x14ac:dyDescent="0.35">
      <c r="A78" s="171"/>
      <c r="B78" s="92"/>
      <c r="C78" s="87" t="s">
        <v>118</v>
      </c>
      <c r="D78" s="88">
        <v>864.42843751139947</v>
      </c>
      <c r="E78" s="89">
        <v>691.30869644459995</v>
      </c>
      <c r="F78" s="89">
        <v>862.3806730618013</v>
      </c>
      <c r="G78" s="89">
        <v>1108.5477642102007</v>
      </c>
      <c r="H78" s="89">
        <v>856.44956131559979</v>
      </c>
      <c r="I78" s="89">
        <v>869.09014846939965</v>
      </c>
      <c r="J78" s="89">
        <v>1118.0115783519993</v>
      </c>
      <c r="K78" s="89">
        <v>884.44687173280033</v>
      </c>
      <c r="L78" s="89">
        <v>985.65273759319859</v>
      </c>
      <c r="M78" s="89">
        <v>1080.0606992250005</v>
      </c>
      <c r="N78" s="89">
        <v>934.39434872600134</v>
      </c>
      <c r="O78" s="89">
        <v>1112.9611466754013</v>
      </c>
      <c r="P78" s="129">
        <v>11367.732663317402</v>
      </c>
      <c r="Q78" s="89">
        <v>978.72577608520101</v>
      </c>
      <c r="R78" s="89">
        <v>921.78591712219884</v>
      </c>
      <c r="S78" s="89">
        <v>1058.7663489955976</v>
      </c>
      <c r="T78" s="89">
        <v>1357.8631099957956</v>
      </c>
      <c r="U78" s="89">
        <v>1024.100366760199</v>
      </c>
      <c r="V78" s="89">
        <v>985.1739767829971</v>
      </c>
      <c r="W78" s="89">
        <v>1064.3929529283989</v>
      </c>
      <c r="X78" s="89">
        <v>1114.4458254559993</v>
      </c>
      <c r="Y78" s="89">
        <v>1155.4855383472004</v>
      </c>
      <c r="Z78" s="89">
        <v>1104.8483941996003</v>
      </c>
      <c r="AA78" s="89">
        <v>1110.8679650419974</v>
      </c>
      <c r="AB78" s="89">
        <v>1258.7643530670011</v>
      </c>
      <c r="AC78" s="129">
        <v>13135.220524782188</v>
      </c>
      <c r="AD78" s="89">
        <v>1219.8358585123992</v>
      </c>
      <c r="AE78" s="89">
        <v>993.50646142179892</v>
      </c>
      <c r="AF78" s="89">
        <v>1328.645666388202</v>
      </c>
      <c r="AG78" s="89">
        <v>1600.9611304629989</v>
      </c>
      <c r="AH78" s="89">
        <v>1331.0158268517973</v>
      </c>
      <c r="AI78" s="89">
        <v>1288.0653373751993</v>
      </c>
      <c r="AJ78" s="89">
        <v>1367.5014955646029</v>
      </c>
      <c r="AK78" s="89">
        <v>1432.9425755806044</v>
      </c>
      <c r="AL78" s="89">
        <v>1335.2863608193968</v>
      </c>
      <c r="AM78" s="89">
        <v>1472.7270589866014</v>
      </c>
      <c r="AN78" s="89">
        <v>1400.3355852168002</v>
      </c>
      <c r="AO78" s="89">
        <v>1467.7243176561985</v>
      </c>
      <c r="AP78" s="129">
        <v>16238.5476748366</v>
      </c>
      <c r="AQ78" s="89">
        <v>1462.6356680544056</v>
      </c>
      <c r="AR78" s="89">
        <v>1191.8712999908018</v>
      </c>
      <c r="AS78" s="89">
        <v>1439.0857575503985</v>
      </c>
      <c r="AT78" s="89">
        <v>4554.217335227795</v>
      </c>
      <c r="AU78" s="89">
        <v>1420.5226785541979</v>
      </c>
      <c r="AV78" s="89">
        <v>1310.7655719469992</v>
      </c>
      <c r="AW78" s="89">
        <v>1527.2357791600014</v>
      </c>
      <c r="AX78" s="89">
        <v>1476.7305589219993</v>
      </c>
      <c r="AY78" s="89">
        <v>1337.6293973127956</v>
      </c>
      <c r="AZ78" s="89">
        <v>1539.9776151585991</v>
      </c>
      <c r="BA78" s="89">
        <v>1499.247854480602</v>
      </c>
      <c r="BB78" s="89">
        <v>1428.1741309350004</v>
      </c>
      <c r="BC78" s="129">
        <v>20188.093647293601</v>
      </c>
      <c r="BD78" s="88">
        <v>1557.0973867643963</v>
      </c>
      <c r="BE78" s="89">
        <v>1450.1052401573993</v>
      </c>
      <c r="BF78" s="89">
        <v>1419.4340096685985</v>
      </c>
      <c r="BG78" s="89">
        <v>2096.4291279462004</v>
      </c>
      <c r="BH78" s="89">
        <v>1542.4529570038062</v>
      </c>
      <c r="BI78" s="89">
        <v>1455.4294123328</v>
      </c>
      <c r="BJ78" s="89">
        <v>1667.4687798256034</v>
      </c>
      <c r="BK78" s="89">
        <v>1542.5340456387942</v>
      </c>
      <c r="BL78" s="89">
        <v>1525.5915942963977</v>
      </c>
      <c r="BM78" s="89">
        <v>1487.3696581227982</v>
      </c>
      <c r="BN78" s="89">
        <v>1241.6318752703974</v>
      </c>
      <c r="BO78" s="89">
        <v>1760.653576805599</v>
      </c>
      <c r="BP78" s="129">
        <v>18746.197663832791</v>
      </c>
      <c r="BQ78" s="89">
        <v>1615.3062866004011</v>
      </c>
      <c r="BR78" s="89">
        <v>1376.8682758396044</v>
      </c>
      <c r="BS78" s="89">
        <v>1204.3964129855981</v>
      </c>
      <c r="BT78" s="88">
        <f>SUM($AQ78:$AS78)</f>
        <v>4093.5927255956058</v>
      </c>
      <c r="BU78" s="120">
        <f>SUM($BD78:$BF78)</f>
        <v>4426.6366365903941</v>
      </c>
      <c r="BV78" s="121">
        <f>SUM($BQ78:$BS78)</f>
        <v>4196.570975425604</v>
      </c>
      <c r="BW78" s="175">
        <f t="shared" si="11"/>
        <v>-5.1973016999650952</v>
      </c>
      <c r="BX78" s="66"/>
      <c r="BY78" s="66"/>
    </row>
    <row r="79" spans="1:77" ht="20.100000000000001" customHeight="1" x14ac:dyDescent="0.2">
      <c r="A79" s="171"/>
      <c r="B79" s="18" t="s">
        <v>37</v>
      </c>
      <c r="C79" s="23"/>
      <c r="D79" s="186"/>
      <c r="E79" s="135"/>
      <c r="F79" s="135"/>
      <c r="G79" s="135"/>
      <c r="H79" s="135"/>
      <c r="I79" s="135"/>
      <c r="J79" s="135"/>
      <c r="K79" s="135"/>
      <c r="L79" s="135"/>
      <c r="M79" s="135"/>
      <c r="N79" s="135"/>
      <c r="O79" s="135"/>
      <c r="P79" s="183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83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83"/>
      <c r="AQ79" s="135"/>
      <c r="AR79" s="135"/>
      <c r="AS79" s="135"/>
      <c r="AT79" s="135"/>
      <c r="AU79" s="135"/>
      <c r="AV79" s="135"/>
      <c r="AW79" s="135"/>
      <c r="AX79" s="135"/>
      <c r="AY79" s="135"/>
      <c r="AZ79" s="135"/>
      <c r="BA79" s="135"/>
      <c r="BB79" s="135"/>
      <c r="BC79" s="183"/>
      <c r="BD79" s="186"/>
      <c r="BE79" s="135"/>
      <c r="BF79" s="135"/>
      <c r="BG79" s="135"/>
      <c r="BH79" s="135"/>
      <c r="BI79" s="135"/>
      <c r="BJ79" s="135"/>
      <c r="BK79" s="135"/>
      <c r="BL79" s="135"/>
      <c r="BM79" s="135"/>
      <c r="BN79" s="135"/>
      <c r="BO79" s="135"/>
      <c r="BP79" s="183"/>
      <c r="BQ79" s="135"/>
      <c r="BR79" s="135"/>
      <c r="BS79" s="135"/>
      <c r="BT79" s="228"/>
      <c r="BU79" s="20"/>
      <c r="BV79" s="52"/>
      <c r="BW79" s="111"/>
      <c r="BX79" s="66"/>
      <c r="BY79" s="66"/>
    </row>
    <row r="80" spans="1:77" ht="25.5" customHeight="1" x14ac:dyDescent="0.25">
      <c r="A80" s="171"/>
      <c r="B80" s="365" t="s">
        <v>12</v>
      </c>
      <c r="C80" s="366"/>
      <c r="D80" s="188">
        <v>856.85260000999949</v>
      </c>
      <c r="E80" s="137">
        <v>688.87774835999994</v>
      </c>
      <c r="F80" s="137">
        <v>858.31869124000127</v>
      </c>
      <c r="G80" s="137">
        <v>1104.7697936600007</v>
      </c>
      <c r="H80" s="137">
        <v>853.16494556999976</v>
      </c>
      <c r="I80" s="137">
        <v>864.8572623699996</v>
      </c>
      <c r="J80" s="137">
        <v>1114.7758624699993</v>
      </c>
      <c r="K80" s="137">
        <v>881.00151233000031</v>
      </c>
      <c r="L80" s="137">
        <v>980.78198584999859</v>
      </c>
      <c r="M80" s="137">
        <v>1076.7503393400004</v>
      </c>
      <c r="N80" s="137">
        <v>930.14174486000138</v>
      </c>
      <c r="O80" s="137">
        <v>1111.4094806000014</v>
      </c>
      <c r="P80" s="130">
        <v>11321.701966660001</v>
      </c>
      <c r="Q80" s="137">
        <v>971.88698158000102</v>
      </c>
      <c r="R80" s="137">
        <v>919.2744726999988</v>
      </c>
      <c r="S80" s="137">
        <v>1055.4952165799975</v>
      </c>
      <c r="T80" s="137">
        <v>1354.7792002199956</v>
      </c>
      <c r="U80" s="137">
        <v>1021.153536659999</v>
      </c>
      <c r="V80" s="137">
        <v>981.52830832999712</v>
      </c>
      <c r="W80" s="137">
        <v>1061.5618896499989</v>
      </c>
      <c r="X80" s="137">
        <v>1111.6089986799993</v>
      </c>
      <c r="Y80" s="137">
        <v>1151.4301154400005</v>
      </c>
      <c r="Z80" s="137">
        <v>1102.0436155600003</v>
      </c>
      <c r="AA80" s="137">
        <v>1107.3554653099975</v>
      </c>
      <c r="AB80" s="137">
        <v>1257.0036898200012</v>
      </c>
      <c r="AC80" s="194">
        <v>13095.121490529988</v>
      </c>
      <c r="AD80" s="137">
        <v>1213.0175752699993</v>
      </c>
      <c r="AE80" s="137">
        <v>991.21088157999895</v>
      </c>
      <c r="AF80" s="137">
        <v>1324.5968472600021</v>
      </c>
      <c r="AG80" s="137">
        <v>1597.1846349499988</v>
      </c>
      <c r="AH80" s="137">
        <v>1327.8004239099973</v>
      </c>
      <c r="AI80" s="137">
        <v>1283.9536844199993</v>
      </c>
      <c r="AJ80" s="137">
        <v>1364.360612940003</v>
      </c>
      <c r="AK80" s="137">
        <v>1428.7678696900043</v>
      </c>
      <c r="AL80" s="137">
        <v>1329.9499716899968</v>
      </c>
      <c r="AM80" s="137">
        <v>1468.3341838300014</v>
      </c>
      <c r="AN80" s="137">
        <v>1394.4731603800001</v>
      </c>
      <c r="AO80" s="137">
        <v>1464.0361060899986</v>
      </c>
      <c r="AP80" s="194">
        <v>16187.685952010001</v>
      </c>
      <c r="AQ80" s="137">
        <v>1455.3916484100057</v>
      </c>
      <c r="AR80" s="137">
        <v>1187.8119548100019</v>
      </c>
      <c r="AS80" s="137">
        <v>1434.0263556699986</v>
      </c>
      <c r="AT80" s="137">
        <v>4548.2102751799948</v>
      </c>
      <c r="AU80" s="137">
        <v>1415.0504361799979</v>
      </c>
      <c r="AV80" s="137">
        <v>1305.7327744499992</v>
      </c>
      <c r="AW80" s="137">
        <v>1522.2507166300013</v>
      </c>
      <c r="AX80" s="137">
        <v>1460.8740276999993</v>
      </c>
      <c r="AY80" s="137">
        <v>1317.1909912799956</v>
      </c>
      <c r="AZ80" s="137">
        <v>1535.1922986099992</v>
      </c>
      <c r="BA80" s="137">
        <v>1492.7205458900021</v>
      </c>
      <c r="BB80" s="137">
        <v>1421.3552755000005</v>
      </c>
      <c r="BC80" s="194">
        <v>20095.80730031</v>
      </c>
      <c r="BD80" s="188">
        <v>1548.4265831599964</v>
      </c>
      <c r="BE80" s="137">
        <v>1444.7716992999992</v>
      </c>
      <c r="BF80" s="137">
        <v>1411.2622815599984</v>
      </c>
      <c r="BG80" s="137">
        <v>2086.2547452200006</v>
      </c>
      <c r="BH80" s="137">
        <v>1534.2425122900063</v>
      </c>
      <c r="BI80" s="137">
        <v>1448.5551779699999</v>
      </c>
      <c r="BJ80" s="137">
        <v>1661.3896984900034</v>
      </c>
      <c r="BK80" s="137">
        <v>1536.4289880899942</v>
      </c>
      <c r="BL80" s="137">
        <v>1521.1509877399976</v>
      </c>
      <c r="BM80" s="137">
        <v>1481.2620699199983</v>
      </c>
      <c r="BN80" s="137">
        <v>1232.7555693899974</v>
      </c>
      <c r="BO80" s="137">
        <v>1754.2008895799991</v>
      </c>
      <c r="BP80" s="194">
        <v>18660.701202709988</v>
      </c>
      <c r="BQ80" s="137">
        <v>1608.1450081600012</v>
      </c>
      <c r="BR80" s="137">
        <v>1372.7770516900043</v>
      </c>
      <c r="BS80" s="137">
        <v>1198.769762369998</v>
      </c>
      <c r="BT80" s="42">
        <f>SUM($AQ80:$AS80)</f>
        <v>4077.2299588900059</v>
      </c>
      <c r="BU80" s="20">
        <f>SUM($BD80:$BF80)</f>
        <v>4404.4605640199934</v>
      </c>
      <c r="BV80" s="52">
        <f>SUM($BQ80:$BS80)</f>
        <v>4179.6918222200038</v>
      </c>
      <c r="BW80" s="110">
        <f t="shared" si="9"/>
        <v>-5.1032070450607208</v>
      </c>
      <c r="BX80" s="66"/>
      <c r="BY80" s="66"/>
    </row>
    <row r="81" spans="1:77" ht="20.100000000000001" customHeight="1" x14ac:dyDescent="0.2">
      <c r="A81" s="171"/>
      <c r="B81" s="18" t="s">
        <v>38</v>
      </c>
      <c r="C81" s="23"/>
      <c r="D81" s="187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84"/>
      <c r="Q81" s="136"/>
      <c r="R81" s="136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84"/>
      <c r="AD81" s="136"/>
      <c r="AE81" s="136"/>
      <c r="AF81" s="136"/>
      <c r="AG81" s="136"/>
      <c r="AH81" s="136"/>
      <c r="AI81" s="136"/>
      <c r="AJ81" s="136"/>
      <c r="AK81" s="136"/>
      <c r="AL81" s="136"/>
      <c r="AM81" s="136"/>
      <c r="AN81" s="136"/>
      <c r="AO81" s="136"/>
      <c r="AP81" s="184"/>
      <c r="AQ81" s="136"/>
      <c r="AR81" s="136"/>
      <c r="AS81" s="136"/>
      <c r="AT81" s="136"/>
      <c r="AU81" s="136"/>
      <c r="AV81" s="136"/>
      <c r="AW81" s="136"/>
      <c r="AX81" s="136"/>
      <c r="AY81" s="136"/>
      <c r="AZ81" s="136"/>
      <c r="BA81" s="136"/>
      <c r="BB81" s="136"/>
      <c r="BC81" s="184"/>
      <c r="BD81" s="187"/>
      <c r="BE81" s="136"/>
      <c r="BF81" s="136"/>
      <c r="BG81" s="136"/>
      <c r="BH81" s="136"/>
      <c r="BI81" s="136"/>
      <c r="BJ81" s="136"/>
      <c r="BK81" s="136"/>
      <c r="BL81" s="136"/>
      <c r="BM81" s="136"/>
      <c r="BN81" s="136"/>
      <c r="BO81" s="136"/>
      <c r="BP81" s="184"/>
      <c r="BQ81" s="136"/>
      <c r="BR81" s="136"/>
      <c r="BS81" s="136"/>
      <c r="BT81" s="228"/>
      <c r="BU81" s="20"/>
      <c r="BV81" s="52"/>
      <c r="BW81" s="111"/>
      <c r="BX81" s="66"/>
      <c r="BY81" s="66"/>
    </row>
    <row r="82" spans="1:77" ht="19.5" customHeight="1" thickBot="1" x14ac:dyDescent="0.3">
      <c r="A82" s="171"/>
      <c r="B82" s="369" t="s">
        <v>12</v>
      </c>
      <c r="C82" s="370"/>
      <c r="D82" s="127">
        <v>7.5758375014000023</v>
      </c>
      <c r="E82" s="118">
        <v>2.4309480846000011</v>
      </c>
      <c r="F82" s="118">
        <v>4.0619818218000017</v>
      </c>
      <c r="G82" s="118">
        <v>3.7779705502000032</v>
      </c>
      <c r="H82" s="118">
        <v>3.2846157456000022</v>
      </c>
      <c r="I82" s="118">
        <v>4.232886099399999</v>
      </c>
      <c r="J82" s="118">
        <v>3.2357158820000009</v>
      </c>
      <c r="K82" s="118">
        <v>3.4453594027999981</v>
      </c>
      <c r="L82" s="118">
        <v>4.8707517432000049</v>
      </c>
      <c r="M82" s="118">
        <v>3.310359885000004</v>
      </c>
      <c r="N82" s="118">
        <v>4.2526038660000012</v>
      </c>
      <c r="O82" s="118">
        <v>1.5516660754000016</v>
      </c>
      <c r="P82" s="123">
        <v>46.030696657400021</v>
      </c>
      <c r="Q82" s="118">
        <v>6.8387945052000001</v>
      </c>
      <c r="R82" s="118">
        <v>2.511444422200003</v>
      </c>
      <c r="S82" s="118">
        <v>3.2711324156000003</v>
      </c>
      <c r="T82" s="118">
        <v>3.0839097758000009</v>
      </c>
      <c r="U82" s="118">
        <v>2.9468301002000001</v>
      </c>
      <c r="V82" s="118">
        <v>3.6456684529999968</v>
      </c>
      <c r="W82" s="118">
        <v>2.831063278400002</v>
      </c>
      <c r="X82" s="118">
        <v>2.8368267760000001</v>
      </c>
      <c r="Y82" s="118">
        <v>4.0554229072000014</v>
      </c>
      <c r="Z82" s="118">
        <v>2.8047786395999998</v>
      </c>
      <c r="AA82" s="118">
        <v>3.5124997319999998</v>
      </c>
      <c r="AB82" s="118">
        <v>1.7606632470000005</v>
      </c>
      <c r="AC82" s="193">
        <v>40.099034252200013</v>
      </c>
      <c r="AD82" s="118">
        <v>6.8182832423999926</v>
      </c>
      <c r="AE82" s="118">
        <v>2.2955798418</v>
      </c>
      <c r="AF82" s="118">
        <v>4.0488191282000043</v>
      </c>
      <c r="AG82" s="118">
        <v>3.7764955130000022</v>
      </c>
      <c r="AH82" s="118">
        <v>3.2154029417999994</v>
      </c>
      <c r="AI82" s="118">
        <v>4.1116529552000021</v>
      </c>
      <c r="AJ82" s="118">
        <v>3.1408826246000028</v>
      </c>
      <c r="AK82" s="118">
        <v>4.1747058906000012</v>
      </c>
      <c r="AL82" s="118">
        <v>5.3363891293999952</v>
      </c>
      <c r="AM82" s="118">
        <v>4.3928751565999953</v>
      </c>
      <c r="AN82" s="118">
        <v>5.8624248368000007</v>
      </c>
      <c r="AO82" s="118">
        <v>3.6882115661999975</v>
      </c>
      <c r="AP82" s="194">
        <v>50.861722826600001</v>
      </c>
      <c r="AQ82" s="118">
        <v>7.2440196444000007</v>
      </c>
      <c r="AR82" s="118">
        <v>4.0593451807999976</v>
      </c>
      <c r="AS82" s="118">
        <v>5.0594018804000047</v>
      </c>
      <c r="AT82" s="118">
        <v>6.0070600477999969</v>
      </c>
      <c r="AU82" s="118">
        <v>5.4722423742000057</v>
      </c>
      <c r="AV82" s="118">
        <v>5.0327974970000033</v>
      </c>
      <c r="AW82" s="118">
        <v>4.9850625300000031</v>
      </c>
      <c r="AX82" s="118">
        <v>15.856531221999989</v>
      </c>
      <c r="AY82" s="118">
        <v>20.438406032799978</v>
      </c>
      <c r="AZ82" s="118">
        <v>4.7853165485999973</v>
      </c>
      <c r="BA82" s="118">
        <v>6.527308590599997</v>
      </c>
      <c r="BB82" s="118">
        <v>6.8188554350000086</v>
      </c>
      <c r="BC82" s="193">
        <v>92.286346983599969</v>
      </c>
      <c r="BD82" s="127">
        <v>8.6708036044000014</v>
      </c>
      <c r="BE82" s="118">
        <v>5.3335408573999956</v>
      </c>
      <c r="BF82" s="118">
        <v>8.1717281086000053</v>
      </c>
      <c r="BG82" s="118">
        <v>10.174382726199985</v>
      </c>
      <c r="BH82" s="118">
        <v>8.2104447138000012</v>
      </c>
      <c r="BI82" s="118">
        <v>6.8742343627999967</v>
      </c>
      <c r="BJ82" s="118">
        <v>6.079081335600006</v>
      </c>
      <c r="BK82" s="118">
        <v>6.1050575488000023</v>
      </c>
      <c r="BL82" s="118">
        <v>4.4406065563999997</v>
      </c>
      <c r="BM82" s="118">
        <v>6.107588202799997</v>
      </c>
      <c r="BN82" s="118">
        <v>8.876305880399995</v>
      </c>
      <c r="BO82" s="118">
        <v>6.4526872255999983</v>
      </c>
      <c r="BP82" s="193">
        <v>85.4964611228</v>
      </c>
      <c r="BQ82" s="118">
        <v>7.1612784403999958</v>
      </c>
      <c r="BR82" s="118">
        <v>4.0912241495999995</v>
      </c>
      <c r="BS82" s="118">
        <v>5.6266506155999991</v>
      </c>
      <c r="BT82" s="70">
        <f t="shared" ref="BT82:BT91" si="12">SUM($AQ82:$AS82)</f>
        <v>16.362766705600002</v>
      </c>
      <c r="BU82" s="151">
        <f t="shared" ref="BU82:BU91" si="13">SUM($BD82:$BF82)</f>
        <v>22.176072570400002</v>
      </c>
      <c r="BV82" s="222">
        <f t="shared" ref="BV82:BV91" si="14">SUM($BQ82:$BS82)</f>
        <v>16.879153205599994</v>
      </c>
      <c r="BW82" s="110">
        <f t="shared" si="9"/>
        <v>-23.885741480978862</v>
      </c>
      <c r="BX82" s="66"/>
      <c r="BY82" s="66"/>
    </row>
    <row r="83" spans="1:77" ht="20.100000000000001" customHeight="1" thickBot="1" x14ac:dyDescent="0.3">
      <c r="A83" s="171"/>
      <c r="B83" s="93"/>
      <c r="C83" s="91" t="s">
        <v>102</v>
      </c>
      <c r="D83" s="96">
        <v>120007</v>
      </c>
      <c r="E83" s="95">
        <v>115297</v>
      </c>
      <c r="F83" s="95">
        <v>138261</v>
      </c>
      <c r="G83" s="95">
        <v>138781</v>
      </c>
      <c r="H83" s="95">
        <v>144001</v>
      </c>
      <c r="I83" s="95">
        <v>156617</v>
      </c>
      <c r="J83" s="95">
        <v>159037</v>
      </c>
      <c r="K83" s="95">
        <v>164054</v>
      </c>
      <c r="L83" s="95">
        <v>168527</v>
      </c>
      <c r="M83" s="95">
        <v>192918</v>
      </c>
      <c r="N83" s="95">
        <v>181618</v>
      </c>
      <c r="O83" s="95">
        <v>248434</v>
      </c>
      <c r="P83" s="229">
        <v>1927552</v>
      </c>
      <c r="Q83" s="95">
        <v>186147</v>
      </c>
      <c r="R83" s="95">
        <v>187067</v>
      </c>
      <c r="S83" s="95">
        <v>216701</v>
      </c>
      <c r="T83" s="95">
        <v>220859</v>
      </c>
      <c r="U83" s="95">
        <v>228311</v>
      </c>
      <c r="V83" s="95">
        <v>249907</v>
      </c>
      <c r="W83" s="95">
        <v>252476</v>
      </c>
      <c r="X83" s="95">
        <v>269188</v>
      </c>
      <c r="Y83" s="95">
        <v>271018</v>
      </c>
      <c r="Z83" s="95">
        <v>284423</v>
      </c>
      <c r="AA83" s="95">
        <v>293962</v>
      </c>
      <c r="AB83" s="95">
        <v>370611</v>
      </c>
      <c r="AC83" s="229">
        <v>3030670</v>
      </c>
      <c r="AD83" s="95">
        <v>300692</v>
      </c>
      <c r="AE83" s="95">
        <v>298557</v>
      </c>
      <c r="AF83" s="95">
        <v>362667</v>
      </c>
      <c r="AG83" s="95">
        <v>343877</v>
      </c>
      <c r="AH83" s="95">
        <v>388309</v>
      </c>
      <c r="AI83" s="95">
        <v>416620</v>
      </c>
      <c r="AJ83" s="95">
        <v>429396</v>
      </c>
      <c r="AK83" s="95">
        <v>456375</v>
      </c>
      <c r="AL83" s="95">
        <v>448775</v>
      </c>
      <c r="AM83" s="95">
        <v>482695</v>
      </c>
      <c r="AN83" s="95">
        <v>494031</v>
      </c>
      <c r="AO83" s="95">
        <v>586120</v>
      </c>
      <c r="AP83" s="229">
        <v>5008114</v>
      </c>
      <c r="AQ83" s="95">
        <v>501645</v>
      </c>
      <c r="AR83" s="95">
        <v>480450</v>
      </c>
      <c r="AS83" s="95">
        <v>592143</v>
      </c>
      <c r="AT83" s="95">
        <v>593042</v>
      </c>
      <c r="AU83" s="95">
        <v>636770</v>
      </c>
      <c r="AV83" s="95">
        <v>649463</v>
      </c>
      <c r="AW83" s="95">
        <v>676099</v>
      </c>
      <c r="AX83" s="95">
        <v>711505</v>
      </c>
      <c r="AY83" s="95">
        <v>709260</v>
      </c>
      <c r="AZ83" s="95">
        <v>807980</v>
      </c>
      <c r="BA83" s="95">
        <v>821210</v>
      </c>
      <c r="BB83" s="95">
        <v>965010</v>
      </c>
      <c r="BC83" s="229">
        <v>8144577</v>
      </c>
      <c r="BD83" s="96">
        <v>864457</v>
      </c>
      <c r="BE83" s="95">
        <v>896414</v>
      </c>
      <c r="BF83" s="95">
        <v>971103</v>
      </c>
      <c r="BG83" s="95">
        <v>1020105</v>
      </c>
      <c r="BH83" s="95">
        <v>1135767</v>
      </c>
      <c r="BI83" s="95">
        <v>1093696</v>
      </c>
      <c r="BJ83" s="95">
        <v>1212706</v>
      </c>
      <c r="BK83" s="95">
        <v>1280790</v>
      </c>
      <c r="BL83" s="95">
        <v>1262735</v>
      </c>
      <c r="BM83" s="95">
        <v>1240545</v>
      </c>
      <c r="BN83" s="95">
        <v>1166304</v>
      </c>
      <c r="BO83" s="95">
        <v>1599884</v>
      </c>
      <c r="BP83" s="229">
        <v>13744506</v>
      </c>
      <c r="BQ83" s="95">
        <v>1427847</v>
      </c>
      <c r="BR83" s="95">
        <v>1453019</v>
      </c>
      <c r="BS83" s="95">
        <v>1370826</v>
      </c>
      <c r="BT83" s="96">
        <f t="shared" si="12"/>
        <v>1574238</v>
      </c>
      <c r="BU83" s="120">
        <f t="shared" si="13"/>
        <v>2731974</v>
      </c>
      <c r="BV83" s="121">
        <f t="shared" si="14"/>
        <v>4251692</v>
      </c>
      <c r="BW83" s="175">
        <f t="shared" si="9"/>
        <v>55.627103332608584</v>
      </c>
      <c r="BX83" s="66"/>
      <c r="BY83" s="66"/>
    </row>
    <row r="84" spans="1:77" ht="20.100000000000001" customHeight="1" x14ac:dyDescent="0.25">
      <c r="A84" s="171"/>
      <c r="B84" s="367" t="s">
        <v>39</v>
      </c>
      <c r="C84" s="368"/>
      <c r="D84" s="42">
        <v>105544</v>
      </c>
      <c r="E84" s="28">
        <v>101891</v>
      </c>
      <c r="F84" s="28">
        <v>122184</v>
      </c>
      <c r="G84" s="28">
        <v>122624</v>
      </c>
      <c r="H84" s="28">
        <v>127887</v>
      </c>
      <c r="I84" s="28">
        <v>140011</v>
      </c>
      <c r="J84" s="28">
        <v>141504</v>
      </c>
      <c r="K84" s="28">
        <v>147207</v>
      </c>
      <c r="L84" s="28">
        <v>153813</v>
      </c>
      <c r="M84" s="28">
        <v>173992</v>
      </c>
      <c r="N84" s="28">
        <v>163390</v>
      </c>
      <c r="O84" s="28">
        <v>227516</v>
      </c>
      <c r="P84" s="130">
        <v>1727563</v>
      </c>
      <c r="Q84" s="28">
        <v>169117</v>
      </c>
      <c r="R84" s="28">
        <v>170123</v>
      </c>
      <c r="S84" s="28">
        <v>196957</v>
      </c>
      <c r="T84" s="28">
        <v>201065</v>
      </c>
      <c r="U84" s="28">
        <v>208183</v>
      </c>
      <c r="V84" s="28">
        <v>229432</v>
      </c>
      <c r="W84" s="28">
        <v>231763</v>
      </c>
      <c r="X84" s="28">
        <v>247150</v>
      </c>
      <c r="Y84" s="28">
        <v>249237</v>
      </c>
      <c r="Z84" s="28">
        <v>262037</v>
      </c>
      <c r="AA84" s="28">
        <v>271980</v>
      </c>
      <c r="AB84" s="28">
        <v>347293</v>
      </c>
      <c r="AC84" s="130">
        <v>2784337</v>
      </c>
      <c r="AD84" s="28">
        <v>279766</v>
      </c>
      <c r="AE84" s="28">
        <v>279029</v>
      </c>
      <c r="AF84" s="28">
        <v>338461</v>
      </c>
      <c r="AG84" s="28">
        <v>322301</v>
      </c>
      <c r="AH84" s="28">
        <v>364078</v>
      </c>
      <c r="AI84" s="28">
        <v>393358</v>
      </c>
      <c r="AJ84" s="28">
        <v>406156</v>
      </c>
      <c r="AK84" s="28">
        <v>431749</v>
      </c>
      <c r="AL84" s="28">
        <v>424814</v>
      </c>
      <c r="AM84" s="28">
        <v>457269</v>
      </c>
      <c r="AN84" s="28">
        <v>468657</v>
      </c>
      <c r="AO84" s="28">
        <v>559947</v>
      </c>
      <c r="AP84" s="130">
        <v>4725585</v>
      </c>
      <c r="AQ84" s="28">
        <v>477835</v>
      </c>
      <c r="AR84" s="28">
        <v>458080</v>
      </c>
      <c r="AS84" s="28">
        <v>565853</v>
      </c>
      <c r="AT84" s="28">
        <v>567214</v>
      </c>
      <c r="AU84" s="28">
        <v>610173</v>
      </c>
      <c r="AV84" s="28">
        <v>622572</v>
      </c>
      <c r="AW84" s="28">
        <v>648987</v>
      </c>
      <c r="AX84" s="28">
        <v>682593</v>
      </c>
      <c r="AY84" s="28">
        <v>682406</v>
      </c>
      <c r="AZ84" s="28">
        <v>776859</v>
      </c>
      <c r="BA84" s="28">
        <v>790278</v>
      </c>
      <c r="BB84" s="28">
        <v>934169</v>
      </c>
      <c r="BC84" s="130">
        <v>7817019</v>
      </c>
      <c r="BD84" s="42">
        <v>833911</v>
      </c>
      <c r="BE84" s="28">
        <v>866554</v>
      </c>
      <c r="BF84" s="28">
        <v>939406</v>
      </c>
      <c r="BG84" s="28">
        <v>986954</v>
      </c>
      <c r="BH84" s="28">
        <v>1100159</v>
      </c>
      <c r="BI84" s="28">
        <v>1060904</v>
      </c>
      <c r="BJ84" s="28">
        <v>1175613</v>
      </c>
      <c r="BK84" s="28">
        <v>1243264</v>
      </c>
      <c r="BL84" s="28">
        <v>1226477</v>
      </c>
      <c r="BM84" s="28">
        <v>1205620</v>
      </c>
      <c r="BN84" s="28">
        <v>1132771</v>
      </c>
      <c r="BO84" s="28">
        <v>1558574</v>
      </c>
      <c r="BP84" s="130">
        <v>13330207</v>
      </c>
      <c r="BQ84" s="28">
        <v>1389309</v>
      </c>
      <c r="BR84" s="28">
        <v>1415750</v>
      </c>
      <c r="BS84" s="28">
        <v>1335876</v>
      </c>
      <c r="BT84" s="36">
        <f t="shared" si="12"/>
        <v>1501768</v>
      </c>
      <c r="BU84" s="146">
        <f t="shared" si="13"/>
        <v>2639871</v>
      </c>
      <c r="BV84" s="225">
        <f t="shared" si="14"/>
        <v>4140935</v>
      </c>
      <c r="BW84" s="110">
        <f t="shared" si="9"/>
        <v>56.861263296577746</v>
      </c>
      <c r="BX84" s="66"/>
      <c r="BY84" s="66"/>
    </row>
    <row r="85" spans="1:77" ht="20.100000000000001" customHeight="1" thickBot="1" x14ac:dyDescent="0.3">
      <c r="A85" s="171"/>
      <c r="B85" s="367" t="s">
        <v>40</v>
      </c>
      <c r="C85" s="368"/>
      <c r="D85" s="42">
        <v>14463</v>
      </c>
      <c r="E85" s="28">
        <v>13406</v>
      </c>
      <c r="F85" s="28">
        <v>16077</v>
      </c>
      <c r="G85" s="28">
        <v>16157</v>
      </c>
      <c r="H85" s="28">
        <v>16114</v>
      </c>
      <c r="I85" s="28">
        <v>16606</v>
      </c>
      <c r="J85" s="28">
        <v>17533</v>
      </c>
      <c r="K85" s="28">
        <v>16847</v>
      </c>
      <c r="L85" s="28">
        <v>14714</v>
      </c>
      <c r="M85" s="28">
        <v>18926</v>
      </c>
      <c r="N85" s="28">
        <v>18228</v>
      </c>
      <c r="O85" s="28">
        <v>20918</v>
      </c>
      <c r="P85" s="130">
        <v>199989</v>
      </c>
      <c r="Q85" s="28">
        <v>17030</v>
      </c>
      <c r="R85" s="28">
        <v>16944</v>
      </c>
      <c r="S85" s="28">
        <v>19744</v>
      </c>
      <c r="T85" s="28">
        <v>19794</v>
      </c>
      <c r="U85" s="28">
        <v>20128</v>
      </c>
      <c r="V85" s="28">
        <v>20475</v>
      </c>
      <c r="W85" s="28">
        <v>20713</v>
      </c>
      <c r="X85" s="28">
        <v>22038</v>
      </c>
      <c r="Y85" s="28">
        <v>21781</v>
      </c>
      <c r="Z85" s="28">
        <v>22386</v>
      </c>
      <c r="AA85" s="28">
        <v>21982</v>
      </c>
      <c r="AB85" s="28">
        <v>23318</v>
      </c>
      <c r="AC85" s="130">
        <v>246333</v>
      </c>
      <c r="AD85" s="28">
        <v>20926</v>
      </c>
      <c r="AE85" s="28">
        <v>19528</v>
      </c>
      <c r="AF85" s="28">
        <v>24206</v>
      </c>
      <c r="AG85" s="28">
        <v>21576</v>
      </c>
      <c r="AH85" s="28">
        <v>24231</v>
      </c>
      <c r="AI85" s="28">
        <v>23262</v>
      </c>
      <c r="AJ85" s="28">
        <v>23240</v>
      </c>
      <c r="AK85" s="28">
        <v>24626</v>
      </c>
      <c r="AL85" s="28">
        <v>23961</v>
      </c>
      <c r="AM85" s="28">
        <v>25426</v>
      </c>
      <c r="AN85" s="28">
        <v>25374</v>
      </c>
      <c r="AO85" s="28">
        <v>26173</v>
      </c>
      <c r="AP85" s="130">
        <v>282529</v>
      </c>
      <c r="AQ85" s="28">
        <v>23810</v>
      </c>
      <c r="AR85" s="28">
        <v>22370</v>
      </c>
      <c r="AS85" s="28">
        <v>26290</v>
      </c>
      <c r="AT85" s="28">
        <v>25828</v>
      </c>
      <c r="AU85" s="28">
        <v>26597</v>
      </c>
      <c r="AV85" s="28">
        <v>26891</v>
      </c>
      <c r="AW85" s="28">
        <v>27112</v>
      </c>
      <c r="AX85" s="28">
        <v>28912</v>
      </c>
      <c r="AY85" s="28">
        <v>26854</v>
      </c>
      <c r="AZ85" s="28">
        <v>31121</v>
      </c>
      <c r="BA85" s="28">
        <v>30932</v>
      </c>
      <c r="BB85" s="28">
        <v>30841</v>
      </c>
      <c r="BC85" s="130">
        <v>327558</v>
      </c>
      <c r="BD85" s="42">
        <v>30546</v>
      </c>
      <c r="BE85" s="28">
        <v>29860</v>
      </c>
      <c r="BF85" s="28">
        <v>31697</v>
      </c>
      <c r="BG85" s="28">
        <v>33151</v>
      </c>
      <c r="BH85" s="28">
        <v>35608</v>
      </c>
      <c r="BI85" s="28">
        <v>32792</v>
      </c>
      <c r="BJ85" s="28">
        <v>37093</v>
      </c>
      <c r="BK85" s="28">
        <v>37526</v>
      </c>
      <c r="BL85" s="28">
        <v>36258</v>
      </c>
      <c r="BM85" s="28">
        <v>34925</v>
      </c>
      <c r="BN85" s="28">
        <v>33533</v>
      </c>
      <c r="BO85" s="28">
        <v>41310</v>
      </c>
      <c r="BP85" s="130">
        <v>414299</v>
      </c>
      <c r="BQ85" s="28">
        <v>38538</v>
      </c>
      <c r="BR85" s="28">
        <v>37269</v>
      </c>
      <c r="BS85" s="28">
        <v>34950</v>
      </c>
      <c r="BT85" s="42">
        <f t="shared" si="12"/>
        <v>72470</v>
      </c>
      <c r="BU85" s="20">
        <f t="shared" si="13"/>
        <v>92103</v>
      </c>
      <c r="BV85" s="52">
        <f t="shared" si="14"/>
        <v>110757</v>
      </c>
      <c r="BW85" s="110">
        <f t="shared" si="9"/>
        <v>20.253411940979117</v>
      </c>
      <c r="BX85" s="66"/>
      <c r="BY85" s="66"/>
    </row>
    <row r="86" spans="1:77" ht="20.100000000000001" customHeight="1" thickBot="1" x14ac:dyDescent="0.3">
      <c r="A86" s="171"/>
      <c r="B86" s="93"/>
      <c r="C86" s="91" t="s">
        <v>119</v>
      </c>
      <c r="D86" s="96">
        <v>306432</v>
      </c>
      <c r="E86" s="95">
        <v>292499</v>
      </c>
      <c r="F86" s="95">
        <v>338069</v>
      </c>
      <c r="G86" s="95">
        <v>339241</v>
      </c>
      <c r="H86" s="95">
        <v>353336</v>
      </c>
      <c r="I86" s="95">
        <v>369767</v>
      </c>
      <c r="J86" s="95">
        <v>366911</v>
      </c>
      <c r="K86" s="95">
        <v>356512</v>
      </c>
      <c r="L86" s="95">
        <v>376807</v>
      </c>
      <c r="M86" s="95">
        <v>390535</v>
      </c>
      <c r="N86" s="95">
        <v>364862</v>
      </c>
      <c r="O86" s="95">
        <v>501624</v>
      </c>
      <c r="P86" s="229">
        <v>4356595</v>
      </c>
      <c r="Q86" s="95">
        <v>371079</v>
      </c>
      <c r="R86" s="95">
        <v>373982</v>
      </c>
      <c r="S86" s="95">
        <v>420874</v>
      </c>
      <c r="T86" s="95">
        <v>431418</v>
      </c>
      <c r="U86" s="95">
        <v>444101</v>
      </c>
      <c r="V86" s="95">
        <v>466202</v>
      </c>
      <c r="W86" s="95">
        <v>470375</v>
      </c>
      <c r="X86" s="95">
        <v>466138</v>
      </c>
      <c r="Y86" s="95">
        <v>486409</v>
      </c>
      <c r="Z86" s="95">
        <v>486346</v>
      </c>
      <c r="AA86" s="95">
        <v>483919</v>
      </c>
      <c r="AB86" s="95">
        <v>612006</v>
      </c>
      <c r="AC86" s="229">
        <v>5512849</v>
      </c>
      <c r="AD86" s="95">
        <v>478494</v>
      </c>
      <c r="AE86" s="95">
        <v>489369</v>
      </c>
      <c r="AF86" s="95">
        <v>555199</v>
      </c>
      <c r="AG86" s="95">
        <v>557745</v>
      </c>
      <c r="AH86" s="95">
        <v>623740</v>
      </c>
      <c r="AI86" s="95">
        <v>638288</v>
      </c>
      <c r="AJ86" s="95">
        <v>663650</v>
      </c>
      <c r="AK86" s="95">
        <v>840470</v>
      </c>
      <c r="AL86" s="95">
        <v>660372</v>
      </c>
      <c r="AM86" s="95">
        <v>690670</v>
      </c>
      <c r="AN86" s="95">
        <v>702098</v>
      </c>
      <c r="AO86" s="95">
        <v>841739</v>
      </c>
      <c r="AP86" s="229">
        <v>7741834</v>
      </c>
      <c r="AQ86" s="95">
        <v>689155</v>
      </c>
      <c r="AR86" s="95">
        <v>676180</v>
      </c>
      <c r="AS86" s="95">
        <v>903106</v>
      </c>
      <c r="AT86" s="95">
        <v>779900</v>
      </c>
      <c r="AU86" s="95">
        <v>841078</v>
      </c>
      <c r="AV86" s="95">
        <v>836100</v>
      </c>
      <c r="AW86" s="95">
        <v>839448</v>
      </c>
      <c r="AX86" s="95">
        <v>874261</v>
      </c>
      <c r="AY86" s="95">
        <v>847223</v>
      </c>
      <c r="AZ86" s="95">
        <v>943061</v>
      </c>
      <c r="BA86" s="95">
        <v>939749</v>
      </c>
      <c r="BB86" s="95">
        <v>1124728</v>
      </c>
      <c r="BC86" s="229">
        <v>10293989</v>
      </c>
      <c r="BD86" s="96">
        <v>926911</v>
      </c>
      <c r="BE86" s="95">
        <v>958796</v>
      </c>
      <c r="BF86" s="95">
        <v>1009677</v>
      </c>
      <c r="BG86" s="95">
        <v>1054979</v>
      </c>
      <c r="BH86" s="95">
        <v>1156724</v>
      </c>
      <c r="BI86" s="95">
        <v>1115805</v>
      </c>
      <c r="BJ86" s="95">
        <v>1192787</v>
      </c>
      <c r="BK86" s="95">
        <v>1228838</v>
      </c>
      <c r="BL86" s="95">
        <v>1218435</v>
      </c>
      <c r="BM86" s="95">
        <v>1199448</v>
      </c>
      <c r="BN86" s="95">
        <v>1095233</v>
      </c>
      <c r="BO86" s="95">
        <v>1483518</v>
      </c>
      <c r="BP86" s="229">
        <v>13641151</v>
      </c>
      <c r="BQ86" s="95">
        <v>1274676</v>
      </c>
      <c r="BR86" s="95">
        <v>1272643</v>
      </c>
      <c r="BS86" s="95">
        <v>1198024</v>
      </c>
      <c r="BT86" s="96">
        <f t="shared" si="12"/>
        <v>2268441</v>
      </c>
      <c r="BU86" s="120">
        <f t="shared" si="13"/>
        <v>2895384</v>
      </c>
      <c r="BV86" s="121">
        <f t="shared" si="14"/>
        <v>3745343</v>
      </c>
      <c r="BW86" s="175">
        <f t="shared" ref="BW86" si="15">((BV86/BU86)-1)*100</f>
        <v>29.355657142541382</v>
      </c>
      <c r="BX86" s="66"/>
      <c r="BY86" s="66"/>
    </row>
    <row r="87" spans="1:77" ht="20.100000000000001" customHeight="1" x14ac:dyDescent="0.25">
      <c r="A87" s="171"/>
      <c r="B87" s="367" t="s">
        <v>41</v>
      </c>
      <c r="C87" s="368"/>
      <c r="D87" s="42">
        <v>281786</v>
      </c>
      <c r="E87" s="28">
        <v>272726</v>
      </c>
      <c r="F87" s="28">
        <v>312356</v>
      </c>
      <c r="G87" s="28">
        <v>317964</v>
      </c>
      <c r="H87" s="28">
        <v>329059</v>
      </c>
      <c r="I87" s="28">
        <v>345116</v>
      </c>
      <c r="J87" s="28">
        <v>342888</v>
      </c>
      <c r="K87" s="28">
        <v>332359</v>
      </c>
      <c r="L87" s="28">
        <v>351110</v>
      </c>
      <c r="M87" s="28">
        <v>364826</v>
      </c>
      <c r="N87" s="28">
        <v>341229</v>
      </c>
      <c r="O87" s="28">
        <v>474471</v>
      </c>
      <c r="P87" s="130">
        <v>4065890</v>
      </c>
      <c r="Q87" s="28">
        <v>348097</v>
      </c>
      <c r="R87" s="28">
        <v>350353</v>
      </c>
      <c r="S87" s="28">
        <v>394352</v>
      </c>
      <c r="T87" s="28">
        <v>406065</v>
      </c>
      <c r="U87" s="28">
        <v>417578</v>
      </c>
      <c r="V87" s="28">
        <v>440340</v>
      </c>
      <c r="W87" s="28">
        <v>443387</v>
      </c>
      <c r="X87" s="28">
        <v>438437</v>
      </c>
      <c r="Y87" s="28">
        <v>462947</v>
      </c>
      <c r="Z87" s="28">
        <v>463505</v>
      </c>
      <c r="AA87" s="28">
        <v>460595</v>
      </c>
      <c r="AB87" s="28">
        <v>586714</v>
      </c>
      <c r="AC87" s="130">
        <v>5212370</v>
      </c>
      <c r="AD87" s="28">
        <v>456249</v>
      </c>
      <c r="AE87" s="28">
        <v>467916</v>
      </c>
      <c r="AF87" s="28">
        <v>530139</v>
      </c>
      <c r="AG87" s="28">
        <v>533800</v>
      </c>
      <c r="AH87" s="28">
        <v>596798</v>
      </c>
      <c r="AI87" s="28">
        <v>613839</v>
      </c>
      <c r="AJ87" s="28">
        <v>638159</v>
      </c>
      <c r="AK87" s="28">
        <v>814501</v>
      </c>
      <c r="AL87" s="28">
        <v>634781</v>
      </c>
      <c r="AM87" s="28">
        <v>663534</v>
      </c>
      <c r="AN87" s="28">
        <v>674794</v>
      </c>
      <c r="AO87" s="28">
        <v>813622</v>
      </c>
      <c r="AP87" s="130">
        <v>7438132</v>
      </c>
      <c r="AQ87" s="28">
        <v>663698</v>
      </c>
      <c r="AR87" s="28">
        <v>652188</v>
      </c>
      <c r="AS87" s="28">
        <v>875111</v>
      </c>
      <c r="AT87" s="28">
        <v>752192</v>
      </c>
      <c r="AU87" s="28">
        <v>812663</v>
      </c>
      <c r="AV87" s="28">
        <v>808772</v>
      </c>
      <c r="AW87" s="28">
        <v>811425</v>
      </c>
      <c r="AX87" s="28">
        <v>845340</v>
      </c>
      <c r="AY87" s="28">
        <v>819611</v>
      </c>
      <c r="AZ87" s="28">
        <v>912198</v>
      </c>
      <c r="BA87" s="28">
        <v>909064</v>
      </c>
      <c r="BB87" s="28">
        <v>1093969</v>
      </c>
      <c r="BC87" s="130">
        <v>9956231</v>
      </c>
      <c r="BD87" s="42">
        <v>899306</v>
      </c>
      <c r="BE87" s="28">
        <v>930422</v>
      </c>
      <c r="BF87" s="28">
        <v>979647</v>
      </c>
      <c r="BG87" s="28">
        <v>1024333</v>
      </c>
      <c r="BH87" s="28">
        <v>1123360</v>
      </c>
      <c r="BI87" s="28">
        <v>1085893</v>
      </c>
      <c r="BJ87" s="28">
        <v>1159811</v>
      </c>
      <c r="BK87" s="28">
        <v>1194750</v>
      </c>
      <c r="BL87" s="28">
        <v>1185446</v>
      </c>
      <c r="BM87" s="28">
        <v>1165776</v>
      </c>
      <c r="BN87" s="28">
        <v>1063637</v>
      </c>
      <c r="BO87" s="28">
        <v>1445845</v>
      </c>
      <c r="BP87" s="130">
        <v>13258226</v>
      </c>
      <c r="BQ87" s="28">
        <v>1239385</v>
      </c>
      <c r="BR87" s="28">
        <v>1238533</v>
      </c>
      <c r="BS87" s="28">
        <v>1164783</v>
      </c>
      <c r="BT87" s="42">
        <f t="shared" si="12"/>
        <v>2190997</v>
      </c>
      <c r="BU87" s="20">
        <f t="shared" si="13"/>
        <v>2809375</v>
      </c>
      <c r="BV87" s="52">
        <f t="shared" si="14"/>
        <v>3642701</v>
      </c>
      <c r="BW87" s="110">
        <f t="shared" si="9"/>
        <v>29.662327030033374</v>
      </c>
      <c r="BX87" s="66"/>
      <c r="BY87" s="66"/>
    </row>
    <row r="88" spans="1:77" ht="20.100000000000001" customHeight="1" thickBot="1" x14ac:dyDescent="0.3">
      <c r="A88" s="171"/>
      <c r="B88" s="21" t="s">
        <v>81</v>
      </c>
      <c r="C88" s="53"/>
      <c r="D88" s="42">
        <v>24646</v>
      </c>
      <c r="E88" s="28">
        <v>19773</v>
      </c>
      <c r="F88" s="28">
        <v>25713</v>
      </c>
      <c r="G88" s="28">
        <v>21277</v>
      </c>
      <c r="H88" s="28">
        <v>24277</v>
      </c>
      <c r="I88" s="28">
        <v>24651</v>
      </c>
      <c r="J88" s="28">
        <v>24023</v>
      </c>
      <c r="K88" s="28">
        <v>24153</v>
      </c>
      <c r="L88" s="28">
        <v>25697</v>
      </c>
      <c r="M88" s="28">
        <v>25709</v>
      </c>
      <c r="N88" s="28">
        <v>23633</v>
      </c>
      <c r="O88" s="28">
        <v>27153</v>
      </c>
      <c r="P88" s="130">
        <v>290705</v>
      </c>
      <c r="Q88" s="28">
        <v>22982</v>
      </c>
      <c r="R88" s="28">
        <v>23629</v>
      </c>
      <c r="S88" s="28">
        <v>26522</v>
      </c>
      <c r="T88" s="28">
        <v>25353</v>
      </c>
      <c r="U88" s="28">
        <v>26523</v>
      </c>
      <c r="V88" s="28">
        <v>25862</v>
      </c>
      <c r="W88" s="28">
        <v>26988</v>
      </c>
      <c r="X88" s="28">
        <v>27701</v>
      </c>
      <c r="Y88" s="28">
        <v>23462</v>
      </c>
      <c r="Z88" s="28">
        <v>22841</v>
      </c>
      <c r="AA88" s="28">
        <v>23324</v>
      </c>
      <c r="AB88" s="28">
        <v>25292</v>
      </c>
      <c r="AC88" s="130">
        <v>300479</v>
      </c>
      <c r="AD88" s="28">
        <v>22245</v>
      </c>
      <c r="AE88" s="28">
        <v>21453</v>
      </c>
      <c r="AF88" s="28">
        <v>25060</v>
      </c>
      <c r="AG88" s="28">
        <v>23945</v>
      </c>
      <c r="AH88" s="28">
        <v>26942</v>
      </c>
      <c r="AI88" s="28">
        <v>24449</v>
      </c>
      <c r="AJ88" s="28">
        <v>25491</v>
      </c>
      <c r="AK88" s="28">
        <v>25969</v>
      </c>
      <c r="AL88" s="28">
        <v>25591</v>
      </c>
      <c r="AM88" s="28">
        <v>27136</v>
      </c>
      <c r="AN88" s="28">
        <v>27304</v>
      </c>
      <c r="AO88" s="28">
        <v>28117</v>
      </c>
      <c r="AP88" s="130">
        <v>303702</v>
      </c>
      <c r="AQ88" s="28">
        <v>25457</v>
      </c>
      <c r="AR88" s="28">
        <v>23992</v>
      </c>
      <c r="AS88" s="28">
        <v>27995</v>
      </c>
      <c r="AT88" s="28">
        <v>27708</v>
      </c>
      <c r="AU88" s="28">
        <v>28415</v>
      </c>
      <c r="AV88" s="28">
        <v>27328</v>
      </c>
      <c r="AW88" s="28">
        <v>28023</v>
      </c>
      <c r="AX88" s="28">
        <v>28921</v>
      </c>
      <c r="AY88" s="28">
        <v>27612</v>
      </c>
      <c r="AZ88" s="28">
        <v>30863</v>
      </c>
      <c r="BA88" s="28">
        <v>30685</v>
      </c>
      <c r="BB88" s="28">
        <v>30759</v>
      </c>
      <c r="BC88" s="130">
        <v>337758</v>
      </c>
      <c r="BD88" s="42">
        <v>27605</v>
      </c>
      <c r="BE88" s="28">
        <v>28374</v>
      </c>
      <c r="BF88" s="28">
        <v>30030</v>
      </c>
      <c r="BG88" s="28">
        <v>30646</v>
      </c>
      <c r="BH88" s="28">
        <v>33364</v>
      </c>
      <c r="BI88" s="28">
        <v>29912</v>
      </c>
      <c r="BJ88" s="28">
        <v>32976</v>
      </c>
      <c r="BK88" s="28">
        <v>34088</v>
      </c>
      <c r="BL88" s="28">
        <v>32989</v>
      </c>
      <c r="BM88" s="28">
        <v>33672</v>
      </c>
      <c r="BN88" s="28">
        <v>31596</v>
      </c>
      <c r="BO88" s="28">
        <v>37673</v>
      </c>
      <c r="BP88" s="130">
        <v>382925</v>
      </c>
      <c r="BQ88" s="28">
        <v>35291</v>
      </c>
      <c r="BR88" s="28">
        <v>34110</v>
      </c>
      <c r="BS88" s="28">
        <v>33241</v>
      </c>
      <c r="BT88" s="42">
        <f t="shared" si="12"/>
        <v>77444</v>
      </c>
      <c r="BU88" s="20">
        <f t="shared" si="13"/>
        <v>86009</v>
      </c>
      <c r="BV88" s="52">
        <f t="shared" si="14"/>
        <v>102642</v>
      </c>
      <c r="BW88" s="110">
        <f t="shared" si="9"/>
        <v>19.338673859712351</v>
      </c>
      <c r="BX88" s="66"/>
      <c r="BY88" s="66"/>
    </row>
    <row r="89" spans="1:77" ht="20.100000000000001" customHeight="1" thickBot="1" x14ac:dyDescent="0.3">
      <c r="A89" s="171"/>
      <c r="B89" s="93"/>
      <c r="C89" s="91" t="s">
        <v>120</v>
      </c>
      <c r="D89" s="96">
        <v>95502</v>
      </c>
      <c r="E89" s="95">
        <v>87124</v>
      </c>
      <c r="F89" s="95">
        <v>107153</v>
      </c>
      <c r="G89" s="95">
        <v>106955</v>
      </c>
      <c r="H89" s="95">
        <v>106806</v>
      </c>
      <c r="I89" s="95">
        <v>113365</v>
      </c>
      <c r="J89" s="95">
        <v>119958</v>
      </c>
      <c r="K89" s="95">
        <v>118869</v>
      </c>
      <c r="L89" s="95">
        <v>132487</v>
      </c>
      <c r="M89" s="95">
        <v>139258</v>
      </c>
      <c r="N89" s="95">
        <v>131928</v>
      </c>
      <c r="O89" s="95">
        <v>155999</v>
      </c>
      <c r="P89" s="229">
        <v>1415404</v>
      </c>
      <c r="Q89" s="95">
        <v>137971</v>
      </c>
      <c r="R89" s="95">
        <v>134573</v>
      </c>
      <c r="S89" s="95">
        <v>145915</v>
      </c>
      <c r="T89" s="95">
        <v>154174</v>
      </c>
      <c r="U89" s="95">
        <v>154973</v>
      </c>
      <c r="V89" s="95">
        <v>156244</v>
      </c>
      <c r="W89" s="95">
        <v>162467</v>
      </c>
      <c r="X89" s="95">
        <v>170933</v>
      </c>
      <c r="Y89" s="95">
        <v>177830</v>
      </c>
      <c r="Z89" s="95">
        <v>175562</v>
      </c>
      <c r="AA89" s="95">
        <v>176697</v>
      </c>
      <c r="AB89" s="95">
        <v>217425</v>
      </c>
      <c r="AC89" s="229">
        <v>1964764</v>
      </c>
      <c r="AD89" s="95">
        <v>184669</v>
      </c>
      <c r="AE89" s="95">
        <v>177670</v>
      </c>
      <c r="AF89" s="95">
        <v>215433</v>
      </c>
      <c r="AG89" s="95">
        <v>212123</v>
      </c>
      <c r="AH89" s="95">
        <v>241307</v>
      </c>
      <c r="AI89" s="95">
        <v>234373</v>
      </c>
      <c r="AJ89" s="95">
        <v>240854</v>
      </c>
      <c r="AK89" s="95">
        <v>247198</v>
      </c>
      <c r="AL89" s="95">
        <v>254434</v>
      </c>
      <c r="AM89" s="95">
        <v>258709</v>
      </c>
      <c r="AN89" s="95">
        <v>258555</v>
      </c>
      <c r="AO89" s="95">
        <v>278938</v>
      </c>
      <c r="AP89" s="229">
        <v>2804263</v>
      </c>
      <c r="AQ89" s="95">
        <v>261089</v>
      </c>
      <c r="AR89" s="95">
        <v>236611</v>
      </c>
      <c r="AS89" s="95">
        <v>271441</v>
      </c>
      <c r="AT89" s="95">
        <v>267090</v>
      </c>
      <c r="AU89" s="95">
        <v>268936</v>
      </c>
      <c r="AV89" s="95">
        <v>265161</v>
      </c>
      <c r="AW89" s="95">
        <v>280122</v>
      </c>
      <c r="AX89" s="95">
        <v>289202</v>
      </c>
      <c r="AY89" s="95">
        <v>283294</v>
      </c>
      <c r="AZ89" s="95">
        <v>302246</v>
      </c>
      <c r="BA89" s="95">
        <v>302669</v>
      </c>
      <c r="BB89" s="95">
        <v>328149</v>
      </c>
      <c r="BC89" s="229">
        <v>3356010</v>
      </c>
      <c r="BD89" s="96">
        <v>296557</v>
      </c>
      <c r="BE89" s="95">
        <v>297001</v>
      </c>
      <c r="BF89" s="95">
        <v>330469</v>
      </c>
      <c r="BG89" s="95">
        <v>350306</v>
      </c>
      <c r="BH89" s="95">
        <v>354721</v>
      </c>
      <c r="BI89" s="95">
        <v>339296</v>
      </c>
      <c r="BJ89" s="95">
        <v>373949</v>
      </c>
      <c r="BK89" s="95">
        <v>371081</v>
      </c>
      <c r="BL89" s="95">
        <v>392391</v>
      </c>
      <c r="BM89" s="95">
        <v>407213</v>
      </c>
      <c r="BN89" s="95">
        <v>429410</v>
      </c>
      <c r="BO89" s="95">
        <v>496658</v>
      </c>
      <c r="BP89" s="229">
        <v>4439052</v>
      </c>
      <c r="BQ89" s="95">
        <v>468339</v>
      </c>
      <c r="BR89" s="95">
        <v>446723</v>
      </c>
      <c r="BS89" s="95">
        <v>470647</v>
      </c>
      <c r="BT89" s="96">
        <f t="shared" si="12"/>
        <v>769141</v>
      </c>
      <c r="BU89" s="120">
        <f t="shared" si="13"/>
        <v>924027</v>
      </c>
      <c r="BV89" s="121">
        <f t="shared" si="14"/>
        <v>1385709</v>
      </c>
      <c r="BW89" s="175">
        <f t="shared" si="9"/>
        <v>49.964124424935633</v>
      </c>
      <c r="BX89" s="66"/>
      <c r="BY89" s="66"/>
    </row>
    <row r="90" spans="1:77" ht="20.100000000000001" customHeight="1" x14ac:dyDescent="0.25">
      <c r="A90" s="171"/>
      <c r="B90" s="21" t="s">
        <v>37</v>
      </c>
      <c r="C90" s="53"/>
      <c r="D90" s="42">
        <v>92136</v>
      </c>
      <c r="E90" s="28">
        <v>84364</v>
      </c>
      <c r="F90" s="28">
        <v>103708</v>
      </c>
      <c r="G90" s="28">
        <v>103901</v>
      </c>
      <c r="H90" s="28">
        <v>103681</v>
      </c>
      <c r="I90" s="28">
        <v>109803</v>
      </c>
      <c r="J90" s="28">
        <v>116652</v>
      </c>
      <c r="K90" s="28">
        <v>115399</v>
      </c>
      <c r="L90" s="28">
        <v>128531</v>
      </c>
      <c r="M90" s="28">
        <v>135718</v>
      </c>
      <c r="N90" s="28">
        <v>128086</v>
      </c>
      <c r="O90" s="28">
        <v>152879</v>
      </c>
      <c r="P90" s="130">
        <v>1374858</v>
      </c>
      <c r="Q90" s="28">
        <v>134392</v>
      </c>
      <c r="R90" s="28">
        <v>131367</v>
      </c>
      <c r="S90" s="28">
        <v>142417</v>
      </c>
      <c r="T90" s="28">
        <v>150865</v>
      </c>
      <c r="U90" s="28">
        <v>151546</v>
      </c>
      <c r="V90" s="28">
        <v>152532</v>
      </c>
      <c r="W90" s="28">
        <v>159036</v>
      </c>
      <c r="X90" s="28">
        <v>167448</v>
      </c>
      <c r="Y90" s="28">
        <v>174005</v>
      </c>
      <c r="Z90" s="28">
        <v>172076</v>
      </c>
      <c r="AA90" s="28">
        <v>172981</v>
      </c>
      <c r="AB90" s="28">
        <v>214177</v>
      </c>
      <c r="AC90" s="130">
        <v>1922842</v>
      </c>
      <c r="AD90" s="28">
        <v>180796</v>
      </c>
      <c r="AE90" s="28">
        <v>174503</v>
      </c>
      <c r="AF90" s="28">
        <v>211577</v>
      </c>
      <c r="AG90" s="28">
        <v>208341</v>
      </c>
      <c r="AH90" s="28">
        <v>237142</v>
      </c>
      <c r="AI90" s="28">
        <v>230204</v>
      </c>
      <c r="AJ90" s="28">
        <v>236785</v>
      </c>
      <c r="AK90" s="28">
        <v>242920</v>
      </c>
      <c r="AL90" s="28">
        <v>250125</v>
      </c>
      <c r="AM90" s="28">
        <v>254433</v>
      </c>
      <c r="AN90" s="28">
        <v>253967</v>
      </c>
      <c r="AO90" s="28">
        <v>274909</v>
      </c>
      <c r="AP90" s="130">
        <v>2755702</v>
      </c>
      <c r="AQ90" s="28">
        <v>256273</v>
      </c>
      <c r="AR90" s="28">
        <v>232640</v>
      </c>
      <c r="AS90" s="28">
        <v>268063</v>
      </c>
      <c r="AT90" s="28">
        <v>263917</v>
      </c>
      <c r="AU90" s="28">
        <v>265584</v>
      </c>
      <c r="AV90" s="28">
        <v>261894</v>
      </c>
      <c r="AW90" s="28">
        <v>276711</v>
      </c>
      <c r="AX90" s="28">
        <v>285225</v>
      </c>
      <c r="AY90" s="28">
        <v>279353</v>
      </c>
      <c r="AZ90" s="28">
        <v>298844</v>
      </c>
      <c r="BA90" s="28">
        <v>298943</v>
      </c>
      <c r="BB90" s="28">
        <v>324936</v>
      </c>
      <c r="BC90" s="130">
        <v>3312383</v>
      </c>
      <c r="BD90" s="42">
        <v>293106</v>
      </c>
      <c r="BE90" s="28">
        <v>294003</v>
      </c>
      <c r="BF90" s="28">
        <v>327065</v>
      </c>
      <c r="BG90" s="28">
        <v>346730</v>
      </c>
      <c r="BH90" s="28">
        <v>350969</v>
      </c>
      <c r="BI90" s="28">
        <v>335956</v>
      </c>
      <c r="BJ90" s="28">
        <v>370321</v>
      </c>
      <c r="BK90" s="28">
        <v>367670</v>
      </c>
      <c r="BL90" s="28">
        <v>389200</v>
      </c>
      <c r="BM90" s="28">
        <v>404096</v>
      </c>
      <c r="BN90" s="28">
        <v>426430</v>
      </c>
      <c r="BO90" s="28">
        <v>493450</v>
      </c>
      <c r="BP90" s="130">
        <v>4398996</v>
      </c>
      <c r="BQ90" s="28">
        <v>464968</v>
      </c>
      <c r="BR90" s="28">
        <v>443574</v>
      </c>
      <c r="BS90" s="28">
        <v>467455</v>
      </c>
      <c r="BT90" s="42">
        <f t="shared" si="12"/>
        <v>756976</v>
      </c>
      <c r="BU90" s="20">
        <f t="shared" si="13"/>
        <v>914174</v>
      </c>
      <c r="BV90" s="52">
        <f t="shared" si="14"/>
        <v>1375997</v>
      </c>
      <c r="BW90" s="110">
        <f t="shared" si="9"/>
        <v>50.518063300859573</v>
      </c>
      <c r="BX90" s="66"/>
      <c r="BY90" s="66"/>
    </row>
    <row r="91" spans="1:77" ht="20.100000000000001" customHeight="1" thickBot="1" x14ac:dyDescent="0.3">
      <c r="A91" s="171"/>
      <c r="B91" s="22" t="s">
        <v>38</v>
      </c>
      <c r="C91" s="54"/>
      <c r="D91" s="70">
        <v>3366</v>
      </c>
      <c r="E91" s="71">
        <v>2760</v>
      </c>
      <c r="F91" s="71">
        <v>3445</v>
      </c>
      <c r="G91" s="71">
        <v>3054</v>
      </c>
      <c r="H91" s="71">
        <v>3125</v>
      </c>
      <c r="I91" s="71">
        <v>3562</v>
      </c>
      <c r="J91" s="71">
        <v>3306</v>
      </c>
      <c r="K91" s="71">
        <v>3470</v>
      </c>
      <c r="L91" s="71">
        <v>3956</v>
      </c>
      <c r="M91" s="71">
        <v>3540</v>
      </c>
      <c r="N91" s="71">
        <v>3842</v>
      </c>
      <c r="O91" s="71">
        <v>3120</v>
      </c>
      <c r="P91" s="123">
        <v>40546</v>
      </c>
      <c r="Q91" s="71">
        <v>3579</v>
      </c>
      <c r="R91" s="71">
        <v>3206</v>
      </c>
      <c r="S91" s="71">
        <v>3498</v>
      </c>
      <c r="T91" s="71">
        <v>3309</v>
      </c>
      <c r="U91" s="71">
        <v>3427</v>
      </c>
      <c r="V91" s="71">
        <v>3712</v>
      </c>
      <c r="W91" s="71">
        <v>3431</v>
      </c>
      <c r="X91" s="71">
        <v>3485</v>
      </c>
      <c r="Y91" s="71">
        <v>3825</v>
      </c>
      <c r="Z91" s="71">
        <v>3486</v>
      </c>
      <c r="AA91" s="71">
        <v>3716</v>
      </c>
      <c r="AB91" s="71">
        <v>3248</v>
      </c>
      <c r="AC91" s="123">
        <v>41922</v>
      </c>
      <c r="AD91" s="71">
        <v>3873</v>
      </c>
      <c r="AE91" s="71">
        <v>3167</v>
      </c>
      <c r="AF91" s="71">
        <v>3856</v>
      </c>
      <c r="AG91" s="71">
        <v>3782</v>
      </c>
      <c r="AH91" s="71">
        <v>4165</v>
      </c>
      <c r="AI91" s="71">
        <v>4169</v>
      </c>
      <c r="AJ91" s="71">
        <v>4069</v>
      </c>
      <c r="AK91" s="71">
        <v>4278</v>
      </c>
      <c r="AL91" s="71">
        <v>4309</v>
      </c>
      <c r="AM91" s="71">
        <v>4276</v>
      </c>
      <c r="AN91" s="71">
        <v>4588</v>
      </c>
      <c r="AO91" s="71">
        <v>4029</v>
      </c>
      <c r="AP91" s="123">
        <v>48561</v>
      </c>
      <c r="AQ91" s="71">
        <v>4816</v>
      </c>
      <c r="AR91" s="71">
        <v>3971</v>
      </c>
      <c r="AS91" s="71">
        <v>3378</v>
      </c>
      <c r="AT91" s="71">
        <v>3173</v>
      </c>
      <c r="AU91" s="71">
        <v>3352</v>
      </c>
      <c r="AV91" s="71">
        <v>3267</v>
      </c>
      <c r="AW91" s="71">
        <v>3411</v>
      </c>
      <c r="AX91" s="71">
        <v>3977</v>
      </c>
      <c r="AY91" s="71">
        <v>3941</v>
      </c>
      <c r="AZ91" s="71">
        <v>3402</v>
      </c>
      <c r="BA91" s="71">
        <v>3726</v>
      </c>
      <c r="BB91" s="71">
        <v>3213</v>
      </c>
      <c r="BC91" s="123">
        <v>43627</v>
      </c>
      <c r="BD91" s="70">
        <v>3451</v>
      </c>
      <c r="BE91" s="71">
        <v>2998</v>
      </c>
      <c r="BF91" s="71">
        <v>3404</v>
      </c>
      <c r="BG91" s="71">
        <v>3576</v>
      </c>
      <c r="BH91" s="71">
        <v>3752</v>
      </c>
      <c r="BI91" s="71">
        <v>3340</v>
      </c>
      <c r="BJ91" s="71">
        <v>3628</v>
      </c>
      <c r="BK91" s="71">
        <v>3411</v>
      </c>
      <c r="BL91" s="71">
        <v>3191</v>
      </c>
      <c r="BM91" s="71">
        <v>3117</v>
      </c>
      <c r="BN91" s="71">
        <v>2980</v>
      </c>
      <c r="BO91" s="71">
        <v>3208</v>
      </c>
      <c r="BP91" s="123">
        <v>40056</v>
      </c>
      <c r="BQ91" s="71">
        <v>3371</v>
      </c>
      <c r="BR91" s="71">
        <v>3149</v>
      </c>
      <c r="BS91" s="71">
        <v>3192</v>
      </c>
      <c r="BT91" s="70">
        <f t="shared" si="12"/>
        <v>12165</v>
      </c>
      <c r="BU91" s="151">
        <f t="shared" si="13"/>
        <v>9853</v>
      </c>
      <c r="BV91" s="222">
        <f t="shared" si="14"/>
        <v>9712</v>
      </c>
      <c r="BW91" s="112">
        <f t="shared" si="9"/>
        <v>-1.4310362326195092</v>
      </c>
      <c r="BX91" s="66"/>
      <c r="BY91" s="66"/>
    </row>
    <row r="92" spans="1:77" ht="20.100000000000001" customHeight="1" x14ac:dyDescent="0.25">
      <c r="A92" s="171"/>
      <c r="B92" s="299" t="s">
        <v>101</v>
      </c>
      <c r="C92" s="301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0"/>
      <c r="BV92" s="146"/>
      <c r="BW92" s="168"/>
      <c r="BX92" s="66"/>
      <c r="BY92" s="66"/>
    </row>
    <row r="93" spans="1:77" ht="20.100000000000001" customHeight="1" thickBot="1" x14ac:dyDescent="0.3">
      <c r="A93" s="171"/>
      <c r="B93" s="331"/>
      <c r="C93" s="298"/>
      <c r="D93" s="71"/>
      <c r="E93" s="71"/>
      <c r="F93" s="28"/>
      <c r="G93" s="28"/>
      <c r="H93" s="28"/>
      <c r="I93" s="28"/>
      <c r="J93" s="28"/>
      <c r="K93" s="28"/>
      <c r="L93" s="28"/>
      <c r="M93" s="28"/>
      <c r="N93" s="71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0"/>
      <c r="BV93" s="20"/>
      <c r="BW93" s="295"/>
      <c r="BX93" s="66"/>
      <c r="BY93" s="66"/>
    </row>
    <row r="94" spans="1:77" s="216" customFormat="1" ht="20.100000000000001" customHeight="1" thickBot="1" x14ac:dyDescent="0.3">
      <c r="A94" s="171"/>
      <c r="B94" s="99" t="s">
        <v>47</v>
      </c>
      <c r="C94" s="82"/>
      <c r="D94" s="104"/>
      <c r="E94" s="104"/>
      <c r="F94" s="80"/>
      <c r="G94" s="80"/>
      <c r="H94" s="80"/>
      <c r="I94" s="80"/>
      <c r="J94" s="80"/>
      <c r="K94" s="80"/>
      <c r="L94" s="80"/>
      <c r="M94" s="80"/>
      <c r="N94" s="104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  <c r="BO94" s="80"/>
      <c r="BP94" s="80"/>
      <c r="BQ94" s="80"/>
      <c r="BR94" s="80"/>
      <c r="BS94" s="80"/>
      <c r="BT94" s="24"/>
      <c r="BU94" s="149"/>
      <c r="BV94" s="158"/>
      <c r="BW94" s="24"/>
      <c r="BX94" s="66"/>
      <c r="BY94" s="66"/>
    </row>
    <row r="95" spans="1:77" s="216" customFormat="1" ht="20.100000000000001" customHeight="1" thickBot="1" x14ac:dyDescent="0.35">
      <c r="A95" s="171"/>
      <c r="B95" s="92"/>
      <c r="C95" s="91" t="s">
        <v>71</v>
      </c>
      <c r="D95" s="97">
        <v>7716.369539061001</v>
      </c>
      <c r="E95" s="98">
        <v>6138.5304445011998</v>
      </c>
      <c r="F95" s="98">
        <v>7697.5132325352006</v>
      </c>
      <c r="G95" s="98">
        <v>8833.8120219911998</v>
      </c>
      <c r="H95" s="98">
        <v>7755.9302820874</v>
      </c>
      <c r="I95" s="98">
        <v>8070.6604925987995</v>
      </c>
      <c r="J95" s="98">
        <v>7440.9820989026002</v>
      </c>
      <c r="K95" s="98">
        <v>6944.8230265124002</v>
      </c>
      <c r="L95" s="98">
        <v>7259.7404354620003</v>
      </c>
      <c r="M95" s="98">
        <v>8073.8267754926001</v>
      </c>
      <c r="N95" s="98">
        <v>7182.9155399548008</v>
      </c>
      <c r="O95" s="98">
        <v>10684.7354228028</v>
      </c>
      <c r="P95" s="131">
        <v>93799.839311901989</v>
      </c>
      <c r="Q95" s="98">
        <v>6986.3160900546</v>
      </c>
      <c r="R95" s="98">
        <v>6284.8711499102001</v>
      </c>
      <c r="S95" s="98">
        <v>7359.0115466900006</v>
      </c>
      <c r="T95" s="98">
        <v>7662.2827787677998</v>
      </c>
      <c r="U95" s="98">
        <v>7472.1243663828</v>
      </c>
      <c r="V95" s="98">
        <v>7479.0635628206001</v>
      </c>
      <c r="W95" s="98">
        <v>6736.8815804114001</v>
      </c>
      <c r="X95" s="98">
        <v>7236.0082641319996</v>
      </c>
      <c r="Y95" s="98">
        <v>6885.5180575761997</v>
      </c>
      <c r="Z95" s="98">
        <v>6719.719280716</v>
      </c>
      <c r="AA95" s="98">
        <v>6907.1747503614015</v>
      </c>
      <c r="AB95" s="98">
        <v>8592.7434320960001</v>
      </c>
      <c r="AC95" s="131">
        <v>86321.714859919011</v>
      </c>
      <c r="AD95" s="97">
        <v>6238.0576723486001</v>
      </c>
      <c r="AE95" s="98">
        <v>5311.1436857200006</v>
      </c>
      <c r="AF95" s="98">
        <v>7367.3982938946001</v>
      </c>
      <c r="AG95" s="98">
        <v>6688.9698657073995</v>
      </c>
      <c r="AH95" s="98">
        <v>7888.8491891642007</v>
      </c>
      <c r="AI95" s="98">
        <v>7242.5202188754001</v>
      </c>
      <c r="AJ95" s="98">
        <v>6783.5632090827994</v>
      </c>
      <c r="AK95" s="98">
        <v>6939.312601353</v>
      </c>
      <c r="AL95" s="98">
        <v>6579.3384021768015</v>
      </c>
      <c r="AM95" s="98">
        <v>7234.1347202218003</v>
      </c>
      <c r="AN95" s="98">
        <v>6747.8678569726007</v>
      </c>
      <c r="AO95" s="98">
        <v>8229.4301813540005</v>
      </c>
      <c r="AP95" s="131">
        <v>83250.585896871198</v>
      </c>
      <c r="AQ95" s="98">
        <v>6008.9771493673998</v>
      </c>
      <c r="AR95" s="98">
        <v>5184.3637264658009</v>
      </c>
      <c r="AS95" s="98">
        <v>6486.1228227814008</v>
      </c>
      <c r="AT95" s="98">
        <v>7964.0370098186004</v>
      </c>
      <c r="AU95" s="98">
        <v>6758.5539813394007</v>
      </c>
      <c r="AV95" s="98">
        <v>6756.8866622617998</v>
      </c>
      <c r="AW95" s="98">
        <v>6183.0343577098001</v>
      </c>
      <c r="AX95" s="98">
        <v>6715.2610008315996</v>
      </c>
      <c r="AY95" s="98">
        <v>5557.4018096326008</v>
      </c>
      <c r="AZ95" s="98">
        <v>6934.2205408753998</v>
      </c>
      <c r="BA95" s="98">
        <v>6208.5392697669995</v>
      </c>
      <c r="BB95" s="98">
        <v>7384.9567391778</v>
      </c>
      <c r="BC95" s="131">
        <v>78142.355070028614</v>
      </c>
      <c r="BD95" s="97">
        <v>6156.6423901143999</v>
      </c>
      <c r="BE95" s="98">
        <v>5535</v>
      </c>
      <c r="BF95" s="98">
        <v>5416.9728175532</v>
      </c>
      <c r="BG95" s="98">
        <v>6704.9807098434003</v>
      </c>
      <c r="BH95" s="98">
        <v>6444.1820140953996</v>
      </c>
      <c r="BI95" s="98">
        <v>5594.9683749631995</v>
      </c>
      <c r="BJ95" s="98">
        <v>7060.4723708736001</v>
      </c>
      <c r="BK95" s="98">
        <v>6349.4531224443999</v>
      </c>
      <c r="BL95" s="98">
        <v>5650.6453716261994</v>
      </c>
      <c r="BM95" s="98">
        <v>5438.1798847341997</v>
      </c>
      <c r="BN95" s="98">
        <v>4508.1472810837995</v>
      </c>
      <c r="BO95" s="98">
        <v>6709.7643201527999</v>
      </c>
      <c r="BP95" s="131">
        <v>71569.408657484601</v>
      </c>
      <c r="BQ95" s="98">
        <v>5174.6396543720002</v>
      </c>
      <c r="BR95" s="98">
        <v>4239.5109648051994</v>
      </c>
      <c r="BS95" s="98">
        <v>4118.3172009997998</v>
      </c>
      <c r="BT95" s="97">
        <f>SUM($AQ95:$AS95)</f>
        <v>17679.4636986146</v>
      </c>
      <c r="BU95" s="120">
        <f>SUM($BD95:$BF95)</f>
        <v>17108.615207667601</v>
      </c>
      <c r="BV95" s="121">
        <f>SUM($BQ95:$BS95)</f>
        <v>13532.467820176998</v>
      </c>
      <c r="BW95" s="175">
        <f t="shared" ref="BW95:BW97" si="16">((BV95/BU95)-1)*100</f>
        <v>-20.902611602883404</v>
      </c>
      <c r="BX95" s="66"/>
      <c r="BY95" s="66"/>
    </row>
    <row r="96" spans="1:77" ht="20.100000000000001" customHeight="1" x14ac:dyDescent="0.2">
      <c r="A96" s="171"/>
      <c r="B96" s="13" t="s">
        <v>72</v>
      </c>
      <c r="C96" s="14"/>
      <c r="D96" s="202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3"/>
      <c r="Q96" s="201"/>
      <c r="R96" s="201"/>
      <c r="S96" s="201"/>
      <c r="T96" s="201"/>
      <c r="U96" s="201"/>
      <c r="V96" s="201"/>
      <c r="W96" s="201"/>
      <c r="X96" s="201"/>
      <c r="Y96" s="201"/>
      <c r="Z96" s="201"/>
      <c r="AA96" s="201"/>
      <c r="AB96" s="201"/>
      <c r="AC96" s="203"/>
      <c r="AD96" s="202"/>
      <c r="AE96" s="201"/>
      <c r="AF96" s="201"/>
      <c r="AG96" s="201"/>
      <c r="AH96" s="201"/>
      <c r="AI96" s="201"/>
      <c r="AJ96" s="201"/>
      <c r="AK96" s="201"/>
      <c r="AL96" s="201"/>
      <c r="AM96" s="201"/>
      <c r="AN96" s="201"/>
      <c r="AO96" s="201"/>
      <c r="AP96" s="203"/>
      <c r="AQ96" s="201"/>
      <c r="AR96" s="201"/>
      <c r="AS96" s="201"/>
      <c r="AT96" s="201"/>
      <c r="AU96" s="201"/>
      <c r="AV96" s="201"/>
      <c r="AW96" s="201"/>
      <c r="AX96" s="201"/>
      <c r="AY96" s="201"/>
      <c r="AZ96" s="201"/>
      <c r="BA96" s="201"/>
      <c r="BB96" s="201"/>
      <c r="BC96" s="203"/>
      <c r="BD96" s="202"/>
      <c r="BE96" s="201"/>
      <c r="BF96" s="201"/>
      <c r="BG96" s="201"/>
      <c r="BH96" s="201"/>
      <c r="BI96" s="201"/>
      <c r="BJ96" s="201"/>
      <c r="BK96" s="201"/>
      <c r="BL96" s="201"/>
      <c r="BM96" s="201"/>
      <c r="BN96" s="201"/>
      <c r="BO96" s="201"/>
      <c r="BP96" s="203"/>
      <c r="BQ96" s="201"/>
      <c r="BR96" s="201"/>
      <c r="BS96" s="201"/>
      <c r="BT96" s="230"/>
      <c r="BU96" s="146"/>
      <c r="BV96" s="225"/>
      <c r="BW96" s="105"/>
      <c r="BX96" s="66"/>
      <c r="BY96" s="66"/>
    </row>
    <row r="97" spans="1:77" s="215" customFormat="1" ht="20.100000000000001" customHeight="1" x14ac:dyDescent="0.25">
      <c r="A97" s="171"/>
      <c r="B97" s="361" t="s">
        <v>12</v>
      </c>
      <c r="C97" s="362"/>
      <c r="D97" s="42">
        <v>6596.3446734300005</v>
      </c>
      <c r="E97" s="28">
        <v>5228.4228063299997</v>
      </c>
      <c r="F97" s="28">
        <v>6614.9200531500001</v>
      </c>
      <c r="G97" s="28">
        <v>7492.6957562599991</v>
      </c>
      <c r="H97" s="28">
        <v>6402.8919354399995</v>
      </c>
      <c r="I97" s="28">
        <v>6645.3449047599997</v>
      </c>
      <c r="J97" s="28">
        <v>6334.9233422200004</v>
      </c>
      <c r="K97" s="28">
        <v>5926.3813839499999</v>
      </c>
      <c r="L97" s="28">
        <v>6234.2657743700001</v>
      </c>
      <c r="M97" s="28">
        <v>6819.5506255699993</v>
      </c>
      <c r="N97" s="28">
        <v>6144.8676103200005</v>
      </c>
      <c r="O97" s="28">
        <v>9281.2980494900003</v>
      </c>
      <c r="P97" s="130">
        <v>79721.90691528999</v>
      </c>
      <c r="Q97" s="28">
        <v>6062.9676833200001</v>
      </c>
      <c r="R97" s="28">
        <v>5509.9389737900001</v>
      </c>
      <c r="S97" s="28">
        <v>6408.7930660800002</v>
      </c>
      <c r="T97" s="28">
        <v>6801.4414083900001</v>
      </c>
      <c r="U97" s="28">
        <v>6410.4396427000001</v>
      </c>
      <c r="V97" s="28">
        <v>6476.0578746900001</v>
      </c>
      <c r="W97" s="28">
        <v>5928.2949617100003</v>
      </c>
      <c r="X97" s="28">
        <v>6382.4153620399993</v>
      </c>
      <c r="Y97" s="28">
        <v>6149.5885171</v>
      </c>
      <c r="Z97" s="28">
        <v>5990.0971402799996</v>
      </c>
      <c r="AA97" s="28">
        <v>6205.1945416400013</v>
      </c>
      <c r="AB97" s="28">
        <v>7743.5521639399994</v>
      </c>
      <c r="AC97" s="130">
        <v>76068.781335680003</v>
      </c>
      <c r="AD97" s="42">
        <v>5635.8658635299998</v>
      </c>
      <c r="AE97" s="28">
        <v>4649.1060121500004</v>
      </c>
      <c r="AF97" s="28">
        <v>6459.7538471799999</v>
      </c>
      <c r="AG97" s="28">
        <v>5964.9687681799996</v>
      </c>
      <c r="AH97" s="28">
        <v>6208.8138170400007</v>
      </c>
      <c r="AI97" s="28">
        <v>6275.6686914700003</v>
      </c>
      <c r="AJ97" s="28">
        <v>5991.4860550999992</v>
      </c>
      <c r="AK97" s="28">
        <v>6137.2970939199995</v>
      </c>
      <c r="AL97" s="28">
        <v>5867.183531390001</v>
      </c>
      <c r="AM97" s="28">
        <v>6265.11154498</v>
      </c>
      <c r="AN97" s="28">
        <v>5984.9182771900005</v>
      </c>
      <c r="AO97" s="28">
        <v>7292.79657658</v>
      </c>
      <c r="AP97" s="130">
        <v>72732.970078710001</v>
      </c>
      <c r="AQ97" s="28">
        <v>5325.97562045</v>
      </c>
      <c r="AR97" s="28">
        <v>4643.7459878300006</v>
      </c>
      <c r="AS97" s="28">
        <v>5761.3858914700004</v>
      </c>
      <c r="AT97" s="28">
        <v>7159.5847826400004</v>
      </c>
      <c r="AU97" s="28">
        <v>5982.0077348900004</v>
      </c>
      <c r="AV97" s="28">
        <v>5958.2740504200001</v>
      </c>
      <c r="AW97" s="28">
        <v>5594.71140801</v>
      </c>
      <c r="AX97" s="28">
        <v>6048.5772717999998</v>
      </c>
      <c r="AY97" s="28">
        <v>4976.2899308600008</v>
      </c>
      <c r="AZ97" s="28">
        <v>6232.1602937899997</v>
      </c>
      <c r="BA97" s="28">
        <v>5629.5137773999995</v>
      </c>
      <c r="BB97" s="28">
        <v>6668.3216274300003</v>
      </c>
      <c r="BC97" s="130">
        <v>69980.548376990017</v>
      </c>
      <c r="BD97" s="42">
        <v>5591.9842135899999</v>
      </c>
      <c r="BE97" s="28">
        <v>5010</v>
      </c>
      <c r="BF97" s="28">
        <v>4868.81167138</v>
      </c>
      <c r="BG97" s="28">
        <v>6171.9376757800001</v>
      </c>
      <c r="BH97" s="28">
        <v>5842.7834244699998</v>
      </c>
      <c r="BI97" s="28">
        <v>5056.8058571499996</v>
      </c>
      <c r="BJ97" s="28">
        <v>6447.0912589299996</v>
      </c>
      <c r="BK97" s="28">
        <v>5847.3973199499997</v>
      </c>
      <c r="BL97" s="28">
        <v>5210.2247097099998</v>
      </c>
      <c r="BM97" s="28">
        <v>4893.9657572099995</v>
      </c>
      <c r="BN97" s="28">
        <v>4089.0333150199999</v>
      </c>
      <c r="BO97" s="28">
        <v>6127.2730732600003</v>
      </c>
      <c r="BP97" s="130">
        <v>65157.308276449992</v>
      </c>
      <c r="BQ97" s="28">
        <v>4766.6596681400006</v>
      </c>
      <c r="BR97" s="28">
        <v>3868.3763464499998</v>
      </c>
      <c r="BS97" s="28">
        <v>3767.4978270499996</v>
      </c>
      <c r="BT97" s="42">
        <f>SUM($AQ97:$AS97)</f>
        <v>15731.10749975</v>
      </c>
      <c r="BU97" s="20">
        <f>SUM($BD97:$BF97)</f>
        <v>15470.795884970001</v>
      </c>
      <c r="BV97" s="52">
        <f>SUM($BQ97:$BS97)</f>
        <v>12402.533841640001</v>
      </c>
      <c r="BW97" s="110">
        <f t="shared" si="16"/>
        <v>-19.832606325773071</v>
      </c>
      <c r="BX97" s="66"/>
      <c r="BY97" s="66"/>
    </row>
    <row r="98" spans="1:77" ht="20.100000000000001" customHeight="1" x14ac:dyDescent="0.2">
      <c r="A98" s="171"/>
      <c r="B98" s="18" t="s">
        <v>73</v>
      </c>
      <c r="C98" s="23"/>
      <c r="D98" s="42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130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130"/>
      <c r="AD98" s="42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130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130"/>
      <c r="BD98" s="42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130"/>
      <c r="BQ98" s="28"/>
      <c r="BR98" s="28"/>
      <c r="BS98" s="28"/>
      <c r="BT98" s="42"/>
      <c r="BU98" s="20"/>
      <c r="BV98" s="52"/>
      <c r="BW98" s="111"/>
      <c r="BX98" s="66"/>
      <c r="BY98" s="76"/>
    </row>
    <row r="99" spans="1:77" ht="20.100000000000001" customHeight="1" thickBot="1" x14ac:dyDescent="0.3">
      <c r="A99" s="171"/>
      <c r="B99" s="361" t="s">
        <v>12</v>
      </c>
      <c r="C99" s="362"/>
      <c r="D99" s="42">
        <v>1120.024865631</v>
      </c>
      <c r="E99" s="28">
        <v>910.10763817120005</v>
      </c>
      <c r="F99" s="28">
        <v>1082.5931793852001</v>
      </c>
      <c r="G99" s="28">
        <v>1341.1162657312</v>
      </c>
      <c r="H99" s="28">
        <v>1353.0383466474002</v>
      </c>
      <c r="I99" s="28">
        <v>1425.3155878388</v>
      </c>
      <c r="J99" s="28">
        <v>1106.0587566826</v>
      </c>
      <c r="K99" s="28">
        <v>1018.4416425624001</v>
      </c>
      <c r="L99" s="28">
        <v>1025.4746610919999</v>
      </c>
      <c r="M99" s="28">
        <v>1254.2761499226003</v>
      </c>
      <c r="N99" s="28">
        <v>1038.0479296348001</v>
      </c>
      <c r="O99" s="28">
        <v>1403.4373733128</v>
      </c>
      <c r="P99" s="130">
        <v>14077.932396611999</v>
      </c>
      <c r="Q99" s="28">
        <v>923.34840673460008</v>
      </c>
      <c r="R99" s="28">
        <v>774.93217612019998</v>
      </c>
      <c r="S99" s="28">
        <v>950.21848061000014</v>
      </c>
      <c r="T99" s="28">
        <v>860.84137037779999</v>
      </c>
      <c r="U99" s="28">
        <v>1061.6847236828</v>
      </c>
      <c r="V99" s="28">
        <v>1003.0056881305999</v>
      </c>
      <c r="W99" s="28">
        <v>808.58661870139997</v>
      </c>
      <c r="X99" s="28">
        <v>853.59290209200014</v>
      </c>
      <c r="Y99" s="28">
        <v>735.92954047620003</v>
      </c>
      <c r="Z99" s="28">
        <v>729.622140436</v>
      </c>
      <c r="AA99" s="28">
        <v>701.9802087214</v>
      </c>
      <c r="AB99" s="28">
        <v>849.19126815600009</v>
      </c>
      <c r="AC99" s="130">
        <v>10252.933524239001</v>
      </c>
      <c r="AD99" s="42">
        <v>602.19180881860007</v>
      </c>
      <c r="AE99" s="28">
        <v>662.03767356999992</v>
      </c>
      <c r="AF99" s="28">
        <v>907.64444671460001</v>
      </c>
      <c r="AG99" s="28">
        <v>724.00109752740013</v>
      </c>
      <c r="AH99" s="28">
        <v>1680.0353721242002</v>
      </c>
      <c r="AI99" s="28">
        <v>966.85152740540013</v>
      </c>
      <c r="AJ99" s="28">
        <v>792.07715398280004</v>
      </c>
      <c r="AK99" s="28">
        <v>802.01550743300004</v>
      </c>
      <c r="AL99" s="28">
        <v>712.15487078680007</v>
      </c>
      <c r="AM99" s="28">
        <v>969.0231752418</v>
      </c>
      <c r="AN99" s="28">
        <v>762.94957978260004</v>
      </c>
      <c r="AO99" s="28">
        <v>936.6336047740001</v>
      </c>
      <c r="AP99" s="130">
        <v>10517.615818161201</v>
      </c>
      <c r="AQ99" s="28">
        <v>683.00152891739992</v>
      </c>
      <c r="AR99" s="28">
        <v>540.61773863580004</v>
      </c>
      <c r="AS99" s="28">
        <v>724.73693131139999</v>
      </c>
      <c r="AT99" s="28">
        <v>804.45222717859997</v>
      </c>
      <c r="AU99" s="28">
        <v>776.54624644939997</v>
      </c>
      <c r="AV99" s="28">
        <v>798.6126118418</v>
      </c>
      <c r="AW99" s="28">
        <v>588.32294969980012</v>
      </c>
      <c r="AX99" s="28">
        <v>666.68372903160014</v>
      </c>
      <c r="AY99" s="28">
        <v>581.11187877260011</v>
      </c>
      <c r="AZ99" s="28">
        <v>702.06024708540008</v>
      </c>
      <c r="BA99" s="28">
        <v>579.02549236700008</v>
      </c>
      <c r="BB99" s="28">
        <v>716.63511174780001</v>
      </c>
      <c r="BC99" s="130">
        <v>8161.8066930385994</v>
      </c>
      <c r="BD99" s="42">
        <v>564.65817652440001</v>
      </c>
      <c r="BE99" s="28">
        <v>525</v>
      </c>
      <c r="BF99" s="28">
        <v>548.1611461732</v>
      </c>
      <c r="BG99" s="28">
        <v>533.0430340634</v>
      </c>
      <c r="BH99" s="28">
        <v>601.39858962540006</v>
      </c>
      <c r="BI99" s="28">
        <v>538.1625178132</v>
      </c>
      <c r="BJ99" s="28">
        <v>613.3811119436001</v>
      </c>
      <c r="BK99" s="28">
        <v>502.05580249440004</v>
      </c>
      <c r="BL99" s="28">
        <v>440.4206619162</v>
      </c>
      <c r="BM99" s="28">
        <v>544.21412752419997</v>
      </c>
      <c r="BN99" s="28">
        <v>419.11396606379998</v>
      </c>
      <c r="BO99" s="28">
        <v>582.49124689279995</v>
      </c>
      <c r="BP99" s="130">
        <v>6412.1003810345992</v>
      </c>
      <c r="BQ99" s="28">
        <v>407.97998623200004</v>
      </c>
      <c r="BR99" s="28">
        <v>371.13461835519996</v>
      </c>
      <c r="BS99" s="28">
        <v>350.81937394980002</v>
      </c>
      <c r="BT99" s="42">
        <f>SUM($AQ99:$AS99)</f>
        <v>1948.3561988645999</v>
      </c>
      <c r="BU99" s="20">
        <f>SUM($BD99:$BF99)</f>
        <v>1637.8193226976</v>
      </c>
      <c r="BV99" s="52">
        <f>SUM($BQ99:$BS99)</f>
        <v>1129.933978537</v>
      </c>
      <c r="BW99" s="110">
        <f t="shared" ref="BW99:BW107" si="17">((BV99/BU99)-1)*100</f>
        <v>-31.009851765827147</v>
      </c>
      <c r="BX99" s="66"/>
      <c r="BY99" s="66"/>
    </row>
    <row r="100" spans="1:77" s="216" customFormat="1" ht="20.100000000000001" customHeight="1" thickBot="1" x14ac:dyDescent="0.35">
      <c r="A100" s="171"/>
      <c r="B100" s="92"/>
      <c r="C100" s="91" t="s">
        <v>121</v>
      </c>
      <c r="D100" s="97">
        <v>10451.720425029402</v>
      </c>
      <c r="E100" s="98">
        <v>8714.7033388664022</v>
      </c>
      <c r="F100" s="98">
        <v>11004.482087016973</v>
      </c>
      <c r="G100" s="98">
        <v>11116.109880410018</v>
      </c>
      <c r="H100" s="98">
        <v>11710.30497297199</v>
      </c>
      <c r="I100" s="98">
        <v>10990.161223948413</v>
      </c>
      <c r="J100" s="98">
        <v>10385.021806246807</v>
      </c>
      <c r="K100" s="98">
        <v>10787.260528856592</v>
      </c>
      <c r="L100" s="98">
        <v>10969.835685481572</v>
      </c>
      <c r="M100" s="98">
        <v>13439.643139325803</v>
      </c>
      <c r="N100" s="98">
        <v>10170.329130825196</v>
      </c>
      <c r="O100" s="98">
        <v>17848.535660517377</v>
      </c>
      <c r="P100" s="131">
        <v>137588.10787949653</v>
      </c>
      <c r="Q100" s="98">
        <v>9716.0368210186152</v>
      </c>
      <c r="R100" s="98">
        <v>8899.9407124214031</v>
      </c>
      <c r="S100" s="98">
        <v>10555.106403488422</v>
      </c>
      <c r="T100" s="98">
        <v>10335.466972295395</v>
      </c>
      <c r="U100" s="98">
        <v>13863.61741924259</v>
      </c>
      <c r="V100" s="98">
        <v>11090.002409574199</v>
      </c>
      <c r="W100" s="98">
        <v>10478.247962841609</v>
      </c>
      <c r="X100" s="98">
        <v>10759.493924914203</v>
      </c>
      <c r="Y100" s="98">
        <v>10970.740118961003</v>
      </c>
      <c r="Z100" s="98">
        <v>11756.4680518352</v>
      </c>
      <c r="AA100" s="98">
        <v>10219.605892714608</v>
      </c>
      <c r="AB100" s="98">
        <v>15104.231412085779</v>
      </c>
      <c r="AC100" s="131">
        <v>133748.95810139301</v>
      </c>
      <c r="AD100" s="97">
        <v>9173.9689177701839</v>
      </c>
      <c r="AE100" s="98">
        <v>7917.3736645589961</v>
      </c>
      <c r="AF100" s="98">
        <v>33674.276735287378</v>
      </c>
      <c r="AG100" s="98">
        <v>9295.2931485258032</v>
      </c>
      <c r="AH100" s="98">
        <v>10087.391557404622</v>
      </c>
      <c r="AI100" s="98">
        <v>11927.9020796854</v>
      </c>
      <c r="AJ100" s="98">
        <v>10558.199813353614</v>
      </c>
      <c r="AK100" s="98">
        <v>10490.946200102408</v>
      </c>
      <c r="AL100" s="98">
        <v>11512.029827096001</v>
      </c>
      <c r="AM100" s="98">
        <v>12137.945785541015</v>
      </c>
      <c r="AN100" s="98">
        <v>10610.451500241001</v>
      </c>
      <c r="AO100" s="98">
        <v>14613.418855895996</v>
      </c>
      <c r="AP100" s="131">
        <v>151999.19808546241</v>
      </c>
      <c r="AQ100" s="98">
        <v>9417.0889801806061</v>
      </c>
      <c r="AR100" s="98">
        <v>7610.4735910328091</v>
      </c>
      <c r="AS100" s="98">
        <v>9465.3314052374117</v>
      </c>
      <c r="AT100" s="98">
        <v>15538.952206707612</v>
      </c>
      <c r="AU100" s="98">
        <v>9714.4866701248138</v>
      </c>
      <c r="AV100" s="98">
        <v>9428.3175196508018</v>
      </c>
      <c r="AW100" s="98">
        <v>9539.0432288644006</v>
      </c>
      <c r="AX100" s="98">
        <v>10661.028586658211</v>
      </c>
      <c r="AY100" s="98">
        <v>9255.0157621444068</v>
      </c>
      <c r="AZ100" s="98">
        <v>11546.015403319785</v>
      </c>
      <c r="BA100" s="98">
        <v>11089.649358870625</v>
      </c>
      <c r="BB100" s="98">
        <v>15303.829595279814</v>
      </c>
      <c r="BC100" s="131">
        <v>128569.23230807128</v>
      </c>
      <c r="BD100" s="97">
        <v>11664.21408546261</v>
      </c>
      <c r="BE100" s="98">
        <v>10642.538389240004</v>
      </c>
      <c r="BF100" s="98">
        <v>9907.3335183642121</v>
      </c>
      <c r="BG100" s="98">
        <v>10676.066115487794</v>
      </c>
      <c r="BH100" s="98">
        <v>11534.240772732403</v>
      </c>
      <c r="BI100" s="98">
        <v>13175.135454234211</v>
      </c>
      <c r="BJ100" s="98">
        <v>15727.691418040376</v>
      </c>
      <c r="BK100" s="98">
        <v>14165.094185156011</v>
      </c>
      <c r="BL100" s="98">
        <v>12426.126337268402</v>
      </c>
      <c r="BM100" s="98">
        <v>12247.457996747584</v>
      </c>
      <c r="BN100" s="98">
        <v>9072.4301985685797</v>
      </c>
      <c r="BO100" s="98">
        <v>14033.711120001586</v>
      </c>
      <c r="BP100" s="131">
        <v>145272.03959130376</v>
      </c>
      <c r="BQ100" s="98">
        <v>10848.424107984629</v>
      </c>
      <c r="BR100" s="98">
        <v>10480.319978302186</v>
      </c>
      <c r="BS100" s="98">
        <v>8543.7638983826018</v>
      </c>
      <c r="BT100" s="97">
        <f>SUM($AQ100:$AS100)</f>
        <v>26492.893976450825</v>
      </c>
      <c r="BU100" s="120">
        <f>SUM($BD100:$BF100)</f>
        <v>32214.085993066827</v>
      </c>
      <c r="BV100" s="121">
        <f>SUM($BQ100:$BS100)</f>
        <v>29872.507984669421</v>
      </c>
      <c r="BW100" s="175">
        <f t="shared" si="17"/>
        <v>-7.2688016319983895</v>
      </c>
      <c r="BX100" s="66"/>
      <c r="BY100" s="66"/>
    </row>
    <row r="101" spans="1:77" ht="20.100000000000001" customHeight="1" x14ac:dyDescent="0.2">
      <c r="A101" s="171"/>
      <c r="B101" s="18" t="s">
        <v>79</v>
      </c>
      <c r="C101" s="23"/>
      <c r="D101" s="125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178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178"/>
      <c r="AD101" s="125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178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84"/>
      <c r="BC101" s="178"/>
      <c r="BD101" s="125"/>
      <c r="BE101" s="84"/>
      <c r="BF101" s="84"/>
      <c r="BG101" s="84"/>
      <c r="BH101" s="84"/>
      <c r="BI101" s="84"/>
      <c r="BJ101" s="84"/>
      <c r="BK101" s="84"/>
      <c r="BL101" s="84"/>
      <c r="BM101" s="84"/>
      <c r="BN101" s="84"/>
      <c r="BO101" s="84"/>
      <c r="BP101" s="178"/>
      <c r="BQ101" s="84"/>
      <c r="BR101" s="84"/>
      <c r="BS101" s="84"/>
      <c r="BT101" s="227"/>
      <c r="BU101" s="20"/>
      <c r="BV101" s="52"/>
      <c r="BW101" s="111"/>
      <c r="BX101" s="66"/>
      <c r="BY101" s="66"/>
    </row>
    <row r="102" spans="1:77" s="215" customFormat="1" ht="20.100000000000001" customHeight="1" x14ac:dyDescent="0.25">
      <c r="A102" s="171"/>
      <c r="B102" s="361" t="s">
        <v>12</v>
      </c>
      <c r="C102" s="362"/>
      <c r="D102" s="42">
        <v>8695.20356584</v>
      </c>
      <c r="E102" s="28">
        <v>7209.0484000000024</v>
      </c>
      <c r="F102" s="28">
        <v>9121.2537482699736</v>
      </c>
      <c r="G102" s="28">
        <v>8903.5470420500224</v>
      </c>
      <c r="H102" s="28">
        <v>9967.4538758099916</v>
      </c>
      <c r="I102" s="28">
        <v>9003.3316903700143</v>
      </c>
      <c r="J102" s="28">
        <v>8708.1227375600083</v>
      </c>
      <c r="K102" s="28">
        <v>8968.009411999994</v>
      </c>
      <c r="L102" s="28">
        <v>9241.6473625099734</v>
      </c>
      <c r="M102" s="28">
        <v>10372.877755270001</v>
      </c>
      <c r="N102" s="28">
        <v>8860.7687354399968</v>
      </c>
      <c r="O102" s="28">
        <v>16020.163578349975</v>
      </c>
      <c r="P102" s="130">
        <v>115071.42790346996</v>
      </c>
      <c r="Q102" s="28">
        <v>8285.4380972700164</v>
      </c>
      <c r="R102" s="28">
        <v>7459.397358940003</v>
      </c>
      <c r="S102" s="28">
        <v>9220.8380777400216</v>
      </c>
      <c r="T102" s="28">
        <v>8745.5365859699978</v>
      </c>
      <c r="U102" s="28">
        <v>12222.55712723999</v>
      </c>
      <c r="V102" s="28">
        <v>9419.8190195900024</v>
      </c>
      <c r="W102" s="28">
        <v>9327.3204353100118</v>
      </c>
      <c r="X102" s="28">
        <v>9622.2667818300033</v>
      </c>
      <c r="Y102" s="28">
        <v>9791.8753697800021</v>
      </c>
      <c r="Z102" s="28">
        <v>10621.290420529998</v>
      </c>
      <c r="AA102" s="28">
        <v>9216.7796457200075</v>
      </c>
      <c r="AB102" s="28">
        <v>13908.65082077998</v>
      </c>
      <c r="AC102" s="130">
        <v>117841.76974070002</v>
      </c>
      <c r="AD102" s="42">
        <v>8290.6296536999853</v>
      </c>
      <c r="AE102" s="28">
        <v>7147.1418878599961</v>
      </c>
      <c r="AF102" s="28">
        <v>27948.931100129972</v>
      </c>
      <c r="AG102" s="28">
        <v>8473.9422716100034</v>
      </c>
      <c r="AH102" s="28">
        <v>9155.4144883200242</v>
      </c>
      <c r="AI102" s="28">
        <v>10990.511559730001</v>
      </c>
      <c r="AJ102" s="28">
        <v>9712.096398170017</v>
      </c>
      <c r="AK102" s="28">
        <v>9659.2241192400088</v>
      </c>
      <c r="AL102" s="28">
        <v>10689.003425570001</v>
      </c>
      <c r="AM102" s="28">
        <v>11292.359610310015</v>
      </c>
      <c r="AN102" s="28">
        <v>9812.5424039000009</v>
      </c>
      <c r="AO102" s="28">
        <v>13726.337478769996</v>
      </c>
      <c r="AP102" s="130">
        <v>136898.13439731003</v>
      </c>
      <c r="AQ102" s="28">
        <v>8730.9717241900053</v>
      </c>
      <c r="AR102" s="28">
        <v>7037.1099205700084</v>
      </c>
      <c r="AS102" s="28">
        <v>8745.8731403400125</v>
      </c>
      <c r="AT102" s="28">
        <v>14673.918313510014</v>
      </c>
      <c r="AU102" s="28">
        <v>8947.8322357300131</v>
      </c>
      <c r="AV102" s="28">
        <v>8649.9861366300011</v>
      </c>
      <c r="AW102" s="28">
        <v>8857.2948885200021</v>
      </c>
      <c r="AX102" s="28">
        <v>9988.1916413000126</v>
      </c>
      <c r="AY102" s="28">
        <v>8635.1403034300074</v>
      </c>
      <c r="AZ102" s="28">
        <v>10803.930911279986</v>
      </c>
      <c r="BA102" s="28">
        <v>10428.127621030024</v>
      </c>
      <c r="BB102" s="28">
        <v>14514.243681510014</v>
      </c>
      <c r="BC102" s="130">
        <v>120012.62051804009</v>
      </c>
      <c r="BD102" s="42">
        <v>11119.899905250009</v>
      </c>
      <c r="BE102" s="28">
        <v>9975.3526492500041</v>
      </c>
      <c r="BF102" s="28">
        <v>9289.5150174100127</v>
      </c>
      <c r="BG102" s="28">
        <v>10067.376979639994</v>
      </c>
      <c r="BH102" s="28">
        <v>10866.342482210002</v>
      </c>
      <c r="BI102" s="28">
        <v>12576.303135180011</v>
      </c>
      <c r="BJ102" s="28">
        <v>15135.509895259976</v>
      </c>
      <c r="BK102" s="28">
        <v>13605.809573130011</v>
      </c>
      <c r="BL102" s="28">
        <v>11886.713294140003</v>
      </c>
      <c r="BM102" s="28">
        <v>11638.355721309983</v>
      </c>
      <c r="BN102" s="28">
        <v>8617.9911483299802</v>
      </c>
      <c r="BO102" s="28">
        <v>12861.106534409986</v>
      </c>
      <c r="BP102" s="130">
        <v>137640.27633551997</v>
      </c>
      <c r="BQ102" s="28">
        <v>10187.058120270029</v>
      </c>
      <c r="BR102" s="28">
        <v>10013.978215739986</v>
      </c>
      <c r="BS102" s="28">
        <v>8164.2272337300019</v>
      </c>
      <c r="BT102" s="42">
        <f>SUM($AQ102:$AS102)</f>
        <v>24513.954785100024</v>
      </c>
      <c r="BU102" s="20">
        <f>SUM($BD102:$BF102)</f>
        <v>30384.767571910026</v>
      </c>
      <c r="BV102" s="52">
        <f>SUM($BQ102:$BS102)</f>
        <v>28365.263569740018</v>
      </c>
      <c r="BW102" s="110">
        <f t="shared" ref="BW102" si="18">((BV102/BU102)-1)*100</f>
        <v>-6.6464355779275124</v>
      </c>
      <c r="BX102" s="66"/>
      <c r="BY102" s="66"/>
    </row>
    <row r="103" spans="1:77" ht="20.100000000000001" customHeight="1" x14ac:dyDescent="0.2">
      <c r="A103" s="171"/>
      <c r="B103" s="18" t="s">
        <v>80</v>
      </c>
      <c r="C103" s="23"/>
      <c r="D103" s="42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130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130"/>
      <c r="AD103" s="42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130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130"/>
      <c r="BD103" s="42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130"/>
      <c r="BQ103" s="28"/>
      <c r="BR103" s="28"/>
      <c r="BS103" s="28"/>
      <c r="BT103" s="42"/>
      <c r="BU103" s="20"/>
      <c r="BV103" s="52"/>
      <c r="BW103" s="111"/>
      <c r="BX103" s="66"/>
      <c r="BY103" s="76"/>
    </row>
    <row r="104" spans="1:77" ht="20.100000000000001" customHeight="1" thickBot="1" x14ac:dyDescent="0.3">
      <c r="A104" s="171"/>
      <c r="B104" s="363" t="s">
        <v>12</v>
      </c>
      <c r="C104" s="364"/>
      <c r="D104" s="70">
        <v>1756.5168591894019</v>
      </c>
      <c r="E104" s="71">
        <v>1505.6549388663989</v>
      </c>
      <c r="F104" s="71">
        <v>1883.2283387469993</v>
      </c>
      <c r="G104" s="71">
        <v>2212.5628383599965</v>
      </c>
      <c r="H104" s="71">
        <v>1742.8510971619978</v>
      </c>
      <c r="I104" s="71">
        <v>1986.8295335783996</v>
      </c>
      <c r="J104" s="71">
        <v>1676.8990686867976</v>
      </c>
      <c r="K104" s="71">
        <v>1819.2511168565984</v>
      </c>
      <c r="L104" s="71">
        <v>1728.1883229715977</v>
      </c>
      <c r="M104" s="71">
        <v>3066.765384055801</v>
      </c>
      <c r="N104" s="71">
        <v>1309.5603953851983</v>
      </c>
      <c r="O104" s="71">
        <v>1828.3720821674015</v>
      </c>
      <c r="P104" s="123">
        <v>22516.679976026586</v>
      </c>
      <c r="Q104" s="71">
        <v>1430.5987237485981</v>
      </c>
      <c r="R104" s="71">
        <v>1440.5433534814001</v>
      </c>
      <c r="S104" s="71">
        <v>1334.2683257484002</v>
      </c>
      <c r="T104" s="71">
        <v>1589.9303863253974</v>
      </c>
      <c r="U104" s="71">
        <v>1641.0602920026001</v>
      </c>
      <c r="V104" s="71">
        <v>1670.1833899841974</v>
      </c>
      <c r="W104" s="71">
        <v>1150.9275275315983</v>
      </c>
      <c r="X104" s="71">
        <v>1137.2271430841997</v>
      </c>
      <c r="Y104" s="71">
        <v>1178.8647491810002</v>
      </c>
      <c r="Z104" s="71">
        <v>1135.1776313052005</v>
      </c>
      <c r="AA104" s="71">
        <v>1002.8262469946</v>
      </c>
      <c r="AB104" s="71">
        <v>1195.5805913057993</v>
      </c>
      <c r="AC104" s="123">
        <v>15907.18836069299</v>
      </c>
      <c r="AD104" s="70">
        <v>883.33926407019931</v>
      </c>
      <c r="AE104" s="71">
        <v>770.23177669899962</v>
      </c>
      <c r="AF104" s="71">
        <v>5725.3456351574023</v>
      </c>
      <c r="AG104" s="71">
        <v>821.35087691580054</v>
      </c>
      <c r="AH104" s="71">
        <v>931.97706908459793</v>
      </c>
      <c r="AI104" s="71">
        <v>937.39051995539921</v>
      </c>
      <c r="AJ104" s="71">
        <v>846.10341518359769</v>
      </c>
      <c r="AK104" s="71">
        <v>831.72208086239971</v>
      </c>
      <c r="AL104" s="71">
        <v>823.02640152599906</v>
      </c>
      <c r="AM104" s="71">
        <v>845.58617523099974</v>
      </c>
      <c r="AN104" s="71">
        <v>797.90909634099933</v>
      </c>
      <c r="AO104" s="71">
        <v>887.08137712599921</v>
      </c>
      <c r="AP104" s="123">
        <v>15101.063688152393</v>
      </c>
      <c r="AQ104" s="71">
        <v>686.11725599060003</v>
      </c>
      <c r="AR104" s="71">
        <v>573.36367046280031</v>
      </c>
      <c r="AS104" s="71">
        <v>719.45826489739966</v>
      </c>
      <c r="AT104" s="71">
        <v>865.03389319759879</v>
      </c>
      <c r="AU104" s="71">
        <v>766.65443439479998</v>
      </c>
      <c r="AV104" s="71">
        <v>778.3313830208009</v>
      </c>
      <c r="AW104" s="71">
        <v>681.74834034439903</v>
      </c>
      <c r="AX104" s="71">
        <v>672.83694535819814</v>
      </c>
      <c r="AY104" s="71">
        <v>619.87545871439897</v>
      </c>
      <c r="AZ104" s="71">
        <v>742.08449203979956</v>
      </c>
      <c r="BA104" s="71">
        <v>661.52173784060176</v>
      </c>
      <c r="BB104" s="71">
        <v>789.58591376979996</v>
      </c>
      <c r="BC104" s="123">
        <v>8556.6117900311983</v>
      </c>
      <c r="BD104" s="70">
        <v>544.31418021260038</v>
      </c>
      <c r="BE104" s="71">
        <v>667.18573999000046</v>
      </c>
      <c r="BF104" s="71">
        <v>617.81850095419998</v>
      </c>
      <c r="BG104" s="71">
        <v>608.68913584780057</v>
      </c>
      <c r="BH104" s="71">
        <v>667.89829052239975</v>
      </c>
      <c r="BI104" s="71">
        <v>598.83231905420007</v>
      </c>
      <c r="BJ104" s="71">
        <v>592.18152278040031</v>
      </c>
      <c r="BK104" s="71">
        <v>559.28461202599976</v>
      </c>
      <c r="BL104" s="71">
        <v>539.41304312839929</v>
      </c>
      <c r="BM104" s="71">
        <v>609.10227543760004</v>
      </c>
      <c r="BN104" s="71">
        <v>454.43905023860015</v>
      </c>
      <c r="BO104" s="71">
        <v>1172.6045855916002</v>
      </c>
      <c r="BP104" s="123">
        <v>7631.7632557838015</v>
      </c>
      <c r="BQ104" s="71">
        <v>661.36598771459956</v>
      </c>
      <c r="BR104" s="71">
        <v>466.34176256219968</v>
      </c>
      <c r="BS104" s="71">
        <v>379.53666465260011</v>
      </c>
      <c r="BT104" s="70">
        <f t="shared" ref="BT104:BT110" si="19">SUM($AQ104:$AS104)</f>
        <v>1978.9391913508</v>
      </c>
      <c r="BU104" s="151">
        <f t="shared" ref="BU104:BU110" si="20">SUM($BD104:$BF104)</f>
        <v>1829.3184211568009</v>
      </c>
      <c r="BV104" s="222">
        <f t="shared" ref="BV104:BV110" si="21">SUM($BQ104:$BS104)</f>
        <v>1507.2444149293995</v>
      </c>
      <c r="BW104" s="112">
        <f t="shared" ref="BW104" si="22">((BV104/BU104)-1)*100</f>
        <v>-17.606229866954081</v>
      </c>
      <c r="BX104" s="66"/>
      <c r="BY104" s="66"/>
    </row>
    <row r="105" spans="1:77" ht="20.100000000000001" customHeight="1" thickBot="1" x14ac:dyDescent="0.3">
      <c r="A105" s="171"/>
      <c r="B105" s="93"/>
      <c r="C105" s="91" t="s">
        <v>74</v>
      </c>
      <c r="D105" s="88">
        <v>151271</v>
      </c>
      <c r="E105" s="89">
        <v>144557</v>
      </c>
      <c r="F105" s="89">
        <v>179014</v>
      </c>
      <c r="G105" s="89">
        <v>166654</v>
      </c>
      <c r="H105" s="89">
        <v>160733</v>
      </c>
      <c r="I105" s="89">
        <v>174771</v>
      </c>
      <c r="J105" s="89">
        <v>170182</v>
      </c>
      <c r="K105" s="89">
        <v>164895</v>
      </c>
      <c r="L105" s="89">
        <v>172088</v>
      </c>
      <c r="M105" s="89">
        <v>181836</v>
      </c>
      <c r="N105" s="89">
        <v>169466</v>
      </c>
      <c r="O105" s="89">
        <v>199173</v>
      </c>
      <c r="P105" s="129">
        <v>2034640</v>
      </c>
      <c r="Q105" s="89">
        <v>141639</v>
      </c>
      <c r="R105" s="89">
        <v>144167</v>
      </c>
      <c r="S105" s="89">
        <v>167426</v>
      </c>
      <c r="T105" s="89">
        <v>159970</v>
      </c>
      <c r="U105" s="89">
        <v>158825</v>
      </c>
      <c r="V105" s="89">
        <v>168744</v>
      </c>
      <c r="W105" s="89">
        <v>159753</v>
      </c>
      <c r="X105" s="89">
        <v>171891</v>
      </c>
      <c r="Y105" s="89">
        <v>162882</v>
      </c>
      <c r="Z105" s="89">
        <v>161065</v>
      </c>
      <c r="AA105" s="89">
        <v>163261</v>
      </c>
      <c r="AB105" s="89">
        <v>181790</v>
      </c>
      <c r="AC105" s="129">
        <v>1941413</v>
      </c>
      <c r="AD105" s="88">
        <v>140733</v>
      </c>
      <c r="AE105" s="89">
        <v>127746</v>
      </c>
      <c r="AF105" s="89">
        <v>176766</v>
      </c>
      <c r="AG105" s="89">
        <v>139353</v>
      </c>
      <c r="AH105" s="89">
        <v>164826</v>
      </c>
      <c r="AI105" s="89">
        <v>156446</v>
      </c>
      <c r="AJ105" s="89">
        <v>155356</v>
      </c>
      <c r="AK105" s="89">
        <v>162598</v>
      </c>
      <c r="AL105" s="89">
        <v>149533</v>
      </c>
      <c r="AM105" s="89">
        <v>164008</v>
      </c>
      <c r="AN105" s="89">
        <v>156880</v>
      </c>
      <c r="AO105" s="89">
        <v>163198</v>
      </c>
      <c r="AP105" s="129">
        <v>1857443</v>
      </c>
      <c r="AQ105" s="89">
        <v>134939</v>
      </c>
      <c r="AR105" s="89">
        <v>120348</v>
      </c>
      <c r="AS105" s="89">
        <v>146733</v>
      </c>
      <c r="AT105" s="89">
        <v>149748</v>
      </c>
      <c r="AU105" s="89">
        <v>149633</v>
      </c>
      <c r="AV105" s="89">
        <v>148583</v>
      </c>
      <c r="AW105" s="89">
        <v>151572</v>
      </c>
      <c r="AX105" s="89">
        <v>152024</v>
      </c>
      <c r="AY105" s="89">
        <v>134406</v>
      </c>
      <c r="AZ105" s="89">
        <v>160037</v>
      </c>
      <c r="BA105" s="89">
        <v>146252</v>
      </c>
      <c r="BB105" s="89">
        <v>149764</v>
      </c>
      <c r="BC105" s="129">
        <v>1744039</v>
      </c>
      <c r="BD105" s="88">
        <v>133028</v>
      </c>
      <c r="BE105" s="89">
        <v>129382</v>
      </c>
      <c r="BF105" s="89">
        <v>128108</v>
      </c>
      <c r="BG105" s="89">
        <v>138947</v>
      </c>
      <c r="BH105" s="89">
        <v>142935</v>
      </c>
      <c r="BI105" s="89">
        <v>124459</v>
      </c>
      <c r="BJ105" s="89">
        <v>149533</v>
      </c>
      <c r="BK105" s="89">
        <v>139396</v>
      </c>
      <c r="BL105" s="89">
        <v>136433</v>
      </c>
      <c r="BM105" s="89">
        <v>121631</v>
      </c>
      <c r="BN105" s="89">
        <v>100644</v>
      </c>
      <c r="BO105" s="89">
        <v>144585</v>
      </c>
      <c r="BP105" s="129">
        <v>1589081</v>
      </c>
      <c r="BQ105" s="89">
        <v>120994</v>
      </c>
      <c r="BR105" s="89">
        <v>105304</v>
      </c>
      <c r="BS105" s="89">
        <v>92246</v>
      </c>
      <c r="BT105" s="88">
        <f t="shared" si="19"/>
        <v>402020</v>
      </c>
      <c r="BU105" s="120">
        <f t="shared" si="20"/>
        <v>390518</v>
      </c>
      <c r="BV105" s="121">
        <f t="shared" si="21"/>
        <v>318544</v>
      </c>
      <c r="BW105" s="175">
        <f t="shared" si="17"/>
        <v>-18.430392453100751</v>
      </c>
      <c r="BX105" s="66"/>
      <c r="BY105" s="66"/>
    </row>
    <row r="106" spans="1:77" s="215" customFormat="1" ht="20.100000000000001" customHeight="1" x14ac:dyDescent="0.25">
      <c r="A106" s="171"/>
      <c r="B106" s="13" t="s">
        <v>76</v>
      </c>
      <c r="C106" s="282"/>
      <c r="D106" s="36">
        <v>132608</v>
      </c>
      <c r="E106" s="17">
        <v>126610</v>
      </c>
      <c r="F106" s="17">
        <v>157286</v>
      </c>
      <c r="G106" s="17">
        <v>146642</v>
      </c>
      <c r="H106" s="17">
        <v>141581</v>
      </c>
      <c r="I106" s="17">
        <v>154489</v>
      </c>
      <c r="J106" s="17">
        <v>150729</v>
      </c>
      <c r="K106" s="17">
        <v>146170</v>
      </c>
      <c r="L106" s="17">
        <v>153002</v>
      </c>
      <c r="M106" s="17">
        <v>161733</v>
      </c>
      <c r="N106" s="17">
        <v>150610</v>
      </c>
      <c r="O106" s="17">
        <v>178264</v>
      </c>
      <c r="P106" s="179">
        <v>1799724</v>
      </c>
      <c r="Q106" s="17">
        <v>126562</v>
      </c>
      <c r="R106" s="17">
        <v>128491</v>
      </c>
      <c r="S106" s="17">
        <v>149183</v>
      </c>
      <c r="T106" s="17">
        <v>142964</v>
      </c>
      <c r="U106" s="17">
        <v>141928</v>
      </c>
      <c r="V106" s="17">
        <v>151083</v>
      </c>
      <c r="W106" s="17">
        <v>143667</v>
      </c>
      <c r="X106" s="17">
        <v>154872</v>
      </c>
      <c r="Y106" s="17">
        <v>147019</v>
      </c>
      <c r="Z106" s="17">
        <v>145613</v>
      </c>
      <c r="AA106" s="17">
        <v>147924</v>
      </c>
      <c r="AB106" s="17">
        <v>165916</v>
      </c>
      <c r="AC106" s="179">
        <v>1745222</v>
      </c>
      <c r="AD106" s="36">
        <v>128132</v>
      </c>
      <c r="AE106" s="17">
        <v>115791</v>
      </c>
      <c r="AF106" s="17">
        <v>160667</v>
      </c>
      <c r="AG106" s="17">
        <v>126663</v>
      </c>
      <c r="AH106" s="17">
        <v>149836</v>
      </c>
      <c r="AI106" s="17">
        <v>142429</v>
      </c>
      <c r="AJ106" s="17">
        <v>141826</v>
      </c>
      <c r="AK106" s="17">
        <v>148882</v>
      </c>
      <c r="AL106" s="17">
        <v>136904</v>
      </c>
      <c r="AM106" s="17">
        <v>150498</v>
      </c>
      <c r="AN106" s="17">
        <v>144210</v>
      </c>
      <c r="AO106" s="17">
        <v>150725</v>
      </c>
      <c r="AP106" s="179">
        <v>1696563</v>
      </c>
      <c r="AQ106" s="17">
        <v>124442</v>
      </c>
      <c r="AR106" s="17">
        <v>110262</v>
      </c>
      <c r="AS106" s="17">
        <v>134893</v>
      </c>
      <c r="AT106" s="17">
        <v>137909</v>
      </c>
      <c r="AU106" s="17">
        <v>137808</v>
      </c>
      <c r="AV106" s="17">
        <v>137515</v>
      </c>
      <c r="AW106" s="17">
        <v>140414</v>
      </c>
      <c r="AX106" s="17">
        <v>141040</v>
      </c>
      <c r="AY106" s="17">
        <v>124611</v>
      </c>
      <c r="AZ106" s="17">
        <v>148336</v>
      </c>
      <c r="BA106" s="17">
        <v>136268</v>
      </c>
      <c r="BB106" s="17">
        <v>140034</v>
      </c>
      <c r="BC106" s="179">
        <v>1613532</v>
      </c>
      <c r="BD106" s="36">
        <v>124101</v>
      </c>
      <c r="BE106" s="17">
        <v>120320</v>
      </c>
      <c r="BF106" s="17">
        <v>119206</v>
      </c>
      <c r="BG106" s="17">
        <v>129387</v>
      </c>
      <c r="BH106" s="17">
        <v>133489</v>
      </c>
      <c r="BI106" s="17">
        <v>116241</v>
      </c>
      <c r="BJ106" s="17">
        <v>139918</v>
      </c>
      <c r="BK106" s="17">
        <v>130675</v>
      </c>
      <c r="BL106" s="17">
        <v>128233</v>
      </c>
      <c r="BM106" s="17">
        <v>114197</v>
      </c>
      <c r="BN106" s="17">
        <v>94257</v>
      </c>
      <c r="BO106" s="17">
        <v>135937</v>
      </c>
      <c r="BP106" s="179">
        <v>1485961</v>
      </c>
      <c r="BQ106" s="17">
        <v>113604</v>
      </c>
      <c r="BR106" s="17">
        <v>98844</v>
      </c>
      <c r="BS106" s="17">
        <v>86767</v>
      </c>
      <c r="BT106" s="36">
        <f t="shared" si="19"/>
        <v>369597</v>
      </c>
      <c r="BU106" s="146">
        <f t="shared" si="20"/>
        <v>363627</v>
      </c>
      <c r="BV106" s="225">
        <f t="shared" si="21"/>
        <v>299215</v>
      </c>
      <c r="BW106" s="236">
        <f t="shared" si="17"/>
        <v>-17.713756129220325</v>
      </c>
      <c r="BX106" s="66"/>
      <c r="BY106" s="74"/>
    </row>
    <row r="107" spans="1:77" s="215" customFormat="1" ht="20.100000000000001" customHeight="1" thickBot="1" x14ac:dyDescent="0.3">
      <c r="A107" s="171"/>
      <c r="B107" s="18" t="s">
        <v>75</v>
      </c>
      <c r="C107" s="283"/>
      <c r="D107" s="42">
        <v>18663</v>
      </c>
      <c r="E107" s="28">
        <v>17947</v>
      </c>
      <c r="F107" s="28">
        <v>21728</v>
      </c>
      <c r="G107" s="28">
        <v>20012</v>
      </c>
      <c r="H107" s="28">
        <v>19152</v>
      </c>
      <c r="I107" s="28">
        <v>20282</v>
      </c>
      <c r="J107" s="28">
        <v>19453</v>
      </c>
      <c r="K107" s="28">
        <v>18725</v>
      </c>
      <c r="L107" s="28">
        <v>19086</v>
      </c>
      <c r="M107" s="28">
        <v>20103</v>
      </c>
      <c r="N107" s="28">
        <v>18856</v>
      </c>
      <c r="O107" s="28">
        <v>20909</v>
      </c>
      <c r="P107" s="130">
        <v>234916</v>
      </c>
      <c r="Q107" s="28">
        <v>15077</v>
      </c>
      <c r="R107" s="28">
        <v>15676</v>
      </c>
      <c r="S107" s="28">
        <v>18243</v>
      </c>
      <c r="T107" s="28">
        <v>17006</v>
      </c>
      <c r="U107" s="28">
        <v>16897</v>
      </c>
      <c r="V107" s="28">
        <v>17661</v>
      </c>
      <c r="W107" s="28">
        <v>16086</v>
      </c>
      <c r="X107" s="28">
        <v>17019</v>
      </c>
      <c r="Y107" s="28">
        <v>15863</v>
      </c>
      <c r="Z107" s="28">
        <v>15452</v>
      </c>
      <c r="AA107" s="28">
        <v>15337</v>
      </c>
      <c r="AB107" s="28">
        <v>15874</v>
      </c>
      <c r="AC107" s="130">
        <v>196191</v>
      </c>
      <c r="AD107" s="42">
        <v>12601</v>
      </c>
      <c r="AE107" s="28">
        <v>11955</v>
      </c>
      <c r="AF107" s="28">
        <v>16099</v>
      </c>
      <c r="AG107" s="28">
        <v>12690</v>
      </c>
      <c r="AH107" s="28">
        <v>14990</v>
      </c>
      <c r="AI107" s="28">
        <v>14017</v>
      </c>
      <c r="AJ107" s="28">
        <v>13530</v>
      </c>
      <c r="AK107" s="28">
        <v>13716</v>
      </c>
      <c r="AL107" s="28">
        <v>12629</v>
      </c>
      <c r="AM107" s="28">
        <v>13510</v>
      </c>
      <c r="AN107" s="28">
        <v>12670</v>
      </c>
      <c r="AO107" s="28">
        <v>12473</v>
      </c>
      <c r="AP107" s="130">
        <v>160880</v>
      </c>
      <c r="AQ107" s="28">
        <v>10497</v>
      </c>
      <c r="AR107" s="28">
        <v>10086</v>
      </c>
      <c r="AS107" s="28">
        <v>11840</v>
      </c>
      <c r="AT107" s="28">
        <v>11839</v>
      </c>
      <c r="AU107" s="28">
        <v>11825</v>
      </c>
      <c r="AV107" s="28">
        <v>11068</v>
      </c>
      <c r="AW107" s="28">
        <v>11158</v>
      </c>
      <c r="AX107" s="28">
        <v>10984</v>
      </c>
      <c r="AY107" s="28">
        <v>9795</v>
      </c>
      <c r="AZ107" s="28">
        <v>11701</v>
      </c>
      <c r="BA107" s="28">
        <v>9984</v>
      </c>
      <c r="BB107" s="28">
        <v>9730</v>
      </c>
      <c r="BC107" s="130">
        <v>130507</v>
      </c>
      <c r="BD107" s="42">
        <v>8927</v>
      </c>
      <c r="BE107" s="28">
        <v>9062</v>
      </c>
      <c r="BF107" s="28">
        <v>8902</v>
      </c>
      <c r="BG107" s="28">
        <v>9560</v>
      </c>
      <c r="BH107" s="28">
        <v>9446</v>
      </c>
      <c r="BI107" s="28">
        <v>8218</v>
      </c>
      <c r="BJ107" s="28">
        <v>9615</v>
      </c>
      <c r="BK107" s="28">
        <v>8721</v>
      </c>
      <c r="BL107" s="28">
        <v>8200</v>
      </c>
      <c r="BM107" s="28">
        <v>7434</v>
      </c>
      <c r="BN107" s="28">
        <v>6387</v>
      </c>
      <c r="BO107" s="28">
        <v>8648</v>
      </c>
      <c r="BP107" s="130">
        <v>103120</v>
      </c>
      <c r="BQ107" s="28">
        <v>7390</v>
      </c>
      <c r="BR107" s="28">
        <v>6460</v>
      </c>
      <c r="BS107" s="28">
        <v>5479</v>
      </c>
      <c r="BT107" s="42">
        <f t="shared" si="19"/>
        <v>32423</v>
      </c>
      <c r="BU107" s="20">
        <f t="shared" si="20"/>
        <v>26891</v>
      </c>
      <c r="BV107" s="52">
        <f t="shared" si="21"/>
        <v>19329</v>
      </c>
      <c r="BW107" s="112">
        <f t="shared" si="17"/>
        <v>-28.120932654047827</v>
      </c>
      <c r="BX107" s="66"/>
      <c r="BY107" s="76"/>
    </row>
    <row r="108" spans="1:77" ht="20.100000000000001" customHeight="1" thickBot="1" x14ac:dyDescent="0.3">
      <c r="A108" s="171"/>
      <c r="B108" s="93"/>
      <c r="C108" s="91" t="s">
        <v>122</v>
      </c>
      <c r="D108" s="88">
        <v>310884</v>
      </c>
      <c r="E108" s="89">
        <v>281290</v>
      </c>
      <c r="F108" s="89">
        <v>350632</v>
      </c>
      <c r="G108" s="89">
        <v>346902</v>
      </c>
      <c r="H108" s="89">
        <v>364045</v>
      </c>
      <c r="I108" s="89">
        <v>329026</v>
      </c>
      <c r="J108" s="89">
        <v>342674</v>
      </c>
      <c r="K108" s="89">
        <v>343995</v>
      </c>
      <c r="L108" s="89">
        <v>370728</v>
      </c>
      <c r="M108" s="89">
        <v>400981</v>
      </c>
      <c r="N108" s="89">
        <v>355404</v>
      </c>
      <c r="O108" s="89">
        <v>490200</v>
      </c>
      <c r="P108" s="129">
        <v>4286761</v>
      </c>
      <c r="Q108" s="89">
        <v>289382</v>
      </c>
      <c r="R108" s="89">
        <v>263930</v>
      </c>
      <c r="S108" s="89">
        <v>332848</v>
      </c>
      <c r="T108" s="89">
        <v>329949</v>
      </c>
      <c r="U108" s="89">
        <v>335402</v>
      </c>
      <c r="V108" s="89">
        <v>353228</v>
      </c>
      <c r="W108" s="89">
        <v>357843</v>
      </c>
      <c r="X108" s="89">
        <v>364210</v>
      </c>
      <c r="Y108" s="89">
        <v>359006</v>
      </c>
      <c r="Z108" s="89">
        <v>351681</v>
      </c>
      <c r="AA108" s="89">
        <v>354528</v>
      </c>
      <c r="AB108" s="89">
        <v>443685</v>
      </c>
      <c r="AC108" s="129">
        <v>4135692</v>
      </c>
      <c r="AD108" s="88">
        <v>284324</v>
      </c>
      <c r="AE108" s="89">
        <v>266768</v>
      </c>
      <c r="AF108" s="89">
        <v>334701</v>
      </c>
      <c r="AG108" s="89">
        <v>308348</v>
      </c>
      <c r="AH108" s="89">
        <v>344564</v>
      </c>
      <c r="AI108" s="89">
        <v>334680</v>
      </c>
      <c r="AJ108" s="89">
        <v>339190</v>
      </c>
      <c r="AK108" s="89">
        <v>348946</v>
      </c>
      <c r="AL108" s="89">
        <v>337561</v>
      </c>
      <c r="AM108" s="89">
        <v>349998</v>
      </c>
      <c r="AN108" s="89">
        <v>343839</v>
      </c>
      <c r="AO108" s="89">
        <v>410749</v>
      </c>
      <c r="AP108" s="129">
        <v>4003668</v>
      </c>
      <c r="AQ108" s="89">
        <v>279125</v>
      </c>
      <c r="AR108" s="89">
        <v>247055</v>
      </c>
      <c r="AS108" s="89">
        <v>319589</v>
      </c>
      <c r="AT108" s="89">
        <v>316721</v>
      </c>
      <c r="AU108" s="89">
        <v>323604</v>
      </c>
      <c r="AV108" s="89">
        <v>327535</v>
      </c>
      <c r="AW108" s="89">
        <v>328879</v>
      </c>
      <c r="AX108" s="89">
        <v>339185</v>
      </c>
      <c r="AY108" s="89">
        <v>307509</v>
      </c>
      <c r="AZ108" s="89">
        <v>352772</v>
      </c>
      <c r="BA108" s="89">
        <v>333396</v>
      </c>
      <c r="BB108" s="89">
        <v>381956</v>
      </c>
      <c r="BC108" s="129">
        <v>3857326</v>
      </c>
      <c r="BD108" s="88">
        <v>283981</v>
      </c>
      <c r="BE108" s="89">
        <v>270543</v>
      </c>
      <c r="BF108" s="89">
        <v>286197</v>
      </c>
      <c r="BG108" s="89">
        <v>306411</v>
      </c>
      <c r="BH108" s="89">
        <v>321265</v>
      </c>
      <c r="BI108" s="89">
        <v>297657</v>
      </c>
      <c r="BJ108" s="89">
        <v>329372</v>
      </c>
      <c r="BK108" s="89">
        <v>323262</v>
      </c>
      <c r="BL108" s="89">
        <v>308552</v>
      </c>
      <c r="BM108" s="89">
        <v>293652</v>
      </c>
      <c r="BN108" s="89">
        <v>241592</v>
      </c>
      <c r="BO108" s="89">
        <v>362348</v>
      </c>
      <c r="BP108" s="129">
        <v>3624832</v>
      </c>
      <c r="BQ108" s="89">
        <v>269163</v>
      </c>
      <c r="BR108" s="89">
        <v>238824</v>
      </c>
      <c r="BS108" s="89">
        <v>199923</v>
      </c>
      <c r="BT108" s="88">
        <f t="shared" si="19"/>
        <v>845769</v>
      </c>
      <c r="BU108" s="120">
        <f t="shared" si="20"/>
        <v>840721</v>
      </c>
      <c r="BV108" s="121">
        <f t="shared" si="21"/>
        <v>707910</v>
      </c>
      <c r="BW108" s="175">
        <f t="shared" ref="BW108" si="23">((BV108/BU108)-1)*100</f>
        <v>-15.797274006477767</v>
      </c>
      <c r="BX108" s="66"/>
      <c r="BY108" s="66"/>
    </row>
    <row r="109" spans="1:77" s="215" customFormat="1" ht="20.100000000000001" customHeight="1" x14ac:dyDescent="0.25">
      <c r="A109" s="171"/>
      <c r="B109" s="18" t="s">
        <v>77</v>
      </c>
      <c r="C109" s="283"/>
      <c r="D109" s="42">
        <v>279098</v>
      </c>
      <c r="E109" s="28">
        <v>251389</v>
      </c>
      <c r="F109" s="28">
        <v>315953</v>
      </c>
      <c r="G109" s="28">
        <v>311554</v>
      </c>
      <c r="H109" s="28">
        <v>330633</v>
      </c>
      <c r="I109" s="28">
        <v>294143</v>
      </c>
      <c r="J109" s="28">
        <v>308461</v>
      </c>
      <c r="K109" s="28">
        <v>311089</v>
      </c>
      <c r="L109" s="28">
        <v>336979</v>
      </c>
      <c r="M109" s="28">
        <v>366401</v>
      </c>
      <c r="N109" s="28">
        <v>324684</v>
      </c>
      <c r="O109" s="28">
        <v>454882</v>
      </c>
      <c r="P109" s="130">
        <v>3885266</v>
      </c>
      <c r="Q109" s="28">
        <v>262772</v>
      </c>
      <c r="R109" s="28">
        <v>239897</v>
      </c>
      <c r="S109" s="28">
        <v>305315</v>
      </c>
      <c r="T109" s="28">
        <v>301001</v>
      </c>
      <c r="U109" s="28">
        <v>306044</v>
      </c>
      <c r="V109" s="28">
        <v>324942</v>
      </c>
      <c r="W109" s="28">
        <v>330282</v>
      </c>
      <c r="X109" s="28">
        <v>335975</v>
      </c>
      <c r="Y109" s="28">
        <v>331416</v>
      </c>
      <c r="Z109" s="28">
        <v>325223</v>
      </c>
      <c r="AA109" s="28">
        <v>328674</v>
      </c>
      <c r="AB109" s="28">
        <v>415068</v>
      </c>
      <c r="AC109" s="130">
        <v>3806609</v>
      </c>
      <c r="AD109" s="42">
        <v>262209</v>
      </c>
      <c r="AE109" s="28">
        <v>245941</v>
      </c>
      <c r="AF109" s="28">
        <v>308865</v>
      </c>
      <c r="AG109" s="28">
        <v>285829</v>
      </c>
      <c r="AH109" s="28">
        <v>319908</v>
      </c>
      <c r="AI109" s="28">
        <v>310939</v>
      </c>
      <c r="AJ109" s="28">
        <v>315957</v>
      </c>
      <c r="AK109" s="28">
        <v>326226</v>
      </c>
      <c r="AL109" s="28">
        <v>315693</v>
      </c>
      <c r="AM109" s="28">
        <v>327885</v>
      </c>
      <c r="AN109" s="28">
        <v>322648</v>
      </c>
      <c r="AO109" s="28">
        <v>387881</v>
      </c>
      <c r="AP109" s="130">
        <v>3729981</v>
      </c>
      <c r="AQ109" s="28">
        <v>260823</v>
      </c>
      <c r="AR109" s="28">
        <v>229435</v>
      </c>
      <c r="AS109" s="28">
        <v>298677</v>
      </c>
      <c r="AT109" s="28">
        <v>296433</v>
      </c>
      <c r="AU109" s="28">
        <v>303523</v>
      </c>
      <c r="AV109" s="28">
        <v>308409</v>
      </c>
      <c r="AW109" s="28">
        <v>309920</v>
      </c>
      <c r="AX109" s="28">
        <v>319927</v>
      </c>
      <c r="AY109" s="28">
        <v>291042</v>
      </c>
      <c r="AZ109" s="28">
        <v>333060</v>
      </c>
      <c r="BA109" s="28">
        <v>315477</v>
      </c>
      <c r="BB109" s="28">
        <v>364150</v>
      </c>
      <c r="BC109" s="130">
        <v>3630876</v>
      </c>
      <c r="BD109" s="42">
        <v>268238</v>
      </c>
      <c r="BE109" s="28">
        <v>254302</v>
      </c>
      <c r="BF109" s="28">
        <v>269845</v>
      </c>
      <c r="BG109" s="28">
        <v>289860</v>
      </c>
      <c r="BH109" s="28">
        <v>303832</v>
      </c>
      <c r="BI109" s="28">
        <v>282507</v>
      </c>
      <c r="BJ109" s="28">
        <v>312698</v>
      </c>
      <c r="BK109" s="28">
        <v>307023</v>
      </c>
      <c r="BL109" s="28">
        <v>293836</v>
      </c>
      <c r="BM109" s="28">
        <v>279924</v>
      </c>
      <c r="BN109" s="28">
        <v>230994</v>
      </c>
      <c r="BO109" s="28">
        <v>346106</v>
      </c>
      <c r="BP109" s="130">
        <v>3439165</v>
      </c>
      <c r="BQ109" s="28">
        <v>254906</v>
      </c>
      <c r="BR109" s="28">
        <v>225336</v>
      </c>
      <c r="BS109" s="28">
        <v>189517</v>
      </c>
      <c r="BT109" s="42">
        <f t="shared" si="19"/>
        <v>788935</v>
      </c>
      <c r="BU109" s="20">
        <f t="shared" si="20"/>
        <v>792385</v>
      </c>
      <c r="BV109" s="52">
        <f t="shared" si="21"/>
        <v>669759</v>
      </c>
      <c r="BW109" s="236">
        <f t="shared" ref="BW109:BW110" si="24">((BV109/BU109)-1)*100</f>
        <v>-15.47555796740221</v>
      </c>
      <c r="BX109" s="66"/>
      <c r="BY109" s="74"/>
    </row>
    <row r="110" spans="1:77" s="215" customFormat="1" ht="20.100000000000001" customHeight="1" thickBot="1" x14ac:dyDescent="0.3">
      <c r="A110" s="171"/>
      <c r="B110" s="284" t="s">
        <v>78</v>
      </c>
      <c r="C110" s="285"/>
      <c r="D110" s="70">
        <v>31786</v>
      </c>
      <c r="E110" s="71">
        <v>29901</v>
      </c>
      <c r="F110" s="71">
        <v>34679</v>
      </c>
      <c r="G110" s="71">
        <v>35348</v>
      </c>
      <c r="H110" s="71">
        <v>33412</v>
      </c>
      <c r="I110" s="71">
        <v>34883</v>
      </c>
      <c r="J110" s="71">
        <v>34213</v>
      </c>
      <c r="K110" s="71">
        <v>32906</v>
      </c>
      <c r="L110" s="71">
        <v>33749</v>
      </c>
      <c r="M110" s="71">
        <v>34580</v>
      </c>
      <c r="N110" s="71">
        <v>30720</v>
      </c>
      <c r="O110" s="71">
        <v>35318</v>
      </c>
      <c r="P110" s="123">
        <v>401495</v>
      </c>
      <c r="Q110" s="71">
        <v>26610</v>
      </c>
      <c r="R110" s="71">
        <v>24033</v>
      </c>
      <c r="S110" s="71">
        <v>27533</v>
      </c>
      <c r="T110" s="71">
        <v>28948</v>
      </c>
      <c r="U110" s="71">
        <v>29358</v>
      </c>
      <c r="V110" s="71">
        <v>28286</v>
      </c>
      <c r="W110" s="71">
        <v>27561</v>
      </c>
      <c r="X110" s="71">
        <v>28235</v>
      </c>
      <c r="Y110" s="71">
        <v>27590</v>
      </c>
      <c r="Z110" s="71">
        <v>26458</v>
      </c>
      <c r="AA110" s="71">
        <v>25854</v>
      </c>
      <c r="AB110" s="71">
        <v>28617</v>
      </c>
      <c r="AC110" s="123">
        <v>329083</v>
      </c>
      <c r="AD110" s="70">
        <v>22115</v>
      </c>
      <c r="AE110" s="71">
        <v>20827</v>
      </c>
      <c r="AF110" s="71">
        <v>25836</v>
      </c>
      <c r="AG110" s="71">
        <v>22519</v>
      </c>
      <c r="AH110" s="71">
        <v>24656</v>
      </c>
      <c r="AI110" s="71">
        <v>23741</v>
      </c>
      <c r="AJ110" s="71">
        <v>23233</v>
      </c>
      <c r="AK110" s="71">
        <v>22720</v>
      </c>
      <c r="AL110" s="71">
        <v>21868</v>
      </c>
      <c r="AM110" s="71">
        <v>22113</v>
      </c>
      <c r="AN110" s="71">
        <v>21191</v>
      </c>
      <c r="AO110" s="71">
        <v>22868</v>
      </c>
      <c r="AP110" s="123">
        <v>273687</v>
      </c>
      <c r="AQ110" s="71">
        <v>18302</v>
      </c>
      <c r="AR110" s="71">
        <v>17620</v>
      </c>
      <c r="AS110" s="71">
        <v>20912</v>
      </c>
      <c r="AT110" s="71">
        <v>20288</v>
      </c>
      <c r="AU110" s="71">
        <v>20081</v>
      </c>
      <c r="AV110" s="71">
        <v>19126</v>
      </c>
      <c r="AW110" s="71">
        <v>18959</v>
      </c>
      <c r="AX110" s="71">
        <v>19258</v>
      </c>
      <c r="AY110" s="71">
        <v>16467</v>
      </c>
      <c r="AZ110" s="71">
        <v>19712</v>
      </c>
      <c r="BA110" s="71">
        <v>17919</v>
      </c>
      <c r="BB110" s="71">
        <v>17806</v>
      </c>
      <c r="BC110" s="123">
        <v>226450</v>
      </c>
      <c r="BD110" s="70">
        <v>15743</v>
      </c>
      <c r="BE110" s="71">
        <v>16241</v>
      </c>
      <c r="BF110" s="71">
        <v>16352</v>
      </c>
      <c r="BG110" s="71">
        <v>16551</v>
      </c>
      <c r="BH110" s="71">
        <v>17433</v>
      </c>
      <c r="BI110" s="71">
        <v>15150</v>
      </c>
      <c r="BJ110" s="71">
        <v>16674</v>
      </c>
      <c r="BK110" s="71">
        <v>16239</v>
      </c>
      <c r="BL110" s="71">
        <v>14716</v>
      </c>
      <c r="BM110" s="71">
        <v>13728</v>
      </c>
      <c r="BN110" s="71">
        <v>10598</v>
      </c>
      <c r="BO110" s="71">
        <v>16242</v>
      </c>
      <c r="BP110" s="123">
        <v>185667</v>
      </c>
      <c r="BQ110" s="71">
        <v>14257</v>
      </c>
      <c r="BR110" s="71">
        <v>13488</v>
      </c>
      <c r="BS110" s="71">
        <v>10406</v>
      </c>
      <c r="BT110" s="70">
        <f t="shared" si="19"/>
        <v>56834</v>
      </c>
      <c r="BU110" s="151">
        <f t="shared" si="20"/>
        <v>48336</v>
      </c>
      <c r="BV110" s="222">
        <f t="shared" si="21"/>
        <v>38151</v>
      </c>
      <c r="BW110" s="112">
        <f t="shared" si="24"/>
        <v>-21.071251241310829</v>
      </c>
      <c r="BX110" s="66"/>
      <c r="BY110" s="76"/>
    </row>
    <row r="111" spans="1:77" s="215" customFormat="1" ht="20.100000000000001" customHeight="1" x14ac:dyDescent="0.25">
      <c r="A111" s="171"/>
      <c r="B111" s="329"/>
      <c r="C111" s="330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0"/>
      <c r="BV111" s="20"/>
      <c r="BW111" s="295"/>
      <c r="BX111" s="66"/>
      <c r="BY111" s="76"/>
    </row>
    <row r="112" spans="1:77" ht="20.100000000000001" customHeight="1" thickBot="1" x14ac:dyDescent="0.3">
      <c r="A112" s="171"/>
      <c r="B112" s="83" t="s">
        <v>103</v>
      </c>
      <c r="C112" s="83"/>
      <c r="D112" s="122"/>
      <c r="E112" s="24"/>
      <c r="F112" s="24"/>
      <c r="G112" s="24"/>
      <c r="H112" s="24"/>
      <c r="I112" s="24"/>
      <c r="J112" s="24"/>
      <c r="K112" s="24"/>
      <c r="L112" s="24"/>
      <c r="M112" s="24"/>
      <c r="N112" s="122"/>
      <c r="O112" s="122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122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149"/>
      <c r="BV112" s="158"/>
      <c r="BW112" s="24"/>
      <c r="BX112" s="75"/>
      <c r="BY112" s="74"/>
    </row>
    <row r="113" spans="1:77" ht="20.100000000000001" customHeight="1" thickBot="1" x14ac:dyDescent="0.35">
      <c r="A113" s="171"/>
      <c r="B113" s="92"/>
      <c r="C113" s="91" t="s">
        <v>109</v>
      </c>
      <c r="D113" s="89">
        <v>337.20560385771023</v>
      </c>
      <c r="E113" s="89">
        <v>292.38932454667344</v>
      </c>
      <c r="F113" s="89">
        <v>319.81234525753337</v>
      </c>
      <c r="G113" s="89">
        <v>300.36501561772531</v>
      </c>
      <c r="H113" s="89">
        <v>311.59078544539722</v>
      </c>
      <c r="I113" s="89">
        <v>319.27452589988104</v>
      </c>
      <c r="J113" s="89">
        <v>324.81239882474682</v>
      </c>
      <c r="K113" s="89">
        <v>322.2948492703581</v>
      </c>
      <c r="L113" s="89">
        <v>325.03113643953202</v>
      </c>
      <c r="M113" s="89">
        <v>324.00315779129846</v>
      </c>
      <c r="N113" s="89">
        <v>344.51908899976922</v>
      </c>
      <c r="O113" s="90">
        <v>437.20456550596646</v>
      </c>
      <c r="P113" s="131">
        <v>3958.5027974565919</v>
      </c>
      <c r="Q113" s="89">
        <v>378.31008849038483</v>
      </c>
      <c r="R113" s="89">
        <v>323.2148210221518</v>
      </c>
      <c r="S113" s="89">
        <v>307.62229415622028</v>
      </c>
      <c r="T113" s="89">
        <v>298.43273526680002</v>
      </c>
      <c r="U113" s="89">
        <v>335.21975106159994</v>
      </c>
      <c r="V113" s="89">
        <v>348.26843291399996</v>
      </c>
      <c r="W113" s="89">
        <v>344.27367102720007</v>
      </c>
      <c r="X113" s="89">
        <v>358.55941899700019</v>
      </c>
      <c r="Y113" s="89">
        <v>350.07638896799995</v>
      </c>
      <c r="Z113" s="89">
        <v>359.62104202039956</v>
      </c>
      <c r="AA113" s="89">
        <v>380.23131332700035</v>
      </c>
      <c r="AB113" s="89">
        <v>459.23625583719996</v>
      </c>
      <c r="AC113" s="88">
        <v>4243.0662130879573</v>
      </c>
      <c r="AD113" s="88">
        <v>433.74220418120012</v>
      </c>
      <c r="AE113" s="89">
        <v>353.270547212</v>
      </c>
      <c r="AF113" s="89">
        <v>427.11940710980025</v>
      </c>
      <c r="AG113" s="89">
        <v>383.38381139799992</v>
      </c>
      <c r="AH113" s="89">
        <v>416.21825755999993</v>
      </c>
      <c r="AI113" s="89">
        <v>414.67376629460011</v>
      </c>
      <c r="AJ113" s="89">
        <v>425.24378657980026</v>
      </c>
      <c r="AK113" s="89">
        <v>439.17032738920011</v>
      </c>
      <c r="AL113" s="89">
        <v>424.14647588152479</v>
      </c>
      <c r="AM113" s="89">
        <v>451.41478501390543</v>
      </c>
      <c r="AN113" s="89">
        <v>478.32189381885428</v>
      </c>
      <c r="AO113" s="89">
        <v>534.09040246820041</v>
      </c>
      <c r="AP113" s="129">
        <v>5180.7956649070857</v>
      </c>
      <c r="AQ113" s="89">
        <v>547.2276254364001</v>
      </c>
      <c r="AR113" s="89">
        <v>416.19385095619987</v>
      </c>
      <c r="AS113" s="89">
        <v>487.24086295879994</v>
      </c>
      <c r="AT113" s="89">
        <v>466.33097639018592</v>
      </c>
      <c r="AU113" s="89">
        <v>483.86576635825611</v>
      </c>
      <c r="AV113" s="89">
        <v>506.81930938859978</v>
      </c>
      <c r="AW113" s="89">
        <v>531.59070050326272</v>
      </c>
      <c r="AX113" s="89">
        <v>558.38362492289048</v>
      </c>
      <c r="AY113" s="89">
        <v>543.07888585056548</v>
      </c>
      <c r="AZ113" s="89">
        <v>571.71050879900804</v>
      </c>
      <c r="BA113" s="89">
        <v>603.79724386197995</v>
      </c>
      <c r="BB113" s="89">
        <v>732.01613766809191</v>
      </c>
      <c r="BC113" s="129">
        <v>6448.2554930942406</v>
      </c>
      <c r="BD113" s="88">
        <v>668.47457143033034</v>
      </c>
      <c r="BE113" s="89">
        <v>587.90632725900059</v>
      </c>
      <c r="BF113" s="89">
        <v>590.24967441880062</v>
      </c>
      <c r="BG113" s="89">
        <v>598.32654976540084</v>
      </c>
      <c r="BH113" s="89">
        <v>657.11618351900165</v>
      </c>
      <c r="BI113" s="89">
        <v>663.70667746253662</v>
      </c>
      <c r="BJ113" s="89">
        <v>720.3259819940007</v>
      </c>
      <c r="BK113" s="89">
        <v>713.16898079780117</v>
      </c>
      <c r="BL113" s="89">
        <v>725.8750947689141</v>
      </c>
      <c r="BM113" s="89">
        <v>657.77489329300124</v>
      </c>
      <c r="BN113" s="89">
        <v>565.62698273340152</v>
      </c>
      <c r="BO113" s="89">
        <v>1003.1411276832</v>
      </c>
      <c r="BP113" s="129">
        <v>8151.6930451253884</v>
      </c>
      <c r="BQ113" s="89">
        <v>809.17600599599109</v>
      </c>
      <c r="BR113" s="89">
        <v>720.93363372123565</v>
      </c>
      <c r="BS113" s="89">
        <v>647.09302902629247</v>
      </c>
      <c r="BT113" s="88">
        <f>SUM($AQ113:$AS113)</f>
        <v>1450.6623393513999</v>
      </c>
      <c r="BU113" s="120">
        <f>SUM($BD113:$BF113)</f>
        <v>1846.6305731081316</v>
      </c>
      <c r="BV113" s="121">
        <f>SUM($BQ113:$BS113)</f>
        <v>2177.2026687435191</v>
      </c>
      <c r="BW113" s="175">
        <f t="shared" ref="BW113" si="25">((BV113/BU113)-1)*100</f>
        <v>17.901365895777932</v>
      </c>
      <c r="BX113" s="75"/>
      <c r="BY113" s="74"/>
    </row>
    <row r="114" spans="1:77" ht="20.100000000000001" customHeight="1" x14ac:dyDescent="0.25">
      <c r="A114" s="171"/>
      <c r="B114" s="18" t="s">
        <v>60</v>
      </c>
      <c r="C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85"/>
      <c r="P114" s="25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43"/>
      <c r="AD114" s="43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5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5"/>
      <c r="BD114" s="43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5"/>
      <c r="BQ114" s="24"/>
      <c r="BR114" s="24"/>
      <c r="BS114" s="24"/>
      <c r="BT114" s="43"/>
      <c r="BU114" s="149"/>
      <c r="BV114" s="142"/>
      <c r="BW114" s="25"/>
      <c r="BX114" s="75"/>
      <c r="BY114" s="74"/>
    </row>
    <row r="115" spans="1:77" ht="20.100000000000001" customHeight="1" thickBot="1" x14ac:dyDescent="0.3">
      <c r="A115" s="171"/>
      <c r="B115" s="363" t="s">
        <v>12</v>
      </c>
      <c r="C115" s="364"/>
      <c r="D115" s="12">
        <v>149.16254800227117</v>
      </c>
      <c r="E115" s="12">
        <v>128.15006103016458</v>
      </c>
      <c r="F115" s="12">
        <v>135.87764669581605</v>
      </c>
      <c r="G115" s="12">
        <v>123.20887143119995</v>
      </c>
      <c r="H115" s="12">
        <v>133.32032281587453</v>
      </c>
      <c r="I115" s="12">
        <v>133.06343070700407</v>
      </c>
      <c r="J115" s="12">
        <v>136.07585042399978</v>
      </c>
      <c r="K115" s="12">
        <v>135.06836941684313</v>
      </c>
      <c r="L115" s="12">
        <v>131.12477606142551</v>
      </c>
      <c r="M115" s="12">
        <v>133.07474679147106</v>
      </c>
      <c r="N115" s="12">
        <v>138.66793938880016</v>
      </c>
      <c r="O115" s="26">
        <v>214.0528913862</v>
      </c>
      <c r="P115" s="130">
        <v>1690.84745415107</v>
      </c>
      <c r="Q115" s="12">
        <v>181.73076884242522</v>
      </c>
      <c r="R115" s="12">
        <v>147.29065417130118</v>
      </c>
      <c r="S115" s="12">
        <v>112.92970481162038</v>
      </c>
      <c r="T115" s="12">
        <v>111.50809443860021</v>
      </c>
      <c r="U115" s="12">
        <v>148.98812251820007</v>
      </c>
      <c r="V115" s="12">
        <v>156.33592476440012</v>
      </c>
      <c r="W115" s="12">
        <v>149.33050000800006</v>
      </c>
      <c r="X115" s="12">
        <v>157.7793334622001</v>
      </c>
      <c r="Y115" s="12">
        <v>159.19882383320021</v>
      </c>
      <c r="Z115" s="12">
        <v>162.75587261879986</v>
      </c>
      <c r="AA115" s="12">
        <v>179.5247405696002</v>
      </c>
      <c r="AB115" s="12">
        <v>240.45837162200004</v>
      </c>
      <c r="AC115" s="19">
        <v>1907.8309116603475</v>
      </c>
      <c r="AD115" s="19">
        <v>222.44594196300017</v>
      </c>
      <c r="AE115" s="12">
        <v>186.07802414480005</v>
      </c>
      <c r="AF115" s="12">
        <v>204.85907610820013</v>
      </c>
      <c r="AG115" s="12">
        <v>193.47490213979995</v>
      </c>
      <c r="AH115" s="12">
        <v>199.05837596380019</v>
      </c>
      <c r="AI115" s="12">
        <v>213.76560513000032</v>
      </c>
      <c r="AJ115" s="12">
        <v>208.07631137720011</v>
      </c>
      <c r="AK115" s="12">
        <v>218.9260241118001</v>
      </c>
      <c r="AL115" s="12">
        <v>215.71070315140039</v>
      </c>
      <c r="AM115" s="28">
        <v>218.95893594499992</v>
      </c>
      <c r="AN115" s="28">
        <v>238.88493666600013</v>
      </c>
      <c r="AO115" s="28">
        <v>276.84932834840004</v>
      </c>
      <c r="AP115" s="130">
        <v>2597.0881650494016</v>
      </c>
      <c r="AQ115" s="28">
        <v>293.22126891480025</v>
      </c>
      <c r="AR115" s="28">
        <v>212.33058479019988</v>
      </c>
      <c r="AS115" s="28">
        <v>258.81827696559992</v>
      </c>
      <c r="AT115" s="28">
        <v>242.29566737039983</v>
      </c>
      <c r="AU115" s="28">
        <v>250.89720449799992</v>
      </c>
      <c r="AV115" s="28">
        <v>273.28043969339979</v>
      </c>
      <c r="AW115" s="28">
        <v>270.29025659119952</v>
      </c>
      <c r="AX115" s="28">
        <v>287.64428973059972</v>
      </c>
      <c r="AY115" s="28">
        <v>274.99795594919999</v>
      </c>
      <c r="AZ115" s="28">
        <v>292.40902469639997</v>
      </c>
      <c r="BA115" s="28">
        <v>310.73258737880064</v>
      </c>
      <c r="BB115" s="28">
        <v>390.34765499160108</v>
      </c>
      <c r="BC115" s="130">
        <v>3357.2652115702003</v>
      </c>
      <c r="BD115" s="42">
        <v>356.58427444380129</v>
      </c>
      <c r="BE115" s="28">
        <v>314.36411214260062</v>
      </c>
      <c r="BF115" s="28">
        <v>301.8222201586006</v>
      </c>
      <c r="BG115" s="28">
        <v>292.71113176080098</v>
      </c>
      <c r="BH115" s="28">
        <v>336.14292149280152</v>
      </c>
      <c r="BI115" s="28">
        <v>356.41394486080111</v>
      </c>
      <c r="BJ115" s="28">
        <v>364.46752617980081</v>
      </c>
      <c r="BK115" s="28">
        <v>379.48914476480161</v>
      </c>
      <c r="BL115" s="28">
        <v>378.19510652760169</v>
      </c>
      <c r="BM115" s="28">
        <v>356.89928370540184</v>
      </c>
      <c r="BN115" s="28">
        <v>263.25957474940168</v>
      </c>
      <c r="BO115" s="28">
        <v>484.81534707920036</v>
      </c>
      <c r="BP115" s="130">
        <v>4185.1645878656145</v>
      </c>
      <c r="BQ115" s="28">
        <v>457.29627227479995</v>
      </c>
      <c r="BR115" s="28">
        <v>405.41494887399995</v>
      </c>
      <c r="BS115" s="28">
        <v>367.55215724280055</v>
      </c>
      <c r="BT115" s="148">
        <f>SUM($AQ115:$AS115)</f>
        <v>764.37013067060002</v>
      </c>
      <c r="BU115" s="20">
        <f>SUM($BD115:$BF115)</f>
        <v>972.77060674500262</v>
      </c>
      <c r="BV115" s="52">
        <f>SUM($BQ115:$BS115)</f>
        <v>1230.2633783916006</v>
      </c>
      <c r="BW115" s="112">
        <f t="shared" ref="BW115" si="26">((BV115/BU115)-1)*100</f>
        <v>26.470040301505104</v>
      </c>
      <c r="BX115" s="75"/>
      <c r="BY115" s="74"/>
    </row>
    <row r="116" spans="1:77" ht="20.100000000000001" customHeight="1" x14ac:dyDescent="0.25">
      <c r="A116" s="171"/>
      <c r="B116" s="13" t="s">
        <v>61</v>
      </c>
      <c r="C116" s="14"/>
      <c r="D116" s="119"/>
      <c r="E116" s="119"/>
      <c r="F116" s="119"/>
      <c r="G116" s="119"/>
      <c r="H116" s="119"/>
      <c r="I116" s="119"/>
      <c r="J116" s="119"/>
      <c r="K116" s="119"/>
      <c r="L116" s="119"/>
      <c r="M116" s="119"/>
      <c r="N116" s="119"/>
      <c r="O116" s="128"/>
      <c r="P116" s="177"/>
      <c r="Q116" s="119"/>
      <c r="R116" s="119"/>
      <c r="S116" s="119"/>
      <c r="T116" s="119"/>
      <c r="U116" s="119"/>
      <c r="V116" s="119"/>
      <c r="W116" s="119"/>
      <c r="X116" s="119"/>
      <c r="Y116" s="119"/>
      <c r="Z116" s="119"/>
      <c r="AA116" s="119"/>
      <c r="AB116" s="119"/>
      <c r="AC116" s="126">
        <v>0</v>
      </c>
      <c r="AD116" s="126"/>
      <c r="AE116" s="119"/>
      <c r="AF116" s="119"/>
      <c r="AG116" s="119"/>
      <c r="AH116" s="119"/>
      <c r="AI116" s="119"/>
      <c r="AJ116" s="119"/>
      <c r="AK116" s="119"/>
      <c r="AL116" s="119"/>
      <c r="AM116" s="119"/>
      <c r="AN116" s="119"/>
      <c r="AO116" s="119"/>
      <c r="AP116" s="177"/>
      <c r="AQ116" s="119"/>
      <c r="AR116" s="119"/>
      <c r="AS116" s="119"/>
      <c r="AT116" s="119"/>
      <c r="AU116" s="119"/>
      <c r="AV116" s="119"/>
      <c r="AW116" s="119"/>
      <c r="AX116" s="119"/>
      <c r="AY116" s="119"/>
      <c r="AZ116" s="119"/>
      <c r="BA116" s="119"/>
      <c r="BB116" s="119"/>
      <c r="BC116" s="177"/>
      <c r="BD116" s="126"/>
      <c r="BE116" s="119"/>
      <c r="BF116" s="119"/>
      <c r="BG116" s="119"/>
      <c r="BH116" s="119"/>
      <c r="BI116" s="119"/>
      <c r="BJ116" s="119"/>
      <c r="BK116" s="119"/>
      <c r="BL116" s="119"/>
      <c r="BM116" s="119"/>
      <c r="BN116" s="119"/>
      <c r="BO116" s="119"/>
      <c r="BP116" s="177"/>
      <c r="BQ116" s="119"/>
      <c r="BR116" s="119"/>
      <c r="BS116" s="119"/>
      <c r="BT116" s="147"/>
      <c r="BU116" s="146"/>
      <c r="BV116" s="225"/>
      <c r="BW116" s="106"/>
      <c r="BX116" s="75"/>
      <c r="BY116" s="74"/>
    </row>
    <row r="117" spans="1:77" ht="20.100000000000001" customHeight="1" thickBot="1" x14ac:dyDescent="0.3">
      <c r="A117" s="171"/>
      <c r="B117" s="363" t="s">
        <v>12</v>
      </c>
      <c r="C117" s="362"/>
      <c r="D117" s="12">
        <v>188.04305585543904</v>
      </c>
      <c r="E117" s="133">
        <v>164.23926351650886</v>
      </c>
      <c r="F117" s="133">
        <v>183.93469856171734</v>
      </c>
      <c r="G117" s="133">
        <v>177.15614418652535</v>
      </c>
      <c r="H117" s="133">
        <v>178.27046262952268</v>
      </c>
      <c r="I117" s="12">
        <v>186.21109519287694</v>
      </c>
      <c r="J117" s="12">
        <v>188.73654840074704</v>
      </c>
      <c r="K117" s="12">
        <v>187.22647985351497</v>
      </c>
      <c r="L117" s="12">
        <v>193.90636037810654</v>
      </c>
      <c r="M117" s="12">
        <v>190.92841099982741</v>
      </c>
      <c r="N117" s="12">
        <v>205.85114961096903</v>
      </c>
      <c r="O117" s="26">
        <v>223.15167411976648</v>
      </c>
      <c r="P117" s="130">
        <v>2267.6553433055219</v>
      </c>
      <c r="Q117" s="12">
        <v>196.57931964795958</v>
      </c>
      <c r="R117" s="12">
        <v>175.92416685085064</v>
      </c>
      <c r="S117" s="12">
        <v>194.6925893445999</v>
      </c>
      <c r="T117" s="12">
        <v>186.92464082819984</v>
      </c>
      <c r="U117" s="12">
        <v>186.23162854339986</v>
      </c>
      <c r="V117" s="12">
        <v>191.93250814959984</v>
      </c>
      <c r="W117" s="12">
        <v>194.94317101919998</v>
      </c>
      <c r="X117" s="12">
        <v>200.78008553480012</v>
      </c>
      <c r="Y117" s="12">
        <v>190.87756513479977</v>
      </c>
      <c r="Z117" s="12">
        <v>196.8651694015997</v>
      </c>
      <c r="AA117" s="12">
        <v>200.70657275740015</v>
      </c>
      <c r="AB117" s="12">
        <v>218.77788421519992</v>
      </c>
      <c r="AC117" s="19">
        <v>2335.2353014276091</v>
      </c>
      <c r="AD117" s="19">
        <v>211.29626221819993</v>
      </c>
      <c r="AE117" s="12">
        <v>167.19252306719991</v>
      </c>
      <c r="AF117" s="12">
        <v>222.26033100160015</v>
      </c>
      <c r="AG117" s="12">
        <v>189.90890925819997</v>
      </c>
      <c r="AH117" s="12">
        <v>217.15988159619974</v>
      </c>
      <c r="AI117" s="12">
        <v>200.90816116459979</v>
      </c>
      <c r="AJ117" s="12">
        <v>217.16747520260017</v>
      </c>
      <c r="AK117" s="12">
        <v>220.24430327739998</v>
      </c>
      <c r="AL117" s="12">
        <v>208.4357727301244</v>
      </c>
      <c r="AM117" s="28">
        <v>232.45584906890554</v>
      </c>
      <c r="AN117" s="28">
        <v>239.43695715285415</v>
      </c>
      <c r="AO117" s="28">
        <v>257.24107411980032</v>
      </c>
      <c r="AP117" s="130">
        <v>2583.7074998576841</v>
      </c>
      <c r="AQ117" s="28">
        <v>254.00635652159988</v>
      </c>
      <c r="AR117" s="28">
        <v>203.86326616599999</v>
      </c>
      <c r="AS117" s="28">
        <v>228.42258599320002</v>
      </c>
      <c r="AT117" s="28">
        <v>224.03530901978607</v>
      </c>
      <c r="AU117" s="28">
        <v>232.96856186025619</v>
      </c>
      <c r="AV117" s="28">
        <v>233.53886969520002</v>
      </c>
      <c r="AW117" s="28">
        <v>261.3004439120632</v>
      </c>
      <c r="AX117" s="28">
        <v>270.73933519229081</v>
      </c>
      <c r="AY117" s="28">
        <v>268.08092990136555</v>
      </c>
      <c r="AZ117" s="28">
        <v>279.30148410260807</v>
      </c>
      <c r="BA117" s="28">
        <v>293.06465648317931</v>
      </c>
      <c r="BB117" s="28">
        <v>341.6684826764909</v>
      </c>
      <c r="BC117" s="130">
        <v>3090.9902815240398</v>
      </c>
      <c r="BD117" s="42">
        <v>311.89029698652899</v>
      </c>
      <c r="BE117" s="28">
        <v>273.54221511640003</v>
      </c>
      <c r="BF117" s="28">
        <v>288.42745426020002</v>
      </c>
      <c r="BG117" s="28">
        <v>305.6154180045998</v>
      </c>
      <c r="BH117" s="28">
        <v>320.97326202620008</v>
      </c>
      <c r="BI117" s="28">
        <v>307.29273260173557</v>
      </c>
      <c r="BJ117" s="28">
        <v>355.85845581419989</v>
      </c>
      <c r="BK117" s="28">
        <v>333.67983603299962</v>
      </c>
      <c r="BL117" s="28">
        <v>347.6799882413124</v>
      </c>
      <c r="BM117" s="28">
        <v>300.8756095875994</v>
      </c>
      <c r="BN117" s="28">
        <v>302.36740798399984</v>
      </c>
      <c r="BO117" s="28">
        <v>518.32578060399965</v>
      </c>
      <c r="BP117" s="130">
        <v>3966.5284572597748</v>
      </c>
      <c r="BQ117" s="28">
        <v>351.87973372119114</v>
      </c>
      <c r="BR117" s="28">
        <v>315.5186848472357</v>
      </c>
      <c r="BS117" s="28">
        <v>279.54087178349187</v>
      </c>
      <c r="BT117" s="223">
        <f>SUM($AQ117:$AS117)</f>
        <v>686.29220868079983</v>
      </c>
      <c r="BU117" s="151">
        <f>SUM($BD117:$BF117)</f>
        <v>873.85996636312893</v>
      </c>
      <c r="BV117" s="222">
        <f>SUM($BQ117:$BS117)</f>
        <v>946.93929035191877</v>
      </c>
      <c r="BW117" s="112">
        <f t="shared" ref="BW117:BW125" si="27">((BV117/BU117)-1)*100</f>
        <v>8.3628186210354514</v>
      </c>
      <c r="BX117" s="75"/>
      <c r="BY117" s="74"/>
    </row>
    <row r="118" spans="1:77" ht="20.100000000000001" customHeight="1" thickBot="1" x14ac:dyDescent="0.35">
      <c r="A118" s="171"/>
      <c r="B118" s="92"/>
      <c r="C118" s="91" t="s">
        <v>67</v>
      </c>
      <c r="D118" s="89">
        <v>1773.0359676339738</v>
      </c>
      <c r="E118" s="89">
        <v>1414.686633929206</v>
      </c>
      <c r="F118" s="89">
        <v>1723.6147985208002</v>
      </c>
      <c r="G118" s="89">
        <v>1673.0297496051944</v>
      </c>
      <c r="H118" s="89">
        <v>1722.6825552664448</v>
      </c>
      <c r="I118" s="89">
        <v>1719.2534861473127</v>
      </c>
      <c r="J118" s="89">
        <v>1712.1309545140484</v>
      </c>
      <c r="K118" s="89">
        <v>1743.9732904875232</v>
      </c>
      <c r="L118" s="89">
        <v>1679.2380295766209</v>
      </c>
      <c r="M118" s="89">
        <v>1758.7908747832496</v>
      </c>
      <c r="N118" s="89">
        <v>1682.2369361585945</v>
      </c>
      <c r="O118" s="90">
        <v>2343.0596897903683</v>
      </c>
      <c r="P118" s="131">
        <v>20945.732966413336</v>
      </c>
      <c r="Q118" s="89">
        <v>1957.1572313418449</v>
      </c>
      <c r="R118" s="89">
        <v>1657.4872412795426</v>
      </c>
      <c r="S118" s="89">
        <v>1783.7241535275243</v>
      </c>
      <c r="T118" s="89">
        <v>1767.1553712815357</v>
      </c>
      <c r="U118" s="89">
        <v>1756.7064021940414</v>
      </c>
      <c r="V118" s="89">
        <v>1809.2543046562989</v>
      </c>
      <c r="W118" s="89">
        <v>1861.785509405561</v>
      </c>
      <c r="X118" s="89">
        <v>1812.520081243779</v>
      </c>
      <c r="Y118" s="89">
        <v>1815.7320280207175</v>
      </c>
      <c r="Z118" s="89">
        <v>1837.4005581572321</v>
      </c>
      <c r="AA118" s="89">
        <v>1839.3399205402507</v>
      </c>
      <c r="AB118" s="89">
        <v>2356.2097251623959</v>
      </c>
      <c r="AC118" s="88">
        <v>22254.472526810721</v>
      </c>
      <c r="AD118" s="88">
        <v>1949.4039642310415</v>
      </c>
      <c r="AE118" s="89">
        <v>1770.6474735738946</v>
      </c>
      <c r="AF118" s="89">
        <v>1955.7768344260689</v>
      </c>
      <c r="AG118" s="89">
        <v>1920.1153670100166</v>
      </c>
      <c r="AH118" s="89">
        <v>1939.8904155324506</v>
      </c>
      <c r="AI118" s="89">
        <v>1985.891046797055</v>
      </c>
      <c r="AJ118" s="89">
        <v>2026.1919893914576</v>
      </c>
      <c r="AK118" s="89">
        <v>2037.3577167119265</v>
      </c>
      <c r="AL118" s="89">
        <v>2005.6196928728784</v>
      </c>
      <c r="AM118" s="89">
        <v>2044.5814850601507</v>
      </c>
      <c r="AN118" s="89">
        <v>2062.4719308699655</v>
      </c>
      <c r="AO118" s="89">
        <v>2659.5621367687309</v>
      </c>
      <c r="AP118" s="129">
        <v>24357.510053245634</v>
      </c>
      <c r="AQ118" s="89">
        <v>2221.1095666539518</v>
      </c>
      <c r="AR118" s="89">
        <v>1972.8045845545221</v>
      </c>
      <c r="AS118" s="89">
        <v>2209.3788232637521</v>
      </c>
      <c r="AT118" s="89">
        <v>2126.3674048128569</v>
      </c>
      <c r="AU118" s="89">
        <v>2180.6139164667147</v>
      </c>
      <c r="AV118" s="89">
        <v>2153.2214547191452</v>
      </c>
      <c r="AW118" s="89">
        <v>2186.3019425893508</v>
      </c>
      <c r="AX118" s="89">
        <v>2239.1245595239234</v>
      </c>
      <c r="AY118" s="89">
        <v>2197.8364332764736</v>
      </c>
      <c r="AZ118" s="89">
        <v>2248.4378919974806</v>
      </c>
      <c r="BA118" s="89">
        <v>2270.7855177945185</v>
      </c>
      <c r="BB118" s="89">
        <v>3079.8380150866114</v>
      </c>
      <c r="BC118" s="129">
        <v>27085.820110739303</v>
      </c>
      <c r="BD118" s="88">
        <v>2445.4770645311764</v>
      </c>
      <c r="BE118" s="89">
        <v>2294.4394372841703</v>
      </c>
      <c r="BF118" s="89">
        <v>2347.7174430147611</v>
      </c>
      <c r="BG118" s="89">
        <v>2320.2357226666413</v>
      </c>
      <c r="BH118" s="89">
        <v>2328.5989798181058</v>
      </c>
      <c r="BI118" s="89">
        <v>2392.2447831877207</v>
      </c>
      <c r="BJ118" s="89">
        <v>2341.7416275519863</v>
      </c>
      <c r="BK118" s="89">
        <v>2426.7119601433333</v>
      </c>
      <c r="BL118" s="89">
        <v>2344.0099659098996</v>
      </c>
      <c r="BM118" s="89">
        <v>2308.4358717312002</v>
      </c>
      <c r="BN118" s="89">
        <v>2113.3896937210002</v>
      </c>
      <c r="BO118" s="89">
        <v>3007.2988880115995</v>
      </c>
      <c r="BP118" s="129">
        <v>28670.301437571594</v>
      </c>
      <c r="BQ118" s="89">
        <v>2558.1450010367066</v>
      </c>
      <c r="BR118" s="89">
        <v>2518.6387907878257</v>
      </c>
      <c r="BS118" s="89">
        <v>2125.8140511947863</v>
      </c>
      <c r="BT118" s="88">
        <f>SUM($AQ118:$AS118)</f>
        <v>6403.292974472226</v>
      </c>
      <c r="BU118" s="120">
        <f>SUM($BD118:$BF118)</f>
        <v>7087.6339448301078</v>
      </c>
      <c r="BV118" s="121">
        <f>SUM($BQ118:$BS118)</f>
        <v>7202.597843019319</v>
      </c>
      <c r="BW118" s="175">
        <f t="shared" si="27"/>
        <v>1.6220349284977953</v>
      </c>
      <c r="BX118" s="75"/>
      <c r="BY118" s="74"/>
    </row>
    <row r="119" spans="1:77" ht="20.100000000000001" customHeight="1" x14ac:dyDescent="0.25">
      <c r="A119" s="171"/>
      <c r="B119" s="18" t="s">
        <v>65</v>
      </c>
      <c r="C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85"/>
      <c r="P119" s="25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43"/>
      <c r="AD119" s="43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5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5"/>
      <c r="BD119" s="43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5"/>
      <c r="BQ119" s="24"/>
      <c r="BR119" s="24"/>
      <c r="BS119" s="24"/>
      <c r="BT119" s="221"/>
      <c r="BU119" s="20"/>
      <c r="BV119" s="52"/>
      <c r="BW119" s="25"/>
      <c r="BX119" s="75"/>
      <c r="BY119" s="74"/>
    </row>
    <row r="120" spans="1:77" ht="20.100000000000001" customHeight="1" thickBot="1" x14ac:dyDescent="0.3">
      <c r="A120" s="171"/>
      <c r="B120" s="363" t="s">
        <v>12</v>
      </c>
      <c r="C120" s="364"/>
      <c r="D120" s="12">
        <v>19.15198050394828</v>
      </c>
      <c r="E120" s="12">
        <v>18.993334973012644</v>
      </c>
      <c r="F120" s="12">
        <v>22.153801235091954</v>
      </c>
      <c r="G120" s="12">
        <v>21.722361684964365</v>
      </c>
      <c r="H120" s="12">
        <v>22.263119731860922</v>
      </c>
      <c r="I120" s="12">
        <v>22.039222241220685</v>
      </c>
      <c r="J120" s="12">
        <v>23.445197190328731</v>
      </c>
      <c r="K120" s="12">
        <v>24.145655038093103</v>
      </c>
      <c r="L120" s="12">
        <v>24.948699898459978</v>
      </c>
      <c r="M120" s="12">
        <v>25.22564673945632</v>
      </c>
      <c r="N120" s="12">
        <v>26.830491721352875</v>
      </c>
      <c r="O120" s="26">
        <v>25.649255112321839</v>
      </c>
      <c r="P120" s="130">
        <v>276.56876607011168</v>
      </c>
      <c r="Q120" s="12">
        <v>24.002024352764369</v>
      </c>
      <c r="R120" s="12">
        <v>24.256745791013792</v>
      </c>
      <c r="S120" s="12">
        <v>28.971994911400007</v>
      </c>
      <c r="T120" s="12">
        <v>28.345092662799974</v>
      </c>
      <c r="U120" s="12">
        <v>28.008849436399998</v>
      </c>
      <c r="V120" s="12">
        <v>28.2732128042</v>
      </c>
      <c r="W120" s="12">
        <v>30.897482405400002</v>
      </c>
      <c r="X120" s="12">
        <v>34.845400087600005</v>
      </c>
      <c r="Y120" s="12">
        <v>34.875080899400004</v>
      </c>
      <c r="Z120" s="12">
        <v>36.504764407800003</v>
      </c>
      <c r="AA120" s="12">
        <v>40.078187828800004</v>
      </c>
      <c r="AB120" s="12">
        <v>37.146729783199994</v>
      </c>
      <c r="AC120" s="19">
        <v>376.20556537077817</v>
      </c>
      <c r="AD120" s="19">
        <v>32.093743764599999</v>
      </c>
      <c r="AE120" s="12">
        <v>33.616387578800001</v>
      </c>
      <c r="AF120" s="12">
        <v>42.563365797599999</v>
      </c>
      <c r="AG120" s="12">
        <v>38.216346142199995</v>
      </c>
      <c r="AH120" s="12">
        <v>42.27738212420001</v>
      </c>
      <c r="AI120" s="12">
        <v>38.464776941599993</v>
      </c>
      <c r="AJ120" s="12">
        <v>46.197477585600005</v>
      </c>
      <c r="AK120" s="12">
        <v>48.410334984800002</v>
      </c>
      <c r="AL120" s="12">
        <v>44.874509093211493</v>
      </c>
      <c r="AM120" s="28">
        <v>54.174996991497693</v>
      </c>
      <c r="AN120" s="28">
        <v>54.096679396393107</v>
      </c>
      <c r="AO120" s="28">
        <v>48.695523390800005</v>
      </c>
      <c r="AP120" s="130">
        <v>523.68152379130231</v>
      </c>
      <c r="AQ120" s="28">
        <v>48.430555087199998</v>
      </c>
      <c r="AR120" s="28">
        <v>42.366582778199998</v>
      </c>
      <c r="AS120" s="28">
        <v>43.26038862699999</v>
      </c>
      <c r="AT120" s="28">
        <v>43.514283858280002</v>
      </c>
      <c r="AU120" s="28">
        <v>45.336333119999992</v>
      </c>
      <c r="AV120" s="28">
        <v>44.680339875800009</v>
      </c>
      <c r="AW120" s="28">
        <v>54.556692194716099</v>
      </c>
      <c r="AX120" s="28">
        <v>55.38722367058736</v>
      </c>
      <c r="AY120" s="28">
        <v>57.5495641517793</v>
      </c>
      <c r="AZ120" s="28">
        <v>61.781124313112663</v>
      </c>
      <c r="BA120" s="28">
        <v>67.027245602449426</v>
      </c>
      <c r="BB120" s="28">
        <v>161.44099184281845</v>
      </c>
      <c r="BC120" s="130">
        <v>725.33132512194334</v>
      </c>
      <c r="BD120" s="42">
        <v>54.095289113464482</v>
      </c>
      <c r="BE120" s="28">
        <v>61.749570163800001</v>
      </c>
      <c r="BF120" s="28">
        <v>60.4534750276</v>
      </c>
      <c r="BG120" s="28">
        <v>54.969455299400003</v>
      </c>
      <c r="BH120" s="28">
        <v>53.71006880680001</v>
      </c>
      <c r="BI120" s="28">
        <v>151.55123453852516</v>
      </c>
      <c r="BJ120" s="28">
        <v>73.823209560999985</v>
      </c>
      <c r="BK120" s="28">
        <v>78.423291355399996</v>
      </c>
      <c r="BL120" s="28">
        <v>74.268570593347164</v>
      </c>
      <c r="BM120" s="28">
        <v>65.577945731200003</v>
      </c>
      <c r="BN120" s="28">
        <v>86.803060520999992</v>
      </c>
      <c r="BO120" s="28">
        <v>113.22205763160001</v>
      </c>
      <c r="BP120" s="130">
        <v>928.64722834313682</v>
      </c>
      <c r="BQ120" s="28">
        <v>73.674804436706907</v>
      </c>
      <c r="BR120" s="28">
        <v>68.086976087825278</v>
      </c>
      <c r="BS120" s="28">
        <v>92.378246394786217</v>
      </c>
      <c r="BT120" s="148">
        <f>SUM($AQ120:$AS120)</f>
        <v>134.0575264924</v>
      </c>
      <c r="BU120" s="20">
        <f>SUM($BD120:$BF120)</f>
        <v>176.29833430486448</v>
      </c>
      <c r="BV120" s="52">
        <f>SUM($BQ120:$BS120)</f>
        <v>234.14002691931842</v>
      </c>
      <c r="BW120" s="112">
        <f t="shared" ref="BW120" si="28">((BV120/BU120)-1)*100</f>
        <v>32.808984181569741</v>
      </c>
      <c r="BX120" s="75"/>
      <c r="BY120" s="74"/>
    </row>
    <row r="121" spans="1:77" ht="20.100000000000001" customHeight="1" x14ac:dyDescent="0.25">
      <c r="A121" s="171"/>
      <c r="B121" s="13" t="s">
        <v>66</v>
      </c>
      <c r="C121" s="14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28"/>
      <c r="P121" s="177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26"/>
      <c r="AD121" s="126"/>
      <c r="AE121" s="119"/>
      <c r="AF121" s="119"/>
      <c r="AG121" s="119"/>
      <c r="AH121" s="119"/>
      <c r="AI121" s="119"/>
      <c r="AJ121" s="119"/>
      <c r="AK121" s="119"/>
      <c r="AL121" s="119"/>
      <c r="AM121" s="119"/>
      <c r="AN121" s="119"/>
      <c r="AO121" s="119"/>
      <c r="AP121" s="177"/>
      <c r="AQ121" s="119"/>
      <c r="AR121" s="119"/>
      <c r="AS121" s="119"/>
      <c r="AT121" s="119"/>
      <c r="AU121" s="119"/>
      <c r="AV121" s="119"/>
      <c r="AW121" s="119"/>
      <c r="AX121" s="119"/>
      <c r="AY121" s="119"/>
      <c r="AZ121" s="119"/>
      <c r="BA121" s="119"/>
      <c r="BB121" s="119"/>
      <c r="BC121" s="177"/>
      <c r="BD121" s="126"/>
      <c r="BE121" s="119"/>
      <c r="BF121" s="119"/>
      <c r="BG121" s="119"/>
      <c r="BH121" s="119"/>
      <c r="BI121" s="119"/>
      <c r="BJ121" s="119"/>
      <c r="BK121" s="119"/>
      <c r="BL121" s="119"/>
      <c r="BM121" s="119"/>
      <c r="BN121" s="119"/>
      <c r="BO121" s="119"/>
      <c r="BP121" s="177"/>
      <c r="BQ121" s="119"/>
      <c r="BR121" s="119"/>
      <c r="BS121" s="119"/>
      <c r="BT121" s="147"/>
      <c r="BU121" s="146"/>
      <c r="BV121" s="225"/>
      <c r="BW121" s="106"/>
      <c r="BX121" s="75"/>
      <c r="BY121" s="74"/>
    </row>
    <row r="122" spans="1:77" ht="20.100000000000001" customHeight="1" thickBot="1" x14ac:dyDescent="0.3">
      <c r="A122" s="171"/>
      <c r="B122" s="363" t="s">
        <v>12</v>
      </c>
      <c r="C122" s="362"/>
      <c r="D122" s="12">
        <v>1753.8839871300254</v>
      </c>
      <c r="E122" s="133">
        <v>1395.6932989561933</v>
      </c>
      <c r="F122" s="133">
        <v>1701.4609972857081</v>
      </c>
      <c r="G122" s="133">
        <v>1651.30738792023</v>
      </c>
      <c r="H122" s="133">
        <v>1700.4194355345837</v>
      </c>
      <c r="I122" s="12">
        <v>1697.2142639060921</v>
      </c>
      <c r="J122" s="12">
        <v>1688.6857573237196</v>
      </c>
      <c r="K122" s="12">
        <v>1719.8276354494301</v>
      </c>
      <c r="L122" s="12">
        <v>1654.2893296781608</v>
      </c>
      <c r="M122" s="12">
        <v>1733.5652280437932</v>
      </c>
      <c r="N122" s="12">
        <v>1655.4064444372416</v>
      </c>
      <c r="O122" s="26">
        <v>2317.4104346780464</v>
      </c>
      <c r="P122" s="130">
        <v>20669.164200343224</v>
      </c>
      <c r="Q122" s="12">
        <v>1933.1552069890804</v>
      </c>
      <c r="R122" s="12">
        <v>1633.2304954885287</v>
      </c>
      <c r="S122" s="12">
        <v>1754.7521586161242</v>
      </c>
      <c r="T122" s="12">
        <v>1738.8102786187358</v>
      </c>
      <c r="U122" s="12">
        <v>1728.6975527576415</v>
      </c>
      <c r="V122" s="12">
        <v>1780.9810918520989</v>
      </c>
      <c r="W122" s="12">
        <v>1830.8880270001609</v>
      </c>
      <c r="X122" s="12">
        <v>1777.6746811561791</v>
      </c>
      <c r="Y122" s="12">
        <v>1780.8569471213175</v>
      </c>
      <c r="Z122" s="12">
        <v>1800.8957937494322</v>
      </c>
      <c r="AA122" s="12">
        <v>1799.2617327114506</v>
      </c>
      <c r="AB122" s="12">
        <v>2319.0629953791959</v>
      </c>
      <c r="AC122" s="19">
        <v>21878.266961439942</v>
      </c>
      <c r="AD122" s="19">
        <v>1917.3102204664415</v>
      </c>
      <c r="AE122" s="12">
        <v>1737.0310859950946</v>
      </c>
      <c r="AF122" s="12">
        <v>1913.2134686284689</v>
      </c>
      <c r="AG122" s="12">
        <v>1881.8990208678165</v>
      </c>
      <c r="AH122" s="12">
        <v>1897.6130334082507</v>
      </c>
      <c r="AI122" s="12">
        <v>1947.4262698554551</v>
      </c>
      <c r="AJ122" s="12">
        <v>1979.9945118058577</v>
      </c>
      <c r="AK122" s="12">
        <v>1988.9473817271264</v>
      </c>
      <c r="AL122" s="12">
        <v>1960.7451837796668</v>
      </c>
      <c r="AM122" s="28">
        <v>1990.4064880686531</v>
      </c>
      <c r="AN122" s="28">
        <v>2008.3752514735725</v>
      </c>
      <c r="AO122" s="28">
        <v>2610.8666133779307</v>
      </c>
      <c r="AP122" s="130">
        <v>23833.828529454331</v>
      </c>
      <c r="AQ122" s="28">
        <v>2172.6790115667518</v>
      </c>
      <c r="AR122" s="28">
        <v>1930.4380017763222</v>
      </c>
      <c r="AS122" s="28">
        <v>2166.1184346367522</v>
      </c>
      <c r="AT122" s="28">
        <v>2082.8531209545768</v>
      </c>
      <c r="AU122" s="28">
        <v>2135.2775833467149</v>
      </c>
      <c r="AV122" s="28">
        <v>2108.541114843345</v>
      </c>
      <c r="AW122" s="28">
        <v>2131.7452503946347</v>
      </c>
      <c r="AX122" s="28">
        <v>2183.7373358533359</v>
      </c>
      <c r="AY122" s="28">
        <v>2140.2868691246945</v>
      </c>
      <c r="AZ122" s="28">
        <v>2186.6567676843679</v>
      </c>
      <c r="BA122" s="28">
        <v>2203.7582721920689</v>
      </c>
      <c r="BB122" s="28">
        <v>2918.3970232437932</v>
      </c>
      <c r="BC122" s="130">
        <v>26360.488785617359</v>
      </c>
      <c r="BD122" s="42">
        <v>2391.3817754177121</v>
      </c>
      <c r="BE122" s="28">
        <v>2232.6898671203703</v>
      </c>
      <c r="BF122" s="28">
        <v>2287.2639679871613</v>
      </c>
      <c r="BG122" s="28">
        <v>2265.2662673672412</v>
      </c>
      <c r="BH122" s="28">
        <v>2274.8889110113059</v>
      </c>
      <c r="BI122" s="28">
        <v>2240.6935486491957</v>
      </c>
      <c r="BJ122" s="28">
        <v>2267.9184179909862</v>
      </c>
      <c r="BK122" s="28">
        <v>2348.2886687879331</v>
      </c>
      <c r="BL122" s="28">
        <v>2269.7413953165524</v>
      </c>
      <c r="BM122" s="28">
        <v>2242.8579260000001</v>
      </c>
      <c r="BN122" s="28">
        <v>2026.5866332000001</v>
      </c>
      <c r="BO122" s="28">
        <v>2894.0768303799996</v>
      </c>
      <c r="BP122" s="130">
        <v>27741.654209228458</v>
      </c>
      <c r="BQ122" s="28">
        <v>2484.4701965999998</v>
      </c>
      <c r="BR122" s="28">
        <v>2450.5518147000003</v>
      </c>
      <c r="BS122" s="28">
        <v>2033.4358047999999</v>
      </c>
      <c r="BT122" s="223">
        <f t="shared" ref="BT122:BT128" si="29">SUM($AQ122:$AS122)</f>
        <v>6269.2354479798269</v>
      </c>
      <c r="BU122" s="151">
        <f t="shared" ref="BU122:BU128" si="30">SUM($BD122:$BF122)</f>
        <v>6911.3356105252442</v>
      </c>
      <c r="BV122" s="222">
        <f t="shared" ref="BV122:BV128" si="31">SUM($BQ122:$BS122)</f>
        <v>6968.457816099999</v>
      </c>
      <c r="BW122" s="112">
        <f t="shared" ref="BW122" si="32">((BV122/BU122)-1)*100</f>
        <v>0.82650024240993325</v>
      </c>
      <c r="BX122" s="75"/>
      <c r="BY122" s="74"/>
    </row>
    <row r="123" spans="1:77" ht="20.100000000000001" customHeight="1" thickBot="1" x14ac:dyDescent="0.3">
      <c r="A123" s="171"/>
      <c r="B123" s="93"/>
      <c r="C123" s="91" t="s">
        <v>110</v>
      </c>
      <c r="D123" s="89">
        <v>879413</v>
      </c>
      <c r="E123" s="89">
        <v>796009</v>
      </c>
      <c r="F123" s="89">
        <v>880914</v>
      </c>
      <c r="G123" s="89">
        <v>818833</v>
      </c>
      <c r="H123" s="89">
        <v>860927</v>
      </c>
      <c r="I123" s="89">
        <v>886768</v>
      </c>
      <c r="J123" s="89">
        <v>886845</v>
      </c>
      <c r="K123" s="89">
        <v>905179</v>
      </c>
      <c r="L123" s="89">
        <v>886452.61820076301</v>
      </c>
      <c r="M123" s="89">
        <v>898378</v>
      </c>
      <c r="N123" s="89">
        <v>930063</v>
      </c>
      <c r="O123" s="90">
        <v>1102542</v>
      </c>
      <c r="P123" s="131">
        <v>10732323.618200764</v>
      </c>
      <c r="Q123" s="89">
        <v>1031927</v>
      </c>
      <c r="R123" s="89">
        <v>930341</v>
      </c>
      <c r="S123" s="89">
        <v>846826</v>
      </c>
      <c r="T123" s="89">
        <v>829196</v>
      </c>
      <c r="U123" s="89">
        <v>969452</v>
      </c>
      <c r="V123" s="89">
        <v>1020330</v>
      </c>
      <c r="W123" s="89">
        <v>993408</v>
      </c>
      <c r="X123" s="89">
        <v>1054911</v>
      </c>
      <c r="Y123" s="89">
        <v>1056696</v>
      </c>
      <c r="Z123" s="89">
        <v>1066532</v>
      </c>
      <c r="AA123" s="89">
        <v>1125017</v>
      </c>
      <c r="AB123" s="89">
        <v>1232941</v>
      </c>
      <c r="AC123" s="88">
        <v>12157577</v>
      </c>
      <c r="AD123" s="88">
        <v>1262897</v>
      </c>
      <c r="AE123" s="89">
        <v>1076760</v>
      </c>
      <c r="AF123" s="89">
        <v>1303217</v>
      </c>
      <c r="AG123" s="89">
        <v>1206627</v>
      </c>
      <c r="AH123" s="89">
        <v>1284496</v>
      </c>
      <c r="AI123" s="89">
        <v>1358353</v>
      </c>
      <c r="AJ123" s="89">
        <v>1347750</v>
      </c>
      <c r="AK123" s="89">
        <v>1391642</v>
      </c>
      <c r="AL123" s="89">
        <v>1414175</v>
      </c>
      <c r="AM123" s="89">
        <v>1451938</v>
      </c>
      <c r="AN123" s="89">
        <v>1538165</v>
      </c>
      <c r="AO123" s="89">
        <v>1603745</v>
      </c>
      <c r="AP123" s="129">
        <v>16239765</v>
      </c>
      <c r="AQ123" s="89">
        <v>1943182</v>
      </c>
      <c r="AR123" s="89">
        <v>1378334</v>
      </c>
      <c r="AS123" s="89">
        <v>1609409</v>
      </c>
      <c r="AT123" s="89">
        <v>1604831.21</v>
      </c>
      <c r="AU123" s="89">
        <v>1675725</v>
      </c>
      <c r="AV123" s="89">
        <v>1808208</v>
      </c>
      <c r="AW123" s="89">
        <v>1856244</v>
      </c>
      <c r="AX123" s="89">
        <v>1953207</v>
      </c>
      <c r="AY123" s="89">
        <v>1960016</v>
      </c>
      <c r="AZ123" s="89">
        <v>2057417</v>
      </c>
      <c r="BA123" s="89">
        <v>2143272</v>
      </c>
      <c r="BB123" s="89">
        <v>2447646</v>
      </c>
      <c r="BC123" s="129">
        <v>22437491.210000001</v>
      </c>
      <c r="BD123" s="88">
        <v>2415788</v>
      </c>
      <c r="BE123" s="89">
        <v>2218405</v>
      </c>
      <c r="BF123" s="89">
        <v>2273105</v>
      </c>
      <c r="BG123" s="89">
        <v>2334964</v>
      </c>
      <c r="BH123" s="89">
        <v>2603944</v>
      </c>
      <c r="BI123" s="89">
        <v>2695122</v>
      </c>
      <c r="BJ123" s="89">
        <v>2898150</v>
      </c>
      <c r="BK123" s="89">
        <v>2919194</v>
      </c>
      <c r="BL123" s="89">
        <v>3003778</v>
      </c>
      <c r="BM123" s="89">
        <v>2812025</v>
      </c>
      <c r="BN123" s="89">
        <v>2417297</v>
      </c>
      <c r="BO123" s="89">
        <v>3772341</v>
      </c>
      <c r="BP123" s="129">
        <v>32364113</v>
      </c>
      <c r="BQ123" s="89">
        <v>3339800</v>
      </c>
      <c r="BR123" s="89">
        <v>3092261</v>
      </c>
      <c r="BS123" s="89">
        <v>2779199</v>
      </c>
      <c r="BT123" s="88">
        <f t="shared" si="29"/>
        <v>4930925</v>
      </c>
      <c r="BU123" s="89">
        <f t="shared" si="30"/>
        <v>6907298</v>
      </c>
      <c r="BV123" s="90">
        <f t="shared" si="31"/>
        <v>9211260</v>
      </c>
      <c r="BW123" s="175">
        <f t="shared" si="27"/>
        <v>33.355474166598853</v>
      </c>
      <c r="BX123" s="75"/>
      <c r="BY123" s="74"/>
    </row>
    <row r="124" spans="1:77" ht="20.100000000000001" customHeight="1" thickBot="1" x14ac:dyDescent="0.3">
      <c r="A124" s="171"/>
      <c r="B124" s="367" t="s">
        <v>62</v>
      </c>
      <c r="C124" s="368"/>
      <c r="D124" s="16">
        <v>531265</v>
      </c>
      <c r="E124" s="16">
        <v>482028</v>
      </c>
      <c r="F124" s="16">
        <v>529874</v>
      </c>
      <c r="G124" s="16">
        <v>475607.00000000006</v>
      </c>
      <c r="H124" s="16">
        <v>513571</v>
      </c>
      <c r="I124" s="16">
        <v>523853.99999999994</v>
      </c>
      <c r="J124" s="16">
        <v>524272</v>
      </c>
      <c r="K124" s="16">
        <v>535071</v>
      </c>
      <c r="L124" s="16">
        <v>517765</v>
      </c>
      <c r="M124" s="16">
        <v>532878</v>
      </c>
      <c r="N124" s="16">
        <v>539438</v>
      </c>
      <c r="O124" s="50">
        <v>696487</v>
      </c>
      <c r="P124" s="113">
        <v>6402110</v>
      </c>
      <c r="Q124" s="16">
        <v>653908</v>
      </c>
      <c r="R124" s="16">
        <v>578317</v>
      </c>
      <c r="S124" s="16">
        <v>459054</v>
      </c>
      <c r="T124" s="16">
        <v>459206</v>
      </c>
      <c r="U124" s="16">
        <v>584965</v>
      </c>
      <c r="V124" s="16">
        <v>625829</v>
      </c>
      <c r="W124" s="16">
        <v>598466</v>
      </c>
      <c r="X124" s="16">
        <v>626911</v>
      </c>
      <c r="Y124" s="16">
        <v>644702</v>
      </c>
      <c r="Z124" s="16">
        <v>646380</v>
      </c>
      <c r="AA124" s="16">
        <v>701255</v>
      </c>
      <c r="AB124" s="16">
        <v>778797</v>
      </c>
      <c r="AC124" s="49">
        <v>7357790</v>
      </c>
      <c r="AD124" s="49">
        <v>812463</v>
      </c>
      <c r="AE124" s="16">
        <v>721031</v>
      </c>
      <c r="AF124" s="16">
        <v>812999</v>
      </c>
      <c r="AG124" s="16">
        <v>781432</v>
      </c>
      <c r="AH124" s="16">
        <v>802366</v>
      </c>
      <c r="AI124" s="16">
        <v>887903</v>
      </c>
      <c r="AJ124" s="16">
        <v>848931</v>
      </c>
      <c r="AK124" s="16">
        <v>889538</v>
      </c>
      <c r="AL124" s="16">
        <v>919976</v>
      </c>
      <c r="AM124" s="38">
        <v>904065</v>
      </c>
      <c r="AN124" s="38">
        <v>985885</v>
      </c>
      <c r="AO124" s="38">
        <v>1034902</v>
      </c>
      <c r="AP124" s="113">
        <v>10401491</v>
      </c>
      <c r="AQ124" s="38">
        <v>1347166</v>
      </c>
      <c r="AR124" s="38">
        <v>881299</v>
      </c>
      <c r="AS124" s="38">
        <v>1074846</v>
      </c>
      <c r="AT124" s="38">
        <v>1039883</v>
      </c>
      <c r="AU124" s="38">
        <v>1094650</v>
      </c>
      <c r="AV124" s="38">
        <v>1204611</v>
      </c>
      <c r="AW124" s="38">
        <v>1191452</v>
      </c>
      <c r="AX124" s="38">
        <v>1244317</v>
      </c>
      <c r="AY124" s="38">
        <v>1256030</v>
      </c>
      <c r="AZ124" s="38">
        <v>1319281</v>
      </c>
      <c r="BA124" s="38">
        <v>1382856</v>
      </c>
      <c r="BB124" s="38">
        <v>1575440</v>
      </c>
      <c r="BC124" s="113">
        <v>14611831</v>
      </c>
      <c r="BD124" s="37">
        <v>1587708</v>
      </c>
      <c r="BE124" s="38">
        <v>1466220</v>
      </c>
      <c r="BF124" s="38">
        <v>1450403</v>
      </c>
      <c r="BG124" s="38">
        <v>1439264</v>
      </c>
      <c r="BH124" s="38">
        <v>1679740</v>
      </c>
      <c r="BI124" s="38">
        <v>1794019</v>
      </c>
      <c r="BJ124" s="38">
        <v>1836845</v>
      </c>
      <c r="BK124" s="38">
        <v>1936434</v>
      </c>
      <c r="BL124" s="38">
        <v>1959193</v>
      </c>
      <c r="BM124" s="38">
        <v>1896848</v>
      </c>
      <c r="BN124" s="38">
        <v>1456481</v>
      </c>
      <c r="BO124" s="38">
        <v>2197143</v>
      </c>
      <c r="BP124" s="113">
        <v>20700298</v>
      </c>
      <c r="BQ124" s="38">
        <v>2264849</v>
      </c>
      <c r="BR124" s="38">
        <v>2103261</v>
      </c>
      <c r="BS124" s="38">
        <v>1908299</v>
      </c>
      <c r="BT124" s="163">
        <f t="shared" si="29"/>
        <v>3303311</v>
      </c>
      <c r="BU124" s="164">
        <f t="shared" si="30"/>
        <v>4504331</v>
      </c>
      <c r="BV124" s="165">
        <f t="shared" si="31"/>
        <v>6276409</v>
      </c>
      <c r="BW124" s="117">
        <f t="shared" si="27"/>
        <v>39.341646961557664</v>
      </c>
      <c r="BX124" s="75"/>
      <c r="BY124" s="74"/>
    </row>
    <row r="125" spans="1:77" ht="20.100000000000001" customHeight="1" thickBot="1" x14ac:dyDescent="0.3">
      <c r="A125" s="171"/>
      <c r="B125" s="100" t="s">
        <v>63</v>
      </c>
      <c r="C125" s="286"/>
      <c r="D125" s="16">
        <v>348148</v>
      </c>
      <c r="E125" s="16">
        <v>313981</v>
      </c>
      <c r="F125" s="16">
        <v>351040</v>
      </c>
      <c r="G125" s="16">
        <v>343226</v>
      </c>
      <c r="H125" s="16">
        <v>347356</v>
      </c>
      <c r="I125" s="16">
        <v>362914</v>
      </c>
      <c r="J125" s="16">
        <v>362573</v>
      </c>
      <c r="K125" s="16">
        <v>370108</v>
      </c>
      <c r="L125" s="16">
        <v>368687.61820076301</v>
      </c>
      <c r="M125" s="16">
        <v>365500</v>
      </c>
      <c r="N125" s="16">
        <v>390625</v>
      </c>
      <c r="O125" s="50">
        <v>406055</v>
      </c>
      <c r="P125" s="123">
        <v>4330213.6182007631</v>
      </c>
      <c r="Q125" s="16">
        <v>378019</v>
      </c>
      <c r="R125" s="16">
        <v>352024</v>
      </c>
      <c r="S125" s="16">
        <v>387772</v>
      </c>
      <c r="T125" s="16">
        <v>369990</v>
      </c>
      <c r="U125" s="16">
        <v>384487</v>
      </c>
      <c r="V125" s="16">
        <v>394501</v>
      </c>
      <c r="W125" s="16">
        <v>394942</v>
      </c>
      <c r="X125" s="16">
        <v>428000</v>
      </c>
      <c r="Y125" s="16">
        <v>411994</v>
      </c>
      <c r="Z125" s="16">
        <v>420152</v>
      </c>
      <c r="AA125" s="16">
        <v>423762</v>
      </c>
      <c r="AB125" s="16">
        <v>454144</v>
      </c>
      <c r="AC125" s="49">
        <v>4799787</v>
      </c>
      <c r="AD125" s="49">
        <v>450434</v>
      </c>
      <c r="AE125" s="16">
        <v>355729</v>
      </c>
      <c r="AF125" s="16">
        <v>490218</v>
      </c>
      <c r="AG125" s="16">
        <v>425195</v>
      </c>
      <c r="AH125" s="16">
        <v>482130</v>
      </c>
      <c r="AI125" s="16">
        <v>470450</v>
      </c>
      <c r="AJ125" s="16">
        <v>498819</v>
      </c>
      <c r="AK125" s="16">
        <v>502104</v>
      </c>
      <c r="AL125" s="16">
        <v>494199</v>
      </c>
      <c r="AM125" s="38">
        <v>547873</v>
      </c>
      <c r="AN125" s="38">
        <v>552280</v>
      </c>
      <c r="AO125" s="38">
        <v>568843</v>
      </c>
      <c r="AP125" s="113">
        <v>5838274</v>
      </c>
      <c r="AQ125" s="38">
        <v>596016</v>
      </c>
      <c r="AR125" s="38">
        <v>497035</v>
      </c>
      <c r="AS125" s="38">
        <v>534563</v>
      </c>
      <c r="AT125" s="38">
        <v>564948.21</v>
      </c>
      <c r="AU125" s="38">
        <v>581075</v>
      </c>
      <c r="AV125" s="38">
        <v>603597</v>
      </c>
      <c r="AW125" s="38">
        <v>664792</v>
      </c>
      <c r="AX125" s="38">
        <v>708890</v>
      </c>
      <c r="AY125" s="38">
        <v>703986</v>
      </c>
      <c r="AZ125" s="38">
        <v>738136</v>
      </c>
      <c r="BA125" s="38">
        <v>760416</v>
      </c>
      <c r="BB125" s="38">
        <v>872206</v>
      </c>
      <c r="BC125" s="113">
        <v>7825660.21</v>
      </c>
      <c r="BD125" s="37">
        <v>828080</v>
      </c>
      <c r="BE125" s="38">
        <v>752185</v>
      </c>
      <c r="BF125" s="38">
        <v>822702</v>
      </c>
      <c r="BG125" s="38">
        <v>895700</v>
      </c>
      <c r="BH125" s="38">
        <v>924204</v>
      </c>
      <c r="BI125" s="38">
        <v>901103</v>
      </c>
      <c r="BJ125" s="38">
        <v>1061305</v>
      </c>
      <c r="BK125" s="38">
        <v>982760</v>
      </c>
      <c r="BL125" s="38">
        <v>1044585</v>
      </c>
      <c r="BM125" s="38">
        <v>915177</v>
      </c>
      <c r="BN125" s="38">
        <v>960816</v>
      </c>
      <c r="BO125" s="38">
        <v>1575198</v>
      </c>
      <c r="BP125" s="113">
        <v>11663815</v>
      </c>
      <c r="BQ125" s="38">
        <v>1074951</v>
      </c>
      <c r="BR125" s="38">
        <v>989000</v>
      </c>
      <c r="BS125" s="38">
        <v>870900</v>
      </c>
      <c r="BT125" s="163">
        <f t="shared" si="29"/>
        <v>1627614</v>
      </c>
      <c r="BU125" s="164">
        <f t="shared" si="30"/>
        <v>2402967</v>
      </c>
      <c r="BV125" s="165">
        <f t="shared" si="31"/>
        <v>2934851</v>
      </c>
      <c r="BW125" s="112">
        <f t="shared" si="27"/>
        <v>22.134469595296146</v>
      </c>
      <c r="BX125" s="75"/>
      <c r="BY125" s="74"/>
    </row>
    <row r="126" spans="1:77" ht="38.25" customHeight="1" thickBot="1" x14ac:dyDescent="0.25">
      <c r="A126" s="171"/>
      <c r="B126" s="93"/>
      <c r="C126" s="287" t="s">
        <v>68</v>
      </c>
      <c r="D126" s="271">
        <v>3500595</v>
      </c>
      <c r="E126" s="271">
        <v>2896382</v>
      </c>
      <c r="F126" s="271">
        <v>7270482</v>
      </c>
      <c r="G126" s="271">
        <v>3722039</v>
      </c>
      <c r="H126" s="271">
        <v>3810452</v>
      </c>
      <c r="I126" s="271">
        <v>3843492</v>
      </c>
      <c r="J126" s="271">
        <v>3771715</v>
      </c>
      <c r="K126" s="271">
        <v>3859976</v>
      </c>
      <c r="L126" s="271">
        <v>3768079.3817992369</v>
      </c>
      <c r="M126" s="271">
        <v>3900492</v>
      </c>
      <c r="N126" s="271">
        <v>3709520</v>
      </c>
      <c r="O126" s="272">
        <v>4425987</v>
      </c>
      <c r="P126" s="273">
        <v>48479211.381799236</v>
      </c>
      <c r="Q126" s="271">
        <v>3988513</v>
      </c>
      <c r="R126" s="271">
        <v>3516710</v>
      </c>
      <c r="S126" s="271">
        <v>3663916</v>
      </c>
      <c r="T126" s="271">
        <v>3822361</v>
      </c>
      <c r="U126" s="271">
        <v>3878271</v>
      </c>
      <c r="V126" s="271">
        <v>3972883</v>
      </c>
      <c r="W126" s="271">
        <v>3993813</v>
      </c>
      <c r="X126" s="271">
        <v>3978080</v>
      </c>
      <c r="Y126" s="271">
        <v>3974207</v>
      </c>
      <c r="Z126" s="271">
        <v>4026652</v>
      </c>
      <c r="AA126" s="271">
        <v>3994059</v>
      </c>
      <c r="AB126" s="271">
        <v>5120507.7699999996</v>
      </c>
      <c r="AC126" s="270">
        <v>47929972.769999996</v>
      </c>
      <c r="AD126" s="270">
        <v>3987729</v>
      </c>
      <c r="AE126" s="271">
        <v>3656379</v>
      </c>
      <c r="AF126" s="271">
        <v>4165592</v>
      </c>
      <c r="AG126" s="271">
        <v>4095145</v>
      </c>
      <c r="AH126" s="271">
        <v>4167586</v>
      </c>
      <c r="AI126" s="271">
        <v>4230483</v>
      </c>
      <c r="AJ126" s="271">
        <v>4209899</v>
      </c>
      <c r="AK126" s="271">
        <v>4067763</v>
      </c>
      <c r="AL126" s="271">
        <v>5167032</v>
      </c>
      <c r="AM126" s="271">
        <v>4154805</v>
      </c>
      <c r="AN126" s="271">
        <v>4322252</v>
      </c>
      <c r="AO126" s="271">
        <v>4832923</v>
      </c>
      <c r="AP126" s="274">
        <v>51057588</v>
      </c>
      <c r="AQ126" s="271">
        <v>4341818</v>
      </c>
      <c r="AR126" s="271">
        <v>3929673</v>
      </c>
      <c r="AS126" s="271">
        <v>3469468</v>
      </c>
      <c r="AT126" s="271">
        <v>4448822.5999999996</v>
      </c>
      <c r="AU126" s="271">
        <v>4635233</v>
      </c>
      <c r="AV126" s="271">
        <v>4533573</v>
      </c>
      <c r="AW126" s="271">
        <v>4533401</v>
      </c>
      <c r="AX126" s="271">
        <v>4682187</v>
      </c>
      <c r="AY126" s="271">
        <v>4631129</v>
      </c>
      <c r="AZ126" s="271">
        <v>4751759</v>
      </c>
      <c r="BA126" s="271">
        <v>4722624</v>
      </c>
      <c r="BB126" s="271">
        <v>5424811</v>
      </c>
      <c r="BC126" s="274">
        <v>54104498.600000001</v>
      </c>
      <c r="BD126" s="270">
        <v>4745869</v>
      </c>
      <c r="BE126" s="271">
        <v>4597736</v>
      </c>
      <c r="BF126" s="271">
        <v>4774310</v>
      </c>
      <c r="BG126" s="271">
        <v>4796257</v>
      </c>
      <c r="BH126" s="271">
        <v>4931521</v>
      </c>
      <c r="BI126" s="271">
        <v>4820351</v>
      </c>
      <c r="BJ126" s="271">
        <v>4818310</v>
      </c>
      <c r="BK126" s="271">
        <v>5114506</v>
      </c>
      <c r="BL126" s="271">
        <v>5063866</v>
      </c>
      <c r="BM126" s="271">
        <v>4901596</v>
      </c>
      <c r="BN126" s="271">
        <v>4094901</v>
      </c>
      <c r="BO126" s="271">
        <v>5518797</v>
      </c>
      <c r="BP126" s="274">
        <v>58178020</v>
      </c>
      <c r="BQ126" s="271">
        <v>5117619</v>
      </c>
      <c r="BR126" s="271">
        <v>5032011</v>
      </c>
      <c r="BS126" s="271">
        <v>4035336</v>
      </c>
      <c r="BT126" s="270">
        <f t="shared" si="29"/>
        <v>11740959</v>
      </c>
      <c r="BU126" s="271">
        <f t="shared" si="30"/>
        <v>14117915</v>
      </c>
      <c r="BV126" s="272">
        <f t="shared" si="31"/>
        <v>14184966</v>
      </c>
      <c r="BW126" s="275">
        <f t="shared" ref="BW126:BW128" si="33">((BV126/BU126)-1)*100</f>
        <v>0.47493556945199522</v>
      </c>
      <c r="BX126" s="75"/>
      <c r="BY126" s="74"/>
    </row>
    <row r="127" spans="1:77" ht="20.100000000000001" customHeight="1" thickBot="1" x14ac:dyDescent="0.3">
      <c r="A127" s="171"/>
      <c r="B127" s="367" t="s">
        <v>69</v>
      </c>
      <c r="C127" s="368"/>
      <c r="D127" s="16">
        <v>25536</v>
      </c>
      <c r="E127" s="16">
        <v>26874</v>
      </c>
      <c r="F127" s="16">
        <v>32350</v>
      </c>
      <c r="G127" s="16">
        <v>30684</v>
      </c>
      <c r="H127" s="16">
        <v>31759</v>
      </c>
      <c r="I127" s="16">
        <v>30600</v>
      </c>
      <c r="J127" s="16">
        <v>32575</v>
      </c>
      <c r="K127" s="16">
        <v>34118</v>
      </c>
      <c r="L127" s="16">
        <v>35580.381799236973</v>
      </c>
      <c r="M127" s="16">
        <v>35721</v>
      </c>
      <c r="N127" s="16">
        <v>37544</v>
      </c>
      <c r="O127" s="50">
        <v>30899</v>
      </c>
      <c r="P127" s="113">
        <v>384240.38179923699</v>
      </c>
      <c r="Q127" s="16">
        <v>31475</v>
      </c>
      <c r="R127" s="16">
        <v>32599</v>
      </c>
      <c r="S127" s="16">
        <v>39217</v>
      </c>
      <c r="T127" s="16">
        <v>38178</v>
      </c>
      <c r="U127" s="16">
        <v>38591</v>
      </c>
      <c r="V127" s="16">
        <v>37725</v>
      </c>
      <c r="W127" s="16">
        <v>39435</v>
      </c>
      <c r="X127" s="16">
        <v>43614</v>
      </c>
      <c r="Y127" s="16">
        <v>43281</v>
      </c>
      <c r="Z127" s="16">
        <v>45364</v>
      </c>
      <c r="AA127" s="16">
        <v>46200</v>
      </c>
      <c r="AB127" s="16">
        <v>36862</v>
      </c>
      <c r="AC127" s="49">
        <v>472541</v>
      </c>
      <c r="AD127" s="49">
        <v>39405</v>
      </c>
      <c r="AE127" s="16">
        <v>38006</v>
      </c>
      <c r="AF127" s="16">
        <v>50231</v>
      </c>
      <c r="AG127" s="16">
        <v>43004</v>
      </c>
      <c r="AH127" s="16">
        <v>46793</v>
      </c>
      <c r="AI127" s="16">
        <v>42931</v>
      </c>
      <c r="AJ127" s="16">
        <v>49408</v>
      </c>
      <c r="AK127" s="16">
        <v>52320</v>
      </c>
      <c r="AL127" s="16">
        <v>49987</v>
      </c>
      <c r="AM127" s="38">
        <v>57296</v>
      </c>
      <c r="AN127" s="38">
        <v>57168</v>
      </c>
      <c r="AO127" s="38">
        <v>44146</v>
      </c>
      <c r="AP127" s="113">
        <v>570695</v>
      </c>
      <c r="AQ127" s="38">
        <v>48355</v>
      </c>
      <c r="AR127" s="38">
        <v>45620</v>
      </c>
      <c r="AS127" s="38">
        <v>46587</v>
      </c>
      <c r="AT127" s="38">
        <v>46898.600000000006</v>
      </c>
      <c r="AU127" s="38">
        <v>46642</v>
      </c>
      <c r="AV127" s="38">
        <v>44425</v>
      </c>
      <c r="AW127" s="38">
        <v>56110</v>
      </c>
      <c r="AX127" s="38">
        <v>59382</v>
      </c>
      <c r="AY127" s="38">
        <v>59322</v>
      </c>
      <c r="AZ127" s="38">
        <v>62974</v>
      </c>
      <c r="BA127" s="38">
        <v>64435</v>
      </c>
      <c r="BB127" s="38">
        <v>55774</v>
      </c>
      <c r="BC127" s="113">
        <v>636524.6</v>
      </c>
      <c r="BD127" s="37">
        <v>52076</v>
      </c>
      <c r="BE127" s="38">
        <v>56706</v>
      </c>
      <c r="BF127" s="38">
        <v>57825</v>
      </c>
      <c r="BG127" s="38">
        <v>54626</v>
      </c>
      <c r="BH127" s="38">
        <v>58675</v>
      </c>
      <c r="BI127" s="38">
        <v>54170</v>
      </c>
      <c r="BJ127" s="38">
        <v>68727</v>
      </c>
      <c r="BK127" s="38">
        <v>70495</v>
      </c>
      <c r="BL127" s="38">
        <v>70607</v>
      </c>
      <c r="BM127" s="38">
        <v>67581</v>
      </c>
      <c r="BN127" s="38">
        <v>56670</v>
      </c>
      <c r="BO127" s="38">
        <v>61749</v>
      </c>
      <c r="BP127" s="113">
        <v>729907</v>
      </c>
      <c r="BQ127" s="38">
        <v>65492</v>
      </c>
      <c r="BR127" s="38">
        <v>68182</v>
      </c>
      <c r="BS127" s="38">
        <v>54852</v>
      </c>
      <c r="BT127" s="163">
        <f t="shared" si="29"/>
        <v>140562</v>
      </c>
      <c r="BU127" s="164">
        <f t="shared" si="30"/>
        <v>166607</v>
      </c>
      <c r="BV127" s="165">
        <f t="shared" si="31"/>
        <v>188526</v>
      </c>
      <c r="BW127" s="117">
        <f t="shared" si="33"/>
        <v>13.156109887339662</v>
      </c>
      <c r="BX127" s="75"/>
      <c r="BY127" s="74"/>
    </row>
    <row r="128" spans="1:77" ht="20.100000000000001" customHeight="1" thickBot="1" x14ac:dyDescent="0.3">
      <c r="A128" s="171"/>
      <c r="B128" s="100" t="s">
        <v>70</v>
      </c>
      <c r="C128" s="288"/>
      <c r="D128" s="16">
        <v>3475059</v>
      </c>
      <c r="E128" s="16">
        <v>2869508</v>
      </c>
      <c r="F128" s="16">
        <v>7238132</v>
      </c>
      <c r="G128" s="16">
        <v>3691355</v>
      </c>
      <c r="H128" s="16">
        <v>3778693</v>
      </c>
      <c r="I128" s="16">
        <v>3812892</v>
      </c>
      <c r="J128" s="16">
        <v>3739140</v>
      </c>
      <c r="K128" s="16">
        <v>3825858</v>
      </c>
      <c r="L128" s="16">
        <v>3732499</v>
      </c>
      <c r="M128" s="16">
        <v>3864771</v>
      </c>
      <c r="N128" s="16">
        <v>3671976</v>
      </c>
      <c r="O128" s="50">
        <v>4395088</v>
      </c>
      <c r="P128" s="123">
        <v>48094971</v>
      </c>
      <c r="Q128" s="16">
        <v>3957038</v>
      </c>
      <c r="R128" s="16">
        <v>3484111</v>
      </c>
      <c r="S128" s="16">
        <v>3624699</v>
      </c>
      <c r="T128" s="16">
        <v>3784183</v>
      </c>
      <c r="U128" s="16">
        <v>3839680</v>
      </c>
      <c r="V128" s="16">
        <v>3935158</v>
      </c>
      <c r="W128" s="16">
        <v>3954378</v>
      </c>
      <c r="X128" s="16">
        <v>3934466</v>
      </c>
      <c r="Y128" s="16">
        <v>3930926</v>
      </c>
      <c r="Z128" s="16">
        <v>3981288</v>
      </c>
      <c r="AA128" s="16">
        <v>3947859</v>
      </c>
      <c r="AB128" s="16">
        <v>5083645.7699999996</v>
      </c>
      <c r="AC128" s="49">
        <v>47457431.769999996</v>
      </c>
      <c r="AD128" s="49">
        <v>3948324</v>
      </c>
      <c r="AE128" s="16">
        <v>3618373</v>
      </c>
      <c r="AF128" s="16">
        <v>4115361</v>
      </c>
      <c r="AG128" s="16">
        <v>4052141</v>
      </c>
      <c r="AH128" s="16">
        <v>4120793</v>
      </c>
      <c r="AI128" s="16">
        <v>4187552</v>
      </c>
      <c r="AJ128" s="16">
        <v>4160491</v>
      </c>
      <c r="AK128" s="16">
        <v>4015443</v>
      </c>
      <c r="AL128" s="16">
        <v>5117045</v>
      </c>
      <c r="AM128" s="38">
        <v>4097509</v>
      </c>
      <c r="AN128" s="38">
        <v>4265084</v>
      </c>
      <c r="AO128" s="38">
        <v>4788777</v>
      </c>
      <c r="AP128" s="113">
        <v>50486893</v>
      </c>
      <c r="AQ128" s="38">
        <v>4293463</v>
      </c>
      <c r="AR128" s="38">
        <v>3884053</v>
      </c>
      <c r="AS128" s="38">
        <v>3422881</v>
      </c>
      <c r="AT128" s="38">
        <v>4401924</v>
      </c>
      <c r="AU128" s="38">
        <v>4588591</v>
      </c>
      <c r="AV128" s="38">
        <v>4489148</v>
      </c>
      <c r="AW128" s="38">
        <v>4477291</v>
      </c>
      <c r="AX128" s="38">
        <v>4622805</v>
      </c>
      <c r="AY128" s="38">
        <v>4571807</v>
      </c>
      <c r="AZ128" s="38">
        <v>4688785</v>
      </c>
      <c r="BA128" s="38">
        <v>4658189</v>
      </c>
      <c r="BB128" s="38">
        <v>5369037</v>
      </c>
      <c r="BC128" s="113">
        <v>53467974</v>
      </c>
      <c r="BD128" s="37">
        <v>4693793</v>
      </c>
      <c r="BE128" s="38">
        <v>4541030</v>
      </c>
      <c r="BF128" s="38">
        <v>4716485</v>
      </c>
      <c r="BG128" s="38">
        <v>4741631</v>
      </c>
      <c r="BH128" s="38">
        <v>4872846</v>
      </c>
      <c r="BI128" s="38">
        <v>4766181</v>
      </c>
      <c r="BJ128" s="38">
        <v>4749583</v>
      </c>
      <c r="BK128" s="38">
        <v>5044011</v>
      </c>
      <c r="BL128" s="38">
        <v>4993259</v>
      </c>
      <c r="BM128" s="38">
        <v>4834015</v>
      </c>
      <c r="BN128" s="38">
        <v>4038231</v>
      </c>
      <c r="BO128" s="38">
        <v>5457048</v>
      </c>
      <c r="BP128" s="113">
        <v>57448113</v>
      </c>
      <c r="BQ128" s="38">
        <v>5052127</v>
      </c>
      <c r="BR128" s="38">
        <v>4963829</v>
      </c>
      <c r="BS128" s="38">
        <v>3980484</v>
      </c>
      <c r="BT128" s="163">
        <f t="shared" si="29"/>
        <v>11600397</v>
      </c>
      <c r="BU128" s="164">
        <f t="shared" si="30"/>
        <v>13951308</v>
      </c>
      <c r="BV128" s="165">
        <f t="shared" si="31"/>
        <v>13996440</v>
      </c>
      <c r="BW128" s="112">
        <f t="shared" si="33"/>
        <v>0.32349654957084528</v>
      </c>
      <c r="BX128" s="75"/>
      <c r="BY128" s="74"/>
    </row>
    <row r="129" spans="1:77" ht="20.100000000000001" customHeight="1" thickBot="1" x14ac:dyDescent="0.3">
      <c r="A129" s="171"/>
      <c r="B129" s="13"/>
      <c r="C129" s="290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7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276"/>
      <c r="AE129" s="15"/>
      <c r="AF129" s="15"/>
      <c r="AG129" s="15"/>
      <c r="AH129" s="15"/>
      <c r="AI129" s="15"/>
      <c r="AJ129" s="15"/>
      <c r="AK129" s="15"/>
      <c r="AL129" s="15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38"/>
      <c r="BD129" s="38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97"/>
      <c r="BU129" s="155"/>
      <c r="BV129" s="155"/>
      <c r="BW129" s="168"/>
      <c r="BX129" s="75"/>
      <c r="BY129" s="74"/>
    </row>
    <row r="130" spans="1:77" ht="20.100000000000001" customHeight="1" thickBot="1" x14ac:dyDescent="0.3">
      <c r="A130" s="171"/>
      <c r="B130" s="204" t="s">
        <v>111</v>
      </c>
      <c r="C130" s="288"/>
      <c r="D130" s="16">
        <v>2365296</v>
      </c>
      <c r="E130" s="16">
        <v>2381846</v>
      </c>
      <c r="F130" s="16">
        <v>2373682</v>
      </c>
      <c r="G130" s="16">
        <v>2403101</v>
      </c>
      <c r="H130" s="16">
        <v>2440017</v>
      </c>
      <c r="I130" s="16">
        <v>2423800</v>
      </c>
      <c r="J130" s="16">
        <v>2474084</v>
      </c>
      <c r="K130" s="16">
        <v>2524866</v>
      </c>
      <c r="L130" s="16">
        <v>2584127</v>
      </c>
      <c r="M130" s="16">
        <v>2618910</v>
      </c>
      <c r="N130" s="16">
        <v>2656989</v>
      </c>
      <c r="O130" s="50">
        <v>2691452</v>
      </c>
      <c r="P130" s="113">
        <v>2691452</v>
      </c>
      <c r="Q130" s="16">
        <v>2545029</v>
      </c>
      <c r="R130" s="16">
        <v>2754517</v>
      </c>
      <c r="S130" s="16">
        <v>2752855</v>
      </c>
      <c r="T130" s="16">
        <v>2778192</v>
      </c>
      <c r="U130" s="16">
        <v>2788037</v>
      </c>
      <c r="V130" s="16">
        <v>2847248</v>
      </c>
      <c r="W130" s="16">
        <v>2894875</v>
      </c>
      <c r="X130" s="16">
        <v>2939278</v>
      </c>
      <c r="Y130" s="16">
        <v>2972011</v>
      </c>
      <c r="Z130" s="16">
        <v>3023342</v>
      </c>
      <c r="AA130" s="16">
        <v>3070115</v>
      </c>
      <c r="AB130" s="16">
        <v>3074779</v>
      </c>
      <c r="AC130" s="49">
        <v>3074779</v>
      </c>
      <c r="AD130" s="49">
        <v>3112484</v>
      </c>
      <c r="AE130" s="16">
        <v>3159182</v>
      </c>
      <c r="AF130" s="16">
        <v>3197011</v>
      </c>
      <c r="AG130" s="16">
        <v>3203348</v>
      </c>
      <c r="AH130" s="16">
        <v>3273438</v>
      </c>
      <c r="AI130" s="16">
        <v>3312012</v>
      </c>
      <c r="AJ130" s="16">
        <v>3371999</v>
      </c>
      <c r="AK130" s="16">
        <v>3442049</v>
      </c>
      <c r="AL130" s="16">
        <v>3538076</v>
      </c>
      <c r="AM130" s="38">
        <v>3569109</v>
      </c>
      <c r="AN130" s="38">
        <v>3656661</v>
      </c>
      <c r="AO130" s="38">
        <v>3632836</v>
      </c>
      <c r="AP130" s="113">
        <v>3632836</v>
      </c>
      <c r="AQ130" s="38">
        <v>3839327</v>
      </c>
      <c r="AR130" s="38">
        <v>3727221</v>
      </c>
      <c r="AS130" s="38">
        <v>3894712</v>
      </c>
      <c r="AT130" s="38">
        <v>3973056</v>
      </c>
      <c r="AU130" s="38">
        <v>4011820</v>
      </c>
      <c r="AV130" s="38">
        <v>4064542</v>
      </c>
      <c r="AW130" s="38">
        <v>4109654</v>
      </c>
      <c r="AX130" s="38">
        <v>4130421</v>
      </c>
      <c r="AY130" s="38">
        <v>4136098</v>
      </c>
      <c r="AZ130" s="38">
        <v>4173915</v>
      </c>
      <c r="BA130" s="38">
        <v>4224976</v>
      </c>
      <c r="BB130" s="38">
        <v>4278515</v>
      </c>
      <c r="BC130" s="113">
        <v>4278515</v>
      </c>
      <c r="BD130" s="37">
        <v>4224976</v>
      </c>
      <c r="BE130" s="38">
        <v>4439947</v>
      </c>
      <c r="BF130" s="38">
        <v>4544332</v>
      </c>
      <c r="BG130" s="38">
        <v>4614542</v>
      </c>
      <c r="BH130" s="38">
        <v>4668647</v>
      </c>
      <c r="BI130" s="38">
        <v>4732319</v>
      </c>
      <c r="BJ130" s="38">
        <v>4755608</v>
      </c>
      <c r="BK130" s="38">
        <v>4794841</v>
      </c>
      <c r="BL130" s="38">
        <v>4878041</v>
      </c>
      <c r="BM130" s="38">
        <v>4659630</v>
      </c>
      <c r="BN130" s="38">
        <v>4695416</v>
      </c>
      <c r="BO130" s="38">
        <v>4259876</v>
      </c>
      <c r="BP130" s="113">
        <v>4259876</v>
      </c>
      <c r="BQ130" s="38">
        <v>4752756</v>
      </c>
      <c r="BR130" s="38">
        <v>4732633</v>
      </c>
      <c r="BS130" s="38">
        <v>4763603</v>
      </c>
      <c r="BT130" s="163">
        <f>SUM($AS130:$AS130)</f>
        <v>3894712</v>
      </c>
      <c r="BU130" s="164">
        <f>SUM($BF130:$BF130)</f>
        <v>4544332</v>
      </c>
      <c r="BV130" s="165">
        <f>SUM($BS130:$BS130)</f>
        <v>4763603</v>
      </c>
      <c r="BW130" s="117">
        <f t="shared" ref="BW130" si="34">((BV130/BU130)-1)*100</f>
        <v>4.825153619937983</v>
      </c>
      <c r="BX130" s="75"/>
      <c r="BY130" s="74"/>
    </row>
    <row r="131" spans="1:77" ht="20.100000000000001" customHeight="1" thickBot="1" x14ac:dyDescent="0.3">
      <c r="A131" s="171"/>
      <c r="B131" s="204" t="s">
        <v>64</v>
      </c>
      <c r="C131" s="288"/>
      <c r="D131" s="16">
        <v>108002</v>
      </c>
      <c r="E131" s="16">
        <v>107465</v>
      </c>
      <c r="F131" s="16">
        <v>107614</v>
      </c>
      <c r="G131" s="16">
        <v>108750</v>
      </c>
      <c r="H131" s="16">
        <v>109539</v>
      </c>
      <c r="I131" s="16">
        <v>111082</v>
      </c>
      <c r="J131" s="16">
        <v>112716</v>
      </c>
      <c r="K131" s="16">
        <v>113760</v>
      </c>
      <c r="L131" s="16">
        <v>114632</v>
      </c>
      <c r="M131" s="16">
        <v>116108</v>
      </c>
      <c r="N131" s="16">
        <v>119960</v>
      </c>
      <c r="O131" s="50">
        <v>120501</v>
      </c>
      <c r="P131" s="113">
        <v>120501</v>
      </c>
      <c r="Q131" s="16">
        <v>120969</v>
      </c>
      <c r="R131" s="16">
        <v>121239</v>
      </c>
      <c r="S131" s="16">
        <v>123646</v>
      </c>
      <c r="T131" s="16">
        <v>124696</v>
      </c>
      <c r="U131" s="16">
        <v>126004</v>
      </c>
      <c r="V131" s="16">
        <v>129021</v>
      </c>
      <c r="W131" s="16">
        <v>131207</v>
      </c>
      <c r="X131" s="16">
        <v>132171</v>
      </c>
      <c r="Y131" s="16">
        <v>133404</v>
      </c>
      <c r="Z131" s="16">
        <v>131946</v>
      </c>
      <c r="AA131" s="16">
        <v>133727</v>
      </c>
      <c r="AB131" s="16">
        <v>136942</v>
      </c>
      <c r="AC131" s="49">
        <v>136942</v>
      </c>
      <c r="AD131" s="49">
        <v>137165</v>
      </c>
      <c r="AE131" s="16">
        <v>136581</v>
      </c>
      <c r="AF131" s="16">
        <v>138917</v>
      </c>
      <c r="AG131" s="16">
        <v>139935</v>
      </c>
      <c r="AH131" s="16">
        <v>143029</v>
      </c>
      <c r="AI131" s="16">
        <v>146699</v>
      </c>
      <c r="AJ131" s="16">
        <v>147076</v>
      </c>
      <c r="AK131" s="16">
        <v>152226</v>
      </c>
      <c r="AL131" s="16">
        <v>150429</v>
      </c>
      <c r="AM131" s="38">
        <v>161384</v>
      </c>
      <c r="AN131" s="38">
        <v>164255</v>
      </c>
      <c r="AO131" s="38">
        <v>177057</v>
      </c>
      <c r="AP131" s="113">
        <v>177057</v>
      </c>
      <c r="AQ131" s="38">
        <v>178674</v>
      </c>
      <c r="AR131" s="38">
        <v>177386</v>
      </c>
      <c r="AS131" s="38">
        <v>181412</v>
      </c>
      <c r="AT131" s="38">
        <v>183606</v>
      </c>
      <c r="AU131" s="38">
        <v>185754</v>
      </c>
      <c r="AV131" s="38">
        <v>190176</v>
      </c>
      <c r="AW131" s="38">
        <v>193355</v>
      </c>
      <c r="AX131" s="38">
        <v>194182</v>
      </c>
      <c r="AY131" s="38">
        <v>196957</v>
      </c>
      <c r="AZ131" s="38">
        <v>201174</v>
      </c>
      <c r="BA131" s="38">
        <v>208274</v>
      </c>
      <c r="BB131" s="38">
        <v>209925</v>
      </c>
      <c r="BC131" s="113">
        <v>209925</v>
      </c>
      <c r="BD131" s="37">
        <v>208274</v>
      </c>
      <c r="BE131" s="38">
        <v>216416</v>
      </c>
      <c r="BF131" s="38">
        <v>218934</v>
      </c>
      <c r="BG131" s="38">
        <v>220262</v>
      </c>
      <c r="BH131" s="38">
        <v>222200</v>
      </c>
      <c r="BI131" s="38">
        <v>228168</v>
      </c>
      <c r="BJ131" s="38">
        <v>230411</v>
      </c>
      <c r="BK131" s="38">
        <v>233011</v>
      </c>
      <c r="BL131" s="38">
        <v>235171</v>
      </c>
      <c r="BM131" s="38">
        <v>238642</v>
      </c>
      <c r="BN131" s="38">
        <v>239365</v>
      </c>
      <c r="BO131" s="38">
        <v>245201</v>
      </c>
      <c r="BP131" s="113">
        <v>245201</v>
      </c>
      <c r="BQ131" s="38">
        <v>247910</v>
      </c>
      <c r="BR131" s="38">
        <v>250611</v>
      </c>
      <c r="BS131" s="38">
        <v>254110</v>
      </c>
      <c r="BT131" s="163">
        <f>SUM($AS131:$AS131)</f>
        <v>181412</v>
      </c>
      <c r="BU131" s="164">
        <f>SUM($BF131:$BF131)</f>
        <v>218934</v>
      </c>
      <c r="BV131" s="165">
        <f>SUM($BS131:$BS131)</f>
        <v>254110</v>
      </c>
      <c r="BW131" s="117">
        <f t="shared" ref="BW131:BW132" si="35">((BV131/BU131)-1)*100</f>
        <v>16.066942548896023</v>
      </c>
      <c r="BX131" s="75"/>
      <c r="BY131" s="74"/>
    </row>
    <row r="132" spans="1:77" ht="20.100000000000001" customHeight="1" thickBot="1" x14ac:dyDescent="0.3">
      <c r="A132" s="171"/>
      <c r="B132" s="204" t="s">
        <v>48</v>
      </c>
      <c r="C132" s="288"/>
      <c r="D132" s="16">
        <v>9846</v>
      </c>
      <c r="E132" s="16">
        <v>9900</v>
      </c>
      <c r="F132" s="16">
        <v>9985</v>
      </c>
      <c r="G132" s="16">
        <v>10074</v>
      </c>
      <c r="H132" s="16">
        <v>10149</v>
      </c>
      <c r="I132" s="16">
        <v>10147</v>
      </c>
      <c r="J132" s="16">
        <v>10231</v>
      </c>
      <c r="K132" s="16">
        <v>10322</v>
      </c>
      <c r="L132" s="16">
        <v>10446</v>
      </c>
      <c r="M132" s="16">
        <v>10544</v>
      </c>
      <c r="N132" s="16">
        <v>10644</v>
      </c>
      <c r="O132" s="50">
        <v>10846</v>
      </c>
      <c r="P132" s="113">
        <v>10846</v>
      </c>
      <c r="Q132" s="16">
        <v>10796</v>
      </c>
      <c r="R132" s="16">
        <v>10805</v>
      </c>
      <c r="S132" s="16">
        <v>10867</v>
      </c>
      <c r="T132" s="16">
        <v>10824</v>
      </c>
      <c r="U132" s="16">
        <v>10953</v>
      </c>
      <c r="V132" s="16">
        <v>11026</v>
      </c>
      <c r="W132" s="16">
        <v>11040</v>
      </c>
      <c r="X132" s="16">
        <v>11246</v>
      </c>
      <c r="Y132" s="16">
        <v>11299</v>
      </c>
      <c r="Z132" s="16">
        <v>8792</v>
      </c>
      <c r="AA132" s="16">
        <v>8868</v>
      </c>
      <c r="AB132" s="16">
        <v>9512</v>
      </c>
      <c r="AC132" s="49">
        <v>9512</v>
      </c>
      <c r="AD132" s="49">
        <v>9243</v>
      </c>
      <c r="AE132" s="16">
        <v>9357</v>
      </c>
      <c r="AF132" s="16">
        <v>9444</v>
      </c>
      <c r="AG132" s="16">
        <v>9628</v>
      </c>
      <c r="AH132" s="16">
        <v>9840</v>
      </c>
      <c r="AI132" s="16">
        <v>9788</v>
      </c>
      <c r="AJ132" s="16">
        <v>10240</v>
      </c>
      <c r="AK132" s="16">
        <v>10670</v>
      </c>
      <c r="AL132" s="16">
        <v>11050</v>
      </c>
      <c r="AM132" s="38">
        <v>10297</v>
      </c>
      <c r="AN132" s="38">
        <v>10680</v>
      </c>
      <c r="AO132" s="38">
        <v>11076</v>
      </c>
      <c r="AP132" s="113">
        <v>11076</v>
      </c>
      <c r="AQ132" s="38">
        <v>11562</v>
      </c>
      <c r="AR132" s="38">
        <v>11766</v>
      </c>
      <c r="AS132" s="38">
        <v>12370</v>
      </c>
      <c r="AT132" s="38">
        <v>12849</v>
      </c>
      <c r="AU132" s="38">
        <v>13445</v>
      </c>
      <c r="AV132" s="38">
        <v>13868</v>
      </c>
      <c r="AW132" s="38">
        <v>14394</v>
      </c>
      <c r="AX132" s="38">
        <v>14850</v>
      </c>
      <c r="AY132" s="38">
        <v>15314</v>
      </c>
      <c r="AZ132" s="38">
        <v>15926</v>
      </c>
      <c r="BA132" s="38">
        <v>16778</v>
      </c>
      <c r="BB132" s="38">
        <v>17443</v>
      </c>
      <c r="BC132" s="113">
        <v>17443</v>
      </c>
      <c r="BD132" s="37">
        <v>16778</v>
      </c>
      <c r="BE132" s="38">
        <v>18880</v>
      </c>
      <c r="BF132" s="38">
        <v>19494</v>
      </c>
      <c r="BG132" s="38">
        <v>20503</v>
      </c>
      <c r="BH132" s="38">
        <v>21406</v>
      </c>
      <c r="BI132" s="38">
        <v>22151</v>
      </c>
      <c r="BJ132" s="38">
        <v>23301</v>
      </c>
      <c r="BK132" s="38">
        <v>24479</v>
      </c>
      <c r="BL132" s="38">
        <v>25860</v>
      </c>
      <c r="BM132" s="38">
        <v>26759</v>
      </c>
      <c r="BN132" s="38">
        <v>27292</v>
      </c>
      <c r="BO132" s="38">
        <v>28400</v>
      </c>
      <c r="BP132" s="113">
        <v>28400</v>
      </c>
      <c r="BQ132" s="38">
        <v>29545</v>
      </c>
      <c r="BR132" s="38">
        <v>30308</v>
      </c>
      <c r="BS132" s="38">
        <v>30773</v>
      </c>
      <c r="BT132" s="163">
        <f>SUM($AS132:$AS132)</f>
        <v>12370</v>
      </c>
      <c r="BU132" s="164">
        <f>SUM($BF132:$BF132)</f>
        <v>19494</v>
      </c>
      <c r="BV132" s="165">
        <f>SUM($BS132:$BS132)</f>
        <v>30773</v>
      </c>
      <c r="BW132" s="117">
        <f t="shared" si="35"/>
        <v>57.858828357443315</v>
      </c>
      <c r="BX132" s="75"/>
      <c r="BY132" s="74"/>
    </row>
    <row r="133" spans="1:77" ht="20.100000000000001" customHeight="1" thickBot="1" x14ac:dyDescent="0.3">
      <c r="A133" s="171"/>
      <c r="B133" s="204" t="s">
        <v>49</v>
      </c>
      <c r="C133" s="288"/>
      <c r="D133" s="16">
        <v>2169</v>
      </c>
      <c r="E133" s="16">
        <v>2233</v>
      </c>
      <c r="F133" s="16">
        <v>2207</v>
      </c>
      <c r="G133" s="16">
        <v>2216</v>
      </c>
      <c r="H133" s="16">
        <v>2256</v>
      </c>
      <c r="I133" s="16">
        <v>2265</v>
      </c>
      <c r="J133" s="16">
        <v>2528</v>
      </c>
      <c r="K133" s="16">
        <v>2320</v>
      </c>
      <c r="L133" s="16">
        <v>2335</v>
      </c>
      <c r="M133" s="16">
        <v>2356</v>
      </c>
      <c r="N133" s="16">
        <v>2178</v>
      </c>
      <c r="O133" s="50">
        <v>2196</v>
      </c>
      <c r="P133" s="113">
        <v>2196</v>
      </c>
      <c r="Q133" s="16">
        <v>2222</v>
      </c>
      <c r="R133" s="16">
        <v>2212</v>
      </c>
      <c r="S133" s="16">
        <v>2227</v>
      </c>
      <c r="T133" s="16">
        <v>2227</v>
      </c>
      <c r="U133" s="16">
        <v>2239</v>
      </c>
      <c r="V133" s="16">
        <v>2250</v>
      </c>
      <c r="W133" s="16">
        <v>2260</v>
      </c>
      <c r="X133" s="16">
        <v>2264</v>
      </c>
      <c r="Y133" s="16">
        <v>2288</v>
      </c>
      <c r="Z133" s="16">
        <v>2312</v>
      </c>
      <c r="AA133" s="16">
        <v>2327</v>
      </c>
      <c r="AB133" s="16">
        <v>2336</v>
      </c>
      <c r="AC133" s="49">
        <v>2336</v>
      </c>
      <c r="AD133" s="49">
        <v>2353</v>
      </c>
      <c r="AE133" s="16">
        <v>2363</v>
      </c>
      <c r="AF133" s="16">
        <v>2426</v>
      </c>
      <c r="AG133" s="16">
        <v>2521</v>
      </c>
      <c r="AH133" s="16">
        <v>2510</v>
      </c>
      <c r="AI133" s="16">
        <v>2499</v>
      </c>
      <c r="AJ133" s="16">
        <v>2510</v>
      </c>
      <c r="AK133" s="16">
        <v>2546</v>
      </c>
      <c r="AL133" s="16">
        <v>2551</v>
      </c>
      <c r="AM133" s="38">
        <v>2555</v>
      </c>
      <c r="AN133" s="38">
        <v>2569</v>
      </c>
      <c r="AO133" s="38">
        <v>2814</v>
      </c>
      <c r="AP133" s="113">
        <v>2814</v>
      </c>
      <c r="AQ133" s="38">
        <v>2828</v>
      </c>
      <c r="AR133" s="38">
        <v>2843</v>
      </c>
      <c r="AS133" s="38">
        <v>2880</v>
      </c>
      <c r="AT133" s="38">
        <v>2916</v>
      </c>
      <c r="AU133" s="38">
        <v>2957</v>
      </c>
      <c r="AV133" s="38">
        <v>2968</v>
      </c>
      <c r="AW133" s="38">
        <v>2962</v>
      </c>
      <c r="AX133" s="38">
        <v>2965</v>
      </c>
      <c r="AY133" s="38">
        <v>2969</v>
      </c>
      <c r="AZ133" s="38">
        <v>2992</v>
      </c>
      <c r="BA133" s="38">
        <v>3005</v>
      </c>
      <c r="BB133" s="38">
        <v>3025</v>
      </c>
      <c r="BC133" s="113">
        <v>3025</v>
      </c>
      <c r="BD133" s="37">
        <v>3005</v>
      </c>
      <c r="BE133" s="38">
        <v>3033</v>
      </c>
      <c r="BF133" s="38">
        <v>3074</v>
      </c>
      <c r="BG133" s="38">
        <v>3105</v>
      </c>
      <c r="BH133" s="38">
        <v>3111</v>
      </c>
      <c r="BI133" s="38">
        <v>3125</v>
      </c>
      <c r="BJ133" s="38">
        <v>3135</v>
      </c>
      <c r="BK133" s="38">
        <v>3133</v>
      </c>
      <c r="BL133" s="38">
        <v>3167</v>
      </c>
      <c r="BM133" s="38">
        <v>3179</v>
      </c>
      <c r="BN133" s="38">
        <v>3165</v>
      </c>
      <c r="BO133" s="38">
        <v>3207</v>
      </c>
      <c r="BP133" s="113">
        <v>3207</v>
      </c>
      <c r="BQ133" s="38">
        <v>3216</v>
      </c>
      <c r="BR133" s="38">
        <v>3261</v>
      </c>
      <c r="BS133" s="38">
        <v>3246</v>
      </c>
      <c r="BT133" s="163">
        <f>SUM($AS133:$AS133)</f>
        <v>2880</v>
      </c>
      <c r="BU133" s="164">
        <f>SUM($BF133:$BF133)</f>
        <v>3074</v>
      </c>
      <c r="BV133" s="165">
        <f>SUM($BS133:$BS133)</f>
        <v>3246</v>
      </c>
      <c r="BW133" s="117">
        <f t="shared" ref="BW133" si="36">((BV133/BU133)-1)*100</f>
        <v>5.595315549772284</v>
      </c>
      <c r="BX133" s="75"/>
      <c r="BY133" s="74"/>
    </row>
    <row r="134" spans="1:77" ht="20.100000000000001" customHeight="1" x14ac:dyDescent="0.25">
      <c r="A134" s="171"/>
      <c r="B134" s="293"/>
      <c r="C134" s="294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7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46"/>
      <c r="BU134" s="146"/>
      <c r="BV134" s="146"/>
      <c r="BW134" s="295"/>
      <c r="BX134" s="75"/>
      <c r="BY134" s="74"/>
    </row>
    <row r="135" spans="1:77" s="213" customFormat="1" ht="20.100000000000001" customHeight="1" thickBot="1" x14ac:dyDescent="0.3">
      <c r="A135" s="171"/>
      <c r="B135" s="83" t="s">
        <v>113</v>
      </c>
      <c r="C135" s="83"/>
      <c r="D135" s="122"/>
      <c r="E135" s="122"/>
      <c r="F135" s="24"/>
      <c r="G135" s="24"/>
      <c r="H135" s="24"/>
      <c r="I135" s="24"/>
      <c r="J135" s="24"/>
      <c r="K135" s="24"/>
      <c r="L135" s="24"/>
      <c r="M135" s="24"/>
      <c r="N135" s="122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149"/>
      <c r="BV135" s="158"/>
      <c r="BW135" s="24"/>
      <c r="BX135" s="66"/>
      <c r="BY135" s="69"/>
    </row>
    <row r="136" spans="1:77" s="213" customFormat="1" ht="20.100000000000001" customHeight="1" thickBot="1" x14ac:dyDescent="0.3">
      <c r="A136" s="171"/>
      <c r="B136" s="94"/>
      <c r="C136" s="91" t="s">
        <v>23</v>
      </c>
      <c r="D136" s="88">
        <v>6.4228844100000035</v>
      </c>
      <c r="E136" s="89">
        <v>6.5206746399999993</v>
      </c>
      <c r="F136" s="89">
        <v>12.037412189999996</v>
      </c>
      <c r="G136" s="89">
        <v>19.751261770000006</v>
      </c>
      <c r="H136" s="89">
        <v>16.434032690099997</v>
      </c>
      <c r="I136" s="89">
        <v>17.029683250000001</v>
      </c>
      <c r="J136" s="89">
        <v>20.067343869999995</v>
      </c>
      <c r="K136" s="89">
        <v>23.263204680000005</v>
      </c>
      <c r="L136" s="89">
        <v>23.619538039999998</v>
      </c>
      <c r="M136" s="89">
        <v>29.556228300000029</v>
      </c>
      <c r="N136" s="89">
        <v>39.418695540000009</v>
      </c>
      <c r="O136" s="89">
        <v>45.601147679999983</v>
      </c>
      <c r="P136" s="129">
        <v>259.72210706010003</v>
      </c>
      <c r="Q136" s="89">
        <v>43.55488927399999</v>
      </c>
      <c r="R136" s="89">
        <v>39.326891390000043</v>
      </c>
      <c r="S136" s="89">
        <v>46.245261094000057</v>
      </c>
      <c r="T136" s="89">
        <v>47.539360272000081</v>
      </c>
      <c r="U136" s="89">
        <v>50.543363000000127</v>
      </c>
      <c r="V136" s="89">
        <v>50.862674470000002</v>
      </c>
      <c r="W136" s="89">
        <v>57.119669044900014</v>
      </c>
      <c r="X136" s="89">
        <v>57.693885074699956</v>
      </c>
      <c r="Y136" s="89">
        <v>57.18492074000001</v>
      </c>
      <c r="Z136" s="89">
        <v>60.385673589999769</v>
      </c>
      <c r="AA136" s="89">
        <v>61.248096899999723</v>
      </c>
      <c r="AB136" s="89">
        <v>66.892010889999654</v>
      </c>
      <c r="AC136" s="129">
        <v>638.59669573959945</v>
      </c>
      <c r="AD136" s="88">
        <v>62.106635689999692</v>
      </c>
      <c r="AE136" s="89">
        <v>62.037317760000185</v>
      </c>
      <c r="AF136" s="89">
        <v>69.94372117500032</v>
      </c>
      <c r="AG136" s="89">
        <v>66.840489710000043</v>
      </c>
      <c r="AH136" s="89">
        <v>74.66164156999983</v>
      </c>
      <c r="AI136" s="89">
        <v>76.235107779999908</v>
      </c>
      <c r="AJ136" s="89">
        <v>79.198706904599831</v>
      </c>
      <c r="AK136" s="89">
        <v>84.022032802915263</v>
      </c>
      <c r="AL136" s="89">
        <v>86.602878439999685</v>
      </c>
      <c r="AM136" s="89">
        <v>89.829086603599734</v>
      </c>
      <c r="AN136" s="89">
        <v>93.525201329999646</v>
      </c>
      <c r="AO136" s="90">
        <v>98.25269162999993</v>
      </c>
      <c r="AP136" s="129">
        <v>943.255511396114</v>
      </c>
      <c r="AQ136" s="89">
        <v>93.979210918400028</v>
      </c>
      <c r="AR136" s="89">
        <v>89.006094619999999</v>
      </c>
      <c r="AS136" s="89">
        <v>103.21203527369981</v>
      </c>
      <c r="AT136" s="89">
        <v>92.034575199999765</v>
      </c>
      <c r="AU136" s="89">
        <v>99.034672700899634</v>
      </c>
      <c r="AV136" s="89">
        <v>100.91974859860012</v>
      </c>
      <c r="AW136" s="89">
        <v>106.8035421200005</v>
      </c>
      <c r="AX136" s="89">
        <v>110.96456725000047</v>
      </c>
      <c r="AY136" s="89">
        <v>108.60116136400076</v>
      </c>
      <c r="AZ136" s="89">
        <v>115.10836877280062</v>
      </c>
      <c r="BA136" s="89">
        <v>113.46224429200051</v>
      </c>
      <c r="BB136" s="89">
        <v>124.36382390000031</v>
      </c>
      <c r="BC136" s="129">
        <v>1257.4900450104026</v>
      </c>
      <c r="BD136" s="88">
        <v>118.1106177172001</v>
      </c>
      <c r="BE136" s="89">
        <v>111.32222467470054</v>
      </c>
      <c r="BF136" s="89">
        <v>120.5743589104008</v>
      </c>
      <c r="BG136" s="89">
        <v>122.0771185344006</v>
      </c>
      <c r="BH136" s="89">
        <v>126.8782943306004</v>
      </c>
      <c r="BI136" s="89">
        <v>124.6757729776009</v>
      </c>
      <c r="BJ136" s="89">
        <v>130.76149762440062</v>
      </c>
      <c r="BK136" s="89">
        <v>130.52878057560051</v>
      </c>
      <c r="BL136" s="89">
        <v>125.7398194852006</v>
      </c>
      <c r="BM136" s="89">
        <v>126.54047718000068</v>
      </c>
      <c r="BN136" s="89">
        <v>123.93996403320091</v>
      </c>
      <c r="BO136" s="89">
        <v>141.77273611320052</v>
      </c>
      <c r="BP136" s="129">
        <v>1502.9216621565074</v>
      </c>
      <c r="BQ136" s="89">
        <v>128.54665946200055</v>
      </c>
      <c r="BR136" s="89">
        <v>129.3612701128009</v>
      </c>
      <c r="BS136" s="89">
        <v>123.29391813120057</v>
      </c>
      <c r="BT136" s="88">
        <f>SUM($AQ136:$AS136)</f>
        <v>286.19734081209987</v>
      </c>
      <c r="BU136" s="89">
        <f>SUM($BD136:$BF136)</f>
        <v>350.00720130230144</v>
      </c>
      <c r="BV136" s="90">
        <f>SUM($BQ136:$BS136)</f>
        <v>381.20184770600201</v>
      </c>
      <c r="BW136" s="175">
        <f t="shared" ref="BW136:BW138" si="37">((BV136/BU136)-1)*100</f>
        <v>8.9125727378271069</v>
      </c>
      <c r="BX136" s="66"/>
      <c r="BY136" s="69"/>
    </row>
    <row r="137" spans="1:77" s="213" customFormat="1" ht="20.100000000000001" customHeight="1" x14ac:dyDescent="0.25">
      <c r="A137" s="171"/>
      <c r="B137" s="18" t="s">
        <v>85</v>
      </c>
      <c r="C137" s="23"/>
      <c r="D137" s="43"/>
      <c r="E137" s="24"/>
      <c r="F137" s="24"/>
      <c r="G137" s="24"/>
      <c r="H137" s="33"/>
      <c r="I137" s="24"/>
      <c r="J137" s="24"/>
      <c r="K137" s="24"/>
      <c r="L137" s="24"/>
      <c r="M137" s="33"/>
      <c r="N137" s="24"/>
      <c r="O137" s="24"/>
      <c r="P137" s="25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5"/>
      <c r="AD137" s="43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85"/>
      <c r="AP137" s="25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5"/>
      <c r="BD137" s="43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5"/>
      <c r="BQ137" s="24"/>
      <c r="BR137" s="24"/>
      <c r="BS137" s="24"/>
      <c r="BT137" s="43"/>
      <c r="BU137" s="149"/>
      <c r="BV137" s="142"/>
      <c r="BW137" s="25"/>
      <c r="BX137" s="75"/>
      <c r="BY137" s="74"/>
    </row>
    <row r="138" spans="1:77" s="215" customFormat="1" ht="20.100000000000001" customHeight="1" thickBot="1" x14ac:dyDescent="0.3">
      <c r="A138" s="171"/>
      <c r="B138" s="361" t="s">
        <v>12</v>
      </c>
      <c r="C138" s="362"/>
      <c r="D138" s="42">
        <v>0.82224118000000013</v>
      </c>
      <c r="E138" s="28">
        <v>1.3792049600000003</v>
      </c>
      <c r="F138" s="28">
        <v>2.0338671900000005</v>
      </c>
      <c r="G138" s="28">
        <v>1.8651848800000008</v>
      </c>
      <c r="H138" s="28">
        <v>1.4522873200999999</v>
      </c>
      <c r="I138" s="28">
        <v>1.4867302000000004</v>
      </c>
      <c r="J138" s="28">
        <v>1.49138927</v>
      </c>
      <c r="K138" s="28">
        <v>1.6700730100000005</v>
      </c>
      <c r="L138" s="28">
        <v>2.1676110100000003</v>
      </c>
      <c r="M138" s="28">
        <v>2.818882230000002</v>
      </c>
      <c r="N138" s="28">
        <v>3.3236225700000013</v>
      </c>
      <c r="O138" s="28">
        <v>4.0617407800000018</v>
      </c>
      <c r="P138" s="130">
        <v>24.572834600100009</v>
      </c>
      <c r="Q138" s="28">
        <v>3.9868519400000011</v>
      </c>
      <c r="R138" s="28">
        <v>3.7157319699999984</v>
      </c>
      <c r="S138" s="28">
        <v>4.6176751700000001</v>
      </c>
      <c r="T138" s="28">
        <v>5.0430883100000052</v>
      </c>
      <c r="U138" s="28">
        <v>6.0506855000000019</v>
      </c>
      <c r="V138" s="28">
        <v>6.21492076</v>
      </c>
      <c r="W138" s="28">
        <v>9.0447270648999982</v>
      </c>
      <c r="X138" s="28">
        <v>7.7297033146999974</v>
      </c>
      <c r="Y138" s="28">
        <v>8.1505475699999987</v>
      </c>
      <c r="Z138" s="28">
        <v>10.373724329999995</v>
      </c>
      <c r="AA138" s="28">
        <v>12.279411530000001</v>
      </c>
      <c r="AB138" s="28">
        <v>12.883610920000002</v>
      </c>
      <c r="AC138" s="130">
        <v>90.090678379600007</v>
      </c>
      <c r="AD138" s="42">
        <v>12.406332159999995</v>
      </c>
      <c r="AE138" s="28">
        <v>14.646289980000004</v>
      </c>
      <c r="AF138" s="28">
        <v>15.168840405000006</v>
      </c>
      <c r="AG138" s="28">
        <v>16.126294150000003</v>
      </c>
      <c r="AH138" s="28">
        <v>18.849258829999989</v>
      </c>
      <c r="AI138" s="28">
        <v>20.609385600000003</v>
      </c>
      <c r="AJ138" s="28">
        <v>21.803292619999997</v>
      </c>
      <c r="AK138" s="28">
        <v>25.286052802915449</v>
      </c>
      <c r="AL138" s="28">
        <v>26.600259649999991</v>
      </c>
      <c r="AM138" s="28">
        <v>27.769423493600016</v>
      </c>
      <c r="AN138" s="28">
        <v>28.334700539999975</v>
      </c>
      <c r="AO138" s="277">
        <v>32.218403680000002</v>
      </c>
      <c r="AP138" s="130">
        <v>259.81853391151543</v>
      </c>
      <c r="AQ138" s="28">
        <v>29.948320104000011</v>
      </c>
      <c r="AR138" s="28">
        <v>28.557372880000017</v>
      </c>
      <c r="AS138" s="28">
        <v>32.420362945699999</v>
      </c>
      <c r="AT138" s="28">
        <v>28.699570240000032</v>
      </c>
      <c r="AU138" s="28">
        <v>31.489671874499983</v>
      </c>
      <c r="AV138" s="28">
        <v>33.703033890000007</v>
      </c>
      <c r="AW138" s="28">
        <v>36.571423999999972</v>
      </c>
      <c r="AX138" s="28">
        <v>39.258121039999999</v>
      </c>
      <c r="AY138" s="28">
        <v>38.026392860000101</v>
      </c>
      <c r="AZ138" s="28">
        <v>41.013031309999988</v>
      </c>
      <c r="BA138" s="28">
        <v>42.083070157000122</v>
      </c>
      <c r="BB138" s="28">
        <v>48.565933990000111</v>
      </c>
      <c r="BC138" s="130">
        <v>430.33630529120035</v>
      </c>
      <c r="BD138" s="42">
        <v>44.979290870000007</v>
      </c>
      <c r="BE138" s="28">
        <v>44.169963277500223</v>
      </c>
      <c r="BF138" s="28">
        <v>48.214988100000191</v>
      </c>
      <c r="BG138" s="28">
        <v>50.693694390000104</v>
      </c>
      <c r="BH138" s="28">
        <v>53.849222675000114</v>
      </c>
      <c r="BI138" s="28">
        <v>54.624757850000307</v>
      </c>
      <c r="BJ138" s="28">
        <v>59.07633771000004</v>
      </c>
      <c r="BK138" s="28">
        <v>59.796943310000103</v>
      </c>
      <c r="BL138" s="28">
        <v>57.016558330000102</v>
      </c>
      <c r="BM138" s="28">
        <v>59.515215310000279</v>
      </c>
      <c r="BN138" s="28">
        <v>61.140426680000203</v>
      </c>
      <c r="BO138" s="28">
        <v>70.091386440000093</v>
      </c>
      <c r="BP138" s="130">
        <v>663.16878494250182</v>
      </c>
      <c r="BQ138" s="28">
        <v>61.978429590000125</v>
      </c>
      <c r="BR138" s="28">
        <v>66.552053330000092</v>
      </c>
      <c r="BS138" s="28">
        <v>62.232626010000104</v>
      </c>
      <c r="BT138" s="148">
        <f>SUM($AQ138:$AS138)</f>
        <v>90.926055929700027</v>
      </c>
      <c r="BU138" s="20">
        <f>SUM($BD138:$BF138)</f>
        <v>137.36424224750041</v>
      </c>
      <c r="BV138" s="52">
        <f>SUM($BQ138:$BS138)</f>
        <v>190.76310893000033</v>
      </c>
      <c r="BW138" s="110">
        <f t="shared" si="37"/>
        <v>38.873920759004221</v>
      </c>
      <c r="BX138" s="66"/>
      <c r="BY138" s="74"/>
    </row>
    <row r="139" spans="1:77" s="215" customFormat="1" ht="20.100000000000001" customHeight="1" x14ac:dyDescent="0.25">
      <c r="A139" s="171"/>
      <c r="B139" s="13" t="s">
        <v>50</v>
      </c>
      <c r="C139" s="14"/>
      <c r="D139" s="126"/>
      <c r="E139" s="119"/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77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  <c r="AA139" s="119"/>
      <c r="AB139" s="119"/>
      <c r="AC139" s="177">
        <v>0</v>
      </c>
      <c r="AD139" s="126"/>
      <c r="AE139" s="119"/>
      <c r="AF139" s="119"/>
      <c r="AG139" s="119"/>
      <c r="AH139" s="119"/>
      <c r="AI139" s="119"/>
      <c r="AJ139" s="119"/>
      <c r="AK139" s="119"/>
      <c r="AL139" s="119"/>
      <c r="AM139" s="119"/>
      <c r="AN139" s="119"/>
      <c r="AO139" s="128"/>
      <c r="AP139" s="177"/>
      <c r="AQ139" s="119"/>
      <c r="AR139" s="119"/>
      <c r="AS139" s="119"/>
      <c r="AT139" s="119"/>
      <c r="AU139" s="119"/>
      <c r="AV139" s="119"/>
      <c r="AW139" s="119"/>
      <c r="AX139" s="119"/>
      <c r="AY139" s="119"/>
      <c r="AZ139" s="119"/>
      <c r="BA139" s="119"/>
      <c r="BB139" s="119"/>
      <c r="BC139" s="177"/>
      <c r="BD139" s="126"/>
      <c r="BE139" s="119"/>
      <c r="BF139" s="119"/>
      <c r="BG139" s="119"/>
      <c r="BH139" s="119"/>
      <c r="BI139" s="119"/>
      <c r="BJ139" s="119"/>
      <c r="BK139" s="119"/>
      <c r="BL139" s="119"/>
      <c r="BM139" s="119"/>
      <c r="BN139" s="119"/>
      <c r="BO139" s="119"/>
      <c r="BP139" s="177"/>
      <c r="BQ139" s="119"/>
      <c r="BR139" s="119"/>
      <c r="BS139" s="119"/>
      <c r="BT139" s="147"/>
      <c r="BU139" s="146"/>
      <c r="BV139" s="225"/>
      <c r="BW139" s="106"/>
      <c r="BX139" s="66"/>
      <c r="BY139" s="76"/>
    </row>
    <row r="140" spans="1:77" ht="20.100000000000001" customHeight="1" thickBot="1" x14ac:dyDescent="0.3">
      <c r="A140" s="171"/>
      <c r="B140" s="363" t="s">
        <v>12</v>
      </c>
      <c r="C140" s="364"/>
      <c r="D140" s="70">
        <v>1.9564747200000001</v>
      </c>
      <c r="E140" s="71">
        <v>1.59505535</v>
      </c>
      <c r="F140" s="71">
        <v>5.2870052699999999</v>
      </c>
      <c r="G140" s="71">
        <v>12.128448610000001</v>
      </c>
      <c r="H140" s="71">
        <v>11.029848279999996</v>
      </c>
      <c r="I140" s="71">
        <v>10.907176369999998</v>
      </c>
      <c r="J140" s="71">
        <v>13.247936719999995</v>
      </c>
      <c r="K140" s="71">
        <v>16.230678840000003</v>
      </c>
      <c r="L140" s="71">
        <v>15.184408709999996</v>
      </c>
      <c r="M140" s="71">
        <v>17.540517450000028</v>
      </c>
      <c r="N140" s="71">
        <v>26.656375620000002</v>
      </c>
      <c r="O140" s="71">
        <v>30.47020453999998</v>
      </c>
      <c r="P140" s="123">
        <v>162.23413048</v>
      </c>
      <c r="Q140" s="71">
        <v>29.950138550000002</v>
      </c>
      <c r="R140" s="71">
        <v>25.383987040000054</v>
      </c>
      <c r="S140" s="71">
        <v>29.670253290000069</v>
      </c>
      <c r="T140" s="71">
        <v>30.438711940000086</v>
      </c>
      <c r="U140" s="71">
        <v>32.038409960000131</v>
      </c>
      <c r="V140" s="71">
        <v>31.215040520000016</v>
      </c>
      <c r="W140" s="71">
        <v>34.086115810000017</v>
      </c>
      <c r="X140" s="71">
        <v>35.979481329999963</v>
      </c>
      <c r="Y140" s="71">
        <v>35.412508189999997</v>
      </c>
      <c r="Z140" s="71">
        <v>37.592157699999781</v>
      </c>
      <c r="AA140" s="71">
        <v>37.046552139999726</v>
      </c>
      <c r="AB140" s="71">
        <v>41.214406969999651</v>
      </c>
      <c r="AC140" s="123">
        <v>400.02776343999955</v>
      </c>
      <c r="AD140" s="70">
        <v>37.495232969999698</v>
      </c>
      <c r="AE140" s="71">
        <v>35.672001910000183</v>
      </c>
      <c r="AF140" s="71">
        <v>39.321708990000317</v>
      </c>
      <c r="AG140" s="71">
        <v>37.065439140000038</v>
      </c>
      <c r="AH140" s="71">
        <v>39.928263539999847</v>
      </c>
      <c r="AI140" s="71">
        <v>39.490823189999908</v>
      </c>
      <c r="AJ140" s="71">
        <v>40.734056539999827</v>
      </c>
      <c r="AK140" s="71">
        <v>42.269469249999815</v>
      </c>
      <c r="AL140" s="71">
        <v>42.837963759999703</v>
      </c>
      <c r="AM140" s="71">
        <v>44.758402649999724</v>
      </c>
      <c r="AN140" s="71">
        <v>43.519780739999668</v>
      </c>
      <c r="AO140" s="72">
        <v>44.063509079999918</v>
      </c>
      <c r="AP140" s="123">
        <v>487.15665175999857</v>
      </c>
      <c r="AQ140" s="71">
        <v>40.419551569999996</v>
      </c>
      <c r="AR140" s="71">
        <v>37.642370579999977</v>
      </c>
      <c r="AS140" s="71">
        <v>44.134868249999798</v>
      </c>
      <c r="AT140" s="71">
        <v>40.078874369999738</v>
      </c>
      <c r="AU140" s="71">
        <v>43.791672159999656</v>
      </c>
      <c r="AV140" s="71">
        <v>42.32318759000011</v>
      </c>
      <c r="AW140" s="71">
        <v>44.366694550000425</v>
      </c>
      <c r="AX140" s="71">
        <v>45.806689940000382</v>
      </c>
      <c r="AY140" s="71">
        <v>44.610591510000674</v>
      </c>
      <c r="AZ140" s="71">
        <v>45.55967154000033</v>
      </c>
      <c r="BA140" s="71">
        <v>42.407911620000398</v>
      </c>
      <c r="BB140" s="71">
        <v>43.644624910000104</v>
      </c>
      <c r="BC140" s="123">
        <v>514.78670859000158</v>
      </c>
      <c r="BD140" s="70">
        <v>40.647741620000005</v>
      </c>
      <c r="BE140" s="71">
        <v>36.492670010000197</v>
      </c>
      <c r="BF140" s="71">
        <v>39.322275260000424</v>
      </c>
      <c r="BG140" s="71">
        <v>38.009670998000111</v>
      </c>
      <c r="BH140" s="71">
        <v>37.418640740000086</v>
      </c>
      <c r="BI140" s="71">
        <v>35.460665250000091</v>
      </c>
      <c r="BJ140" s="71">
        <v>35.917504430000008</v>
      </c>
      <c r="BK140" s="71">
        <v>36.273910920000098</v>
      </c>
      <c r="BL140" s="71">
        <v>34.779976060000202</v>
      </c>
      <c r="BM140" s="71">
        <v>34.288524160000108</v>
      </c>
      <c r="BN140" s="71">
        <v>33.143766750000196</v>
      </c>
      <c r="BO140" s="71">
        <v>36.306836104000119</v>
      </c>
      <c r="BP140" s="123">
        <v>438.0621823020017</v>
      </c>
      <c r="BQ140" s="71">
        <v>32.785068990000099</v>
      </c>
      <c r="BR140" s="71">
        <v>32.444584310000309</v>
      </c>
      <c r="BS140" s="71">
        <v>30.205524029999971</v>
      </c>
      <c r="BT140" s="223">
        <f>SUM($AQ140:$AS140)</f>
        <v>122.19679039999977</v>
      </c>
      <c r="BU140" s="151">
        <f>SUM($BD140:$BF140)</f>
        <v>116.46268689000063</v>
      </c>
      <c r="BV140" s="222">
        <f>SUM($BQ140:$BS140)</f>
        <v>95.435177330000386</v>
      </c>
      <c r="BW140" s="112">
        <f t="shared" ref="BW140:BW149" si="38">((BV140/BU140)-1)*100</f>
        <v>-18.055147207672441</v>
      </c>
      <c r="BX140" s="66"/>
      <c r="BY140" s="66"/>
    </row>
    <row r="141" spans="1:77" s="213" customFormat="1" ht="20.100000000000001" customHeight="1" x14ac:dyDescent="0.25">
      <c r="A141" s="171"/>
      <c r="B141" s="18" t="s">
        <v>84</v>
      </c>
      <c r="C141" s="23"/>
      <c r="D141" s="43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5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5"/>
      <c r="AD141" s="205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206"/>
      <c r="AP141" s="106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25"/>
      <c r="BD141" s="43"/>
      <c r="BE141" s="24"/>
      <c r="BF141" s="24"/>
      <c r="BG141" s="24"/>
      <c r="BH141" s="24"/>
      <c r="BI141" s="24"/>
      <c r="BJ141" s="24"/>
      <c r="BK141" s="24"/>
      <c r="BL141" s="24"/>
      <c r="BM141" s="24"/>
      <c r="BN141" s="33"/>
      <c r="BO141" s="33"/>
      <c r="BP141" s="106"/>
      <c r="BQ141" s="33"/>
      <c r="BR141" s="33"/>
      <c r="BS141" s="33"/>
      <c r="BT141" s="226"/>
      <c r="BU141" s="20"/>
      <c r="BV141" s="52"/>
      <c r="BW141" s="25"/>
      <c r="BX141" s="75"/>
      <c r="BY141" s="74"/>
    </row>
    <row r="142" spans="1:77" s="215" customFormat="1" ht="20.100000000000001" customHeight="1" thickBot="1" x14ac:dyDescent="0.3">
      <c r="A142" s="171"/>
      <c r="B142" s="363" t="s">
        <v>12</v>
      </c>
      <c r="C142" s="364"/>
      <c r="D142" s="70">
        <v>0</v>
      </c>
      <c r="E142" s="71">
        <v>0</v>
      </c>
      <c r="F142" s="71">
        <v>0</v>
      </c>
      <c r="G142" s="71">
        <v>0</v>
      </c>
      <c r="H142" s="71">
        <v>0</v>
      </c>
      <c r="I142" s="71">
        <v>0</v>
      </c>
      <c r="J142" s="71">
        <v>0</v>
      </c>
      <c r="K142" s="71">
        <v>0</v>
      </c>
      <c r="L142" s="71">
        <v>0</v>
      </c>
      <c r="M142" s="71">
        <v>0</v>
      </c>
      <c r="N142" s="71">
        <v>0</v>
      </c>
      <c r="O142" s="71">
        <v>0</v>
      </c>
      <c r="P142" s="123">
        <v>0</v>
      </c>
      <c r="Q142" s="71">
        <v>0</v>
      </c>
      <c r="R142" s="71">
        <v>0</v>
      </c>
      <c r="S142" s="71">
        <v>0</v>
      </c>
      <c r="T142" s="71">
        <v>0</v>
      </c>
      <c r="U142" s="71">
        <v>0</v>
      </c>
      <c r="V142" s="71">
        <v>0</v>
      </c>
      <c r="W142" s="71">
        <v>0</v>
      </c>
      <c r="X142" s="71">
        <v>0</v>
      </c>
      <c r="Y142" s="71">
        <v>6.1238069999999999E-2</v>
      </c>
      <c r="Z142" s="71">
        <v>0.32011951999999994</v>
      </c>
      <c r="AA142" s="71">
        <v>0.48104998999999998</v>
      </c>
      <c r="AB142" s="71">
        <v>0.67113494000000029</v>
      </c>
      <c r="AC142" s="123">
        <v>1.5335425200000001</v>
      </c>
      <c r="AD142" s="70">
        <v>0.69554833000000016</v>
      </c>
      <c r="AE142" s="71">
        <v>0.70634618000000016</v>
      </c>
      <c r="AF142" s="71">
        <v>1.44744234</v>
      </c>
      <c r="AG142" s="71">
        <v>0.9361393800000003</v>
      </c>
      <c r="AH142" s="71">
        <v>1.3141053699999998</v>
      </c>
      <c r="AI142" s="71">
        <v>1.5240836200000005</v>
      </c>
      <c r="AJ142" s="71">
        <v>1.7568130009999996</v>
      </c>
      <c r="AK142" s="71">
        <v>1.5843378100000003</v>
      </c>
      <c r="AL142" s="71">
        <v>1.6159672900000002</v>
      </c>
      <c r="AM142" s="71">
        <v>1.7571668899999997</v>
      </c>
      <c r="AN142" s="71">
        <v>2.1827731799999994</v>
      </c>
      <c r="AO142" s="72">
        <v>2.6022623600000006</v>
      </c>
      <c r="AP142" s="123">
        <v>18.122985751000002</v>
      </c>
      <c r="AQ142" s="71">
        <v>2.7132892100000015</v>
      </c>
      <c r="AR142" s="71">
        <v>2.5510659399999986</v>
      </c>
      <c r="AS142" s="71">
        <v>3.1060991499999999</v>
      </c>
      <c r="AT142" s="71">
        <v>2.8643912500000011</v>
      </c>
      <c r="AU142" s="71">
        <v>3.1736136500000023</v>
      </c>
      <c r="AV142" s="71">
        <v>3.6678262290000005</v>
      </c>
      <c r="AW142" s="71">
        <v>4.2121843999999973</v>
      </c>
      <c r="AX142" s="71">
        <v>5.1766270400001018</v>
      </c>
      <c r="AY142" s="71">
        <v>5.6044107199999962</v>
      </c>
      <c r="AZ142" s="71">
        <v>6.6223690800002997</v>
      </c>
      <c r="BA142" s="71">
        <v>7.1092347449999993</v>
      </c>
      <c r="BB142" s="71">
        <v>8.3100402400000988</v>
      </c>
      <c r="BC142" s="123">
        <v>55.111151654000494</v>
      </c>
      <c r="BD142" s="70">
        <v>8.1727862299999998</v>
      </c>
      <c r="BE142" s="71">
        <v>8.5383212600000995</v>
      </c>
      <c r="BF142" s="71">
        <v>9.4961104200001003</v>
      </c>
      <c r="BG142" s="71">
        <v>8.9795889000001985</v>
      </c>
      <c r="BH142" s="71">
        <v>10.206833900000204</v>
      </c>
      <c r="BI142" s="71">
        <v>10.330954070000004</v>
      </c>
      <c r="BJ142" s="71">
        <v>10.736009490000304</v>
      </c>
      <c r="BK142" s="71">
        <v>11.2515444500002</v>
      </c>
      <c r="BL142" s="71">
        <v>10.777733310000199</v>
      </c>
      <c r="BM142" s="71">
        <v>9.7478973400002999</v>
      </c>
      <c r="BN142" s="71">
        <v>9.0712447500003002</v>
      </c>
      <c r="BO142" s="71">
        <v>10.7702741300002</v>
      </c>
      <c r="BP142" s="123">
        <v>118.07929825000213</v>
      </c>
      <c r="BQ142" s="71">
        <v>9.6919627899999998</v>
      </c>
      <c r="BR142" s="71">
        <v>9.8423235600002972</v>
      </c>
      <c r="BS142" s="71">
        <v>10.483427310000302</v>
      </c>
      <c r="BT142" s="223">
        <f>SUM($AQ142:$AS142)</f>
        <v>8.3704543000000005</v>
      </c>
      <c r="BU142" s="20">
        <f>SUM($BD142:$BF142)</f>
        <v>26.2072179100002</v>
      </c>
      <c r="BV142" s="52">
        <f>SUM($BQ142:$BS142)</f>
        <v>30.017713660000599</v>
      </c>
      <c r="BW142" s="112">
        <f t="shared" ref="BW142" si="39">((BV142/BU142)-1)*100</f>
        <v>14.539871279302719</v>
      </c>
      <c r="BX142" s="66"/>
      <c r="BY142" s="74"/>
    </row>
    <row r="143" spans="1:77" s="215" customFormat="1" ht="20.100000000000001" customHeight="1" x14ac:dyDescent="0.25">
      <c r="A143" s="171"/>
      <c r="B143" s="13" t="s">
        <v>51</v>
      </c>
      <c r="C143" s="14"/>
      <c r="D143" s="126"/>
      <c r="E143" s="119"/>
      <c r="F143" s="119"/>
      <c r="G143" s="119"/>
      <c r="H143" s="119"/>
      <c r="I143" s="119"/>
      <c r="J143" s="119"/>
      <c r="K143" s="119"/>
      <c r="L143" s="119"/>
      <c r="M143" s="135"/>
      <c r="N143" s="135"/>
      <c r="O143" s="135"/>
      <c r="P143" s="183"/>
      <c r="Q143" s="135"/>
      <c r="R143" s="135"/>
      <c r="S143" s="135"/>
      <c r="T143" s="135"/>
      <c r="U143" s="135"/>
      <c r="V143" s="135"/>
      <c r="W143" s="135"/>
      <c r="X143" s="135"/>
      <c r="Y143" s="135"/>
      <c r="Z143" s="135"/>
      <c r="AA143" s="135"/>
      <c r="AB143" s="135"/>
      <c r="AC143" s="183">
        <v>0</v>
      </c>
      <c r="AD143" s="186"/>
      <c r="AE143" s="135"/>
      <c r="AF143" s="135"/>
      <c r="AG143" s="135"/>
      <c r="AH143" s="135"/>
      <c r="AI143" s="135"/>
      <c r="AJ143" s="135"/>
      <c r="AK143" s="135"/>
      <c r="AL143" s="135"/>
      <c r="AM143" s="135"/>
      <c r="AN143" s="135"/>
      <c r="AO143" s="278"/>
      <c r="AP143" s="183"/>
      <c r="AQ143" s="135"/>
      <c r="AR143" s="135"/>
      <c r="AS143" s="135"/>
      <c r="AT143" s="135"/>
      <c r="AU143" s="135"/>
      <c r="AV143" s="135"/>
      <c r="AW143" s="135"/>
      <c r="AX143" s="135"/>
      <c r="AY143" s="135"/>
      <c r="AZ143" s="135"/>
      <c r="BA143" s="135"/>
      <c r="BB143" s="135"/>
      <c r="BC143" s="183"/>
      <c r="BD143" s="186"/>
      <c r="BE143" s="135"/>
      <c r="BF143" s="135"/>
      <c r="BG143" s="135"/>
      <c r="BH143" s="135"/>
      <c r="BI143" s="135"/>
      <c r="BJ143" s="135"/>
      <c r="BK143" s="135"/>
      <c r="BL143" s="135"/>
      <c r="BM143" s="135"/>
      <c r="BN143" s="135"/>
      <c r="BO143" s="135"/>
      <c r="BP143" s="183"/>
      <c r="BQ143" s="135"/>
      <c r="BR143" s="135"/>
      <c r="BS143" s="135"/>
      <c r="BT143" s="148"/>
      <c r="BU143" s="146"/>
      <c r="BV143" s="225"/>
      <c r="BW143" s="106"/>
      <c r="BX143" s="66"/>
      <c r="BY143" s="76"/>
    </row>
    <row r="144" spans="1:77" ht="20.100000000000001" customHeight="1" thickBot="1" x14ac:dyDescent="0.3">
      <c r="A144" s="171"/>
      <c r="B144" s="361" t="s">
        <v>12</v>
      </c>
      <c r="C144" s="362"/>
      <c r="D144" s="42">
        <v>0</v>
      </c>
      <c r="E144" s="28">
        <v>0</v>
      </c>
      <c r="F144" s="28">
        <v>0</v>
      </c>
      <c r="G144" s="28">
        <v>0</v>
      </c>
      <c r="H144" s="28">
        <v>0</v>
      </c>
      <c r="I144" s="28">
        <v>0</v>
      </c>
      <c r="J144" s="28">
        <v>0</v>
      </c>
      <c r="K144" s="28">
        <v>0</v>
      </c>
      <c r="L144" s="28">
        <v>0</v>
      </c>
      <c r="M144" s="28">
        <v>0</v>
      </c>
      <c r="N144" s="28">
        <v>0</v>
      </c>
      <c r="O144" s="28">
        <v>0</v>
      </c>
      <c r="P144" s="130">
        <v>0</v>
      </c>
      <c r="Q144" s="28">
        <v>0</v>
      </c>
      <c r="R144" s="28">
        <v>0</v>
      </c>
      <c r="S144" s="28">
        <v>0</v>
      </c>
      <c r="T144" s="28">
        <v>0</v>
      </c>
      <c r="U144" s="28">
        <v>0</v>
      </c>
      <c r="V144" s="28">
        <v>0</v>
      </c>
      <c r="W144" s="28">
        <v>1.6669799999999999E-2</v>
      </c>
      <c r="X144" s="28">
        <v>4.8992700000000007E-3</v>
      </c>
      <c r="Y144" s="28">
        <v>1.3294570000000002E-2</v>
      </c>
      <c r="Z144" s="28">
        <v>1.6301259999999998E-2</v>
      </c>
      <c r="AA144" s="28">
        <v>3.5826090000000005E-2</v>
      </c>
      <c r="AB144" s="28">
        <v>5.2601849999999999E-2</v>
      </c>
      <c r="AC144" s="130">
        <v>0.13959284</v>
      </c>
      <c r="AD144" s="42">
        <v>3.386452999999999E-2</v>
      </c>
      <c r="AE144" s="28">
        <v>5.2704049999999988E-2</v>
      </c>
      <c r="AF144" s="28">
        <v>5.7196379999999998E-2</v>
      </c>
      <c r="AG144" s="28">
        <v>4.2823599999999989E-2</v>
      </c>
      <c r="AH144" s="28">
        <v>6.8663619999999995E-2</v>
      </c>
      <c r="AI144" s="28">
        <v>7.7425630000000009E-2</v>
      </c>
      <c r="AJ144" s="28">
        <v>7.3017099999999988E-2</v>
      </c>
      <c r="AK144" s="28">
        <v>7.4009289999999991E-2</v>
      </c>
      <c r="AL144" s="28">
        <v>0.11041076000000002</v>
      </c>
      <c r="AM144" s="28">
        <v>0.10315433000000002</v>
      </c>
      <c r="AN144" s="28">
        <v>8.7930020000000025E-2</v>
      </c>
      <c r="AO144" s="277">
        <v>0.1116552</v>
      </c>
      <c r="AP144" s="130">
        <v>0.89285450999999993</v>
      </c>
      <c r="AQ144" s="28">
        <v>8.9931140000000021E-2</v>
      </c>
      <c r="AR144" s="28">
        <v>0.11371510999999997</v>
      </c>
      <c r="AS144" s="28">
        <v>0.11137483000000001</v>
      </c>
      <c r="AT144" s="28">
        <v>0.12896558</v>
      </c>
      <c r="AU144" s="28">
        <v>6.9634910000000008E-2</v>
      </c>
      <c r="AV144" s="28">
        <v>7.8569800000000009E-2</v>
      </c>
      <c r="AW144" s="28">
        <v>9.6254819999999963E-2</v>
      </c>
      <c r="AX144" s="28">
        <v>0.12891724999999998</v>
      </c>
      <c r="AY144" s="28">
        <v>0.10408104999999995</v>
      </c>
      <c r="AZ144" s="28">
        <v>3.3104439999999992E-2</v>
      </c>
      <c r="BA144" s="28">
        <v>0</v>
      </c>
      <c r="BB144" s="28">
        <v>0</v>
      </c>
      <c r="BC144" s="130">
        <v>0.95454892999999985</v>
      </c>
      <c r="BD144" s="42">
        <v>0</v>
      </c>
      <c r="BE144" s="28">
        <v>0</v>
      </c>
      <c r="BF144" s="28">
        <v>0</v>
      </c>
      <c r="BG144" s="28">
        <v>0</v>
      </c>
      <c r="BH144" s="28">
        <v>0</v>
      </c>
      <c r="BI144" s="28">
        <v>0</v>
      </c>
      <c r="BJ144" s="28">
        <v>0</v>
      </c>
      <c r="BK144" s="28">
        <v>0</v>
      </c>
      <c r="BL144" s="28">
        <v>0</v>
      </c>
      <c r="BM144" s="28">
        <v>0</v>
      </c>
      <c r="BN144" s="28">
        <v>0</v>
      </c>
      <c r="BO144" s="28">
        <v>0</v>
      </c>
      <c r="BP144" s="130">
        <v>0</v>
      </c>
      <c r="BQ144" s="28">
        <v>0</v>
      </c>
      <c r="BR144" s="28">
        <v>0</v>
      </c>
      <c r="BS144" s="28">
        <v>0</v>
      </c>
      <c r="BT144" s="148">
        <f>SUM($AQ144:$AS144)</f>
        <v>0.31502107999999995</v>
      </c>
      <c r="BU144" s="20">
        <f>SUM($BD144:$BF144)</f>
        <v>0</v>
      </c>
      <c r="BV144" s="52">
        <f>SUM($BQ144:$BS144)</f>
        <v>0</v>
      </c>
      <c r="BW144" s="110"/>
      <c r="BX144" s="66"/>
      <c r="BY144" s="66"/>
    </row>
    <row r="145" spans="1:77" s="213" customFormat="1" ht="20.100000000000001" customHeight="1" x14ac:dyDescent="0.25">
      <c r="A145" s="171"/>
      <c r="B145" s="13" t="s">
        <v>52</v>
      </c>
      <c r="C145" s="14"/>
      <c r="D145" s="205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106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106"/>
      <c r="AD145" s="205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206"/>
      <c r="AP145" s="106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106"/>
      <c r="BD145" s="205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  <c r="BO145" s="33"/>
      <c r="BP145" s="106"/>
      <c r="BQ145" s="33"/>
      <c r="BR145" s="33"/>
      <c r="BS145" s="33"/>
      <c r="BT145" s="226"/>
      <c r="BU145" s="146"/>
      <c r="BV145" s="225"/>
      <c r="BW145" s="106"/>
      <c r="BX145" s="75"/>
      <c r="BY145" s="74"/>
    </row>
    <row r="146" spans="1:77" s="215" customFormat="1" ht="20.100000000000001" customHeight="1" thickBot="1" x14ac:dyDescent="0.3">
      <c r="A146" s="171"/>
      <c r="B146" s="363" t="s">
        <v>12</v>
      </c>
      <c r="C146" s="364"/>
      <c r="D146" s="70">
        <v>3.6441685100000027</v>
      </c>
      <c r="E146" s="71">
        <v>3.5464143299999997</v>
      </c>
      <c r="F146" s="71">
        <v>4.7165397299999956</v>
      </c>
      <c r="G146" s="71">
        <v>5.757628280000004</v>
      </c>
      <c r="H146" s="71">
        <v>3.9518970900000014</v>
      </c>
      <c r="I146" s="71">
        <v>4.635776680000002</v>
      </c>
      <c r="J146" s="71">
        <v>5.3280178800000018</v>
      </c>
      <c r="K146" s="71">
        <v>5.3624528300000032</v>
      </c>
      <c r="L146" s="71">
        <v>6.2675183200000006</v>
      </c>
      <c r="M146" s="71">
        <v>9.196828619999998</v>
      </c>
      <c r="N146" s="71">
        <v>9.4386973500000035</v>
      </c>
      <c r="O146" s="71">
        <v>11.069202360000002</v>
      </c>
      <c r="P146" s="123">
        <v>72.915141980000016</v>
      </c>
      <c r="Q146" s="71">
        <v>9.6178987839999923</v>
      </c>
      <c r="R146" s="71">
        <v>10.227172379999994</v>
      </c>
      <c r="S146" s="71">
        <v>11.957332633999993</v>
      </c>
      <c r="T146" s="71">
        <v>12.057560021999988</v>
      </c>
      <c r="U146" s="71">
        <v>12.454267539999995</v>
      </c>
      <c r="V146" s="71">
        <v>13.432713189999985</v>
      </c>
      <c r="W146" s="71">
        <v>13.972156370000002</v>
      </c>
      <c r="X146" s="71">
        <v>13.979801159999992</v>
      </c>
      <c r="Y146" s="71">
        <v>13.547332340000009</v>
      </c>
      <c r="Z146" s="71">
        <v>12.083370779999997</v>
      </c>
      <c r="AA146" s="71">
        <v>11.405257149999995</v>
      </c>
      <c r="AB146" s="71">
        <v>12.070256209999997</v>
      </c>
      <c r="AC146" s="123">
        <v>146.80511855999995</v>
      </c>
      <c r="AD146" s="70">
        <v>11.475657699999996</v>
      </c>
      <c r="AE146" s="71">
        <v>10.959975639999996</v>
      </c>
      <c r="AF146" s="71">
        <v>13.948533059999995</v>
      </c>
      <c r="AG146" s="71">
        <v>12.669793440000007</v>
      </c>
      <c r="AH146" s="71">
        <v>14.501350209999995</v>
      </c>
      <c r="AI146" s="71">
        <v>14.533389740000004</v>
      </c>
      <c r="AJ146" s="71">
        <v>14.831527643600007</v>
      </c>
      <c r="AK146" s="71">
        <v>14.808163649999996</v>
      </c>
      <c r="AL146" s="71">
        <v>15.438276979999998</v>
      </c>
      <c r="AM146" s="71">
        <v>15.440939240000002</v>
      </c>
      <c r="AN146" s="71">
        <v>19.400016849999997</v>
      </c>
      <c r="AO146" s="72">
        <v>19.256861309999998</v>
      </c>
      <c r="AP146" s="123">
        <v>177.26448546359998</v>
      </c>
      <c r="AQ146" s="71">
        <v>20.808118894400007</v>
      </c>
      <c r="AR146" s="71">
        <v>20.14157011</v>
      </c>
      <c r="AS146" s="71">
        <v>23.439330098000003</v>
      </c>
      <c r="AT146" s="71">
        <v>20.262773759999998</v>
      </c>
      <c r="AU146" s="71">
        <v>20.510080106399982</v>
      </c>
      <c r="AV146" s="71">
        <v>21.147131089600006</v>
      </c>
      <c r="AW146" s="71">
        <v>21.556984350000111</v>
      </c>
      <c r="AX146" s="71">
        <v>20.594211979999997</v>
      </c>
      <c r="AY146" s="71">
        <v>20.255685223999993</v>
      </c>
      <c r="AZ146" s="71">
        <v>21.880192402799995</v>
      </c>
      <c r="BA146" s="71">
        <v>21.862027770000001</v>
      </c>
      <c r="BB146" s="71">
        <v>23.843224759999998</v>
      </c>
      <c r="BC146" s="123">
        <v>256.30133054520007</v>
      </c>
      <c r="BD146" s="70">
        <v>24.310798997200092</v>
      </c>
      <c r="BE146" s="71">
        <v>22.121270127200003</v>
      </c>
      <c r="BF146" s="71">
        <v>23.540985130400085</v>
      </c>
      <c r="BG146" s="71">
        <v>24.394164246400194</v>
      </c>
      <c r="BH146" s="71">
        <v>25.403597015600003</v>
      </c>
      <c r="BI146" s="71">
        <v>24.259395807600495</v>
      </c>
      <c r="BJ146" s="71">
        <v>25.031645994400275</v>
      </c>
      <c r="BK146" s="71">
        <v>23.206381895600099</v>
      </c>
      <c r="BL146" s="71">
        <v>23.165551785200101</v>
      </c>
      <c r="BM146" s="71">
        <v>22.988840370000009</v>
      </c>
      <c r="BN146" s="71">
        <v>20.584525853200205</v>
      </c>
      <c r="BO146" s="71">
        <v>24.6042394392001</v>
      </c>
      <c r="BP146" s="123">
        <v>283.61139666200165</v>
      </c>
      <c r="BQ146" s="71">
        <v>24.091198092000305</v>
      </c>
      <c r="BR146" s="71">
        <v>20.522308912800199</v>
      </c>
      <c r="BS146" s="71">
        <v>20.372340781200194</v>
      </c>
      <c r="BT146" s="223">
        <f t="shared" ref="BT146:BT152" si="40">SUM($AQ146:$AS146)</f>
        <v>64.389019102400013</v>
      </c>
      <c r="BU146" s="151">
        <f t="shared" ref="BU146:BU152" si="41">SUM($BD146:$BF146)</f>
        <v>69.973054254800175</v>
      </c>
      <c r="BV146" s="222">
        <f t="shared" ref="BV146:BV152" si="42">SUM($BQ146:$BS146)</f>
        <v>64.985847786000704</v>
      </c>
      <c r="BW146" s="112">
        <f t="shared" ref="BW146" si="43">((BV146/BU146)-1)*100</f>
        <v>-7.1273242563330674</v>
      </c>
      <c r="BX146" s="66"/>
      <c r="BY146" s="74"/>
    </row>
    <row r="147" spans="1:77" ht="20.100000000000001" customHeight="1" thickBot="1" x14ac:dyDescent="0.3">
      <c r="A147" s="171"/>
      <c r="B147" s="93"/>
      <c r="C147" s="91" t="s">
        <v>24</v>
      </c>
      <c r="D147" s="88">
        <v>258997</v>
      </c>
      <c r="E147" s="89">
        <v>209406</v>
      </c>
      <c r="F147" s="89">
        <v>683304</v>
      </c>
      <c r="G147" s="89">
        <v>1767071</v>
      </c>
      <c r="H147" s="89">
        <v>1658794</v>
      </c>
      <c r="I147" s="89">
        <v>1603651</v>
      </c>
      <c r="J147" s="89">
        <v>1866108</v>
      </c>
      <c r="K147" s="89">
        <v>2177083</v>
      </c>
      <c r="L147" s="89">
        <v>2138084</v>
      </c>
      <c r="M147" s="89">
        <v>2681313</v>
      </c>
      <c r="N147" s="89">
        <v>3686374</v>
      </c>
      <c r="O147" s="89">
        <v>4107290</v>
      </c>
      <c r="P147" s="129">
        <v>22837475</v>
      </c>
      <c r="Q147" s="89">
        <v>3729057</v>
      </c>
      <c r="R147" s="89">
        <v>3770510</v>
      </c>
      <c r="S147" s="89">
        <v>4600379</v>
      </c>
      <c r="T147" s="89">
        <v>4648491</v>
      </c>
      <c r="U147" s="89">
        <v>4721078</v>
      </c>
      <c r="V147" s="89">
        <v>4583906</v>
      </c>
      <c r="W147" s="89">
        <v>4808822</v>
      </c>
      <c r="X147" s="89">
        <v>5294213</v>
      </c>
      <c r="Y147" s="89">
        <v>5182542</v>
      </c>
      <c r="Z147" s="89">
        <v>5520288</v>
      </c>
      <c r="AA147" s="89">
        <v>5385293</v>
      </c>
      <c r="AB147" s="89">
        <v>5392699</v>
      </c>
      <c r="AC147" s="129">
        <v>57637278</v>
      </c>
      <c r="AD147" s="88">
        <v>5139263</v>
      </c>
      <c r="AE147" s="89">
        <v>4987091</v>
      </c>
      <c r="AF147" s="89">
        <v>5695814</v>
      </c>
      <c r="AG147" s="89">
        <v>5372405</v>
      </c>
      <c r="AH147" s="89">
        <v>5765818</v>
      </c>
      <c r="AI147" s="89">
        <v>5715085</v>
      </c>
      <c r="AJ147" s="89">
        <v>5650900</v>
      </c>
      <c r="AK147" s="89">
        <v>6004642</v>
      </c>
      <c r="AL147" s="89">
        <v>6136100</v>
      </c>
      <c r="AM147" s="89">
        <v>6495770</v>
      </c>
      <c r="AN147" s="89">
        <v>6360460</v>
      </c>
      <c r="AO147" s="90">
        <v>5863759</v>
      </c>
      <c r="AP147" s="129">
        <v>69187107</v>
      </c>
      <c r="AQ147" s="89">
        <v>5279884</v>
      </c>
      <c r="AR147" s="89">
        <v>5034539</v>
      </c>
      <c r="AS147" s="89">
        <v>6275368</v>
      </c>
      <c r="AT147" s="89">
        <v>5691624</v>
      </c>
      <c r="AU147" s="89">
        <v>6242935</v>
      </c>
      <c r="AV147" s="89">
        <v>6021612</v>
      </c>
      <c r="AW147" s="89">
        <v>6218068</v>
      </c>
      <c r="AX147" s="89">
        <v>6509795</v>
      </c>
      <c r="AY147" s="89">
        <v>6335104</v>
      </c>
      <c r="AZ147" s="89">
        <v>6515418</v>
      </c>
      <c r="BA147" s="89">
        <v>5973473</v>
      </c>
      <c r="BB147" s="89">
        <v>5667672</v>
      </c>
      <c r="BC147" s="88">
        <v>71765492</v>
      </c>
      <c r="BD147" s="88">
        <v>5340766</v>
      </c>
      <c r="BE147" s="89">
        <v>4898246</v>
      </c>
      <c r="BF147" s="89">
        <v>5392449</v>
      </c>
      <c r="BG147" s="89">
        <v>5254972</v>
      </c>
      <c r="BH147" s="89">
        <v>5218438</v>
      </c>
      <c r="BI147" s="89">
        <v>4935481</v>
      </c>
      <c r="BJ147" s="89">
        <v>4868897</v>
      </c>
      <c r="BK147" s="89">
        <v>5011914</v>
      </c>
      <c r="BL147" s="89">
        <v>4854370</v>
      </c>
      <c r="BM147" s="89">
        <v>4900320</v>
      </c>
      <c r="BN147" s="89">
        <v>4615842</v>
      </c>
      <c r="BO147" s="89">
        <v>4934493</v>
      </c>
      <c r="BP147" s="129">
        <v>60226188</v>
      </c>
      <c r="BQ147" s="89">
        <v>4525131</v>
      </c>
      <c r="BR147" s="89">
        <v>4611824</v>
      </c>
      <c r="BS147" s="89">
        <v>4186086</v>
      </c>
      <c r="BT147" s="88">
        <f t="shared" si="40"/>
        <v>16589791</v>
      </c>
      <c r="BU147" s="89">
        <f t="shared" si="41"/>
        <v>15631461</v>
      </c>
      <c r="BV147" s="90">
        <f t="shared" si="42"/>
        <v>13323041</v>
      </c>
      <c r="BW147" s="175">
        <f t="shared" si="38"/>
        <v>-14.767781463293804</v>
      </c>
      <c r="BX147" s="66"/>
      <c r="BY147" s="74"/>
    </row>
    <row r="148" spans="1:77" ht="20.100000000000001" customHeight="1" thickBot="1" x14ac:dyDescent="0.3">
      <c r="A148" s="171"/>
      <c r="B148" s="367" t="s">
        <v>53</v>
      </c>
      <c r="C148" s="368"/>
      <c r="D148" s="37">
        <v>4722</v>
      </c>
      <c r="E148" s="38">
        <v>5059</v>
      </c>
      <c r="F148" s="38">
        <v>7670</v>
      </c>
      <c r="G148" s="38">
        <v>8196</v>
      </c>
      <c r="H148" s="38">
        <v>9828</v>
      </c>
      <c r="I148" s="38">
        <v>11000</v>
      </c>
      <c r="J148" s="38">
        <v>11647</v>
      </c>
      <c r="K148" s="38">
        <v>13112</v>
      </c>
      <c r="L148" s="38">
        <v>15270</v>
      </c>
      <c r="M148" s="38">
        <v>21106</v>
      </c>
      <c r="N148" s="38">
        <v>23684</v>
      </c>
      <c r="O148" s="38">
        <v>28067</v>
      </c>
      <c r="P148" s="123">
        <v>159361</v>
      </c>
      <c r="Q148" s="38">
        <v>28676</v>
      </c>
      <c r="R148" s="38">
        <v>28122</v>
      </c>
      <c r="S148" s="38">
        <v>36461</v>
      </c>
      <c r="T148" s="38">
        <v>40256</v>
      </c>
      <c r="U148" s="38">
        <v>43928</v>
      </c>
      <c r="V148" s="38">
        <v>44830</v>
      </c>
      <c r="W148" s="38">
        <v>53916</v>
      </c>
      <c r="X148" s="38">
        <v>56461</v>
      </c>
      <c r="Y148" s="38">
        <v>57428</v>
      </c>
      <c r="Z148" s="38">
        <v>66499</v>
      </c>
      <c r="AA148" s="38">
        <v>74012</v>
      </c>
      <c r="AB148" s="38">
        <v>84141</v>
      </c>
      <c r="AC148" s="113">
        <v>614730</v>
      </c>
      <c r="AD148" s="37">
        <v>86343</v>
      </c>
      <c r="AE148" s="38">
        <v>89463</v>
      </c>
      <c r="AF148" s="38">
        <v>102893</v>
      </c>
      <c r="AG148" s="38">
        <v>103829</v>
      </c>
      <c r="AH148" s="38">
        <v>114973</v>
      </c>
      <c r="AI148" s="38">
        <v>121619</v>
      </c>
      <c r="AJ148" s="38">
        <v>127828</v>
      </c>
      <c r="AK148" s="38">
        <v>139067</v>
      </c>
      <c r="AL148" s="38">
        <v>150084</v>
      </c>
      <c r="AM148" s="38">
        <v>165703</v>
      </c>
      <c r="AN148" s="38">
        <v>164569</v>
      </c>
      <c r="AO148" s="279">
        <v>159000</v>
      </c>
      <c r="AP148" s="113">
        <v>1525371</v>
      </c>
      <c r="AQ148" s="38">
        <v>144005</v>
      </c>
      <c r="AR148" s="38">
        <v>137998</v>
      </c>
      <c r="AS148" s="38">
        <v>175579</v>
      </c>
      <c r="AT148" s="38">
        <v>164204</v>
      </c>
      <c r="AU148" s="38">
        <v>178483</v>
      </c>
      <c r="AV148" s="38">
        <v>184573</v>
      </c>
      <c r="AW148" s="38">
        <v>203163</v>
      </c>
      <c r="AX148" s="38">
        <v>221096</v>
      </c>
      <c r="AY148" s="38">
        <v>224498</v>
      </c>
      <c r="AZ148" s="38">
        <v>241647</v>
      </c>
      <c r="BA148" s="38">
        <v>236631</v>
      </c>
      <c r="BB148" s="38">
        <v>235663</v>
      </c>
      <c r="BC148" s="113">
        <v>2347540</v>
      </c>
      <c r="BD148" s="37">
        <v>228319</v>
      </c>
      <c r="BE148" s="38">
        <v>223227</v>
      </c>
      <c r="BF148" s="38">
        <v>241272</v>
      </c>
      <c r="BG148" s="38">
        <v>258087</v>
      </c>
      <c r="BH148" s="38">
        <v>278136</v>
      </c>
      <c r="BI148" s="38">
        <v>293182</v>
      </c>
      <c r="BJ148" s="38">
        <v>305652</v>
      </c>
      <c r="BK148" s="38">
        <v>318048</v>
      </c>
      <c r="BL148" s="38">
        <v>317311</v>
      </c>
      <c r="BM148" s="38">
        <v>330263</v>
      </c>
      <c r="BN148" s="38">
        <v>330115</v>
      </c>
      <c r="BO148" s="38">
        <v>365444</v>
      </c>
      <c r="BP148" s="113">
        <v>3489056</v>
      </c>
      <c r="BQ148" s="38">
        <v>350412</v>
      </c>
      <c r="BR148" s="38">
        <v>371319</v>
      </c>
      <c r="BS148" s="38">
        <v>358127</v>
      </c>
      <c r="BT148" s="163">
        <f t="shared" si="40"/>
        <v>457582</v>
      </c>
      <c r="BU148" s="164">
        <f t="shared" si="41"/>
        <v>692818</v>
      </c>
      <c r="BV148" s="165">
        <f t="shared" si="42"/>
        <v>1079858</v>
      </c>
      <c r="BW148" s="117">
        <f t="shared" si="38"/>
        <v>55.864599360871111</v>
      </c>
      <c r="BX148" s="66"/>
      <c r="BY148" s="69"/>
    </row>
    <row r="149" spans="1:77" ht="20.100000000000001" customHeight="1" thickBot="1" x14ac:dyDescent="0.3">
      <c r="A149" s="171"/>
      <c r="B149" s="100" t="s">
        <v>54</v>
      </c>
      <c r="C149" s="286"/>
      <c r="D149" s="70">
        <v>241215</v>
      </c>
      <c r="E149" s="71">
        <v>191784</v>
      </c>
      <c r="F149" s="71">
        <v>657876</v>
      </c>
      <c r="G149" s="71">
        <v>1740395</v>
      </c>
      <c r="H149" s="38">
        <v>1634390</v>
      </c>
      <c r="I149" s="38">
        <v>1574728</v>
      </c>
      <c r="J149" s="38">
        <v>1833898</v>
      </c>
      <c r="K149" s="38">
        <v>2142015</v>
      </c>
      <c r="L149" s="38">
        <v>2099419</v>
      </c>
      <c r="M149" s="71">
        <v>2629702</v>
      </c>
      <c r="N149" s="71">
        <v>3630257</v>
      </c>
      <c r="O149" s="71">
        <v>4048973</v>
      </c>
      <c r="P149" s="123">
        <v>22424652</v>
      </c>
      <c r="Q149" s="71">
        <v>3672194</v>
      </c>
      <c r="R149" s="71">
        <v>3714774</v>
      </c>
      <c r="S149" s="71">
        <v>4530521</v>
      </c>
      <c r="T149" s="71">
        <v>4576168</v>
      </c>
      <c r="U149" s="71">
        <v>4642842</v>
      </c>
      <c r="V149" s="71">
        <v>4501939</v>
      </c>
      <c r="W149" s="71">
        <v>4713475</v>
      </c>
      <c r="X149" s="71">
        <v>5195843</v>
      </c>
      <c r="Y149" s="71">
        <v>5084299</v>
      </c>
      <c r="Z149" s="71">
        <v>5409217</v>
      </c>
      <c r="AA149" s="71">
        <v>5269112</v>
      </c>
      <c r="AB149" s="71">
        <v>5261691</v>
      </c>
      <c r="AC149" s="123">
        <v>56572075</v>
      </c>
      <c r="AD149" s="70">
        <v>5004371</v>
      </c>
      <c r="AE149" s="71">
        <v>4851395</v>
      </c>
      <c r="AF149" s="71">
        <v>5532949</v>
      </c>
      <c r="AG149" s="71">
        <v>5208891</v>
      </c>
      <c r="AH149" s="71">
        <v>5584552</v>
      </c>
      <c r="AI149" s="71">
        <v>5525950</v>
      </c>
      <c r="AJ149" s="71">
        <v>5448233</v>
      </c>
      <c r="AK149" s="71">
        <v>5791064</v>
      </c>
      <c r="AL149" s="71">
        <v>5909216</v>
      </c>
      <c r="AM149" s="71">
        <v>6248273</v>
      </c>
      <c r="AN149" s="71">
        <v>6105436</v>
      </c>
      <c r="AO149" s="72">
        <v>5606025</v>
      </c>
      <c r="AP149" s="123">
        <v>66816355</v>
      </c>
      <c r="AQ149" s="71">
        <v>5023940</v>
      </c>
      <c r="AR149" s="71">
        <v>4793538</v>
      </c>
      <c r="AS149" s="71">
        <v>5979067</v>
      </c>
      <c r="AT149" s="71">
        <v>5414365</v>
      </c>
      <c r="AU149" s="71">
        <v>5941065</v>
      </c>
      <c r="AV149" s="71">
        <v>5714866</v>
      </c>
      <c r="AW149" s="71">
        <v>5885291</v>
      </c>
      <c r="AX149" s="71">
        <v>6159379</v>
      </c>
      <c r="AY149" s="71">
        <v>5988033</v>
      </c>
      <c r="AZ149" s="71">
        <v>6137301</v>
      </c>
      <c r="BA149" s="71">
        <v>5607243</v>
      </c>
      <c r="BB149" s="71">
        <v>5290072</v>
      </c>
      <c r="BC149" s="123">
        <v>67934160</v>
      </c>
      <c r="BD149" s="70">
        <v>4962706</v>
      </c>
      <c r="BE149" s="71">
        <v>4544898</v>
      </c>
      <c r="BF149" s="71">
        <v>5010322</v>
      </c>
      <c r="BG149" s="71">
        <v>4844971</v>
      </c>
      <c r="BH149" s="71">
        <v>4786239</v>
      </c>
      <c r="BI149" s="71">
        <v>4492477</v>
      </c>
      <c r="BJ149" s="71">
        <v>4402783</v>
      </c>
      <c r="BK149" s="71">
        <v>4542218</v>
      </c>
      <c r="BL149" s="71">
        <v>4384806</v>
      </c>
      <c r="BM149" s="71">
        <v>4369333</v>
      </c>
      <c r="BN149" s="71">
        <v>4141071</v>
      </c>
      <c r="BO149" s="71">
        <v>4398401</v>
      </c>
      <c r="BP149" s="123">
        <v>54880225</v>
      </c>
      <c r="BQ149" s="71">
        <v>4004631</v>
      </c>
      <c r="BR149" s="71">
        <v>4082976</v>
      </c>
      <c r="BS149" s="71">
        <v>3673641</v>
      </c>
      <c r="BT149" s="163">
        <f t="shared" si="40"/>
        <v>15796545</v>
      </c>
      <c r="BU149" s="164">
        <f t="shared" si="41"/>
        <v>14517926</v>
      </c>
      <c r="BV149" s="165">
        <f t="shared" si="42"/>
        <v>11761248</v>
      </c>
      <c r="BW149" s="112">
        <f t="shared" si="38"/>
        <v>-18.988097886709166</v>
      </c>
      <c r="BX149" s="75"/>
      <c r="BY149" s="74"/>
    </row>
    <row r="150" spans="1:77" ht="20.100000000000001" customHeight="1" thickBot="1" x14ac:dyDescent="0.3">
      <c r="A150" s="171"/>
      <c r="B150" s="100" t="s">
        <v>55</v>
      </c>
      <c r="C150" s="286"/>
      <c r="D150" s="70">
        <v>0</v>
      </c>
      <c r="E150" s="71">
        <v>0</v>
      </c>
      <c r="F150" s="71">
        <v>0</v>
      </c>
      <c r="G150" s="71">
        <v>0</v>
      </c>
      <c r="H150" s="38">
        <v>0</v>
      </c>
      <c r="I150" s="38">
        <v>0</v>
      </c>
      <c r="J150" s="38">
        <v>0</v>
      </c>
      <c r="K150" s="38">
        <v>0</v>
      </c>
      <c r="L150" s="38">
        <v>0</v>
      </c>
      <c r="M150" s="71">
        <v>0</v>
      </c>
      <c r="N150" s="71">
        <v>0</v>
      </c>
      <c r="O150" s="71">
        <v>0</v>
      </c>
      <c r="P150" s="123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225</v>
      </c>
      <c r="Z150" s="71">
        <v>1010</v>
      </c>
      <c r="AA150" s="71">
        <v>1462</v>
      </c>
      <c r="AB150" s="71">
        <v>2000</v>
      </c>
      <c r="AC150" s="123">
        <v>4697</v>
      </c>
      <c r="AD150" s="70">
        <v>2544</v>
      </c>
      <c r="AE150" s="71">
        <v>2550</v>
      </c>
      <c r="AF150" s="71">
        <v>3493</v>
      </c>
      <c r="AG150" s="71">
        <v>3155</v>
      </c>
      <c r="AH150" s="71">
        <v>3995</v>
      </c>
      <c r="AI150" s="71">
        <v>4751</v>
      </c>
      <c r="AJ150" s="71">
        <v>6203</v>
      </c>
      <c r="AK150" s="71">
        <v>6148</v>
      </c>
      <c r="AL150" s="71">
        <v>6937</v>
      </c>
      <c r="AM150" s="71">
        <v>7393</v>
      </c>
      <c r="AN150" s="71">
        <v>7804</v>
      </c>
      <c r="AO150" s="72">
        <v>9491</v>
      </c>
      <c r="AP150" s="123">
        <v>64464</v>
      </c>
      <c r="AQ150" s="71">
        <v>15975</v>
      </c>
      <c r="AR150" s="71">
        <v>10086</v>
      </c>
      <c r="AS150" s="71">
        <v>15576</v>
      </c>
      <c r="AT150" s="71">
        <v>11658</v>
      </c>
      <c r="AU150" s="71">
        <v>14747</v>
      </c>
      <c r="AV150" s="71">
        <v>12407</v>
      </c>
      <c r="AW150" s="71">
        <v>12676</v>
      </c>
      <c r="AX150" s="71">
        <v>16090</v>
      </c>
      <c r="AY150" s="71">
        <v>13439</v>
      </c>
      <c r="AZ150" s="71">
        <v>14833</v>
      </c>
      <c r="BA150" s="71">
        <v>14332</v>
      </c>
      <c r="BB150" s="71">
        <v>16208</v>
      </c>
      <c r="BC150" s="123">
        <v>168027</v>
      </c>
      <c r="BD150" s="70">
        <v>17558</v>
      </c>
      <c r="BE150" s="71">
        <v>15594</v>
      </c>
      <c r="BF150" s="71">
        <v>17972</v>
      </c>
      <c r="BG150" s="71">
        <v>20297</v>
      </c>
      <c r="BH150" s="71">
        <v>21483</v>
      </c>
      <c r="BI150" s="71">
        <v>20509</v>
      </c>
      <c r="BJ150" s="71">
        <v>22495</v>
      </c>
      <c r="BK150" s="71">
        <v>22411</v>
      </c>
      <c r="BL150" s="71">
        <v>22751</v>
      </c>
      <c r="BM150" s="71">
        <v>63451</v>
      </c>
      <c r="BN150" s="71">
        <v>23838</v>
      </c>
      <c r="BO150" s="71">
        <v>27862</v>
      </c>
      <c r="BP150" s="123">
        <v>296221</v>
      </c>
      <c r="BQ150" s="71">
        <v>27440</v>
      </c>
      <c r="BR150" s="71">
        <v>27701</v>
      </c>
      <c r="BS150" s="71">
        <v>31296</v>
      </c>
      <c r="BT150" s="163">
        <f t="shared" si="40"/>
        <v>41637</v>
      </c>
      <c r="BU150" s="164">
        <f t="shared" si="41"/>
        <v>51124</v>
      </c>
      <c r="BV150" s="165">
        <f t="shared" si="42"/>
        <v>86437</v>
      </c>
      <c r="BW150" s="112">
        <f t="shared" ref="BW150" si="44">((BV150/BU150)-1)*100</f>
        <v>69.07323370628275</v>
      </c>
      <c r="BX150" s="75"/>
      <c r="BY150" s="74"/>
    </row>
    <row r="151" spans="1:77" ht="20.100000000000001" customHeight="1" thickBot="1" x14ac:dyDescent="0.3">
      <c r="A151" s="171"/>
      <c r="B151" s="367" t="s">
        <v>56</v>
      </c>
      <c r="C151" s="368"/>
      <c r="D151" s="37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8">
        <v>0</v>
      </c>
      <c r="M151" s="38">
        <v>0</v>
      </c>
      <c r="N151" s="38">
        <v>0</v>
      </c>
      <c r="O151" s="38">
        <v>0</v>
      </c>
      <c r="P151" s="123">
        <v>0</v>
      </c>
      <c r="Q151" s="38">
        <v>0</v>
      </c>
      <c r="R151" s="38">
        <v>0</v>
      </c>
      <c r="S151" s="38">
        <v>0</v>
      </c>
      <c r="T151" s="38">
        <v>0</v>
      </c>
      <c r="U151" s="38">
        <v>0</v>
      </c>
      <c r="V151" s="38">
        <v>0</v>
      </c>
      <c r="W151" s="38">
        <v>14</v>
      </c>
      <c r="X151" s="38">
        <v>9</v>
      </c>
      <c r="Y151" s="38">
        <v>21</v>
      </c>
      <c r="Z151" s="38">
        <v>35</v>
      </c>
      <c r="AA151" s="38">
        <v>62</v>
      </c>
      <c r="AB151" s="38">
        <v>72</v>
      </c>
      <c r="AC151" s="113">
        <v>213</v>
      </c>
      <c r="AD151" s="37">
        <v>48</v>
      </c>
      <c r="AE151" s="38">
        <v>75</v>
      </c>
      <c r="AF151" s="38">
        <v>75</v>
      </c>
      <c r="AG151" s="38">
        <v>74</v>
      </c>
      <c r="AH151" s="38">
        <v>113</v>
      </c>
      <c r="AI151" s="38">
        <v>132</v>
      </c>
      <c r="AJ151" s="38">
        <v>122</v>
      </c>
      <c r="AK151" s="38">
        <v>153</v>
      </c>
      <c r="AL151" s="38">
        <v>172</v>
      </c>
      <c r="AM151" s="38">
        <v>155</v>
      </c>
      <c r="AN151" s="38">
        <v>134</v>
      </c>
      <c r="AO151" s="279">
        <v>143</v>
      </c>
      <c r="AP151" s="113">
        <v>1396</v>
      </c>
      <c r="AQ151" s="38">
        <v>133</v>
      </c>
      <c r="AR151" s="38">
        <v>169</v>
      </c>
      <c r="AS151" s="38">
        <v>167</v>
      </c>
      <c r="AT151" s="38">
        <v>118</v>
      </c>
      <c r="AU151" s="38">
        <v>121</v>
      </c>
      <c r="AV151" s="38">
        <v>133</v>
      </c>
      <c r="AW151" s="38">
        <v>174</v>
      </c>
      <c r="AX151" s="38">
        <v>201</v>
      </c>
      <c r="AY151" s="38">
        <v>168</v>
      </c>
      <c r="AZ151" s="38">
        <v>51</v>
      </c>
      <c r="BA151" s="38">
        <v>0</v>
      </c>
      <c r="BB151" s="38">
        <v>0</v>
      </c>
      <c r="BC151" s="113">
        <v>1435</v>
      </c>
      <c r="BD151" s="37">
        <v>0</v>
      </c>
      <c r="BE151" s="38">
        <v>0</v>
      </c>
      <c r="BF151" s="38">
        <v>0</v>
      </c>
      <c r="BG151" s="38">
        <v>0</v>
      </c>
      <c r="BH151" s="38">
        <v>0</v>
      </c>
      <c r="BI151" s="38">
        <v>0</v>
      </c>
      <c r="BJ151" s="38">
        <v>0</v>
      </c>
      <c r="BK151" s="38">
        <v>0</v>
      </c>
      <c r="BL151" s="38">
        <v>0</v>
      </c>
      <c r="BM151" s="38">
        <v>0</v>
      </c>
      <c r="BN151" s="38">
        <v>0</v>
      </c>
      <c r="BO151" s="38">
        <v>0</v>
      </c>
      <c r="BP151" s="113">
        <v>0</v>
      </c>
      <c r="BQ151" s="38">
        <v>0</v>
      </c>
      <c r="BR151" s="38">
        <v>0</v>
      </c>
      <c r="BS151" s="38">
        <v>0</v>
      </c>
      <c r="BT151" s="163">
        <f t="shared" si="40"/>
        <v>469</v>
      </c>
      <c r="BU151" s="164">
        <f t="shared" si="41"/>
        <v>0</v>
      </c>
      <c r="BV151" s="165">
        <f t="shared" si="42"/>
        <v>0</v>
      </c>
      <c r="BW151" s="117"/>
      <c r="BX151" s="66"/>
      <c r="BY151" s="69"/>
    </row>
    <row r="152" spans="1:77" ht="20.100000000000001" customHeight="1" thickBot="1" x14ac:dyDescent="0.3">
      <c r="A152" s="171"/>
      <c r="B152" s="100" t="s">
        <v>57</v>
      </c>
      <c r="C152" s="286"/>
      <c r="D152" s="70">
        <v>13060</v>
      </c>
      <c r="E152" s="71">
        <v>12563</v>
      </c>
      <c r="F152" s="71">
        <v>17758</v>
      </c>
      <c r="G152" s="71">
        <v>18480</v>
      </c>
      <c r="H152" s="38">
        <v>14576</v>
      </c>
      <c r="I152" s="38">
        <v>17923</v>
      </c>
      <c r="J152" s="38">
        <v>20563</v>
      </c>
      <c r="K152" s="38">
        <v>21956</v>
      </c>
      <c r="L152" s="38">
        <v>23395</v>
      </c>
      <c r="M152" s="71">
        <v>30505</v>
      </c>
      <c r="N152" s="71">
        <v>32433</v>
      </c>
      <c r="O152" s="71">
        <v>30250</v>
      </c>
      <c r="P152" s="123">
        <v>253462</v>
      </c>
      <c r="Q152" s="71">
        <v>28187</v>
      </c>
      <c r="R152" s="71">
        <v>27614</v>
      </c>
      <c r="S152" s="71">
        <v>33397</v>
      </c>
      <c r="T152" s="71">
        <v>32067</v>
      </c>
      <c r="U152" s="71">
        <v>34308</v>
      </c>
      <c r="V152" s="71">
        <v>37137</v>
      </c>
      <c r="W152" s="71">
        <v>41417</v>
      </c>
      <c r="X152" s="71">
        <v>41900</v>
      </c>
      <c r="Y152" s="71">
        <v>40569</v>
      </c>
      <c r="Z152" s="71">
        <v>43527</v>
      </c>
      <c r="AA152" s="71">
        <v>40645</v>
      </c>
      <c r="AB152" s="71">
        <v>44795</v>
      </c>
      <c r="AC152" s="123">
        <v>445563</v>
      </c>
      <c r="AD152" s="70">
        <v>45957</v>
      </c>
      <c r="AE152" s="71">
        <v>43608</v>
      </c>
      <c r="AF152" s="71">
        <v>56404</v>
      </c>
      <c r="AG152" s="71">
        <v>56456</v>
      </c>
      <c r="AH152" s="71">
        <v>62185</v>
      </c>
      <c r="AI152" s="71">
        <v>62633</v>
      </c>
      <c r="AJ152" s="71">
        <v>68514</v>
      </c>
      <c r="AK152" s="71">
        <v>68210</v>
      </c>
      <c r="AL152" s="71">
        <v>69691</v>
      </c>
      <c r="AM152" s="71">
        <v>74246</v>
      </c>
      <c r="AN152" s="71">
        <v>82517</v>
      </c>
      <c r="AO152" s="72">
        <v>89100</v>
      </c>
      <c r="AP152" s="123">
        <v>779521</v>
      </c>
      <c r="AQ152" s="71">
        <v>95831</v>
      </c>
      <c r="AR152" s="71">
        <v>92748</v>
      </c>
      <c r="AS152" s="71">
        <v>104979</v>
      </c>
      <c r="AT152" s="71">
        <v>101279</v>
      </c>
      <c r="AU152" s="71">
        <v>108519</v>
      </c>
      <c r="AV152" s="71">
        <v>109633</v>
      </c>
      <c r="AW152" s="71">
        <v>116764</v>
      </c>
      <c r="AX152" s="71">
        <v>113029</v>
      </c>
      <c r="AY152" s="71">
        <v>108966</v>
      </c>
      <c r="AZ152" s="71">
        <v>121586</v>
      </c>
      <c r="BA152" s="71">
        <v>115267</v>
      </c>
      <c r="BB152" s="71">
        <v>125729</v>
      </c>
      <c r="BC152" s="123">
        <v>1314330</v>
      </c>
      <c r="BD152" s="70">
        <v>132183</v>
      </c>
      <c r="BE152" s="71">
        <v>114527</v>
      </c>
      <c r="BF152" s="71">
        <v>122883</v>
      </c>
      <c r="BG152" s="71">
        <v>131617</v>
      </c>
      <c r="BH152" s="71">
        <v>132580</v>
      </c>
      <c r="BI152" s="71">
        <v>129313</v>
      </c>
      <c r="BJ152" s="71">
        <v>137967</v>
      </c>
      <c r="BK152" s="71">
        <v>129237</v>
      </c>
      <c r="BL152" s="71">
        <v>129502</v>
      </c>
      <c r="BM152" s="71">
        <v>137273</v>
      </c>
      <c r="BN152" s="71">
        <v>120818</v>
      </c>
      <c r="BO152" s="71">
        <v>142786</v>
      </c>
      <c r="BP152" s="123">
        <v>1560686</v>
      </c>
      <c r="BQ152" s="71">
        <v>142648</v>
      </c>
      <c r="BR152" s="71">
        <v>129828</v>
      </c>
      <c r="BS152" s="71">
        <v>123022</v>
      </c>
      <c r="BT152" s="163">
        <f t="shared" si="40"/>
        <v>293558</v>
      </c>
      <c r="BU152" s="164">
        <f t="shared" si="41"/>
        <v>369593</v>
      </c>
      <c r="BV152" s="165">
        <f t="shared" si="42"/>
        <v>395498</v>
      </c>
      <c r="BW152" s="112">
        <f t="shared" ref="BW152" si="45">((BV152/BU152)-1)*100</f>
        <v>7.0090613188020345</v>
      </c>
      <c r="BX152" s="75"/>
      <c r="BY152" s="74"/>
    </row>
    <row r="153" spans="1:77" ht="20.100000000000001" customHeight="1" x14ac:dyDescent="0.25">
      <c r="A153" s="171"/>
      <c r="B153" s="302"/>
      <c r="C153" s="301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0"/>
      <c r="BU153" s="20"/>
      <c r="BV153" s="146"/>
      <c r="BW153" s="295"/>
      <c r="BX153" s="75"/>
      <c r="BY153" s="74"/>
    </row>
    <row r="154" spans="1:77" ht="20.100000000000001" customHeight="1" thickBot="1" x14ac:dyDescent="0.3">
      <c r="A154" s="171"/>
      <c r="B154" s="83" t="s">
        <v>96</v>
      </c>
      <c r="C154" s="83"/>
      <c r="D154" s="122"/>
      <c r="E154" s="24"/>
      <c r="F154" s="24"/>
      <c r="G154" s="24"/>
      <c r="H154" s="24"/>
      <c r="I154" s="24"/>
      <c r="J154" s="24"/>
      <c r="K154" s="24"/>
      <c r="L154" s="24"/>
      <c r="M154" s="24"/>
      <c r="N154" s="122"/>
      <c r="O154" s="122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122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149"/>
      <c r="BV154" s="158"/>
      <c r="BW154" s="24"/>
      <c r="BX154" s="75"/>
      <c r="BY154" s="74"/>
    </row>
    <row r="155" spans="1:77" ht="20.100000000000001" customHeight="1" thickBot="1" x14ac:dyDescent="0.35">
      <c r="A155" s="171"/>
      <c r="B155" s="92"/>
      <c r="C155" s="91" t="s">
        <v>23</v>
      </c>
      <c r="D155" s="88">
        <v>4424.8975493047983</v>
      </c>
      <c r="E155" s="89">
        <v>4466.1600077976</v>
      </c>
      <c r="F155" s="89">
        <v>5916.9033128519986</v>
      </c>
      <c r="G155" s="89">
        <v>5322.3727806596007</v>
      </c>
      <c r="H155" s="89">
        <v>5196.4883984571989</v>
      </c>
      <c r="I155" s="89">
        <v>6411.1098343360009</v>
      </c>
      <c r="J155" s="89">
        <v>6259.0206265180004</v>
      </c>
      <c r="K155" s="89">
        <v>5648.4633926755996</v>
      </c>
      <c r="L155" s="89">
        <v>4585.5871353615994</v>
      </c>
      <c r="M155" s="89">
        <v>6262.3217462740013</v>
      </c>
      <c r="N155" s="89">
        <v>4542.7098989775986</v>
      </c>
      <c r="O155" s="89">
        <v>3732.7825270623998</v>
      </c>
      <c r="P155" s="129">
        <v>62768.817210276393</v>
      </c>
      <c r="Q155" s="89">
        <v>4276.6196938027997</v>
      </c>
      <c r="R155" s="89">
        <v>4696.2010803340008</v>
      </c>
      <c r="S155" s="89">
        <v>5785.2267552303983</v>
      </c>
      <c r="T155" s="89">
        <v>6284.6131106523999</v>
      </c>
      <c r="U155" s="89">
        <v>7554.4251434776006</v>
      </c>
      <c r="V155" s="89">
        <v>7032.7682432380007</v>
      </c>
      <c r="W155" s="89">
        <v>3656.7285783744001</v>
      </c>
      <c r="X155" s="89">
        <v>6943.4518914751989</v>
      </c>
      <c r="Y155" s="89">
        <v>6247.2289872639985</v>
      </c>
      <c r="Z155" s="89">
        <v>7363.0769674432022</v>
      </c>
      <c r="AA155" s="89">
        <v>5820.9777149439988</v>
      </c>
      <c r="AB155" s="89">
        <v>6052.7981250075991</v>
      </c>
      <c r="AC155" s="129">
        <v>71714.116291243598</v>
      </c>
      <c r="AD155" s="88">
        <v>5553.3540635411991</v>
      </c>
      <c r="AE155" s="89">
        <v>4537.9135508287991</v>
      </c>
      <c r="AF155" s="89">
        <v>5965.6490743684008</v>
      </c>
      <c r="AG155" s="89">
        <v>4065.7660689515997</v>
      </c>
      <c r="AH155" s="89">
        <v>5399.9438289104</v>
      </c>
      <c r="AI155" s="89">
        <v>4591.5548912928007</v>
      </c>
      <c r="AJ155" s="89">
        <v>5697.2290657600024</v>
      </c>
      <c r="AK155" s="89">
        <v>3776.9236765464007</v>
      </c>
      <c r="AL155" s="89">
        <v>5078.8383803684001</v>
      </c>
      <c r="AM155" s="89">
        <v>5130.9262571928002</v>
      </c>
      <c r="AN155" s="89">
        <v>5551.8273906207978</v>
      </c>
      <c r="AO155" s="90">
        <v>6383.7309613124016</v>
      </c>
      <c r="AP155" s="129">
        <v>61733.657209694007</v>
      </c>
      <c r="AQ155" s="89">
        <v>4001.9026017967985</v>
      </c>
      <c r="AR155" s="89">
        <v>4274.1808065952</v>
      </c>
      <c r="AS155" s="89">
        <v>8084.0431711651972</v>
      </c>
      <c r="AT155" s="89">
        <v>6902.5509025423999</v>
      </c>
      <c r="AU155" s="89">
        <v>7409.4432882211986</v>
      </c>
      <c r="AV155" s="89">
        <v>5377.3878776544007</v>
      </c>
      <c r="AW155" s="89">
        <v>6614.412973344798</v>
      </c>
      <c r="AX155" s="89">
        <v>7096.0746707500002</v>
      </c>
      <c r="AY155" s="89">
        <v>6056.3821230964013</v>
      </c>
      <c r="AZ155" s="89">
        <v>6489.2683689531996</v>
      </c>
      <c r="BA155" s="89">
        <v>6165.7237381580007</v>
      </c>
      <c r="BB155" s="89">
        <v>4884.3427346120006</v>
      </c>
      <c r="BC155" s="129">
        <v>73355.71325688959</v>
      </c>
      <c r="BD155" s="88">
        <v>4427.8326267615994</v>
      </c>
      <c r="BE155" s="89">
        <v>3013.8623350739999</v>
      </c>
      <c r="BF155" s="89">
        <v>5309.058860755199</v>
      </c>
      <c r="BG155" s="89">
        <v>6047.3264528675991</v>
      </c>
      <c r="BH155" s="89">
        <v>5534.8724623108001</v>
      </c>
      <c r="BI155" s="89">
        <v>3782.8289713220015</v>
      </c>
      <c r="BJ155" s="89">
        <v>5880.8136188888002</v>
      </c>
      <c r="BK155" s="89">
        <v>4419.6038562596004</v>
      </c>
      <c r="BL155" s="89">
        <v>4725.9697954188014</v>
      </c>
      <c r="BM155" s="89">
        <v>7100.0239568212</v>
      </c>
      <c r="BN155" s="89">
        <v>5045.606402815999</v>
      </c>
      <c r="BO155" s="89">
        <v>4654.9668258347992</v>
      </c>
      <c r="BP155" s="129">
        <v>59942.766165130393</v>
      </c>
      <c r="BQ155" s="89">
        <v>3959.5213645136</v>
      </c>
      <c r="BR155" s="89">
        <v>3514.1452250951997</v>
      </c>
      <c r="BS155" s="89">
        <v>10686.111941324001</v>
      </c>
      <c r="BT155" s="88">
        <f>SUM($AQ155:$AS155)</f>
        <v>16360.126579557196</v>
      </c>
      <c r="BU155" s="89">
        <f>SUM($BD155:$BF155)</f>
        <v>12750.753822590799</v>
      </c>
      <c r="BV155" s="90">
        <f>SUM($BQ155:$BS155)</f>
        <v>18159.778530932803</v>
      </c>
      <c r="BW155" s="175">
        <f t="shared" ref="BW155:BW162" si="46">((BV155/BU155)-1)*100</f>
        <v>42.421215118738395</v>
      </c>
      <c r="BX155" s="75"/>
      <c r="BY155" s="74"/>
    </row>
    <row r="156" spans="1:77" ht="20.100000000000001" customHeight="1" x14ac:dyDescent="0.25">
      <c r="A156" s="171"/>
      <c r="B156" s="18" t="s">
        <v>105</v>
      </c>
      <c r="C156" s="283"/>
      <c r="D156" s="176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33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33"/>
      <c r="AD156" s="231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34"/>
      <c r="AP156" s="233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33"/>
      <c r="BD156" s="231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33"/>
      <c r="BQ156" s="224"/>
      <c r="BR156" s="224"/>
      <c r="BS156" s="224"/>
      <c r="BT156" s="231"/>
      <c r="BU156" s="224"/>
      <c r="BV156" s="232"/>
      <c r="BW156" s="236"/>
      <c r="BX156" s="75"/>
      <c r="BY156" s="74"/>
    </row>
    <row r="157" spans="1:77" ht="20.100000000000001" customHeight="1" thickBot="1" x14ac:dyDescent="0.25">
      <c r="A157" s="171"/>
      <c r="B157" s="220" t="s">
        <v>12</v>
      </c>
      <c r="C157" s="41"/>
      <c r="D157" s="42">
        <v>4273.4575566399981</v>
      </c>
      <c r="E157" s="28">
        <v>4037.6448244999997</v>
      </c>
      <c r="F157" s="28">
        <v>5643.1710364399987</v>
      </c>
      <c r="G157" s="28">
        <v>4629.9345893000009</v>
      </c>
      <c r="H157" s="28">
        <v>5014.3673004199991</v>
      </c>
      <c r="I157" s="28">
        <v>5870.4497141400007</v>
      </c>
      <c r="J157" s="28">
        <v>5936.0811166600006</v>
      </c>
      <c r="K157" s="28">
        <v>5498.2831376199993</v>
      </c>
      <c r="L157" s="28">
        <v>4377.0849775199995</v>
      </c>
      <c r="M157" s="28">
        <v>5987.285756360001</v>
      </c>
      <c r="N157" s="28">
        <v>4373.8623717599985</v>
      </c>
      <c r="O157" s="28">
        <v>3189.4930220999995</v>
      </c>
      <c r="P157" s="130">
        <v>58831.115403459989</v>
      </c>
      <c r="Q157" s="28">
        <v>3752.5343874399996</v>
      </c>
      <c r="R157" s="28">
        <v>4553.1072159800005</v>
      </c>
      <c r="S157" s="28">
        <v>4578.6560418599984</v>
      </c>
      <c r="T157" s="28">
        <v>4274.2612551599996</v>
      </c>
      <c r="U157" s="28">
        <v>6696.1119922800008</v>
      </c>
      <c r="V157" s="28">
        <v>6416.5155556000009</v>
      </c>
      <c r="W157" s="28">
        <v>3382.32142312</v>
      </c>
      <c r="X157" s="28">
        <v>6705.9220843199992</v>
      </c>
      <c r="Y157" s="28">
        <v>6034.816266939999</v>
      </c>
      <c r="Z157" s="28">
        <v>7064.2723588400022</v>
      </c>
      <c r="AA157" s="28">
        <v>5184.2052574199988</v>
      </c>
      <c r="AB157" s="28">
        <v>5794.1231132599987</v>
      </c>
      <c r="AC157" s="130">
        <v>64436.846952220003</v>
      </c>
      <c r="AD157" s="42">
        <v>5188.5357689199991</v>
      </c>
      <c r="AE157" s="28">
        <v>4158.8697657199991</v>
      </c>
      <c r="AF157" s="28">
        <v>5324.2115181600002</v>
      </c>
      <c r="AG157" s="28">
        <v>3803.9056820599999</v>
      </c>
      <c r="AH157" s="28">
        <v>5019.5397568400003</v>
      </c>
      <c r="AI157" s="28">
        <v>4314.8724562400002</v>
      </c>
      <c r="AJ157" s="28">
        <v>5342.0425158600028</v>
      </c>
      <c r="AK157" s="28">
        <v>3543.7838857800007</v>
      </c>
      <c r="AL157" s="28">
        <v>4819.3121950499999</v>
      </c>
      <c r="AM157" s="28">
        <v>4897.8611221600004</v>
      </c>
      <c r="AN157" s="28">
        <v>5341.3260866399978</v>
      </c>
      <c r="AO157" s="277">
        <v>5771.5264897400011</v>
      </c>
      <c r="AP157" s="130">
        <v>57525.787243170009</v>
      </c>
      <c r="AQ157" s="28">
        <v>3740.2059266099986</v>
      </c>
      <c r="AR157" s="28">
        <v>4101.3613005500001</v>
      </c>
      <c r="AS157" s="28">
        <v>7981.1517199599975</v>
      </c>
      <c r="AT157" s="28">
        <v>6806.29631255</v>
      </c>
      <c r="AU157" s="28">
        <v>7201.7511704299986</v>
      </c>
      <c r="AV157" s="28">
        <v>5231.9355820700002</v>
      </c>
      <c r="AW157" s="28">
        <v>6399.3948505399976</v>
      </c>
      <c r="AX157" s="28">
        <v>6868.1289958000007</v>
      </c>
      <c r="AY157" s="28">
        <v>5899.3698103300012</v>
      </c>
      <c r="AZ157" s="28">
        <v>6162.2661933999998</v>
      </c>
      <c r="BA157" s="28">
        <v>6063.6244353000011</v>
      </c>
      <c r="BB157" s="28">
        <v>4753.5093620400003</v>
      </c>
      <c r="BC157" s="130">
        <v>71208.995659579989</v>
      </c>
      <c r="BD157" s="42">
        <v>4301.5678848099997</v>
      </c>
      <c r="BE157" s="28">
        <v>2596.1868796600002</v>
      </c>
      <c r="BF157" s="28">
        <v>5158.8786100899988</v>
      </c>
      <c r="BG157" s="28">
        <v>5906.6691523999989</v>
      </c>
      <c r="BH157" s="28">
        <v>5397.0651514500005</v>
      </c>
      <c r="BI157" s="28">
        <v>3691.2960482600015</v>
      </c>
      <c r="BJ157" s="28">
        <v>5762.69511994</v>
      </c>
      <c r="BK157" s="28">
        <v>3784.40074749</v>
      </c>
      <c r="BL157" s="28">
        <v>4264.3434643900009</v>
      </c>
      <c r="BM157" s="28">
        <v>6811.3211180500002</v>
      </c>
      <c r="BN157" s="28">
        <v>4558.568981819999</v>
      </c>
      <c r="BO157" s="28">
        <v>4193.2155632299991</v>
      </c>
      <c r="BP157" s="130">
        <v>56426.208721589996</v>
      </c>
      <c r="BQ157" s="28">
        <v>3807.4014629799999</v>
      </c>
      <c r="BR157" s="28">
        <v>3111.9849739199994</v>
      </c>
      <c r="BS157" s="28">
        <v>10431.461960900002</v>
      </c>
      <c r="BT157" s="148">
        <f>SUM($AQ157:$AS157)</f>
        <v>15822.718947119996</v>
      </c>
      <c r="BU157" s="20">
        <f>SUM($BD157:$BF157)</f>
        <v>12056.633374559999</v>
      </c>
      <c r="BV157" s="222">
        <f>SUM($BQ157:$BS157)</f>
        <v>17350.8483978</v>
      </c>
      <c r="BW157" s="130">
        <f t="shared" si="46"/>
        <v>43.911221804347278</v>
      </c>
      <c r="BX157" s="75"/>
      <c r="BY157" s="74"/>
    </row>
    <row r="158" spans="1:77" ht="20.100000000000001" customHeight="1" x14ac:dyDescent="0.25">
      <c r="A158" s="171"/>
      <c r="B158" s="18" t="s">
        <v>106</v>
      </c>
      <c r="C158" s="282"/>
      <c r="D158" s="238"/>
      <c r="E158" s="239"/>
      <c r="F158" s="239"/>
      <c r="G158" s="239"/>
      <c r="H158" s="239"/>
      <c r="I158" s="239"/>
      <c r="J158" s="239"/>
      <c r="K158" s="239"/>
      <c r="L158" s="239"/>
      <c r="M158" s="239"/>
      <c r="N158" s="239"/>
      <c r="O158" s="239"/>
      <c r="P158" s="233"/>
      <c r="Q158" s="239"/>
      <c r="R158" s="239"/>
      <c r="S158" s="239"/>
      <c r="T158" s="239"/>
      <c r="U158" s="239"/>
      <c r="V158" s="239"/>
      <c r="W158" s="239"/>
      <c r="X158" s="239"/>
      <c r="Y158" s="239"/>
      <c r="Z158" s="239"/>
      <c r="AA158" s="239"/>
      <c r="AB158" s="239"/>
      <c r="AC158" s="233"/>
      <c r="AD158" s="238"/>
      <c r="AE158" s="239"/>
      <c r="AF158" s="239"/>
      <c r="AG158" s="239"/>
      <c r="AH158" s="239"/>
      <c r="AI158" s="239"/>
      <c r="AJ158" s="239"/>
      <c r="AK158" s="239"/>
      <c r="AL158" s="239"/>
      <c r="AM158" s="239"/>
      <c r="AN158" s="239"/>
      <c r="AO158" s="280"/>
      <c r="AP158" s="243"/>
      <c r="AQ158" s="239"/>
      <c r="AR158" s="239"/>
      <c r="AS158" s="239"/>
      <c r="AT158" s="239"/>
      <c r="AU158" s="239"/>
      <c r="AV158" s="239"/>
      <c r="AW158" s="239"/>
      <c r="AX158" s="239"/>
      <c r="AY158" s="239"/>
      <c r="AZ158" s="239"/>
      <c r="BA158" s="239"/>
      <c r="BB158" s="239"/>
      <c r="BC158" s="243"/>
      <c r="BD158" s="238"/>
      <c r="BE158" s="239"/>
      <c r="BF158" s="239"/>
      <c r="BG158" s="239"/>
      <c r="BH158" s="239"/>
      <c r="BI158" s="239"/>
      <c r="BJ158" s="239"/>
      <c r="BK158" s="239"/>
      <c r="BL158" s="239"/>
      <c r="BM158" s="239"/>
      <c r="BN158" s="239"/>
      <c r="BO158" s="239"/>
      <c r="BP158" s="243"/>
      <c r="BQ158" s="239"/>
      <c r="BR158" s="239"/>
      <c r="BS158" s="239"/>
      <c r="BT158" s="231"/>
      <c r="BU158" s="224"/>
      <c r="BV158" s="232"/>
      <c r="BW158" s="235"/>
      <c r="BX158" s="75"/>
      <c r="BY158" s="74"/>
    </row>
    <row r="159" spans="1:77" ht="20.100000000000001" customHeight="1" thickBot="1" x14ac:dyDescent="0.25">
      <c r="A159" s="171"/>
      <c r="B159" s="209" t="s">
        <v>12</v>
      </c>
      <c r="C159" s="41"/>
      <c r="D159" s="188">
        <v>151.4399926648</v>
      </c>
      <c r="E159" s="137">
        <v>428.51518329759995</v>
      </c>
      <c r="F159" s="137">
        <v>273.73227641199998</v>
      </c>
      <c r="G159" s="137">
        <v>692.43819135959984</v>
      </c>
      <c r="H159" s="137">
        <v>182.12109803719994</v>
      </c>
      <c r="I159" s="137">
        <v>540.66012019599998</v>
      </c>
      <c r="J159" s="137">
        <v>322.93950985799989</v>
      </c>
      <c r="K159" s="137">
        <v>150.18025505559999</v>
      </c>
      <c r="L159" s="137">
        <v>208.5021578416</v>
      </c>
      <c r="M159" s="137">
        <v>275.03598991399997</v>
      </c>
      <c r="N159" s="137">
        <v>168.84752721760003</v>
      </c>
      <c r="O159" s="137">
        <v>543.28950496240009</v>
      </c>
      <c r="P159" s="130">
        <v>3937.7018068163998</v>
      </c>
      <c r="Q159" s="137">
        <v>524.08530636280011</v>
      </c>
      <c r="R159" s="137">
        <v>143.09386435400003</v>
      </c>
      <c r="S159" s="137">
        <v>1206.5707133704002</v>
      </c>
      <c r="T159" s="137">
        <v>2010.3518554924003</v>
      </c>
      <c r="U159" s="137">
        <v>858.31315119759995</v>
      </c>
      <c r="V159" s="137">
        <v>616.252687638</v>
      </c>
      <c r="W159" s="137">
        <v>274.40715525439998</v>
      </c>
      <c r="X159" s="137">
        <v>237.52980715520002</v>
      </c>
      <c r="Y159" s="137">
        <v>212.41272032399996</v>
      </c>
      <c r="Z159" s="137">
        <v>298.80460860319999</v>
      </c>
      <c r="AA159" s="137">
        <v>636.77245752399995</v>
      </c>
      <c r="AB159" s="137">
        <v>258.67501174759991</v>
      </c>
      <c r="AC159" s="130">
        <v>7277.2693390236</v>
      </c>
      <c r="AD159" s="188">
        <v>364.81829462119993</v>
      </c>
      <c r="AE159" s="137">
        <v>379.04378510880008</v>
      </c>
      <c r="AF159" s="137">
        <v>641.43755620840011</v>
      </c>
      <c r="AG159" s="137">
        <v>261.8603868916</v>
      </c>
      <c r="AH159" s="137">
        <v>380.40407207039993</v>
      </c>
      <c r="AI159" s="137">
        <v>276.68243505280003</v>
      </c>
      <c r="AJ159" s="137">
        <v>355.18654990000005</v>
      </c>
      <c r="AK159" s="137">
        <v>233.13979076639998</v>
      </c>
      <c r="AL159" s="137">
        <v>259.52618531840005</v>
      </c>
      <c r="AM159" s="137">
        <v>233.06513503279996</v>
      </c>
      <c r="AN159" s="137">
        <v>210.5013039808</v>
      </c>
      <c r="AO159" s="281">
        <v>612.20447157240005</v>
      </c>
      <c r="AP159" s="194">
        <v>4207.8699665240001</v>
      </c>
      <c r="AQ159" s="137">
        <v>261.69667518680001</v>
      </c>
      <c r="AR159" s="137">
        <v>172.8195060452</v>
      </c>
      <c r="AS159" s="137">
        <v>102.8914512052</v>
      </c>
      <c r="AT159" s="137">
        <v>96.254589992400014</v>
      </c>
      <c r="AU159" s="137">
        <v>207.69211779120005</v>
      </c>
      <c r="AV159" s="137">
        <v>145.45229558440002</v>
      </c>
      <c r="AW159" s="137">
        <v>215.01812280480002</v>
      </c>
      <c r="AX159" s="137">
        <v>227.94567495000001</v>
      </c>
      <c r="AY159" s="137">
        <v>157.01231276640004</v>
      </c>
      <c r="AZ159" s="137">
        <v>327.0021755532</v>
      </c>
      <c r="BA159" s="137">
        <v>102.09930285800002</v>
      </c>
      <c r="BB159" s="137">
        <v>130.83337257200003</v>
      </c>
      <c r="BC159" s="194">
        <v>2146.7175973096005</v>
      </c>
      <c r="BD159" s="188">
        <v>126.26474195159999</v>
      </c>
      <c r="BE159" s="137">
        <v>417.675455414</v>
      </c>
      <c r="BF159" s="137">
        <v>150.18025066519999</v>
      </c>
      <c r="BG159" s="137">
        <v>140.65730046759995</v>
      </c>
      <c r="BH159" s="137">
        <v>137.80731086079999</v>
      </c>
      <c r="BI159" s="137">
        <v>91.532923062000023</v>
      </c>
      <c r="BJ159" s="137">
        <v>118.11849894880001</v>
      </c>
      <c r="BK159" s="137">
        <v>635.20310876960002</v>
      </c>
      <c r="BL159" s="137">
        <v>461.6263310288</v>
      </c>
      <c r="BM159" s="137">
        <v>288.70283877120005</v>
      </c>
      <c r="BN159" s="137">
        <v>487.03742099599992</v>
      </c>
      <c r="BO159" s="137">
        <v>461.75126260480005</v>
      </c>
      <c r="BP159" s="194">
        <v>3516.5574435403996</v>
      </c>
      <c r="BQ159" s="137">
        <v>152.11990153360006</v>
      </c>
      <c r="BR159" s="137">
        <v>402.16025117520007</v>
      </c>
      <c r="BS159" s="137">
        <v>254.64998042400001</v>
      </c>
      <c r="BT159" s="148">
        <f>SUM($AQ159:$AS159)</f>
        <v>537.40763243720005</v>
      </c>
      <c r="BU159" s="20">
        <f>SUM($BD159:$BF159)</f>
        <v>694.12044803079993</v>
      </c>
      <c r="BV159" s="52">
        <f>SUM($BQ159:$BS159)</f>
        <v>808.93013313280017</v>
      </c>
      <c r="BW159" s="130">
        <f t="shared" si="46"/>
        <v>16.540311617056091</v>
      </c>
      <c r="BX159" s="75"/>
      <c r="BY159" s="74"/>
    </row>
    <row r="160" spans="1:77" ht="20.100000000000001" customHeight="1" thickBot="1" x14ac:dyDescent="0.3">
      <c r="A160" s="171"/>
      <c r="B160" s="93"/>
      <c r="C160" s="91" t="s">
        <v>24</v>
      </c>
      <c r="D160" s="88">
        <v>284</v>
      </c>
      <c r="E160" s="89">
        <v>259</v>
      </c>
      <c r="F160" s="89">
        <v>330</v>
      </c>
      <c r="G160" s="89">
        <v>324</v>
      </c>
      <c r="H160" s="89">
        <v>287</v>
      </c>
      <c r="I160" s="89">
        <v>345</v>
      </c>
      <c r="J160" s="89">
        <v>334</v>
      </c>
      <c r="K160" s="89">
        <v>311</v>
      </c>
      <c r="L160" s="89">
        <v>334</v>
      </c>
      <c r="M160" s="89">
        <v>380</v>
      </c>
      <c r="N160" s="89">
        <v>326</v>
      </c>
      <c r="O160" s="89">
        <v>327</v>
      </c>
      <c r="P160" s="129">
        <v>3841</v>
      </c>
      <c r="Q160" s="89">
        <v>313</v>
      </c>
      <c r="R160" s="89">
        <v>268</v>
      </c>
      <c r="S160" s="89">
        <v>369</v>
      </c>
      <c r="T160" s="89">
        <v>371</v>
      </c>
      <c r="U160" s="89">
        <v>354</v>
      </c>
      <c r="V160" s="89">
        <v>388</v>
      </c>
      <c r="W160" s="89">
        <v>341</v>
      </c>
      <c r="X160" s="89">
        <v>368</v>
      </c>
      <c r="Y160" s="89">
        <v>358</v>
      </c>
      <c r="Z160" s="89">
        <v>322</v>
      </c>
      <c r="AA160" s="89">
        <v>304</v>
      </c>
      <c r="AB160" s="89">
        <v>315</v>
      </c>
      <c r="AC160" s="129">
        <v>4071</v>
      </c>
      <c r="AD160" s="88">
        <v>337</v>
      </c>
      <c r="AE160" s="89">
        <v>283</v>
      </c>
      <c r="AF160" s="89">
        <v>353</v>
      </c>
      <c r="AG160" s="89">
        <v>293</v>
      </c>
      <c r="AH160" s="89">
        <v>354</v>
      </c>
      <c r="AI160" s="89">
        <v>295</v>
      </c>
      <c r="AJ160" s="89">
        <v>323</v>
      </c>
      <c r="AK160" s="89">
        <v>300</v>
      </c>
      <c r="AL160" s="89">
        <v>292</v>
      </c>
      <c r="AM160" s="89">
        <v>347</v>
      </c>
      <c r="AN160" s="89">
        <v>325</v>
      </c>
      <c r="AO160" s="90">
        <v>352</v>
      </c>
      <c r="AP160" s="129">
        <v>3854</v>
      </c>
      <c r="AQ160" s="89">
        <v>319</v>
      </c>
      <c r="AR160" s="89">
        <v>274</v>
      </c>
      <c r="AS160" s="89">
        <v>296</v>
      </c>
      <c r="AT160" s="89">
        <v>287</v>
      </c>
      <c r="AU160" s="89">
        <v>308</v>
      </c>
      <c r="AV160" s="89">
        <v>285</v>
      </c>
      <c r="AW160" s="89">
        <v>324</v>
      </c>
      <c r="AX160" s="89">
        <v>319</v>
      </c>
      <c r="AY160" s="89">
        <v>287</v>
      </c>
      <c r="AZ160" s="89">
        <v>381</v>
      </c>
      <c r="BA160" s="89">
        <v>328</v>
      </c>
      <c r="BB160" s="89">
        <v>340</v>
      </c>
      <c r="BC160" s="129">
        <v>3748</v>
      </c>
      <c r="BD160" s="88">
        <v>353</v>
      </c>
      <c r="BE160" s="89">
        <v>336</v>
      </c>
      <c r="BF160" s="89">
        <v>330</v>
      </c>
      <c r="BG160" s="89">
        <v>345</v>
      </c>
      <c r="BH160" s="89">
        <v>337</v>
      </c>
      <c r="BI160" s="89">
        <v>279</v>
      </c>
      <c r="BJ160" s="89">
        <v>340</v>
      </c>
      <c r="BK160" s="89">
        <v>341</v>
      </c>
      <c r="BL160" s="89">
        <v>355</v>
      </c>
      <c r="BM160" s="89">
        <v>390</v>
      </c>
      <c r="BN160" s="89">
        <v>341</v>
      </c>
      <c r="BO160" s="89">
        <v>366</v>
      </c>
      <c r="BP160" s="129">
        <v>4113</v>
      </c>
      <c r="BQ160" s="89">
        <v>327</v>
      </c>
      <c r="BR160" s="89">
        <v>265</v>
      </c>
      <c r="BS160" s="89">
        <v>341</v>
      </c>
      <c r="BT160" s="88">
        <f>SUM($AQ160:$AS160)</f>
        <v>889</v>
      </c>
      <c r="BU160" s="89">
        <f>SUM($BD160:$BF160)</f>
        <v>1019</v>
      </c>
      <c r="BV160" s="90">
        <f>SUM($BQ160:$BS160)</f>
        <v>933</v>
      </c>
      <c r="BW160" s="175">
        <f t="shared" ref="BW160" si="47">((BV160/BU160)-1)*100</f>
        <v>-8.4396467124632011</v>
      </c>
      <c r="BX160" s="75"/>
      <c r="BY160" s="74"/>
    </row>
    <row r="161" spans="1:77" ht="20.100000000000001" customHeight="1" thickBot="1" x14ac:dyDescent="0.3">
      <c r="A161" s="171"/>
      <c r="B161" s="309" t="s">
        <v>59</v>
      </c>
      <c r="C161" s="289"/>
      <c r="D161" s="321">
        <v>183</v>
      </c>
      <c r="E161" s="318">
        <v>173</v>
      </c>
      <c r="F161" s="318">
        <v>217</v>
      </c>
      <c r="G161" s="318">
        <v>212</v>
      </c>
      <c r="H161" s="318">
        <v>199</v>
      </c>
      <c r="I161" s="318">
        <v>221</v>
      </c>
      <c r="J161" s="318">
        <v>215</v>
      </c>
      <c r="K161" s="318">
        <v>210</v>
      </c>
      <c r="L161" s="318">
        <v>221</v>
      </c>
      <c r="M161" s="318">
        <v>258</v>
      </c>
      <c r="N161" s="318">
        <v>219</v>
      </c>
      <c r="O161" s="318">
        <v>209</v>
      </c>
      <c r="P161" s="154">
        <v>2537</v>
      </c>
      <c r="Q161" s="318">
        <v>195</v>
      </c>
      <c r="R161" s="318">
        <v>197</v>
      </c>
      <c r="S161" s="318">
        <v>239</v>
      </c>
      <c r="T161" s="318">
        <v>228</v>
      </c>
      <c r="U161" s="318">
        <v>222</v>
      </c>
      <c r="V161" s="318">
        <v>255</v>
      </c>
      <c r="W161" s="318">
        <v>218</v>
      </c>
      <c r="X161" s="318">
        <v>247</v>
      </c>
      <c r="Y161" s="318">
        <v>236</v>
      </c>
      <c r="Z161" s="318">
        <v>221</v>
      </c>
      <c r="AA161" s="318">
        <v>204</v>
      </c>
      <c r="AB161" s="318">
        <v>227</v>
      </c>
      <c r="AC161" s="154">
        <v>2689</v>
      </c>
      <c r="AD161" s="317">
        <v>232</v>
      </c>
      <c r="AE161" s="318">
        <v>187</v>
      </c>
      <c r="AF161" s="318">
        <v>268</v>
      </c>
      <c r="AG161" s="318">
        <v>205</v>
      </c>
      <c r="AH161" s="318">
        <v>252</v>
      </c>
      <c r="AI161" s="318">
        <v>209</v>
      </c>
      <c r="AJ161" s="318">
        <v>226</v>
      </c>
      <c r="AK161" s="318">
        <v>228</v>
      </c>
      <c r="AL161" s="318">
        <v>215</v>
      </c>
      <c r="AM161" s="318">
        <v>261</v>
      </c>
      <c r="AN161" s="318">
        <v>253</v>
      </c>
      <c r="AO161" s="322">
        <v>255</v>
      </c>
      <c r="AP161" s="154">
        <v>2791</v>
      </c>
      <c r="AQ161" s="318">
        <v>234</v>
      </c>
      <c r="AR161" s="318">
        <v>197</v>
      </c>
      <c r="AS161" s="318">
        <v>235</v>
      </c>
      <c r="AT161" s="318">
        <v>236</v>
      </c>
      <c r="AU161" s="318">
        <v>244</v>
      </c>
      <c r="AV161" s="318">
        <v>240</v>
      </c>
      <c r="AW161" s="318">
        <v>245</v>
      </c>
      <c r="AX161" s="318">
        <v>265</v>
      </c>
      <c r="AY161" s="318">
        <v>239</v>
      </c>
      <c r="AZ161" s="318">
        <v>292</v>
      </c>
      <c r="BA161" s="318">
        <v>276</v>
      </c>
      <c r="BB161" s="318">
        <v>274</v>
      </c>
      <c r="BC161" s="154">
        <v>2977</v>
      </c>
      <c r="BD161" s="317">
        <v>278</v>
      </c>
      <c r="BE161" s="318">
        <v>268</v>
      </c>
      <c r="BF161" s="318">
        <v>263</v>
      </c>
      <c r="BG161" s="318">
        <v>282</v>
      </c>
      <c r="BH161" s="318">
        <v>274</v>
      </c>
      <c r="BI161" s="318">
        <v>223</v>
      </c>
      <c r="BJ161" s="318">
        <v>276</v>
      </c>
      <c r="BK161" s="318">
        <v>262</v>
      </c>
      <c r="BL161" s="318">
        <v>275</v>
      </c>
      <c r="BM161" s="318">
        <v>312</v>
      </c>
      <c r="BN161" s="318">
        <v>279</v>
      </c>
      <c r="BO161" s="318">
        <v>272</v>
      </c>
      <c r="BP161" s="327">
        <v>3264</v>
      </c>
      <c r="BQ161" s="318">
        <v>258</v>
      </c>
      <c r="BR161" s="318">
        <v>221</v>
      </c>
      <c r="BS161" s="318">
        <v>278</v>
      </c>
      <c r="BT161" s="231">
        <f>SUM($AQ161:$AS161)</f>
        <v>666</v>
      </c>
      <c r="BU161" s="224">
        <f>SUM($BD161:$BF161)</f>
        <v>809</v>
      </c>
      <c r="BV161" s="232">
        <f>SUM($BQ161:$BS161)</f>
        <v>757</v>
      </c>
      <c r="BW161" s="324">
        <f t="shared" si="46"/>
        <v>-6.4276885043263343</v>
      </c>
      <c r="BX161" s="75"/>
      <c r="BY161" s="74"/>
    </row>
    <row r="162" spans="1:77" ht="20.100000000000001" customHeight="1" thickBot="1" x14ac:dyDescent="0.3">
      <c r="A162" s="171"/>
      <c r="B162" s="303" t="s">
        <v>8</v>
      </c>
      <c r="C162" s="304"/>
      <c r="D162" s="319">
        <v>101</v>
      </c>
      <c r="E162" s="320">
        <v>86</v>
      </c>
      <c r="F162" s="320">
        <v>113</v>
      </c>
      <c r="G162" s="320">
        <v>112</v>
      </c>
      <c r="H162" s="320">
        <v>88</v>
      </c>
      <c r="I162" s="320">
        <v>124</v>
      </c>
      <c r="J162" s="320">
        <v>119</v>
      </c>
      <c r="K162" s="320">
        <v>101</v>
      </c>
      <c r="L162" s="320">
        <v>113</v>
      </c>
      <c r="M162" s="320">
        <v>122</v>
      </c>
      <c r="N162" s="320">
        <v>107</v>
      </c>
      <c r="O162" s="320">
        <v>118</v>
      </c>
      <c r="P162" s="167">
        <v>1304</v>
      </c>
      <c r="Q162" s="320">
        <v>118</v>
      </c>
      <c r="R162" s="320">
        <v>71</v>
      </c>
      <c r="S162" s="320">
        <v>130</v>
      </c>
      <c r="T162" s="320">
        <v>143</v>
      </c>
      <c r="U162" s="320">
        <v>132</v>
      </c>
      <c r="V162" s="320">
        <v>133</v>
      </c>
      <c r="W162" s="320">
        <v>123</v>
      </c>
      <c r="X162" s="320">
        <v>121</v>
      </c>
      <c r="Y162" s="320">
        <v>122</v>
      </c>
      <c r="Z162" s="320">
        <v>101</v>
      </c>
      <c r="AA162" s="320">
        <v>100</v>
      </c>
      <c r="AB162" s="320">
        <v>88</v>
      </c>
      <c r="AC162" s="167">
        <v>1382</v>
      </c>
      <c r="AD162" s="319">
        <v>105</v>
      </c>
      <c r="AE162" s="320">
        <v>96</v>
      </c>
      <c r="AF162" s="320">
        <v>85</v>
      </c>
      <c r="AG162" s="320">
        <v>88</v>
      </c>
      <c r="AH162" s="320">
        <v>102</v>
      </c>
      <c r="AI162" s="320">
        <v>86</v>
      </c>
      <c r="AJ162" s="320">
        <v>97</v>
      </c>
      <c r="AK162" s="320">
        <v>72</v>
      </c>
      <c r="AL162" s="320">
        <v>77</v>
      </c>
      <c r="AM162" s="320">
        <v>86</v>
      </c>
      <c r="AN162" s="320">
        <v>72</v>
      </c>
      <c r="AO162" s="323">
        <v>97</v>
      </c>
      <c r="AP162" s="167">
        <v>1063</v>
      </c>
      <c r="AQ162" s="320">
        <v>85</v>
      </c>
      <c r="AR162" s="320">
        <v>77</v>
      </c>
      <c r="AS162" s="320">
        <v>61</v>
      </c>
      <c r="AT162" s="320">
        <v>51</v>
      </c>
      <c r="AU162" s="320">
        <v>64</v>
      </c>
      <c r="AV162" s="320">
        <v>45</v>
      </c>
      <c r="AW162" s="320">
        <v>79</v>
      </c>
      <c r="AX162" s="320">
        <v>54</v>
      </c>
      <c r="AY162" s="320">
        <v>48</v>
      </c>
      <c r="AZ162" s="320">
        <v>89</v>
      </c>
      <c r="BA162" s="320">
        <v>52</v>
      </c>
      <c r="BB162" s="320">
        <v>66</v>
      </c>
      <c r="BC162" s="167">
        <v>771</v>
      </c>
      <c r="BD162" s="319">
        <v>75</v>
      </c>
      <c r="BE162" s="320">
        <v>68</v>
      </c>
      <c r="BF162" s="320">
        <v>67</v>
      </c>
      <c r="BG162" s="320">
        <v>63</v>
      </c>
      <c r="BH162" s="320">
        <v>63</v>
      </c>
      <c r="BI162" s="320">
        <v>56</v>
      </c>
      <c r="BJ162" s="320">
        <v>64</v>
      </c>
      <c r="BK162" s="320">
        <v>79</v>
      </c>
      <c r="BL162" s="320">
        <v>80</v>
      </c>
      <c r="BM162" s="320">
        <v>78</v>
      </c>
      <c r="BN162" s="320">
        <v>62</v>
      </c>
      <c r="BO162" s="320">
        <v>94</v>
      </c>
      <c r="BP162" s="328">
        <v>849</v>
      </c>
      <c r="BQ162" s="320">
        <v>69</v>
      </c>
      <c r="BR162" s="320">
        <v>44</v>
      </c>
      <c r="BS162" s="320">
        <v>63</v>
      </c>
      <c r="BT162" s="305">
        <f>SUM($AQ162:$AS162)</f>
        <v>223</v>
      </c>
      <c r="BU162" s="306">
        <f>SUM($BD162:$BF162)</f>
        <v>210</v>
      </c>
      <c r="BV162" s="307">
        <f>SUM($BQ162:$BS162)</f>
        <v>176</v>
      </c>
      <c r="BW162" s="308">
        <f t="shared" si="46"/>
        <v>-16.19047619047619</v>
      </c>
      <c r="BX162" s="75"/>
      <c r="BY162" s="74"/>
    </row>
    <row r="163" spans="1:77" ht="20.100000000000001" customHeight="1" x14ac:dyDescent="0.25">
      <c r="A163" s="63"/>
      <c r="B163" s="292" t="s">
        <v>104</v>
      </c>
      <c r="BX163" s="66"/>
      <c r="BY163" s="66"/>
    </row>
    <row r="164" spans="1:77" ht="20.100000000000001" customHeight="1" thickBot="1" x14ac:dyDescent="0.3">
      <c r="A164" s="63"/>
      <c r="B164" s="267" t="s">
        <v>107</v>
      </c>
      <c r="C164" s="245"/>
      <c r="BX164" s="66"/>
      <c r="BY164" s="66"/>
    </row>
    <row r="165" spans="1:77" ht="20.100000000000001" customHeight="1" x14ac:dyDescent="0.25">
      <c r="A165" s="63"/>
      <c r="B165" s="249" t="s">
        <v>35</v>
      </c>
      <c r="C165" s="250"/>
      <c r="D165" s="253">
        <f>+D166</f>
        <v>31764.140468770009</v>
      </c>
      <c r="E165" s="254">
        <f t="shared" ref="E165:BP165" si="48">+E166</f>
        <v>26842.672955824193</v>
      </c>
      <c r="F165" s="254">
        <f t="shared" si="48"/>
        <v>29176.372994707199</v>
      </c>
      <c r="G165" s="254">
        <f t="shared" si="48"/>
        <v>38203.017408263797</v>
      </c>
      <c r="H165" s="254">
        <f t="shared" si="48"/>
        <v>31096.188049034001</v>
      </c>
      <c r="I165" s="254">
        <f t="shared" si="48"/>
        <v>31573.039454036589</v>
      </c>
      <c r="J165" s="254">
        <f t="shared" si="48"/>
        <v>39192.682817067405</v>
      </c>
      <c r="K165" s="254">
        <f t="shared" si="48"/>
        <v>28615.942765541007</v>
      </c>
      <c r="L165" s="254">
        <f t="shared" si="48"/>
        <v>28628.852462442999</v>
      </c>
      <c r="M165" s="254">
        <f t="shared" si="48"/>
        <v>34172.952271334208</v>
      </c>
      <c r="N165" s="254">
        <f t="shared" si="48"/>
        <v>30471.661582771394</v>
      </c>
      <c r="O165" s="255">
        <f t="shared" si="48"/>
        <v>44209.348473593585</v>
      </c>
      <c r="P165" s="256">
        <f t="shared" si="48"/>
        <v>393946.87170338636</v>
      </c>
      <c r="Q165" s="253">
        <f t="shared" si="48"/>
        <v>33957.500745881</v>
      </c>
      <c r="R165" s="254">
        <f t="shared" si="48"/>
        <v>31703.216177567214</v>
      </c>
      <c r="S165" s="254">
        <f t="shared" si="48"/>
        <v>37488.426655732801</v>
      </c>
      <c r="T165" s="254">
        <f t="shared" si="48"/>
        <v>39939.83609459619</v>
      </c>
      <c r="U165" s="254">
        <f t="shared" si="48"/>
        <v>39454.295401134797</v>
      </c>
      <c r="V165" s="254">
        <f t="shared" si="48"/>
        <v>39588.979430113803</v>
      </c>
      <c r="W165" s="254">
        <f t="shared" si="48"/>
        <v>36352.326516994995</v>
      </c>
      <c r="X165" s="254">
        <f t="shared" si="48"/>
        <v>44096.016976613209</v>
      </c>
      <c r="Y165" s="254">
        <f t="shared" si="48"/>
        <v>44041.924498398213</v>
      </c>
      <c r="Z165" s="254">
        <f t="shared" si="48"/>
        <v>45536.133590862206</v>
      </c>
      <c r="AA165" s="254">
        <f t="shared" si="48"/>
        <v>42384.579446116382</v>
      </c>
      <c r="AB165" s="255">
        <f t="shared" si="48"/>
        <v>51372.131900530425</v>
      </c>
      <c r="AC165" s="256">
        <f t="shared" si="48"/>
        <v>485915.36743454129</v>
      </c>
      <c r="AD165" s="253">
        <f t="shared" si="48"/>
        <v>38536.136591489201</v>
      </c>
      <c r="AE165" s="254">
        <f t="shared" si="48"/>
        <v>33068.30658083719</v>
      </c>
      <c r="AF165" s="254">
        <f t="shared" si="48"/>
        <v>42239.711606536999</v>
      </c>
      <c r="AG165" s="254">
        <f t="shared" si="48"/>
        <v>48114.682266623422</v>
      </c>
      <c r="AH165" s="254">
        <f t="shared" si="48"/>
        <v>50992.553975988398</v>
      </c>
      <c r="AI165" s="254">
        <f t="shared" si="48"/>
        <v>41135.25999341601</v>
      </c>
      <c r="AJ165" s="254">
        <f t="shared" si="48"/>
        <v>41955.564999005393</v>
      </c>
      <c r="AK165" s="254">
        <f t="shared" si="48"/>
        <v>40440.829442751201</v>
      </c>
      <c r="AL165" s="254">
        <f t="shared" si="48"/>
        <v>40450.19234164997</v>
      </c>
      <c r="AM165" s="254">
        <f t="shared" si="48"/>
        <v>43906.130790737996</v>
      </c>
      <c r="AN165" s="254">
        <f t="shared" si="48"/>
        <v>42364.866960583196</v>
      </c>
      <c r="AO165" s="255">
        <f t="shared" si="48"/>
        <v>48280.431392315615</v>
      </c>
      <c r="AP165" s="256">
        <f t="shared" si="48"/>
        <v>511484.66694193456</v>
      </c>
      <c r="AQ165" s="253">
        <f t="shared" si="48"/>
        <v>46421.526959139395</v>
      </c>
      <c r="AR165" s="254">
        <f t="shared" si="48"/>
        <v>35464.653284831184</v>
      </c>
      <c r="AS165" s="254">
        <f t="shared" si="48"/>
        <v>43877.168489936383</v>
      </c>
      <c r="AT165" s="254">
        <f t="shared" si="48"/>
        <v>57930.575556850818</v>
      </c>
      <c r="AU165" s="254">
        <f t="shared" si="48"/>
        <v>48666.18423662956</v>
      </c>
      <c r="AV165" s="254">
        <f t="shared" si="48"/>
        <v>46086.77181245821</v>
      </c>
      <c r="AW165" s="254">
        <f t="shared" si="48"/>
        <v>48875.648385867789</v>
      </c>
      <c r="AX165" s="254">
        <f t="shared" si="48"/>
        <v>45050.447173391171</v>
      </c>
      <c r="AY165" s="254">
        <f t="shared" si="48"/>
        <v>41846.408988947602</v>
      </c>
      <c r="AZ165" s="254">
        <f t="shared" si="48"/>
        <v>54912.593601268731</v>
      </c>
      <c r="BA165" s="254">
        <f t="shared" si="48"/>
        <v>45433.773527182602</v>
      </c>
      <c r="BB165" s="254">
        <f t="shared" si="48"/>
        <v>46809.100464921547</v>
      </c>
      <c r="BC165" s="256">
        <f t="shared" si="48"/>
        <v>561374.85248142492</v>
      </c>
      <c r="BD165" s="253">
        <f t="shared" si="48"/>
        <v>48625.620245357197</v>
      </c>
      <c r="BE165" s="254">
        <f t="shared" si="48"/>
        <v>34320.374519196797</v>
      </c>
      <c r="BF165" s="254">
        <f t="shared" si="48"/>
        <v>42303.043221525411</v>
      </c>
      <c r="BG165" s="254">
        <f t="shared" si="48"/>
        <v>53558.881462333033</v>
      </c>
      <c r="BH165" s="254">
        <f t="shared" si="48"/>
        <v>47190.464246287294</v>
      </c>
      <c r="BI165" s="254">
        <f t="shared" si="48"/>
        <v>40379.310314176197</v>
      </c>
      <c r="BJ165" s="254">
        <f t="shared" si="48"/>
        <v>51868.676883172622</v>
      </c>
      <c r="BK165" s="254">
        <f t="shared" si="48"/>
        <v>44166.287043933182</v>
      </c>
      <c r="BL165" s="254">
        <f t="shared" si="48"/>
        <v>42443.434508559207</v>
      </c>
      <c r="BM165" s="254">
        <f t="shared" si="48"/>
        <v>45335.569855840207</v>
      </c>
      <c r="BN165" s="254">
        <f t="shared" si="48"/>
        <v>46590.998084434992</v>
      </c>
      <c r="BO165" s="254">
        <f t="shared" si="48"/>
        <v>49260.714999089992</v>
      </c>
      <c r="BP165" s="256">
        <f t="shared" si="48"/>
        <v>546043.37538390607</v>
      </c>
      <c r="BQ165" s="254">
        <f>+BQ166</f>
        <v>46621.211344807016</v>
      </c>
      <c r="BR165" s="254">
        <f>+BR166</f>
        <v>38513.067054455198</v>
      </c>
      <c r="BS165" s="254">
        <f>+BS166</f>
        <v>55483.528270268223</v>
      </c>
      <c r="BT165" s="156">
        <f t="shared" ref="BT165:BT173" si="49">SUM($AQ165:$AS165)</f>
        <v>125763.34873390695</v>
      </c>
      <c r="BU165" s="155">
        <f t="shared" ref="BU165:BU173" si="50">SUM($BD165:$BF165)</f>
        <v>125249.03798607941</v>
      </c>
      <c r="BV165" s="157">
        <f t="shared" ref="BV165:BV173" si="51">SUM($BQ165:$BS165)</f>
        <v>140617.80666953043</v>
      </c>
      <c r="BW165" s="179">
        <f t="shared" ref="BW165:BW173" si="52">((BV165/BU165)-1)*100</f>
        <v>12.270568245928693</v>
      </c>
      <c r="BX165" s="66"/>
      <c r="BY165" s="66"/>
    </row>
    <row r="166" spans="1:77" ht="20.100000000000001" customHeight="1" x14ac:dyDescent="0.2">
      <c r="A166" s="63"/>
      <c r="B166" s="251"/>
      <c r="C166" s="252" t="s">
        <v>86</v>
      </c>
      <c r="D166" s="257">
        <f t="shared" ref="D166:AI166" si="53">+D14</f>
        <v>31764.140468770009</v>
      </c>
      <c r="E166" s="247">
        <f t="shared" si="53"/>
        <v>26842.672955824193</v>
      </c>
      <c r="F166" s="247">
        <f t="shared" si="53"/>
        <v>29176.372994707199</v>
      </c>
      <c r="G166" s="247">
        <f t="shared" si="53"/>
        <v>38203.017408263797</v>
      </c>
      <c r="H166" s="247">
        <f t="shared" si="53"/>
        <v>31096.188049034001</v>
      </c>
      <c r="I166" s="247">
        <f t="shared" si="53"/>
        <v>31573.039454036589</v>
      </c>
      <c r="J166" s="247">
        <f t="shared" si="53"/>
        <v>39192.682817067405</v>
      </c>
      <c r="K166" s="247">
        <f t="shared" si="53"/>
        <v>28615.942765541007</v>
      </c>
      <c r="L166" s="247">
        <f t="shared" si="53"/>
        <v>28628.852462442999</v>
      </c>
      <c r="M166" s="247">
        <f t="shared" si="53"/>
        <v>34172.952271334208</v>
      </c>
      <c r="N166" s="247">
        <f t="shared" si="53"/>
        <v>30471.661582771394</v>
      </c>
      <c r="O166" s="258">
        <f t="shared" si="53"/>
        <v>44209.348473593585</v>
      </c>
      <c r="P166" s="259">
        <f t="shared" si="53"/>
        <v>393946.87170338636</v>
      </c>
      <c r="Q166" s="257">
        <f t="shared" si="53"/>
        <v>33957.500745881</v>
      </c>
      <c r="R166" s="247">
        <f t="shared" si="53"/>
        <v>31703.216177567214</v>
      </c>
      <c r="S166" s="247">
        <f t="shared" si="53"/>
        <v>37488.426655732801</v>
      </c>
      <c r="T166" s="247">
        <f t="shared" si="53"/>
        <v>39939.83609459619</v>
      </c>
      <c r="U166" s="247">
        <f t="shared" si="53"/>
        <v>39454.295401134797</v>
      </c>
      <c r="V166" s="247">
        <f t="shared" si="53"/>
        <v>39588.979430113803</v>
      </c>
      <c r="W166" s="247">
        <f t="shared" si="53"/>
        <v>36352.326516994995</v>
      </c>
      <c r="X166" s="247">
        <f t="shared" si="53"/>
        <v>44096.016976613209</v>
      </c>
      <c r="Y166" s="247">
        <f t="shared" si="53"/>
        <v>44041.924498398213</v>
      </c>
      <c r="Z166" s="247">
        <f t="shared" si="53"/>
        <v>45536.133590862206</v>
      </c>
      <c r="AA166" s="247">
        <f t="shared" si="53"/>
        <v>42384.579446116382</v>
      </c>
      <c r="AB166" s="258">
        <f t="shared" si="53"/>
        <v>51372.131900530425</v>
      </c>
      <c r="AC166" s="259">
        <f t="shared" si="53"/>
        <v>485915.36743454129</v>
      </c>
      <c r="AD166" s="257">
        <f t="shared" si="53"/>
        <v>38536.136591489201</v>
      </c>
      <c r="AE166" s="247">
        <f t="shared" si="53"/>
        <v>33068.30658083719</v>
      </c>
      <c r="AF166" s="247">
        <f t="shared" si="53"/>
        <v>42239.711606536999</v>
      </c>
      <c r="AG166" s="247">
        <f t="shared" si="53"/>
        <v>48114.682266623422</v>
      </c>
      <c r="AH166" s="247">
        <f t="shared" si="53"/>
        <v>50992.553975988398</v>
      </c>
      <c r="AI166" s="247">
        <f t="shared" si="53"/>
        <v>41135.25999341601</v>
      </c>
      <c r="AJ166" s="247">
        <f t="shared" ref="AJ166:BB166" si="54">+AJ14</f>
        <v>41955.564999005393</v>
      </c>
      <c r="AK166" s="247">
        <f t="shared" si="54"/>
        <v>40440.829442751201</v>
      </c>
      <c r="AL166" s="247">
        <f t="shared" si="54"/>
        <v>40450.19234164997</v>
      </c>
      <c r="AM166" s="247">
        <f t="shared" si="54"/>
        <v>43906.130790737996</v>
      </c>
      <c r="AN166" s="247">
        <f t="shared" si="54"/>
        <v>42364.866960583196</v>
      </c>
      <c r="AO166" s="258">
        <f t="shared" si="54"/>
        <v>48280.431392315615</v>
      </c>
      <c r="AP166" s="259">
        <f t="shared" si="54"/>
        <v>511484.66694193456</v>
      </c>
      <c r="AQ166" s="257">
        <f t="shared" si="54"/>
        <v>46421.526959139395</v>
      </c>
      <c r="AR166" s="247">
        <f t="shared" si="54"/>
        <v>35464.653284831184</v>
      </c>
      <c r="AS166" s="247">
        <f t="shared" si="54"/>
        <v>43877.168489936383</v>
      </c>
      <c r="AT166" s="247">
        <f t="shared" si="54"/>
        <v>57930.575556850818</v>
      </c>
      <c r="AU166" s="247">
        <f t="shared" si="54"/>
        <v>48666.18423662956</v>
      </c>
      <c r="AV166" s="247">
        <f t="shared" si="54"/>
        <v>46086.77181245821</v>
      </c>
      <c r="AW166" s="247">
        <f t="shared" si="54"/>
        <v>48875.648385867789</v>
      </c>
      <c r="AX166" s="247">
        <f t="shared" si="54"/>
        <v>45050.447173391171</v>
      </c>
      <c r="AY166" s="247">
        <f t="shared" si="54"/>
        <v>41846.408988947602</v>
      </c>
      <c r="AZ166" s="247">
        <f t="shared" si="54"/>
        <v>54912.593601268731</v>
      </c>
      <c r="BA166" s="247">
        <f t="shared" si="54"/>
        <v>45433.773527182602</v>
      </c>
      <c r="BB166" s="247">
        <f t="shared" si="54"/>
        <v>46809.100464921547</v>
      </c>
      <c r="BC166" s="259">
        <f>SUM(AQ166:BB166)</f>
        <v>561374.85248142492</v>
      </c>
      <c r="BD166" s="257">
        <f t="shared" ref="BD166:BI166" si="55">+BD14</f>
        <v>48625.620245357197</v>
      </c>
      <c r="BE166" s="247">
        <f t="shared" si="55"/>
        <v>34320.374519196797</v>
      </c>
      <c r="BF166" s="247">
        <f t="shared" si="55"/>
        <v>42303.043221525411</v>
      </c>
      <c r="BG166" s="247">
        <f t="shared" si="55"/>
        <v>53558.881462333033</v>
      </c>
      <c r="BH166" s="247">
        <f t="shared" si="55"/>
        <v>47190.464246287294</v>
      </c>
      <c r="BI166" s="247">
        <f t="shared" si="55"/>
        <v>40379.310314176197</v>
      </c>
      <c r="BJ166" s="247">
        <f t="shared" ref="BJ166:BK166" si="56">+BJ14</f>
        <v>51868.676883172622</v>
      </c>
      <c r="BK166" s="247">
        <f t="shared" si="56"/>
        <v>44166.287043933182</v>
      </c>
      <c r="BL166" s="247">
        <f t="shared" ref="BL166:BM166" si="57">+BL14</f>
        <v>42443.434508559207</v>
      </c>
      <c r="BM166" s="247">
        <f t="shared" si="57"/>
        <v>45335.569855840207</v>
      </c>
      <c r="BN166" s="247">
        <f t="shared" ref="BN166:BO166" si="58">+BN14</f>
        <v>46590.998084434992</v>
      </c>
      <c r="BO166" s="247">
        <f t="shared" si="58"/>
        <v>49260.714999089992</v>
      </c>
      <c r="BP166" s="259">
        <f t="shared" ref="BP166" si="59">+BP14</f>
        <v>546043.37538390607</v>
      </c>
      <c r="BQ166" s="247">
        <f t="shared" ref="BQ166:BR166" si="60">+BQ14</f>
        <v>46621.211344807016</v>
      </c>
      <c r="BR166" s="247">
        <f t="shared" si="60"/>
        <v>38513.067054455198</v>
      </c>
      <c r="BS166" s="247">
        <f t="shared" ref="BS166" si="61">+BS14</f>
        <v>55483.528270268223</v>
      </c>
      <c r="BT166" s="148">
        <f t="shared" si="49"/>
        <v>125763.34873390695</v>
      </c>
      <c r="BU166" s="20">
        <f t="shared" si="50"/>
        <v>125249.03798607941</v>
      </c>
      <c r="BV166" s="52">
        <f t="shared" si="51"/>
        <v>140617.80666953043</v>
      </c>
      <c r="BW166" s="130">
        <f t="shared" si="52"/>
        <v>12.270568245928693</v>
      </c>
      <c r="BX166" s="66"/>
      <c r="BY166" s="66"/>
    </row>
    <row r="167" spans="1:77" ht="20.100000000000001" customHeight="1" x14ac:dyDescent="0.25">
      <c r="A167" s="63"/>
      <c r="B167" s="251" t="s">
        <v>36</v>
      </c>
      <c r="C167" s="252"/>
      <c r="D167" s="260">
        <f>+D168+D169+D170+D171</f>
        <v>38205.753063634089</v>
      </c>
      <c r="E167" s="248">
        <f t="shared" ref="E167:AQ167" si="62">+E168+E169+E170+E171</f>
        <v>32602.053903614877</v>
      </c>
      <c r="F167" s="248">
        <f t="shared" si="62"/>
        <v>38361.729172020918</v>
      </c>
      <c r="G167" s="248">
        <f t="shared" si="62"/>
        <v>40379.096493687539</v>
      </c>
      <c r="H167" s="248">
        <f t="shared" si="62"/>
        <v>39175.695942492741</v>
      </c>
      <c r="I167" s="248">
        <f t="shared" si="62"/>
        <v>41567.233371915194</v>
      </c>
      <c r="J167" s="248">
        <f t="shared" si="62"/>
        <v>40746.216069925002</v>
      </c>
      <c r="K167" s="248">
        <f t="shared" si="62"/>
        <v>38261.980625176271</v>
      </c>
      <c r="L167" s="248">
        <f t="shared" si="62"/>
        <v>40406.330380164945</v>
      </c>
      <c r="M167" s="248">
        <f t="shared" si="62"/>
        <v>46226.103685508577</v>
      </c>
      <c r="N167" s="248">
        <f t="shared" si="62"/>
        <v>39603.812658089162</v>
      </c>
      <c r="O167" s="261">
        <f t="shared" si="62"/>
        <v>58242.740126660923</v>
      </c>
      <c r="P167" s="262">
        <f t="shared" si="62"/>
        <v>493778.74549289024</v>
      </c>
      <c r="Q167" s="260">
        <f t="shared" si="62"/>
        <v>38911.040976183249</v>
      </c>
      <c r="R167" s="248">
        <f t="shared" si="62"/>
        <v>35865.862307556497</v>
      </c>
      <c r="S167" s="248">
        <f t="shared" si="62"/>
        <v>41979.499476614372</v>
      </c>
      <c r="T167" s="248">
        <f t="shared" si="62"/>
        <v>43011.230492626528</v>
      </c>
      <c r="U167" s="248">
        <f t="shared" si="62"/>
        <v>45607.084385679635</v>
      </c>
      <c r="V167" s="248">
        <f t="shared" si="62"/>
        <v>43497.838498744706</v>
      </c>
      <c r="W167" s="248">
        <f t="shared" si="62"/>
        <v>40620.854362315084</v>
      </c>
      <c r="X167" s="248">
        <f t="shared" si="62"/>
        <v>42697.423979531879</v>
      </c>
      <c r="Y167" s="248">
        <f t="shared" si="62"/>
        <v>43447.548100120111</v>
      </c>
      <c r="Z167" s="248">
        <f t="shared" si="62"/>
        <v>42180.891126987823</v>
      </c>
      <c r="AA167" s="248">
        <f t="shared" si="62"/>
        <v>42290.872123940258</v>
      </c>
      <c r="AB167" s="261">
        <f t="shared" si="62"/>
        <v>54436.963434483187</v>
      </c>
      <c r="AC167" s="262">
        <f t="shared" si="62"/>
        <v>514547.10926478339</v>
      </c>
      <c r="AD167" s="260">
        <f t="shared" si="62"/>
        <v>38842.769200335861</v>
      </c>
      <c r="AE167" s="248">
        <f t="shared" si="62"/>
        <v>34399.641812099297</v>
      </c>
      <c r="AF167" s="248">
        <f t="shared" si="62"/>
        <v>72613.611589443695</v>
      </c>
      <c r="AG167" s="248">
        <f t="shared" si="62"/>
        <v>41845.239363396802</v>
      </c>
      <c r="AH167" s="248">
        <f t="shared" si="62"/>
        <v>44905.54260737307</v>
      </c>
      <c r="AI167" s="248">
        <f t="shared" si="62"/>
        <v>45289.99520626344</v>
      </c>
      <c r="AJ167" s="248">
        <f t="shared" si="62"/>
        <v>43750.18370029729</v>
      </c>
      <c r="AK167" s="248">
        <f t="shared" si="62"/>
        <v>44163.672790370074</v>
      </c>
      <c r="AL167" s="248">
        <f t="shared" si="62"/>
        <v>45565.196532238624</v>
      </c>
      <c r="AM167" s="248">
        <f t="shared" si="62"/>
        <v>47750.253556534277</v>
      </c>
      <c r="AN167" s="248">
        <f t="shared" si="62"/>
        <v>45399.639429402618</v>
      </c>
      <c r="AO167" s="261">
        <f t="shared" si="62"/>
        <v>56550.696838981909</v>
      </c>
      <c r="AP167" s="262">
        <f t="shared" si="62"/>
        <v>561076.44262673683</v>
      </c>
      <c r="AQ167" s="260">
        <f t="shared" si="62"/>
        <v>44021.383540852948</v>
      </c>
      <c r="AR167" s="248">
        <f t="shared" ref="AR167:AS167" si="63">+AR168+AR169+AR170+AR171</f>
        <v>37060.385393365155</v>
      </c>
      <c r="AS167" s="248">
        <f t="shared" si="63"/>
        <v>44443.453720955069</v>
      </c>
      <c r="AT167" s="248">
        <f t="shared" ref="AT167:AU167" si="64">+AT168+AT169+AT170+AT171</f>
        <v>58997.029486144653</v>
      </c>
      <c r="AU167" s="248">
        <f t="shared" si="64"/>
        <v>46602.888636460295</v>
      </c>
      <c r="AV167" s="248">
        <f t="shared" ref="AV167:AW167" si="65">+AV168+AV169+AV170+AV171</f>
        <v>46364.052941376991</v>
      </c>
      <c r="AW167" s="248">
        <f t="shared" si="65"/>
        <v>46889.092999011853</v>
      </c>
      <c r="AX167" s="248">
        <f t="shared" ref="AX167:AY167" si="66">+AX168+AX169+AX170+AX171</f>
        <v>48204.952061734031</v>
      </c>
      <c r="AY167" s="248">
        <f t="shared" si="66"/>
        <v>44684.487062956832</v>
      </c>
      <c r="AZ167" s="248">
        <f t="shared" ref="AZ167:BA167" si="67">+AZ168+AZ169+AZ170+AZ171</f>
        <v>52556.680650048664</v>
      </c>
      <c r="BA167" s="248">
        <f t="shared" si="67"/>
        <v>50684.012176980148</v>
      </c>
      <c r="BB167" s="248">
        <f t="shared" ref="BB167:BD167" si="68">+BB168+BB169+BB170+BB171</f>
        <v>61592.828354884521</v>
      </c>
      <c r="BC167" s="262">
        <f t="shared" si="68"/>
        <v>582101.24702477106</v>
      </c>
      <c r="BD167" s="260">
        <f t="shared" si="68"/>
        <v>52482.115202164539</v>
      </c>
      <c r="BE167" s="248">
        <f t="shared" ref="BE167:BG167" si="69">+BE168+BE169+BE170+BE171</f>
        <v>47118.298081003864</v>
      </c>
      <c r="BF167" s="248">
        <f t="shared" si="69"/>
        <v>48115.30752302357</v>
      </c>
      <c r="BG167" s="248">
        <f t="shared" si="69"/>
        <v>54556.545027506836</v>
      </c>
      <c r="BH167" s="248">
        <f t="shared" ref="BH167:BI167" si="70">+BH168+BH169+BH170+BH171</f>
        <v>53510.492495757106</v>
      </c>
      <c r="BI167" s="248">
        <f t="shared" si="70"/>
        <v>53698.000925402528</v>
      </c>
      <c r="BJ167" s="248">
        <f t="shared" ref="BJ167:BK167" si="71">+BJ168+BJ169+BJ170+BJ171</f>
        <v>61448.750043221575</v>
      </c>
      <c r="BK167" s="248">
        <f t="shared" si="71"/>
        <v>57293.199638938946</v>
      </c>
      <c r="BL167" s="248">
        <f t="shared" ref="BL167:BM167" si="72">+BL168+BL169+BL170+BL171</f>
        <v>54047.256195868817</v>
      </c>
      <c r="BM167" s="248">
        <f t="shared" si="72"/>
        <v>53140.718225545199</v>
      </c>
      <c r="BN167" s="248">
        <f t="shared" ref="BN167:BO167" si="73">+BN168+BN169+BN170+BN171</f>
        <v>46180.200516559395</v>
      </c>
      <c r="BO167" s="248">
        <f t="shared" si="73"/>
        <v>63156.468918807426</v>
      </c>
      <c r="BP167" s="262">
        <f t="shared" ref="BP167" si="74">+BP168+BP169+BP170+BP171</f>
        <v>644747.35279379983</v>
      </c>
      <c r="BQ167" s="248">
        <f t="shared" ref="BQ167:BR167" si="75">+BQ168+BQ169+BQ170+BQ171</f>
        <v>51400.870486653337</v>
      </c>
      <c r="BR167" s="248">
        <f t="shared" si="75"/>
        <v>45776.746640611069</v>
      </c>
      <c r="BS167" s="248">
        <f t="shared" ref="BS167" si="76">+BS168+BS169+BS170+BS171</f>
        <v>43567.605223667888</v>
      </c>
      <c r="BT167" s="237">
        <f t="shared" si="49"/>
        <v>125525.22265517316</v>
      </c>
      <c r="BU167" s="149">
        <f t="shared" si="50"/>
        <v>147715.72080619197</v>
      </c>
      <c r="BV167" s="142">
        <f t="shared" si="51"/>
        <v>140745.22235093231</v>
      </c>
      <c r="BW167" s="130">
        <f t="shared" si="52"/>
        <v>-4.7188602656620287</v>
      </c>
      <c r="BX167" s="66"/>
      <c r="BY167" s="66"/>
    </row>
    <row r="168" spans="1:77" ht="20.100000000000001" customHeight="1" x14ac:dyDescent="0.2">
      <c r="A168" s="63"/>
      <c r="B168" s="251"/>
      <c r="C168" s="252" t="s">
        <v>87</v>
      </c>
      <c r="D168" s="257">
        <f t="shared" ref="D168:AI168" si="77">+D68+D73+D78</f>
        <v>17920.998643642</v>
      </c>
      <c r="E168" s="247">
        <f t="shared" si="77"/>
        <v>16035.223487131394</v>
      </c>
      <c r="F168" s="247">
        <f t="shared" si="77"/>
        <v>17604.26929650041</v>
      </c>
      <c r="G168" s="247">
        <f t="shared" si="77"/>
        <v>18436.028564293403</v>
      </c>
      <c r="H168" s="247">
        <f t="shared" si="77"/>
        <v>17658.753314031408</v>
      </c>
      <c r="I168" s="247">
        <f t="shared" si="77"/>
        <v>20450.853960070785</v>
      </c>
      <c r="J168" s="247">
        <f t="shared" si="77"/>
        <v>20863.2014675668</v>
      </c>
      <c r="K168" s="247">
        <f t="shared" si="77"/>
        <v>18440.3657253694</v>
      </c>
      <c r="L168" s="247">
        <f t="shared" si="77"/>
        <v>20148.865555165219</v>
      </c>
      <c r="M168" s="247">
        <f t="shared" si="77"/>
        <v>22600.283509815625</v>
      </c>
      <c r="N168" s="247">
        <f t="shared" si="77"/>
        <v>20184.393266610805</v>
      </c>
      <c r="O168" s="258">
        <f t="shared" si="77"/>
        <v>26883.60364036441</v>
      </c>
      <c r="P168" s="259">
        <f t="shared" si="77"/>
        <v>237226.84043056169</v>
      </c>
      <c r="Q168" s="257">
        <f t="shared" si="77"/>
        <v>19829.665856003812</v>
      </c>
      <c r="R168" s="247">
        <f t="shared" si="77"/>
        <v>18661.0214915332</v>
      </c>
      <c r="S168" s="247">
        <f t="shared" si="77"/>
        <v>21927.789817658202</v>
      </c>
      <c r="T168" s="247">
        <f t="shared" si="77"/>
        <v>22900.353274743004</v>
      </c>
      <c r="U168" s="247">
        <f t="shared" si="77"/>
        <v>22128.873083798608</v>
      </c>
      <c r="V168" s="247">
        <f t="shared" si="77"/>
        <v>22720.387114309611</v>
      </c>
      <c r="W168" s="247">
        <f t="shared" si="77"/>
        <v>21142.545969584415</v>
      </c>
      <c r="X168" s="247">
        <f t="shared" si="77"/>
        <v>22473.148405170195</v>
      </c>
      <c r="Y168" s="247">
        <f t="shared" si="77"/>
        <v>23368.296585854194</v>
      </c>
      <c r="Z168" s="247">
        <f t="shared" si="77"/>
        <v>21447.296520668999</v>
      </c>
      <c r="AA168" s="247">
        <f t="shared" si="77"/>
        <v>22883.272150096996</v>
      </c>
      <c r="AB168" s="258">
        <f t="shared" si="77"/>
        <v>27857.650598411812</v>
      </c>
      <c r="AC168" s="259">
        <f t="shared" si="77"/>
        <v>267340.30086783308</v>
      </c>
      <c r="AD168" s="257">
        <f t="shared" si="77"/>
        <v>20985.489806114841</v>
      </c>
      <c r="AE168" s="247">
        <f t="shared" si="77"/>
        <v>18985.169123274405</v>
      </c>
      <c r="AF168" s="247">
        <f t="shared" si="77"/>
        <v>29119.096597550841</v>
      </c>
      <c r="AG168" s="247">
        <f t="shared" si="77"/>
        <v>23490.636681045587</v>
      </c>
      <c r="AH168" s="247">
        <f t="shared" si="77"/>
        <v>24498.531546141796</v>
      </c>
      <c r="AI168" s="247">
        <f t="shared" si="77"/>
        <v>23642.772986830994</v>
      </c>
      <c r="AJ168" s="247">
        <f t="shared" ref="AJ168:BB168" si="78">+AJ68+AJ73+AJ78</f>
        <v>23877.786194985016</v>
      </c>
      <c r="AK168" s="247">
        <f t="shared" si="78"/>
        <v>24172.86391201062</v>
      </c>
      <c r="AL168" s="247">
        <f t="shared" si="78"/>
        <v>24957.459255771417</v>
      </c>
      <c r="AM168" s="247">
        <f t="shared" si="78"/>
        <v>25792.347694093805</v>
      </c>
      <c r="AN168" s="247">
        <f t="shared" si="78"/>
        <v>25407.001046170197</v>
      </c>
      <c r="AO168" s="258">
        <f t="shared" si="78"/>
        <v>30415.942570864987</v>
      </c>
      <c r="AP168" s="259">
        <f t="shared" si="78"/>
        <v>295345.09741485445</v>
      </c>
      <c r="AQ168" s="257">
        <f t="shared" si="78"/>
        <v>25733.001008296193</v>
      </c>
      <c r="AR168" s="247">
        <f t="shared" si="78"/>
        <v>21787.543545735818</v>
      </c>
      <c r="AS168" s="247">
        <f t="shared" si="78"/>
        <v>25692.167771440007</v>
      </c>
      <c r="AT168" s="247">
        <f t="shared" si="78"/>
        <v>32809.307313215395</v>
      </c>
      <c r="AU168" s="247">
        <f t="shared" si="78"/>
        <v>27366.333629470206</v>
      </c>
      <c r="AV168" s="247">
        <f t="shared" si="78"/>
        <v>27417.888246758037</v>
      </c>
      <c r="AW168" s="247">
        <f t="shared" si="78"/>
        <v>28342.319227225038</v>
      </c>
      <c r="AX168" s="247">
        <f t="shared" si="78"/>
        <v>27920.189722547406</v>
      </c>
      <c r="AY168" s="247">
        <f t="shared" si="78"/>
        <v>27022.553010688785</v>
      </c>
      <c r="AZ168" s="247">
        <f t="shared" si="78"/>
        <v>31141.187936284186</v>
      </c>
      <c r="BA168" s="247">
        <f t="shared" si="78"/>
        <v>30397.778542394022</v>
      </c>
      <c r="BB168" s="247">
        <f t="shared" si="78"/>
        <v>34967.824043772205</v>
      </c>
      <c r="BC168" s="259">
        <f t="shared" ref="BC168:BC172" si="79">SUM(AQ168:BB168)</f>
        <v>340598.09399782727</v>
      </c>
      <c r="BD168" s="257">
        <f t="shared" ref="BD168:BI168" si="80">+BD68+BD73+BD78</f>
        <v>31429.196472908825</v>
      </c>
      <c r="BE168" s="247">
        <f t="shared" si="80"/>
        <v>27947.091702545989</v>
      </c>
      <c r="BF168" s="247">
        <f t="shared" si="80"/>
        <v>29732.459710762192</v>
      </c>
      <c r="BG168" s="247">
        <f t="shared" si="80"/>
        <v>34134.858811209197</v>
      </c>
      <c r="BH168" s="247">
        <f t="shared" si="80"/>
        <v>32419.476251261593</v>
      </c>
      <c r="BI168" s="247">
        <f t="shared" si="80"/>
        <v>31747.269862577261</v>
      </c>
      <c r="BJ168" s="247">
        <f t="shared" ref="BJ168:BK168" si="81">+BJ68+BJ73+BJ78</f>
        <v>35467.757147137214</v>
      </c>
      <c r="BK168" s="247">
        <f t="shared" si="81"/>
        <v>33508.242609821798</v>
      </c>
      <c r="BL168" s="247">
        <f t="shared" ref="BL168:BM168" si="82">+BL68+BL73+BL78</f>
        <v>32774.859606810205</v>
      </c>
      <c r="BM168" s="247">
        <f t="shared" si="82"/>
        <v>32362.32910185921</v>
      </c>
      <c r="BN168" s="247">
        <f t="shared" ref="BN168:BO168" si="83">+BN68+BN73+BN78</f>
        <v>29796.666396419416</v>
      </c>
      <c r="BO168" s="247">
        <f t="shared" si="83"/>
        <v>38260.780726845049</v>
      </c>
      <c r="BP168" s="259">
        <f t="shared" ref="BP168" si="84">+BP68+BP73+BP78</f>
        <v>389580.98840015801</v>
      </c>
      <c r="BQ168" s="247">
        <f t="shared" ref="BQ168:BR168" si="85">+BQ68+BQ73+BQ78</f>
        <v>31881.93905780201</v>
      </c>
      <c r="BR168" s="247">
        <f t="shared" si="85"/>
        <v>27687.982002881821</v>
      </c>
      <c r="BS168" s="247">
        <f t="shared" ref="BS168" si="86">+BS68+BS73+BS78</f>
        <v>28009.323125933202</v>
      </c>
      <c r="BT168" s="148">
        <f t="shared" si="49"/>
        <v>73212.712325472006</v>
      </c>
      <c r="BU168" s="20">
        <f t="shared" si="50"/>
        <v>89108.74788621701</v>
      </c>
      <c r="BV168" s="52">
        <f t="shared" si="51"/>
        <v>87579.244186617027</v>
      </c>
      <c r="BW168" s="130">
        <f t="shared" si="52"/>
        <v>-1.7164461805175502</v>
      </c>
      <c r="BX168" s="66"/>
      <c r="BY168" s="66"/>
    </row>
    <row r="169" spans="1:77" ht="20.100000000000001" customHeight="1" x14ac:dyDescent="0.2">
      <c r="A169" s="63"/>
      <c r="B169" s="251"/>
      <c r="C169" s="252" t="s">
        <v>88</v>
      </c>
      <c r="D169" s="257">
        <f t="shared" ref="D169:AI169" si="87">+D95+D100</f>
        <v>18168.089964090403</v>
      </c>
      <c r="E169" s="247">
        <f t="shared" si="87"/>
        <v>14853.233783367603</v>
      </c>
      <c r="F169" s="247">
        <f t="shared" si="87"/>
        <v>18701.995319552174</v>
      </c>
      <c r="G169" s="247">
        <f t="shared" si="87"/>
        <v>19949.92190240122</v>
      </c>
      <c r="H169" s="247">
        <f t="shared" si="87"/>
        <v>19466.23525505939</v>
      </c>
      <c r="I169" s="247">
        <f t="shared" si="87"/>
        <v>19060.821716547212</v>
      </c>
      <c r="J169" s="247">
        <f t="shared" si="87"/>
        <v>17826.003905149406</v>
      </c>
      <c r="K169" s="247">
        <f t="shared" si="87"/>
        <v>17732.08355536899</v>
      </c>
      <c r="L169" s="247">
        <f t="shared" si="87"/>
        <v>18229.576120943573</v>
      </c>
      <c r="M169" s="247">
        <f t="shared" si="87"/>
        <v>21513.469914818401</v>
      </c>
      <c r="N169" s="247">
        <f t="shared" si="87"/>
        <v>17353.244670779997</v>
      </c>
      <c r="O169" s="258">
        <f t="shared" si="87"/>
        <v>28533.271083320178</v>
      </c>
      <c r="P169" s="259">
        <f t="shared" si="87"/>
        <v>231387.94719139853</v>
      </c>
      <c r="Q169" s="257">
        <f t="shared" si="87"/>
        <v>16702.352911073216</v>
      </c>
      <c r="R169" s="247">
        <f t="shared" si="87"/>
        <v>15184.811862331604</v>
      </c>
      <c r="S169" s="247">
        <f t="shared" si="87"/>
        <v>17914.117950178421</v>
      </c>
      <c r="T169" s="247">
        <f t="shared" si="87"/>
        <v>17997.749751063195</v>
      </c>
      <c r="U169" s="247">
        <f t="shared" si="87"/>
        <v>21335.741785625389</v>
      </c>
      <c r="V169" s="247">
        <f t="shared" si="87"/>
        <v>18569.065972394797</v>
      </c>
      <c r="W169" s="247">
        <f t="shared" si="87"/>
        <v>17215.12954325301</v>
      </c>
      <c r="X169" s="247">
        <f t="shared" si="87"/>
        <v>17995.502189046201</v>
      </c>
      <c r="Y169" s="247">
        <f t="shared" si="87"/>
        <v>17856.258176537202</v>
      </c>
      <c r="Z169" s="247">
        <f t="shared" si="87"/>
        <v>18476.187332551199</v>
      </c>
      <c r="AA169" s="247">
        <f t="shared" si="87"/>
        <v>17126.78064307601</v>
      </c>
      <c r="AB169" s="258">
        <f t="shared" si="87"/>
        <v>23696.974844181779</v>
      </c>
      <c r="AC169" s="259">
        <f t="shared" si="87"/>
        <v>220070.67296131203</v>
      </c>
      <c r="AD169" s="257">
        <f t="shared" si="87"/>
        <v>15412.026590118785</v>
      </c>
      <c r="AE169" s="247">
        <f t="shared" si="87"/>
        <v>13228.517350278997</v>
      </c>
      <c r="AF169" s="247">
        <f t="shared" si="87"/>
        <v>41041.675029181977</v>
      </c>
      <c r="AG169" s="247">
        <f t="shared" si="87"/>
        <v>15984.263014233202</v>
      </c>
      <c r="AH169" s="247">
        <f t="shared" si="87"/>
        <v>17976.240746568823</v>
      </c>
      <c r="AI169" s="247">
        <f t="shared" si="87"/>
        <v>19170.422298560799</v>
      </c>
      <c r="AJ169" s="247">
        <f t="shared" ref="AJ169:BB169" si="88">+AJ95+AJ100</f>
        <v>17341.763022436415</v>
      </c>
      <c r="AK169" s="247">
        <f t="shared" si="88"/>
        <v>17430.258801455406</v>
      </c>
      <c r="AL169" s="247">
        <f t="shared" si="88"/>
        <v>18091.368229272804</v>
      </c>
      <c r="AM169" s="247">
        <f t="shared" si="88"/>
        <v>19372.080505762817</v>
      </c>
      <c r="AN169" s="247">
        <f t="shared" si="88"/>
        <v>17358.319357213601</v>
      </c>
      <c r="AO169" s="258">
        <f t="shared" si="88"/>
        <v>22842.849037249995</v>
      </c>
      <c r="AP169" s="259">
        <f t="shared" si="88"/>
        <v>235249.78398233361</v>
      </c>
      <c r="AQ169" s="257">
        <f t="shared" si="88"/>
        <v>15426.066129548006</v>
      </c>
      <c r="AR169" s="247">
        <f t="shared" si="88"/>
        <v>12794.83731749861</v>
      </c>
      <c r="AS169" s="247">
        <f t="shared" si="88"/>
        <v>15951.454228018813</v>
      </c>
      <c r="AT169" s="247">
        <f t="shared" si="88"/>
        <v>23502.989216526214</v>
      </c>
      <c r="AU169" s="247">
        <f t="shared" si="88"/>
        <v>16473.040651464216</v>
      </c>
      <c r="AV169" s="247">
        <f t="shared" si="88"/>
        <v>16185.204181912603</v>
      </c>
      <c r="AW169" s="247">
        <f t="shared" si="88"/>
        <v>15722.0775865742</v>
      </c>
      <c r="AX169" s="247">
        <f t="shared" si="88"/>
        <v>17376.289587489809</v>
      </c>
      <c r="AY169" s="247">
        <f t="shared" si="88"/>
        <v>14812.417571777009</v>
      </c>
      <c r="AZ169" s="247">
        <f t="shared" si="88"/>
        <v>18480.235944195185</v>
      </c>
      <c r="BA169" s="247">
        <f t="shared" si="88"/>
        <v>17298.188628637625</v>
      </c>
      <c r="BB169" s="247">
        <f t="shared" si="88"/>
        <v>22688.786334457614</v>
      </c>
      <c r="BC169" s="259">
        <f t="shared" si="79"/>
        <v>206711.58737809994</v>
      </c>
      <c r="BD169" s="257">
        <f t="shared" ref="BD169:BI169" si="89">+BD95+BD100</f>
        <v>17820.856475577009</v>
      </c>
      <c r="BE169" s="247">
        <f t="shared" si="89"/>
        <v>16177.538389240004</v>
      </c>
      <c r="BF169" s="247">
        <f t="shared" si="89"/>
        <v>15324.306335917412</v>
      </c>
      <c r="BG169" s="247">
        <f t="shared" si="89"/>
        <v>17381.046825331196</v>
      </c>
      <c r="BH169" s="247">
        <f t="shared" si="89"/>
        <v>17978.422786827803</v>
      </c>
      <c r="BI169" s="247">
        <f t="shared" si="89"/>
        <v>18770.103829197411</v>
      </c>
      <c r="BJ169" s="247">
        <f t="shared" ref="BJ169:BK169" si="90">+BJ95+BJ100</f>
        <v>22788.163788913975</v>
      </c>
      <c r="BK169" s="247">
        <f t="shared" si="90"/>
        <v>20514.547307600413</v>
      </c>
      <c r="BL169" s="247">
        <f t="shared" ref="BL169:BM169" si="91">+BL95+BL100</f>
        <v>18076.771708894601</v>
      </c>
      <c r="BM169" s="247">
        <f t="shared" si="91"/>
        <v>17685.637881481784</v>
      </c>
      <c r="BN169" s="247">
        <f t="shared" ref="BN169:BO169" si="92">+BN95+BN100</f>
        <v>13580.57747965238</v>
      </c>
      <c r="BO169" s="247">
        <f t="shared" si="92"/>
        <v>20743.475440154387</v>
      </c>
      <c r="BP169" s="259">
        <f t="shared" ref="BP169" si="93">+BP95+BP100</f>
        <v>216841.44824878837</v>
      </c>
      <c r="BQ169" s="247">
        <f t="shared" ref="BQ169:BR169" si="94">+BQ95+BQ100</f>
        <v>16023.063762356629</v>
      </c>
      <c r="BR169" s="247">
        <f t="shared" si="94"/>
        <v>14719.830943107387</v>
      </c>
      <c r="BS169" s="247">
        <f t="shared" ref="BS169" si="95">+BS95+BS100</f>
        <v>12662.081099382402</v>
      </c>
      <c r="BT169" s="148">
        <f t="shared" si="49"/>
        <v>44172.357675065425</v>
      </c>
      <c r="BU169" s="20">
        <f t="shared" si="50"/>
        <v>49322.701200734424</v>
      </c>
      <c r="BV169" s="52">
        <f t="shared" si="51"/>
        <v>43404.975804846414</v>
      </c>
      <c r="BW169" s="130">
        <f t="shared" si="52"/>
        <v>-11.997975074000799</v>
      </c>
      <c r="BX169" s="66"/>
      <c r="BY169" s="66"/>
    </row>
    <row r="170" spans="1:77" ht="20.100000000000001" customHeight="1" x14ac:dyDescent="0.2">
      <c r="A170" s="63"/>
      <c r="B170" s="251"/>
      <c r="C170" s="252" t="s">
        <v>89</v>
      </c>
      <c r="D170" s="257">
        <f t="shared" ref="D170:AI170" si="96">+D113+D118</f>
        <v>2110.2415714916842</v>
      </c>
      <c r="E170" s="247">
        <f t="shared" si="96"/>
        <v>1707.0759584758794</v>
      </c>
      <c r="F170" s="247">
        <f t="shared" si="96"/>
        <v>2043.4271437783336</v>
      </c>
      <c r="G170" s="247">
        <f t="shared" si="96"/>
        <v>1973.3947652229197</v>
      </c>
      <c r="H170" s="247">
        <f t="shared" si="96"/>
        <v>2034.2733407118419</v>
      </c>
      <c r="I170" s="247">
        <f t="shared" si="96"/>
        <v>2038.5280120471939</v>
      </c>
      <c r="J170" s="247">
        <f t="shared" si="96"/>
        <v>2036.9433533387953</v>
      </c>
      <c r="K170" s="247">
        <f t="shared" si="96"/>
        <v>2066.2681397578813</v>
      </c>
      <c r="L170" s="247">
        <f t="shared" si="96"/>
        <v>2004.2691660161529</v>
      </c>
      <c r="M170" s="247">
        <f t="shared" si="96"/>
        <v>2082.7940325745481</v>
      </c>
      <c r="N170" s="247">
        <f t="shared" si="96"/>
        <v>2026.7560251583636</v>
      </c>
      <c r="O170" s="258">
        <f t="shared" si="96"/>
        <v>2780.2642552963348</v>
      </c>
      <c r="P170" s="259">
        <f t="shared" si="96"/>
        <v>24904.235763869929</v>
      </c>
      <c r="Q170" s="257">
        <f t="shared" si="96"/>
        <v>2335.4673198322298</v>
      </c>
      <c r="R170" s="247">
        <f t="shared" si="96"/>
        <v>1980.7020623016942</v>
      </c>
      <c r="S170" s="247">
        <f t="shared" si="96"/>
        <v>2091.3464476837444</v>
      </c>
      <c r="T170" s="247">
        <f t="shared" si="96"/>
        <v>2065.5881065483359</v>
      </c>
      <c r="U170" s="247">
        <f t="shared" si="96"/>
        <v>2091.9261532556411</v>
      </c>
      <c r="V170" s="247">
        <f t="shared" si="96"/>
        <v>2157.5227375702989</v>
      </c>
      <c r="W170" s="247">
        <f t="shared" si="96"/>
        <v>2206.059180432761</v>
      </c>
      <c r="X170" s="247">
        <f t="shared" si="96"/>
        <v>2171.0795002407795</v>
      </c>
      <c r="Y170" s="247">
        <f t="shared" si="96"/>
        <v>2165.8084169887175</v>
      </c>
      <c r="Z170" s="247">
        <f t="shared" si="96"/>
        <v>2197.0216001776316</v>
      </c>
      <c r="AA170" s="247">
        <f t="shared" si="96"/>
        <v>2219.5712338672511</v>
      </c>
      <c r="AB170" s="258">
        <f t="shared" si="96"/>
        <v>2815.445980999596</v>
      </c>
      <c r="AC170" s="259">
        <f t="shared" si="96"/>
        <v>26497.538739898679</v>
      </c>
      <c r="AD170" s="257">
        <f t="shared" si="96"/>
        <v>2383.1461684122414</v>
      </c>
      <c r="AE170" s="247">
        <f t="shared" si="96"/>
        <v>2123.9180207858944</v>
      </c>
      <c r="AF170" s="247">
        <f t="shared" si="96"/>
        <v>2382.8962415358692</v>
      </c>
      <c r="AG170" s="247">
        <f t="shared" si="96"/>
        <v>2303.4991784080166</v>
      </c>
      <c r="AH170" s="247">
        <f t="shared" si="96"/>
        <v>2356.1086730924503</v>
      </c>
      <c r="AI170" s="247">
        <f t="shared" si="96"/>
        <v>2400.5648130916552</v>
      </c>
      <c r="AJ170" s="247">
        <f t="shared" ref="AJ170:BB170" si="97">+AJ113+AJ118</f>
        <v>2451.435775971258</v>
      </c>
      <c r="AK170" s="247">
        <f t="shared" si="97"/>
        <v>2476.5280441011264</v>
      </c>
      <c r="AL170" s="247">
        <f t="shared" si="97"/>
        <v>2429.7661687544032</v>
      </c>
      <c r="AM170" s="247">
        <f t="shared" si="97"/>
        <v>2495.9962700740562</v>
      </c>
      <c r="AN170" s="247">
        <f t="shared" si="97"/>
        <v>2540.7938246888198</v>
      </c>
      <c r="AO170" s="258">
        <f t="shared" si="97"/>
        <v>3193.6525392369313</v>
      </c>
      <c r="AP170" s="259">
        <f t="shared" si="97"/>
        <v>29538.305718152718</v>
      </c>
      <c r="AQ170" s="257">
        <f t="shared" si="97"/>
        <v>2768.3371920903519</v>
      </c>
      <c r="AR170" s="247">
        <f t="shared" si="97"/>
        <v>2388.9984355107217</v>
      </c>
      <c r="AS170" s="247">
        <f t="shared" si="97"/>
        <v>2696.619686222552</v>
      </c>
      <c r="AT170" s="247">
        <f t="shared" si="97"/>
        <v>2592.698381203043</v>
      </c>
      <c r="AU170" s="247">
        <f t="shared" si="97"/>
        <v>2664.479682824971</v>
      </c>
      <c r="AV170" s="247">
        <f t="shared" si="97"/>
        <v>2660.040764107745</v>
      </c>
      <c r="AW170" s="247">
        <f t="shared" si="97"/>
        <v>2717.8926430926135</v>
      </c>
      <c r="AX170" s="247">
        <f t="shared" si="97"/>
        <v>2797.5081844468141</v>
      </c>
      <c r="AY170" s="247">
        <f t="shared" si="97"/>
        <v>2740.9153191270389</v>
      </c>
      <c r="AZ170" s="247">
        <f t="shared" si="97"/>
        <v>2820.1484007964887</v>
      </c>
      <c r="BA170" s="247">
        <f t="shared" si="97"/>
        <v>2874.5827616564984</v>
      </c>
      <c r="BB170" s="247">
        <f t="shared" si="97"/>
        <v>3811.8541527547031</v>
      </c>
      <c r="BC170" s="259">
        <f t="shared" si="79"/>
        <v>33534.075603833546</v>
      </c>
      <c r="BD170" s="257">
        <f t="shared" ref="BD170:BI170" si="98">+BD113+BD118</f>
        <v>3113.9516359615068</v>
      </c>
      <c r="BE170" s="247">
        <f t="shared" si="98"/>
        <v>2882.3457645431708</v>
      </c>
      <c r="BF170" s="247">
        <f t="shared" si="98"/>
        <v>2937.9671174335617</v>
      </c>
      <c r="BG170" s="247">
        <f t="shared" si="98"/>
        <v>2918.5622724320419</v>
      </c>
      <c r="BH170" s="247">
        <f t="shared" si="98"/>
        <v>2985.7151633371077</v>
      </c>
      <c r="BI170" s="247">
        <f t="shared" si="98"/>
        <v>3055.9514606502571</v>
      </c>
      <c r="BJ170" s="247">
        <f t="shared" ref="BJ170:BK170" si="99">+BJ113+BJ118</f>
        <v>3062.0676095459871</v>
      </c>
      <c r="BK170" s="247">
        <f t="shared" si="99"/>
        <v>3139.8809409411342</v>
      </c>
      <c r="BL170" s="247">
        <f t="shared" ref="BL170:BM170" si="100">+BL113+BL118</f>
        <v>3069.8850606788137</v>
      </c>
      <c r="BM170" s="247">
        <f t="shared" si="100"/>
        <v>2966.2107650242015</v>
      </c>
      <c r="BN170" s="247">
        <f t="shared" ref="BN170:BO170" si="101">+BN113+BN118</f>
        <v>2679.0166764544019</v>
      </c>
      <c r="BO170" s="247">
        <f t="shared" si="101"/>
        <v>4010.4400156947995</v>
      </c>
      <c r="BP170" s="259">
        <f t="shared" ref="BP170" si="102">+BP113+BP118</f>
        <v>36821.99448269698</v>
      </c>
      <c r="BQ170" s="247">
        <f t="shared" ref="BQ170:BR170" si="103">+BQ113+BQ118</f>
        <v>3367.3210070326977</v>
      </c>
      <c r="BR170" s="247">
        <f t="shared" si="103"/>
        <v>3239.5724245090614</v>
      </c>
      <c r="BS170" s="247">
        <f t="shared" ref="BS170" si="104">+BS113+BS118</f>
        <v>2772.907080221079</v>
      </c>
      <c r="BT170" s="148">
        <f t="shared" si="49"/>
        <v>7853.9553138236261</v>
      </c>
      <c r="BU170" s="20">
        <f t="shared" si="50"/>
        <v>8934.2645179382398</v>
      </c>
      <c r="BV170" s="52">
        <f t="shared" si="51"/>
        <v>9379.8005117628381</v>
      </c>
      <c r="BW170" s="130">
        <f t="shared" si="52"/>
        <v>4.9868234025313374</v>
      </c>
      <c r="BX170" s="66"/>
      <c r="BY170" s="66"/>
    </row>
    <row r="171" spans="1:77" ht="20.100000000000001" customHeight="1" x14ac:dyDescent="0.2">
      <c r="A171" s="63"/>
      <c r="B171" s="251"/>
      <c r="C171" s="252" t="s">
        <v>90</v>
      </c>
      <c r="D171" s="257">
        <f t="shared" ref="D171:AI171" si="105">+D136</f>
        <v>6.4228844100000035</v>
      </c>
      <c r="E171" s="247">
        <f t="shared" si="105"/>
        <v>6.5206746399999993</v>
      </c>
      <c r="F171" s="247">
        <f t="shared" si="105"/>
        <v>12.037412189999996</v>
      </c>
      <c r="G171" s="247">
        <f t="shared" si="105"/>
        <v>19.751261770000006</v>
      </c>
      <c r="H171" s="247">
        <f t="shared" si="105"/>
        <v>16.434032690099997</v>
      </c>
      <c r="I171" s="247">
        <f t="shared" si="105"/>
        <v>17.029683250000001</v>
      </c>
      <c r="J171" s="247">
        <f t="shared" si="105"/>
        <v>20.067343869999995</v>
      </c>
      <c r="K171" s="247">
        <f t="shared" si="105"/>
        <v>23.263204680000005</v>
      </c>
      <c r="L171" s="247">
        <f t="shared" si="105"/>
        <v>23.619538039999998</v>
      </c>
      <c r="M171" s="247">
        <f t="shared" si="105"/>
        <v>29.556228300000029</v>
      </c>
      <c r="N171" s="247">
        <f t="shared" si="105"/>
        <v>39.418695540000009</v>
      </c>
      <c r="O171" s="258">
        <f t="shared" si="105"/>
        <v>45.601147679999983</v>
      </c>
      <c r="P171" s="259">
        <f t="shared" si="105"/>
        <v>259.72210706010003</v>
      </c>
      <c r="Q171" s="257">
        <f t="shared" si="105"/>
        <v>43.55488927399999</v>
      </c>
      <c r="R171" s="247">
        <f t="shared" si="105"/>
        <v>39.326891390000043</v>
      </c>
      <c r="S171" s="247">
        <f t="shared" si="105"/>
        <v>46.245261094000057</v>
      </c>
      <c r="T171" s="247">
        <f t="shared" si="105"/>
        <v>47.539360272000081</v>
      </c>
      <c r="U171" s="247">
        <f t="shared" si="105"/>
        <v>50.543363000000127</v>
      </c>
      <c r="V171" s="247">
        <f t="shared" si="105"/>
        <v>50.862674470000002</v>
      </c>
      <c r="W171" s="247">
        <f t="shared" si="105"/>
        <v>57.119669044900014</v>
      </c>
      <c r="X171" s="247">
        <f t="shared" si="105"/>
        <v>57.693885074699956</v>
      </c>
      <c r="Y171" s="247">
        <f t="shared" si="105"/>
        <v>57.18492074000001</v>
      </c>
      <c r="Z171" s="247">
        <f t="shared" si="105"/>
        <v>60.385673589999769</v>
      </c>
      <c r="AA171" s="247">
        <f t="shared" si="105"/>
        <v>61.248096899999723</v>
      </c>
      <c r="AB171" s="258">
        <f t="shared" si="105"/>
        <v>66.892010889999654</v>
      </c>
      <c r="AC171" s="259">
        <f t="shared" si="105"/>
        <v>638.59669573959945</v>
      </c>
      <c r="AD171" s="257">
        <f t="shared" si="105"/>
        <v>62.106635689999692</v>
      </c>
      <c r="AE171" s="247">
        <f t="shared" si="105"/>
        <v>62.037317760000185</v>
      </c>
      <c r="AF171" s="247">
        <f t="shared" si="105"/>
        <v>69.94372117500032</v>
      </c>
      <c r="AG171" s="247">
        <f t="shared" si="105"/>
        <v>66.840489710000043</v>
      </c>
      <c r="AH171" s="247">
        <f t="shared" si="105"/>
        <v>74.66164156999983</v>
      </c>
      <c r="AI171" s="247">
        <f t="shared" si="105"/>
        <v>76.235107779999908</v>
      </c>
      <c r="AJ171" s="247">
        <f t="shared" ref="AJ171:BB171" si="106">+AJ136</f>
        <v>79.198706904599831</v>
      </c>
      <c r="AK171" s="247">
        <f t="shared" si="106"/>
        <v>84.022032802915263</v>
      </c>
      <c r="AL171" s="247">
        <f t="shared" si="106"/>
        <v>86.602878439999685</v>
      </c>
      <c r="AM171" s="247">
        <f t="shared" si="106"/>
        <v>89.829086603599734</v>
      </c>
      <c r="AN171" s="247">
        <f t="shared" si="106"/>
        <v>93.525201329999646</v>
      </c>
      <c r="AO171" s="258">
        <f t="shared" si="106"/>
        <v>98.25269162999993</v>
      </c>
      <c r="AP171" s="259">
        <f t="shared" si="106"/>
        <v>943.255511396114</v>
      </c>
      <c r="AQ171" s="257">
        <f t="shared" si="106"/>
        <v>93.979210918400028</v>
      </c>
      <c r="AR171" s="247">
        <f t="shared" si="106"/>
        <v>89.006094619999999</v>
      </c>
      <c r="AS171" s="247">
        <f t="shared" si="106"/>
        <v>103.21203527369981</v>
      </c>
      <c r="AT171" s="247">
        <f t="shared" si="106"/>
        <v>92.034575199999765</v>
      </c>
      <c r="AU171" s="247">
        <f t="shared" si="106"/>
        <v>99.034672700899634</v>
      </c>
      <c r="AV171" s="247">
        <f t="shared" si="106"/>
        <v>100.91974859860012</v>
      </c>
      <c r="AW171" s="247">
        <f t="shared" si="106"/>
        <v>106.8035421200005</v>
      </c>
      <c r="AX171" s="247">
        <f t="shared" si="106"/>
        <v>110.96456725000047</v>
      </c>
      <c r="AY171" s="247">
        <f t="shared" si="106"/>
        <v>108.60116136400076</v>
      </c>
      <c r="AZ171" s="247">
        <f t="shared" si="106"/>
        <v>115.10836877280062</v>
      </c>
      <c r="BA171" s="247">
        <f t="shared" si="106"/>
        <v>113.46224429200051</v>
      </c>
      <c r="BB171" s="247">
        <f t="shared" si="106"/>
        <v>124.36382390000031</v>
      </c>
      <c r="BC171" s="259">
        <f t="shared" si="79"/>
        <v>1257.4900450104028</v>
      </c>
      <c r="BD171" s="257">
        <f t="shared" ref="BD171:BI171" si="107">+BD136</f>
        <v>118.1106177172001</v>
      </c>
      <c r="BE171" s="247">
        <f t="shared" si="107"/>
        <v>111.32222467470054</v>
      </c>
      <c r="BF171" s="247">
        <f t="shared" si="107"/>
        <v>120.5743589104008</v>
      </c>
      <c r="BG171" s="247">
        <f t="shared" si="107"/>
        <v>122.0771185344006</v>
      </c>
      <c r="BH171" s="247">
        <f t="shared" si="107"/>
        <v>126.8782943306004</v>
      </c>
      <c r="BI171" s="247">
        <f t="shared" si="107"/>
        <v>124.6757729776009</v>
      </c>
      <c r="BJ171" s="247">
        <f t="shared" ref="BJ171:BK171" si="108">+BJ136</f>
        <v>130.76149762440062</v>
      </c>
      <c r="BK171" s="247">
        <f t="shared" si="108"/>
        <v>130.52878057560051</v>
      </c>
      <c r="BL171" s="247">
        <f t="shared" ref="BL171:BM171" si="109">+BL136</f>
        <v>125.7398194852006</v>
      </c>
      <c r="BM171" s="247">
        <f t="shared" si="109"/>
        <v>126.54047718000068</v>
      </c>
      <c r="BN171" s="247">
        <f t="shared" ref="BN171:BO171" si="110">+BN136</f>
        <v>123.93996403320091</v>
      </c>
      <c r="BO171" s="247">
        <f t="shared" si="110"/>
        <v>141.77273611320052</v>
      </c>
      <c r="BP171" s="259">
        <f t="shared" ref="BP171" si="111">+BP136</f>
        <v>1502.9216621565074</v>
      </c>
      <c r="BQ171" s="247">
        <f t="shared" ref="BQ171:BR171" si="112">+BQ136</f>
        <v>128.54665946200055</v>
      </c>
      <c r="BR171" s="247">
        <f t="shared" si="112"/>
        <v>129.3612701128009</v>
      </c>
      <c r="BS171" s="247">
        <f t="shared" ref="BS171" si="113">+BS136</f>
        <v>123.29391813120057</v>
      </c>
      <c r="BT171" s="148">
        <f t="shared" si="49"/>
        <v>286.19734081209987</v>
      </c>
      <c r="BU171" s="20">
        <f t="shared" si="50"/>
        <v>350.00720130230144</v>
      </c>
      <c r="BV171" s="52">
        <f t="shared" si="51"/>
        <v>381.20184770600201</v>
      </c>
      <c r="BW171" s="130">
        <f t="shared" si="52"/>
        <v>8.9125727378271069</v>
      </c>
      <c r="BX171" s="66"/>
      <c r="BY171" s="66"/>
    </row>
    <row r="172" spans="1:77" ht="20.100000000000001" customHeight="1" thickBot="1" x14ac:dyDescent="0.3">
      <c r="A172" s="63"/>
      <c r="B172" s="251" t="s">
        <v>58</v>
      </c>
      <c r="C172" s="252"/>
      <c r="D172" s="260">
        <f t="shared" ref="D172:AI172" si="114">+D155</f>
        <v>4424.8975493047983</v>
      </c>
      <c r="E172" s="248">
        <f t="shared" si="114"/>
        <v>4466.1600077976</v>
      </c>
      <c r="F172" s="248">
        <f t="shared" si="114"/>
        <v>5916.9033128519986</v>
      </c>
      <c r="G172" s="248">
        <f t="shared" si="114"/>
        <v>5322.3727806596007</v>
      </c>
      <c r="H172" s="248">
        <f t="shared" si="114"/>
        <v>5196.4883984571989</v>
      </c>
      <c r="I172" s="248">
        <f t="shared" si="114"/>
        <v>6411.1098343360009</v>
      </c>
      <c r="J172" s="248">
        <f t="shared" si="114"/>
        <v>6259.0206265180004</v>
      </c>
      <c r="K172" s="248">
        <f t="shared" si="114"/>
        <v>5648.4633926755996</v>
      </c>
      <c r="L172" s="248">
        <f t="shared" si="114"/>
        <v>4585.5871353615994</v>
      </c>
      <c r="M172" s="248">
        <f t="shared" si="114"/>
        <v>6262.3217462740013</v>
      </c>
      <c r="N172" s="248">
        <f t="shared" si="114"/>
        <v>4542.7098989775986</v>
      </c>
      <c r="O172" s="261">
        <f t="shared" si="114"/>
        <v>3732.7825270623998</v>
      </c>
      <c r="P172" s="262">
        <f t="shared" si="114"/>
        <v>62768.817210276393</v>
      </c>
      <c r="Q172" s="260">
        <f t="shared" si="114"/>
        <v>4276.6196938027997</v>
      </c>
      <c r="R172" s="248">
        <f t="shared" si="114"/>
        <v>4696.2010803340008</v>
      </c>
      <c r="S172" s="248">
        <f t="shared" si="114"/>
        <v>5785.2267552303983</v>
      </c>
      <c r="T172" s="248">
        <f t="shared" si="114"/>
        <v>6284.6131106523999</v>
      </c>
      <c r="U172" s="248">
        <f t="shared" si="114"/>
        <v>7554.4251434776006</v>
      </c>
      <c r="V172" s="248">
        <f t="shared" si="114"/>
        <v>7032.7682432380007</v>
      </c>
      <c r="W172" s="248">
        <f t="shared" si="114"/>
        <v>3656.7285783744001</v>
      </c>
      <c r="X172" s="248">
        <f t="shared" si="114"/>
        <v>6943.4518914751989</v>
      </c>
      <c r="Y172" s="248">
        <f t="shared" si="114"/>
        <v>6247.2289872639985</v>
      </c>
      <c r="Z172" s="248">
        <f t="shared" si="114"/>
        <v>7363.0769674432022</v>
      </c>
      <c r="AA172" s="248">
        <f t="shared" si="114"/>
        <v>5820.9777149439988</v>
      </c>
      <c r="AB172" s="261">
        <f t="shared" si="114"/>
        <v>6052.7981250075991</v>
      </c>
      <c r="AC172" s="262">
        <f t="shared" si="114"/>
        <v>71714.116291243598</v>
      </c>
      <c r="AD172" s="260">
        <f t="shared" si="114"/>
        <v>5553.3540635411991</v>
      </c>
      <c r="AE172" s="248">
        <f t="shared" si="114"/>
        <v>4537.9135508287991</v>
      </c>
      <c r="AF172" s="248">
        <f t="shared" si="114"/>
        <v>5965.6490743684008</v>
      </c>
      <c r="AG172" s="248">
        <f t="shared" si="114"/>
        <v>4065.7660689515997</v>
      </c>
      <c r="AH172" s="248">
        <f t="shared" si="114"/>
        <v>5399.9438289104</v>
      </c>
      <c r="AI172" s="248">
        <f t="shared" si="114"/>
        <v>4591.5548912928007</v>
      </c>
      <c r="AJ172" s="248">
        <f t="shared" ref="AJ172:BB172" si="115">+AJ155</f>
        <v>5697.2290657600024</v>
      </c>
      <c r="AK172" s="248">
        <f t="shared" si="115"/>
        <v>3776.9236765464007</v>
      </c>
      <c r="AL172" s="248">
        <f t="shared" si="115"/>
        <v>5078.8383803684001</v>
      </c>
      <c r="AM172" s="248">
        <f t="shared" si="115"/>
        <v>5130.9262571928002</v>
      </c>
      <c r="AN172" s="248">
        <f t="shared" si="115"/>
        <v>5551.8273906207978</v>
      </c>
      <c r="AO172" s="261">
        <f t="shared" si="115"/>
        <v>6383.7309613124016</v>
      </c>
      <c r="AP172" s="262">
        <f t="shared" si="115"/>
        <v>61733.657209694007</v>
      </c>
      <c r="AQ172" s="260">
        <f t="shared" si="115"/>
        <v>4001.9026017967985</v>
      </c>
      <c r="AR172" s="248">
        <f t="shared" si="115"/>
        <v>4274.1808065952</v>
      </c>
      <c r="AS172" s="248">
        <f t="shared" si="115"/>
        <v>8084.0431711651972</v>
      </c>
      <c r="AT172" s="248">
        <f t="shared" si="115"/>
        <v>6902.5509025423999</v>
      </c>
      <c r="AU172" s="248">
        <f t="shared" si="115"/>
        <v>7409.4432882211986</v>
      </c>
      <c r="AV172" s="248">
        <f t="shared" si="115"/>
        <v>5377.3878776544007</v>
      </c>
      <c r="AW172" s="248">
        <f t="shared" si="115"/>
        <v>6614.412973344798</v>
      </c>
      <c r="AX172" s="248">
        <f t="shared" si="115"/>
        <v>7096.0746707500002</v>
      </c>
      <c r="AY172" s="248">
        <f t="shared" si="115"/>
        <v>6056.3821230964013</v>
      </c>
      <c r="AZ172" s="248">
        <f t="shared" si="115"/>
        <v>6489.2683689531996</v>
      </c>
      <c r="BA172" s="248">
        <f t="shared" si="115"/>
        <v>6165.7237381580007</v>
      </c>
      <c r="BB172" s="248">
        <f t="shared" si="115"/>
        <v>4884.3427346120006</v>
      </c>
      <c r="BC172" s="262">
        <f t="shared" si="79"/>
        <v>73355.71325688959</v>
      </c>
      <c r="BD172" s="260">
        <f t="shared" ref="BD172:BI172" si="116">+BD155</f>
        <v>4427.8326267615994</v>
      </c>
      <c r="BE172" s="248">
        <f t="shared" si="116"/>
        <v>3013.8623350739999</v>
      </c>
      <c r="BF172" s="248">
        <f t="shared" si="116"/>
        <v>5309.058860755199</v>
      </c>
      <c r="BG172" s="248">
        <f t="shared" si="116"/>
        <v>6047.3264528675991</v>
      </c>
      <c r="BH172" s="248">
        <f t="shared" si="116"/>
        <v>5534.8724623108001</v>
      </c>
      <c r="BI172" s="248">
        <f t="shared" si="116"/>
        <v>3782.8289713220015</v>
      </c>
      <c r="BJ172" s="248">
        <f t="shared" ref="BJ172:BK172" si="117">+BJ155</f>
        <v>5880.8136188888002</v>
      </c>
      <c r="BK172" s="248">
        <f t="shared" si="117"/>
        <v>4419.6038562596004</v>
      </c>
      <c r="BL172" s="248">
        <f t="shared" ref="BL172:BM172" si="118">+BL155</f>
        <v>4725.9697954188014</v>
      </c>
      <c r="BM172" s="248">
        <f t="shared" si="118"/>
        <v>7100.0239568212</v>
      </c>
      <c r="BN172" s="248">
        <f t="shared" ref="BN172:BO172" si="119">+BN155</f>
        <v>5045.606402815999</v>
      </c>
      <c r="BO172" s="248">
        <f t="shared" si="119"/>
        <v>4654.9668258347992</v>
      </c>
      <c r="BP172" s="262">
        <f t="shared" ref="BP172" si="120">+BP155</f>
        <v>59942.766165130393</v>
      </c>
      <c r="BQ172" s="248">
        <f t="shared" ref="BQ172:BR172" si="121">+BQ155</f>
        <v>3959.5213645136</v>
      </c>
      <c r="BR172" s="248">
        <f t="shared" si="121"/>
        <v>3514.1452250951997</v>
      </c>
      <c r="BS172" s="248">
        <f t="shared" ref="BS172" si="122">+BS155</f>
        <v>10686.111941324001</v>
      </c>
      <c r="BT172" s="237">
        <f t="shared" si="49"/>
        <v>16360.126579557196</v>
      </c>
      <c r="BU172" s="149">
        <f t="shared" si="50"/>
        <v>12750.753822590799</v>
      </c>
      <c r="BV172" s="142">
        <f t="shared" si="51"/>
        <v>18159.778530932803</v>
      </c>
      <c r="BW172" s="130">
        <f t="shared" si="52"/>
        <v>42.421215118738395</v>
      </c>
      <c r="BX172" s="66"/>
      <c r="BY172" s="66"/>
    </row>
    <row r="173" spans="1:77" ht="20.100000000000001" customHeight="1" thickBot="1" x14ac:dyDescent="0.3">
      <c r="A173" s="63"/>
      <c r="B173" s="268" t="s">
        <v>91</v>
      </c>
      <c r="C173" s="269"/>
      <c r="D173" s="263">
        <f>+D165+D167+D172</f>
        <v>74394.791081708885</v>
      </c>
      <c r="E173" s="264">
        <f t="shared" ref="E173:AQ173" si="123">+E165+E167+E172</f>
        <v>63910.886867236666</v>
      </c>
      <c r="F173" s="264">
        <f t="shared" si="123"/>
        <v>73455.005479580112</v>
      </c>
      <c r="G173" s="264">
        <f t="shared" si="123"/>
        <v>83904.486682610936</v>
      </c>
      <c r="H173" s="264">
        <f t="shared" si="123"/>
        <v>75468.372389983939</v>
      </c>
      <c r="I173" s="264">
        <f t="shared" si="123"/>
        <v>79551.382660287782</v>
      </c>
      <c r="J173" s="264">
        <f t="shared" si="123"/>
        <v>86197.919513510409</v>
      </c>
      <c r="K173" s="264">
        <f t="shared" si="123"/>
        <v>72526.386783392867</v>
      </c>
      <c r="L173" s="264">
        <f t="shared" si="123"/>
        <v>73620.769977969539</v>
      </c>
      <c r="M173" s="264">
        <f t="shared" si="123"/>
        <v>86661.377703116785</v>
      </c>
      <c r="N173" s="264">
        <f t="shared" si="123"/>
        <v>74618.184139838151</v>
      </c>
      <c r="O173" s="265">
        <f t="shared" si="123"/>
        <v>106184.8711273169</v>
      </c>
      <c r="P173" s="266">
        <f t="shared" si="123"/>
        <v>950494.43440655293</v>
      </c>
      <c r="Q173" s="263">
        <f t="shared" si="123"/>
        <v>77145.161415867056</v>
      </c>
      <c r="R173" s="264">
        <f t="shared" si="123"/>
        <v>72265.279565457706</v>
      </c>
      <c r="S173" s="264">
        <f t="shared" si="123"/>
        <v>85253.152887577569</v>
      </c>
      <c r="T173" s="264">
        <f t="shared" si="123"/>
        <v>89235.679697875108</v>
      </c>
      <c r="U173" s="264">
        <f t="shared" si="123"/>
        <v>92615.804930292026</v>
      </c>
      <c r="V173" s="264">
        <f t="shared" si="123"/>
        <v>90119.586172096504</v>
      </c>
      <c r="W173" s="264">
        <f t="shared" si="123"/>
        <v>80629.90945768448</v>
      </c>
      <c r="X173" s="264">
        <f t="shared" si="123"/>
        <v>93736.892847620285</v>
      </c>
      <c r="Y173" s="264">
        <f t="shared" si="123"/>
        <v>93736.701585782328</v>
      </c>
      <c r="Z173" s="264">
        <f t="shared" si="123"/>
        <v>95080.101685293237</v>
      </c>
      <c r="AA173" s="264">
        <f t="shared" si="123"/>
        <v>90496.429285000646</v>
      </c>
      <c r="AB173" s="265">
        <f t="shared" si="123"/>
        <v>111861.89346002121</v>
      </c>
      <c r="AC173" s="266">
        <f t="shared" si="123"/>
        <v>1072176.5929905684</v>
      </c>
      <c r="AD173" s="263">
        <f t="shared" si="123"/>
        <v>82932.259855366254</v>
      </c>
      <c r="AE173" s="264">
        <f t="shared" si="123"/>
        <v>72005.861943765296</v>
      </c>
      <c r="AF173" s="264">
        <f t="shared" si="123"/>
        <v>120818.97227034908</v>
      </c>
      <c r="AG173" s="264">
        <f t="shared" si="123"/>
        <v>94025.687698971829</v>
      </c>
      <c r="AH173" s="264">
        <f t="shared" si="123"/>
        <v>101298.04041227188</v>
      </c>
      <c r="AI173" s="264">
        <f t="shared" si="123"/>
        <v>91016.810090972256</v>
      </c>
      <c r="AJ173" s="264">
        <f t="shared" si="123"/>
        <v>91402.977765062678</v>
      </c>
      <c r="AK173" s="264">
        <f t="shared" si="123"/>
        <v>88381.425909667683</v>
      </c>
      <c r="AL173" s="264">
        <f t="shared" si="123"/>
        <v>91094.227254256984</v>
      </c>
      <c r="AM173" s="264">
        <f t="shared" si="123"/>
        <v>96787.310604465078</v>
      </c>
      <c r="AN173" s="264">
        <f t="shared" si="123"/>
        <v>93316.333780606627</v>
      </c>
      <c r="AO173" s="265">
        <f t="shared" si="123"/>
        <v>111214.85919260993</v>
      </c>
      <c r="AP173" s="266">
        <f t="shared" si="123"/>
        <v>1134294.7667783652</v>
      </c>
      <c r="AQ173" s="263">
        <f t="shared" si="123"/>
        <v>94444.813101789143</v>
      </c>
      <c r="AR173" s="264">
        <f t="shared" ref="AR173:AS173" si="124">+AR165+AR167+AR172</f>
        <v>76799.219484791553</v>
      </c>
      <c r="AS173" s="264">
        <f t="shared" si="124"/>
        <v>96404.665382056643</v>
      </c>
      <c r="AT173" s="264">
        <f t="shared" ref="AT173:AU173" si="125">+AT165+AT167+AT172</f>
        <v>123830.15594553787</v>
      </c>
      <c r="AU173" s="264">
        <f t="shared" si="125"/>
        <v>102678.51616131105</v>
      </c>
      <c r="AV173" s="264">
        <f t="shared" ref="AV173:AW173" si="126">+AV165+AV167+AV172</f>
        <v>97828.212631489601</v>
      </c>
      <c r="AW173" s="264">
        <f t="shared" si="126"/>
        <v>102379.15435822443</v>
      </c>
      <c r="AX173" s="264">
        <f t="shared" ref="AX173:AY173" si="127">+AX165+AX167+AX172</f>
        <v>100351.4739058752</v>
      </c>
      <c r="AY173" s="264">
        <f t="shared" si="127"/>
        <v>92587.278175000829</v>
      </c>
      <c r="AZ173" s="264">
        <f t="shared" ref="AZ173:BA173" si="128">+AZ165+AZ167+AZ172</f>
        <v>113958.5426202706</v>
      </c>
      <c r="BA173" s="264">
        <f t="shared" si="128"/>
        <v>102283.50944232076</v>
      </c>
      <c r="BB173" s="264">
        <f t="shared" ref="BB173:BD173" si="129">+BB165+BB167+BB172</f>
        <v>113286.27155441807</v>
      </c>
      <c r="BC173" s="266">
        <f t="shared" si="129"/>
        <v>1216831.8127630856</v>
      </c>
      <c r="BD173" s="263">
        <f t="shared" si="129"/>
        <v>105535.56807428334</v>
      </c>
      <c r="BE173" s="264">
        <f t="shared" ref="BE173:BF173" si="130">+BE165+BE167+BE172</f>
        <v>84452.534935274656</v>
      </c>
      <c r="BF173" s="264">
        <f t="shared" si="130"/>
        <v>95727.409605304187</v>
      </c>
      <c r="BG173" s="264">
        <f t="shared" ref="BG173" si="131">+BG165+BG167+BG172</f>
        <v>114162.75294270746</v>
      </c>
      <c r="BH173" s="264">
        <f t="shared" ref="BH173:BI173" si="132">+BH165+BH167+BH172</f>
        <v>106235.82920435519</v>
      </c>
      <c r="BI173" s="264">
        <f t="shared" si="132"/>
        <v>97860.140210900732</v>
      </c>
      <c r="BJ173" s="264">
        <f t="shared" ref="BJ173:BK173" si="133">+BJ165+BJ167+BJ172</f>
        <v>119198.240545283</v>
      </c>
      <c r="BK173" s="264">
        <f t="shared" si="133"/>
        <v>105879.09053913172</v>
      </c>
      <c r="BL173" s="264">
        <f t="shared" ref="BL173:BM173" si="134">+BL165+BL167+BL172</f>
        <v>101216.66049984682</v>
      </c>
      <c r="BM173" s="264">
        <f t="shared" si="134"/>
        <v>105576.3120382066</v>
      </c>
      <c r="BN173" s="264">
        <f t="shared" ref="BN173:BO173" si="135">+BN165+BN167+BN172</f>
        <v>97816.805003810397</v>
      </c>
      <c r="BO173" s="264">
        <f t="shared" si="135"/>
        <v>117072.15074373221</v>
      </c>
      <c r="BP173" s="266">
        <f t="shared" ref="BP173" si="136">+BP165+BP167+BP172</f>
        <v>1250733.4943428361</v>
      </c>
      <c r="BQ173" s="264">
        <f t="shared" ref="BQ173:BR173" si="137">+BQ165+BQ167+BQ172</f>
        <v>101981.60319597395</v>
      </c>
      <c r="BR173" s="264">
        <f t="shared" si="137"/>
        <v>87803.958920161458</v>
      </c>
      <c r="BS173" s="264">
        <f t="shared" ref="BS173" si="138">+BS165+BS167+BS172</f>
        <v>109737.24543526012</v>
      </c>
      <c r="BT173" s="181">
        <f t="shared" si="49"/>
        <v>267648.69796863734</v>
      </c>
      <c r="BU173" s="120">
        <f t="shared" si="50"/>
        <v>285715.51261486218</v>
      </c>
      <c r="BV173" s="121">
        <f t="shared" si="51"/>
        <v>299522.8075513955</v>
      </c>
      <c r="BW173" s="173">
        <f t="shared" si="52"/>
        <v>4.8325324761575805</v>
      </c>
      <c r="BX173" s="66"/>
      <c r="BY173" s="66"/>
    </row>
    <row r="174" spans="1:77" ht="20.100000000000001" customHeight="1" x14ac:dyDescent="0.2">
      <c r="A174" s="63"/>
      <c r="B174" s="244"/>
      <c r="C174" s="246"/>
      <c r="BD174" s="247"/>
      <c r="BE174" s="247"/>
      <c r="BF174" s="247"/>
      <c r="BG174" s="247"/>
      <c r="BH174" s="247"/>
      <c r="BI174" s="247"/>
      <c r="BJ174" s="247"/>
      <c r="BK174" s="247"/>
      <c r="BL174" s="247"/>
      <c r="BM174" s="247"/>
      <c r="BN174" s="247"/>
      <c r="BO174" s="247"/>
      <c r="BP174" s="247"/>
      <c r="BQ174" s="247"/>
      <c r="BR174" s="247"/>
      <c r="BS174" s="247"/>
      <c r="BX174" s="66"/>
      <c r="BY174" s="66"/>
    </row>
    <row r="175" spans="1:77" ht="20.100000000000001" customHeight="1" thickBot="1" x14ac:dyDescent="0.3">
      <c r="A175" s="63"/>
      <c r="B175" s="267" t="s">
        <v>108</v>
      </c>
      <c r="C175" s="245"/>
      <c r="BX175" s="66"/>
      <c r="BY175" s="66"/>
    </row>
    <row r="176" spans="1:77" ht="20.100000000000001" customHeight="1" x14ac:dyDescent="0.25">
      <c r="A176" s="63"/>
      <c r="B176" s="249" t="s">
        <v>35</v>
      </c>
      <c r="C176" s="250"/>
      <c r="D176" s="253">
        <f>+D177</f>
        <v>6674</v>
      </c>
      <c r="E176" s="254">
        <f t="shared" ref="E176:BS176" si="139">+E177</f>
        <v>5941</v>
      </c>
      <c r="F176" s="254">
        <f t="shared" si="139"/>
        <v>7133</v>
      </c>
      <c r="G176" s="254">
        <f t="shared" si="139"/>
        <v>7295</v>
      </c>
      <c r="H176" s="254">
        <f t="shared" si="139"/>
        <v>6788</v>
      </c>
      <c r="I176" s="254">
        <f t="shared" si="139"/>
        <v>7374</v>
      </c>
      <c r="J176" s="254">
        <f t="shared" si="139"/>
        <v>8229</v>
      </c>
      <c r="K176" s="254">
        <f t="shared" si="139"/>
        <v>7761</v>
      </c>
      <c r="L176" s="254">
        <f t="shared" si="139"/>
        <v>8020</v>
      </c>
      <c r="M176" s="254">
        <f t="shared" si="139"/>
        <v>8685</v>
      </c>
      <c r="N176" s="254">
        <f t="shared" si="139"/>
        <v>8042</v>
      </c>
      <c r="O176" s="255">
        <f t="shared" si="139"/>
        <v>9280</v>
      </c>
      <c r="P176" s="256">
        <f t="shared" si="139"/>
        <v>91222</v>
      </c>
      <c r="Q176" s="253">
        <f t="shared" si="139"/>
        <v>7889</v>
      </c>
      <c r="R176" s="254">
        <f t="shared" si="139"/>
        <v>7759</v>
      </c>
      <c r="S176" s="254">
        <f t="shared" si="139"/>
        <v>9337</v>
      </c>
      <c r="T176" s="254">
        <f t="shared" si="139"/>
        <v>9211</v>
      </c>
      <c r="U176" s="254">
        <f t="shared" si="139"/>
        <v>8992</v>
      </c>
      <c r="V176" s="254">
        <f t="shared" si="139"/>
        <v>9779</v>
      </c>
      <c r="W176" s="254">
        <f t="shared" si="139"/>
        <v>9388</v>
      </c>
      <c r="X176" s="254">
        <f t="shared" si="139"/>
        <v>10590</v>
      </c>
      <c r="Y176" s="254">
        <f t="shared" si="139"/>
        <v>10416</v>
      </c>
      <c r="Z176" s="254">
        <f t="shared" si="139"/>
        <v>10222</v>
      </c>
      <c r="AA176" s="254">
        <f t="shared" si="139"/>
        <v>10596</v>
      </c>
      <c r="AB176" s="255">
        <f t="shared" si="139"/>
        <v>12103</v>
      </c>
      <c r="AC176" s="256">
        <f t="shared" si="139"/>
        <v>116282</v>
      </c>
      <c r="AD176" s="253">
        <f t="shared" si="139"/>
        <v>11000</v>
      </c>
      <c r="AE176" s="254">
        <f t="shared" si="139"/>
        <v>9876</v>
      </c>
      <c r="AF176" s="254">
        <f t="shared" si="139"/>
        <v>12748</v>
      </c>
      <c r="AG176" s="254">
        <f t="shared" si="139"/>
        <v>10373</v>
      </c>
      <c r="AH176" s="254">
        <f t="shared" si="139"/>
        <v>12400</v>
      </c>
      <c r="AI176" s="254">
        <f t="shared" si="139"/>
        <v>11581</v>
      </c>
      <c r="AJ176" s="254">
        <f t="shared" si="139"/>
        <v>11165</v>
      </c>
      <c r="AK176" s="254">
        <f t="shared" si="139"/>
        <v>11446</v>
      </c>
      <c r="AL176" s="254">
        <f t="shared" si="139"/>
        <v>10530</v>
      </c>
      <c r="AM176" s="254">
        <f t="shared" si="139"/>
        <v>11235</v>
      </c>
      <c r="AN176" s="254">
        <f t="shared" si="139"/>
        <v>10790</v>
      </c>
      <c r="AO176" s="255">
        <f t="shared" si="139"/>
        <v>10745</v>
      </c>
      <c r="AP176" s="256">
        <f t="shared" si="139"/>
        <v>133889</v>
      </c>
      <c r="AQ176" s="253">
        <f t="shared" si="139"/>
        <v>10812</v>
      </c>
      <c r="AR176" s="254">
        <f t="shared" si="139"/>
        <v>9228</v>
      </c>
      <c r="AS176" s="254">
        <f t="shared" si="139"/>
        <v>10705</v>
      </c>
      <c r="AT176" s="254">
        <f t="shared" si="139"/>
        <v>11008</v>
      </c>
      <c r="AU176" s="254">
        <f t="shared" si="139"/>
        <v>10980</v>
      </c>
      <c r="AV176" s="254">
        <f t="shared" si="139"/>
        <v>10948</v>
      </c>
      <c r="AW176" s="254">
        <f t="shared" si="139"/>
        <v>11267</v>
      </c>
      <c r="AX176" s="254">
        <f t="shared" si="139"/>
        <v>12003</v>
      </c>
      <c r="AY176" s="254">
        <f t="shared" si="139"/>
        <v>10747</v>
      </c>
      <c r="AZ176" s="254">
        <f t="shared" si="139"/>
        <v>12156</v>
      </c>
      <c r="BA176" s="254">
        <f t="shared" si="139"/>
        <v>11352</v>
      </c>
      <c r="BB176" s="254">
        <f t="shared" si="139"/>
        <v>11499</v>
      </c>
      <c r="BC176" s="256">
        <f t="shared" si="139"/>
        <v>132705</v>
      </c>
      <c r="BD176" s="253">
        <f t="shared" si="139"/>
        <v>11434</v>
      </c>
      <c r="BE176" s="254">
        <f t="shared" si="139"/>
        <v>10454</v>
      </c>
      <c r="BF176" s="254">
        <f t="shared" si="139"/>
        <v>10451</v>
      </c>
      <c r="BG176" s="254">
        <f t="shared" si="139"/>
        <v>12298</v>
      </c>
      <c r="BH176" s="254">
        <f t="shared" si="139"/>
        <v>13083</v>
      </c>
      <c r="BI176" s="254">
        <f t="shared" si="139"/>
        <v>11215</v>
      </c>
      <c r="BJ176" s="254">
        <f t="shared" si="139"/>
        <v>14076</v>
      </c>
      <c r="BK176" s="254">
        <f t="shared" si="139"/>
        <v>13695</v>
      </c>
      <c r="BL176" s="254">
        <f t="shared" si="139"/>
        <v>13263</v>
      </c>
      <c r="BM176" s="254">
        <f t="shared" si="139"/>
        <v>13968</v>
      </c>
      <c r="BN176" s="254">
        <f t="shared" si="139"/>
        <v>11712</v>
      </c>
      <c r="BO176" s="254">
        <f t="shared" si="139"/>
        <v>13279</v>
      </c>
      <c r="BP176" s="256">
        <f t="shared" si="139"/>
        <v>148928</v>
      </c>
      <c r="BQ176" s="254">
        <f t="shared" si="139"/>
        <v>13185</v>
      </c>
      <c r="BR176" s="254">
        <f t="shared" si="139"/>
        <v>11936</v>
      </c>
      <c r="BS176" s="254">
        <f t="shared" si="139"/>
        <v>11689</v>
      </c>
      <c r="BT176" s="156">
        <f t="shared" ref="BT176:BT184" si="140">SUM($AQ176:$AS176)</f>
        <v>30745</v>
      </c>
      <c r="BU176" s="155">
        <f t="shared" ref="BU176:BU184" si="141">SUM($BD176:$BF176)</f>
        <v>32339</v>
      </c>
      <c r="BV176" s="157">
        <f t="shared" ref="BV176:BV184" si="142">SUM($BQ176:$BS176)</f>
        <v>36810</v>
      </c>
      <c r="BW176" s="179">
        <f t="shared" ref="BW176:BW184" si="143">((BV176/BU176)-1)*100</f>
        <v>13.825412041188656</v>
      </c>
      <c r="BX176" s="66"/>
      <c r="BY176" s="66"/>
    </row>
    <row r="177" spans="1:77" ht="20.100000000000001" customHeight="1" x14ac:dyDescent="0.2">
      <c r="A177" s="63"/>
      <c r="B177" s="251"/>
      <c r="C177" s="252" t="s">
        <v>86</v>
      </c>
      <c r="D177" s="257">
        <f t="shared" ref="D177:AI177" si="144">+D40</f>
        <v>6674</v>
      </c>
      <c r="E177" s="247">
        <f t="shared" si="144"/>
        <v>5941</v>
      </c>
      <c r="F177" s="247">
        <f t="shared" si="144"/>
        <v>7133</v>
      </c>
      <c r="G177" s="247">
        <f t="shared" si="144"/>
        <v>7295</v>
      </c>
      <c r="H177" s="247">
        <f t="shared" si="144"/>
        <v>6788</v>
      </c>
      <c r="I177" s="247">
        <f t="shared" si="144"/>
        <v>7374</v>
      </c>
      <c r="J177" s="247">
        <f t="shared" si="144"/>
        <v>8229</v>
      </c>
      <c r="K177" s="247">
        <f t="shared" si="144"/>
        <v>7761</v>
      </c>
      <c r="L177" s="247">
        <f t="shared" si="144"/>
        <v>8020</v>
      </c>
      <c r="M177" s="247">
        <f t="shared" si="144"/>
        <v>8685</v>
      </c>
      <c r="N177" s="247">
        <f t="shared" si="144"/>
        <v>8042</v>
      </c>
      <c r="O177" s="258">
        <f t="shared" si="144"/>
        <v>9280</v>
      </c>
      <c r="P177" s="259">
        <f t="shared" si="144"/>
        <v>91222</v>
      </c>
      <c r="Q177" s="257">
        <f t="shared" si="144"/>
        <v>7889</v>
      </c>
      <c r="R177" s="247">
        <f t="shared" si="144"/>
        <v>7759</v>
      </c>
      <c r="S177" s="247">
        <f t="shared" si="144"/>
        <v>9337</v>
      </c>
      <c r="T177" s="247">
        <f t="shared" si="144"/>
        <v>9211</v>
      </c>
      <c r="U177" s="247">
        <f t="shared" si="144"/>
        <v>8992</v>
      </c>
      <c r="V177" s="247">
        <f t="shared" si="144"/>
        <v>9779</v>
      </c>
      <c r="W177" s="247">
        <f t="shared" si="144"/>
        <v>9388</v>
      </c>
      <c r="X177" s="247">
        <f t="shared" si="144"/>
        <v>10590</v>
      </c>
      <c r="Y177" s="247">
        <f t="shared" si="144"/>
        <v>10416</v>
      </c>
      <c r="Z177" s="247">
        <f t="shared" si="144"/>
        <v>10222</v>
      </c>
      <c r="AA177" s="247">
        <f t="shared" si="144"/>
        <v>10596</v>
      </c>
      <c r="AB177" s="258">
        <f t="shared" si="144"/>
        <v>12103</v>
      </c>
      <c r="AC177" s="259">
        <f t="shared" si="144"/>
        <v>116282</v>
      </c>
      <c r="AD177" s="257">
        <f t="shared" si="144"/>
        <v>11000</v>
      </c>
      <c r="AE177" s="247">
        <f t="shared" si="144"/>
        <v>9876</v>
      </c>
      <c r="AF177" s="247">
        <f t="shared" si="144"/>
        <v>12748</v>
      </c>
      <c r="AG177" s="247">
        <f t="shared" si="144"/>
        <v>10373</v>
      </c>
      <c r="AH177" s="247">
        <f t="shared" si="144"/>
        <v>12400</v>
      </c>
      <c r="AI177" s="247">
        <f t="shared" si="144"/>
        <v>11581</v>
      </c>
      <c r="AJ177" s="247">
        <f t="shared" ref="AJ177:BB177" si="145">+AJ40</f>
        <v>11165</v>
      </c>
      <c r="AK177" s="247">
        <f t="shared" si="145"/>
        <v>11446</v>
      </c>
      <c r="AL177" s="247">
        <f t="shared" si="145"/>
        <v>10530</v>
      </c>
      <c r="AM177" s="247">
        <f t="shared" si="145"/>
        <v>11235</v>
      </c>
      <c r="AN177" s="247">
        <f t="shared" si="145"/>
        <v>10790</v>
      </c>
      <c r="AO177" s="258">
        <f t="shared" si="145"/>
        <v>10745</v>
      </c>
      <c r="AP177" s="259">
        <f t="shared" si="145"/>
        <v>133889</v>
      </c>
      <c r="AQ177" s="257">
        <f t="shared" si="145"/>
        <v>10812</v>
      </c>
      <c r="AR177" s="247">
        <f t="shared" si="145"/>
        <v>9228</v>
      </c>
      <c r="AS177" s="247">
        <f t="shared" si="145"/>
        <v>10705</v>
      </c>
      <c r="AT177" s="247">
        <f t="shared" si="145"/>
        <v>11008</v>
      </c>
      <c r="AU177" s="247">
        <f t="shared" si="145"/>
        <v>10980</v>
      </c>
      <c r="AV177" s="247">
        <f t="shared" si="145"/>
        <v>10948</v>
      </c>
      <c r="AW177" s="247">
        <f t="shared" si="145"/>
        <v>11267</v>
      </c>
      <c r="AX177" s="247">
        <f t="shared" si="145"/>
        <v>12003</v>
      </c>
      <c r="AY177" s="247">
        <f t="shared" si="145"/>
        <v>10747</v>
      </c>
      <c r="AZ177" s="247">
        <f t="shared" si="145"/>
        <v>12156</v>
      </c>
      <c r="BA177" s="247">
        <f t="shared" si="145"/>
        <v>11352</v>
      </c>
      <c r="BB177" s="247">
        <f t="shared" si="145"/>
        <v>11499</v>
      </c>
      <c r="BC177" s="259">
        <f>SUM(AQ177:BB177)</f>
        <v>132705</v>
      </c>
      <c r="BD177" s="257">
        <f t="shared" ref="BD177:BI177" si="146">+BD40</f>
        <v>11434</v>
      </c>
      <c r="BE177" s="247">
        <f t="shared" si="146"/>
        <v>10454</v>
      </c>
      <c r="BF177" s="247">
        <f t="shared" si="146"/>
        <v>10451</v>
      </c>
      <c r="BG177" s="247">
        <f t="shared" si="146"/>
        <v>12298</v>
      </c>
      <c r="BH177" s="247">
        <f t="shared" si="146"/>
        <v>13083</v>
      </c>
      <c r="BI177" s="247">
        <f t="shared" si="146"/>
        <v>11215</v>
      </c>
      <c r="BJ177" s="247">
        <f t="shared" ref="BJ177:BK177" si="147">+BJ40</f>
        <v>14076</v>
      </c>
      <c r="BK177" s="247">
        <f t="shared" si="147"/>
        <v>13695</v>
      </c>
      <c r="BL177" s="247">
        <f t="shared" ref="BL177:BM177" si="148">+BL40</f>
        <v>13263</v>
      </c>
      <c r="BM177" s="247">
        <f t="shared" si="148"/>
        <v>13968</v>
      </c>
      <c r="BN177" s="247">
        <f t="shared" ref="BN177:BO177" si="149">+BN40</f>
        <v>11712</v>
      </c>
      <c r="BO177" s="247">
        <f t="shared" si="149"/>
        <v>13279</v>
      </c>
      <c r="BP177" s="259">
        <f t="shared" ref="BP177" si="150">+BP40</f>
        <v>148928</v>
      </c>
      <c r="BQ177" s="247">
        <f t="shared" ref="BQ177:BR177" si="151">+BQ40</f>
        <v>13185</v>
      </c>
      <c r="BR177" s="247">
        <f t="shared" si="151"/>
        <v>11936</v>
      </c>
      <c r="BS177" s="247">
        <f t="shared" ref="BS177" si="152">+BS40</f>
        <v>11689</v>
      </c>
      <c r="BT177" s="148">
        <f t="shared" si="140"/>
        <v>30745</v>
      </c>
      <c r="BU177" s="20">
        <f t="shared" si="141"/>
        <v>32339</v>
      </c>
      <c r="BV177" s="52">
        <f t="shared" si="142"/>
        <v>36810</v>
      </c>
      <c r="BW177" s="130">
        <f t="shared" si="143"/>
        <v>13.825412041188656</v>
      </c>
      <c r="BX177" s="66"/>
      <c r="BY177" s="66"/>
    </row>
    <row r="178" spans="1:77" ht="20.100000000000001" customHeight="1" x14ac:dyDescent="0.25">
      <c r="A178" s="63"/>
      <c r="B178" s="251" t="s">
        <v>36</v>
      </c>
      <c r="C178" s="252"/>
      <c r="D178" s="260">
        <f>+D179+D180+D181+D182</f>
        <v>5623101</v>
      </c>
      <c r="E178" s="248">
        <f t="shared" ref="E178:AQ178" si="153">+E179+E180+E181+E182</f>
        <v>4822564</v>
      </c>
      <c r="F178" s="248">
        <f t="shared" si="153"/>
        <v>9947829</v>
      </c>
      <c r="G178" s="248">
        <f t="shared" si="153"/>
        <v>7406476</v>
      </c>
      <c r="H178" s="248">
        <f t="shared" si="153"/>
        <v>7459094</v>
      </c>
      <c r="I178" s="248">
        <f t="shared" si="153"/>
        <v>7477457</v>
      </c>
      <c r="J178" s="248">
        <f t="shared" si="153"/>
        <v>7683430</v>
      </c>
      <c r="K178" s="248">
        <f t="shared" si="153"/>
        <v>8090563</v>
      </c>
      <c r="L178" s="248">
        <f t="shared" si="153"/>
        <v>8013253</v>
      </c>
      <c r="M178" s="248">
        <f t="shared" si="153"/>
        <v>8785711</v>
      </c>
      <c r="N178" s="248">
        <f t="shared" si="153"/>
        <v>9529235</v>
      </c>
      <c r="O178" s="261">
        <f t="shared" si="153"/>
        <v>11231249</v>
      </c>
      <c r="P178" s="262">
        <f t="shared" si="153"/>
        <v>96069962</v>
      </c>
      <c r="Q178" s="260">
        <f t="shared" si="153"/>
        <v>9875715</v>
      </c>
      <c r="R178" s="248">
        <f t="shared" si="153"/>
        <v>9321280</v>
      </c>
      <c r="S178" s="248">
        <f t="shared" si="153"/>
        <v>10394885</v>
      </c>
      <c r="T178" s="248">
        <f t="shared" si="153"/>
        <v>10596418</v>
      </c>
      <c r="U178" s="248">
        <f t="shared" si="153"/>
        <v>10890413</v>
      </c>
      <c r="V178" s="248">
        <f t="shared" si="153"/>
        <v>10971444</v>
      </c>
      <c r="W178" s="248">
        <f t="shared" si="153"/>
        <v>11198957</v>
      </c>
      <c r="X178" s="248">
        <f t="shared" si="153"/>
        <v>11769564</v>
      </c>
      <c r="Y178" s="248">
        <f t="shared" si="153"/>
        <v>11670590</v>
      </c>
      <c r="Z178" s="248">
        <f t="shared" si="153"/>
        <v>12072549</v>
      </c>
      <c r="AA178" s="248">
        <f t="shared" si="153"/>
        <v>11976736</v>
      </c>
      <c r="AB178" s="261">
        <f t="shared" si="153"/>
        <v>13571664.77</v>
      </c>
      <c r="AC178" s="262">
        <f t="shared" si="153"/>
        <v>134310215.76999998</v>
      </c>
      <c r="AD178" s="260">
        <f t="shared" si="153"/>
        <v>11778801</v>
      </c>
      <c r="AE178" s="248">
        <f t="shared" si="153"/>
        <v>11080340</v>
      </c>
      <c r="AF178" s="248">
        <f t="shared" si="153"/>
        <v>12809389</v>
      </c>
      <c r="AG178" s="248">
        <f t="shared" si="153"/>
        <v>12235623</v>
      </c>
      <c r="AH178" s="248">
        <f t="shared" si="153"/>
        <v>12980646</v>
      </c>
      <c r="AI178" s="248">
        <f t="shared" si="153"/>
        <v>13084328</v>
      </c>
      <c r="AJ178" s="248">
        <f t="shared" si="153"/>
        <v>13036995</v>
      </c>
      <c r="AK178" s="248">
        <f t="shared" si="153"/>
        <v>13519634</v>
      </c>
      <c r="AL178" s="248">
        <f t="shared" si="153"/>
        <v>14567982</v>
      </c>
      <c r="AM178" s="248">
        <f t="shared" si="153"/>
        <v>14048593</v>
      </c>
      <c r="AN178" s="248">
        <f t="shared" si="153"/>
        <v>14176280</v>
      </c>
      <c r="AO178" s="261">
        <f t="shared" si="153"/>
        <v>14581171</v>
      </c>
      <c r="AP178" s="262">
        <f t="shared" si="153"/>
        <v>157899782</v>
      </c>
      <c r="AQ178" s="260">
        <f t="shared" si="153"/>
        <v>13430837</v>
      </c>
      <c r="AR178" s="248">
        <f t="shared" ref="AR178:AS178" si="154">+AR179+AR180+AR181+AR182</f>
        <v>12103190</v>
      </c>
      <c r="AS178" s="248">
        <f t="shared" si="154"/>
        <v>13587257</v>
      </c>
      <c r="AT178" s="248">
        <f t="shared" ref="AT178:AU178" si="155">+AT179+AT180+AT181+AT182</f>
        <v>13851778.809999999</v>
      </c>
      <c r="AU178" s="248">
        <f t="shared" si="155"/>
        <v>14773914</v>
      </c>
      <c r="AV178" s="248">
        <f t="shared" ref="AV178:AW178" si="156">+AV179+AV180+AV181+AV182</f>
        <v>14590235</v>
      </c>
      <c r="AW178" s="248">
        <f t="shared" si="156"/>
        <v>14883833</v>
      </c>
      <c r="AX178" s="248">
        <f t="shared" ref="AX178:AY178" si="157">+AX179+AX180+AX181+AX182</f>
        <v>15511366</v>
      </c>
      <c r="AY178" s="248">
        <f t="shared" si="157"/>
        <v>15207941</v>
      </c>
      <c r="AZ178" s="248">
        <f t="shared" ref="AZ178:BA178" si="158">+AZ179+AZ180+AZ181+AZ182</f>
        <v>15890690</v>
      </c>
      <c r="BA178" s="248">
        <f t="shared" si="158"/>
        <v>15382645</v>
      </c>
      <c r="BB178" s="248">
        <f t="shared" ref="BB178:BD178" si="159">+BB179+BB180+BB181+BB182</f>
        <v>16489736</v>
      </c>
      <c r="BC178" s="262">
        <f t="shared" si="159"/>
        <v>175703422.81</v>
      </c>
      <c r="BD178" s="260">
        <f t="shared" si="159"/>
        <v>15007357</v>
      </c>
      <c r="BE178" s="248">
        <f t="shared" ref="BE178:BF178" si="160">+BE179+BE180+BE181+BE182</f>
        <v>14266523</v>
      </c>
      <c r="BF178" s="248">
        <f t="shared" si="160"/>
        <v>15165418</v>
      </c>
      <c r="BG178" s="248">
        <f t="shared" ref="BG178:BH178" si="161">+BG179+BG180+BG181+BG182</f>
        <v>15256941</v>
      </c>
      <c r="BH178" s="248">
        <f t="shared" si="161"/>
        <v>15865315</v>
      </c>
      <c r="BI178" s="248">
        <f t="shared" ref="BI178" si="162">+BI179+BI180+BI181+BI182</f>
        <v>15421867</v>
      </c>
      <c r="BJ178" s="248">
        <f t="shared" ref="BJ178:BK178" si="163">+BJ179+BJ180+BJ181+BJ182</f>
        <v>15843704</v>
      </c>
      <c r="BK178" s="248">
        <f t="shared" si="163"/>
        <v>16388981</v>
      </c>
      <c r="BL178" s="248">
        <f t="shared" ref="BL178:BM178" si="164">+BL179+BL180+BL181+BL182</f>
        <v>16240560</v>
      </c>
      <c r="BM178" s="248">
        <f t="shared" si="164"/>
        <v>15876430</v>
      </c>
      <c r="BN178" s="248">
        <f t="shared" ref="BN178:BO178" si="165">+BN179+BN180+BN181+BN182</f>
        <v>14161223</v>
      </c>
      <c r="BO178" s="248">
        <f t="shared" si="165"/>
        <v>18312624</v>
      </c>
      <c r="BP178" s="262">
        <f t="shared" ref="BP178" si="166">+BP179+BP180+BP181+BP182</f>
        <v>187806943</v>
      </c>
      <c r="BQ178" s="248">
        <f t="shared" ref="BQ178:BR178" si="167">+BQ179+BQ180+BQ181+BQ182</f>
        <v>16543569</v>
      </c>
      <c r="BR178" s="248">
        <f t="shared" si="167"/>
        <v>16252609</v>
      </c>
      <c r="BS178" s="248">
        <f t="shared" ref="BS178" si="168">+BS179+BS180+BS181+BS182</f>
        <v>14332287</v>
      </c>
      <c r="BT178" s="237">
        <f t="shared" si="140"/>
        <v>39121284</v>
      </c>
      <c r="BU178" s="149">
        <f t="shared" si="141"/>
        <v>44439298</v>
      </c>
      <c r="BV178" s="142">
        <f t="shared" si="142"/>
        <v>47128465</v>
      </c>
      <c r="BW178" s="130">
        <f t="shared" si="143"/>
        <v>6.0513264633478281</v>
      </c>
      <c r="BX178" s="66"/>
      <c r="BY178" s="66"/>
    </row>
    <row r="179" spans="1:77" ht="20.100000000000001" customHeight="1" x14ac:dyDescent="0.2">
      <c r="A179" s="63"/>
      <c r="B179" s="251"/>
      <c r="C179" s="252" t="s">
        <v>87</v>
      </c>
      <c r="D179" s="257">
        <f t="shared" ref="D179:AI179" si="169">+D83+D86+D89</f>
        <v>521941</v>
      </c>
      <c r="E179" s="247">
        <f t="shared" si="169"/>
        <v>494920</v>
      </c>
      <c r="F179" s="247">
        <f t="shared" si="169"/>
        <v>583483</v>
      </c>
      <c r="G179" s="247">
        <f t="shared" si="169"/>
        <v>584977</v>
      </c>
      <c r="H179" s="247">
        <f t="shared" si="169"/>
        <v>604143</v>
      </c>
      <c r="I179" s="247">
        <f t="shared" si="169"/>
        <v>639749</v>
      </c>
      <c r="J179" s="247">
        <f t="shared" si="169"/>
        <v>645906</v>
      </c>
      <c r="K179" s="247">
        <f t="shared" si="169"/>
        <v>639435</v>
      </c>
      <c r="L179" s="247">
        <f t="shared" si="169"/>
        <v>677821</v>
      </c>
      <c r="M179" s="247">
        <f t="shared" si="169"/>
        <v>722711</v>
      </c>
      <c r="N179" s="247">
        <f t="shared" si="169"/>
        <v>678408</v>
      </c>
      <c r="O179" s="258">
        <f t="shared" si="169"/>
        <v>906057</v>
      </c>
      <c r="P179" s="259">
        <f t="shared" si="169"/>
        <v>7699551</v>
      </c>
      <c r="Q179" s="257">
        <f t="shared" si="169"/>
        <v>695197</v>
      </c>
      <c r="R179" s="247">
        <f t="shared" si="169"/>
        <v>695622</v>
      </c>
      <c r="S179" s="247">
        <f t="shared" si="169"/>
        <v>783490</v>
      </c>
      <c r="T179" s="247">
        <f t="shared" si="169"/>
        <v>806451</v>
      </c>
      <c r="U179" s="247">
        <f t="shared" si="169"/>
        <v>827385</v>
      </c>
      <c r="V179" s="247">
        <f t="shared" si="169"/>
        <v>872353</v>
      </c>
      <c r="W179" s="247">
        <f t="shared" si="169"/>
        <v>885318</v>
      </c>
      <c r="X179" s="247">
        <f t="shared" si="169"/>
        <v>906259</v>
      </c>
      <c r="Y179" s="247">
        <f t="shared" si="169"/>
        <v>935257</v>
      </c>
      <c r="Z179" s="247">
        <f t="shared" si="169"/>
        <v>946331</v>
      </c>
      <c r="AA179" s="247">
        <f t="shared" si="169"/>
        <v>954578</v>
      </c>
      <c r="AB179" s="258">
        <f t="shared" si="169"/>
        <v>1200042</v>
      </c>
      <c r="AC179" s="259">
        <f t="shared" si="169"/>
        <v>10508283</v>
      </c>
      <c r="AD179" s="257">
        <f t="shared" si="169"/>
        <v>963855</v>
      </c>
      <c r="AE179" s="247">
        <f t="shared" si="169"/>
        <v>965596</v>
      </c>
      <c r="AF179" s="247">
        <f t="shared" si="169"/>
        <v>1133299</v>
      </c>
      <c r="AG179" s="247">
        <f t="shared" si="169"/>
        <v>1113745</v>
      </c>
      <c r="AH179" s="247">
        <f t="shared" si="169"/>
        <v>1253356</v>
      </c>
      <c r="AI179" s="247">
        <f t="shared" si="169"/>
        <v>1289281</v>
      </c>
      <c r="AJ179" s="247">
        <f t="shared" ref="AJ179:BB179" si="170">+AJ83+AJ86+AJ89</f>
        <v>1333900</v>
      </c>
      <c r="AK179" s="247">
        <f t="shared" si="170"/>
        <v>1544043</v>
      </c>
      <c r="AL179" s="247">
        <f t="shared" si="170"/>
        <v>1363581</v>
      </c>
      <c r="AM179" s="247">
        <f t="shared" si="170"/>
        <v>1432074</v>
      </c>
      <c r="AN179" s="247">
        <f t="shared" si="170"/>
        <v>1454684</v>
      </c>
      <c r="AO179" s="258">
        <f t="shared" si="170"/>
        <v>1706797</v>
      </c>
      <c r="AP179" s="259">
        <f t="shared" si="170"/>
        <v>15554211</v>
      </c>
      <c r="AQ179" s="257">
        <f t="shared" si="170"/>
        <v>1451889</v>
      </c>
      <c r="AR179" s="247">
        <f t="shared" si="170"/>
        <v>1393241</v>
      </c>
      <c r="AS179" s="247">
        <f t="shared" si="170"/>
        <v>1766690</v>
      </c>
      <c r="AT179" s="247">
        <f t="shared" si="170"/>
        <v>1640032</v>
      </c>
      <c r="AU179" s="247">
        <f t="shared" si="170"/>
        <v>1746784</v>
      </c>
      <c r="AV179" s="247">
        <f t="shared" si="170"/>
        <v>1750724</v>
      </c>
      <c r="AW179" s="247">
        <f t="shared" si="170"/>
        <v>1795669</v>
      </c>
      <c r="AX179" s="247">
        <f t="shared" si="170"/>
        <v>1874968</v>
      </c>
      <c r="AY179" s="247">
        <f t="shared" si="170"/>
        <v>1839777</v>
      </c>
      <c r="AZ179" s="247">
        <f t="shared" si="170"/>
        <v>2053287</v>
      </c>
      <c r="BA179" s="247">
        <f t="shared" si="170"/>
        <v>2063628</v>
      </c>
      <c r="BB179" s="247">
        <f t="shared" si="170"/>
        <v>2417887</v>
      </c>
      <c r="BC179" s="259">
        <f t="shared" ref="BC179:BC183" si="171">SUM(AQ179:BB179)</f>
        <v>21794576</v>
      </c>
      <c r="BD179" s="257">
        <f t="shared" ref="BD179:BI179" si="172">+BD83+BD86+BD89</f>
        <v>2087925</v>
      </c>
      <c r="BE179" s="247">
        <f t="shared" si="172"/>
        <v>2152211</v>
      </c>
      <c r="BF179" s="247">
        <f t="shared" si="172"/>
        <v>2311249</v>
      </c>
      <c r="BG179" s="247">
        <f t="shared" si="172"/>
        <v>2425390</v>
      </c>
      <c r="BH179" s="247">
        <f t="shared" si="172"/>
        <v>2647212</v>
      </c>
      <c r="BI179" s="247">
        <f t="shared" si="172"/>
        <v>2548797</v>
      </c>
      <c r="BJ179" s="247">
        <f t="shared" ref="BJ179:BK179" si="173">+BJ83+BJ86+BJ89</f>
        <v>2779442</v>
      </c>
      <c r="BK179" s="247">
        <f t="shared" si="173"/>
        <v>2880709</v>
      </c>
      <c r="BL179" s="247">
        <f t="shared" ref="BL179:BM179" si="174">+BL83+BL86+BL89</f>
        <v>2873561</v>
      </c>
      <c r="BM179" s="247">
        <f t="shared" si="174"/>
        <v>2847206</v>
      </c>
      <c r="BN179" s="247">
        <f t="shared" ref="BN179:BO179" si="175">+BN83+BN86+BN89</f>
        <v>2690947</v>
      </c>
      <c r="BO179" s="247">
        <f t="shared" si="175"/>
        <v>3580060</v>
      </c>
      <c r="BP179" s="259">
        <f t="shared" ref="BP179" si="176">+BP83+BP86+BP89</f>
        <v>31824709</v>
      </c>
      <c r="BQ179" s="247">
        <f t="shared" ref="BQ179:BR179" si="177">+BQ83+BQ86+BQ89</f>
        <v>3170862</v>
      </c>
      <c r="BR179" s="247">
        <f t="shared" si="177"/>
        <v>3172385</v>
      </c>
      <c r="BS179" s="247">
        <f t="shared" ref="BS179" si="178">+BS83+BS86+BS89</f>
        <v>3039497</v>
      </c>
      <c r="BT179" s="148">
        <f t="shared" si="140"/>
        <v>4611820</v>
      </c>
      <c r="BU179" s="20">
        <f t="shared" si="141"/>
        <v>6551385</v>
      </c>
      <c r="BV179" s="52">
        <f t="shared" si="142"/>
        <v>9382744</v>
      </c>
      <c r="BW179" s="130">
        <f t="shared" si="143"/>
        <v>43.217716559170306</v>
      </c>
      <c r="BX179" s="66"/>
      <c r="BY179" s="66"/>
    </row>
    <row r="180" spans="1:77" ht="20.100000000000001" customHeight="1" x14ac:dyDescent="0.2">
      <c r="A180" s="63"/>
      <c r="B180" s="251"/>
      <c r="C180" s="252" t="s">
        <v>88</v>
      </c>
      <c r="D180" s="257">
        <f t="shared" ref="D180:AI180" si="179">+D105+D108</f>
        <v>462155</v>
      </c>
      <c r="E180" s="247">
        <f t="shared" si="179"/>
        <v>425847</v>
      </c>
      <c r="F180" s="247">
        <f t="shared" si="179"/>
        <v>529646</v>
      </c>
      <c r="G180" s="247">
        <f t="shared" si="179"/>
        <v>513556</v>
      </c>
      <c r="H180" s="247">
        <f t="shared" si="179"/>
        <v>524778</v>
      </c>
      <c r="I180" s="247">
        <f t="shared" si="179"/>
        <v>503797</v>
      </c>
      <c r="J180" s="247">
        <f t="shared" si="179"/>
        <v>512856</v>
      </c>
      <c r="K180" s="247">
        <f t="shared" si="179"/>
        <v>508890</v>
      </c>
      <c r="L180" s="247">
        <f t="shared" si="179"/>
        <v>542816</v>
      </c>
      <c r="M180" s="247">
        <f t="shared" si="179"/>
        <v>582817</v>
      </c>
      <c r="N180" s="247">
        <f t="shared" si="179"/>
        <v>524870</v>
      </c>
      <c r="O180" s="258">
        <f t="shared" si="179"/>
        <v>689373</v>
      </c>
      <c r="P180" s="259">
        <f t="shared" si="179"/>
        <v>6321401</v>
      </c>
      <c r="Q180" s="257">
        <f t="shared" si="179"/>
        <v>431021</v>
      </c>
      <c r="R180" s="247">
        <f t="shared" si="179"/>
        <v>408097</v>
      </c>
      <c r="S180" s="247">
        <f t="shared" si="179"/>
        <v>500274</v>
      </c>
      <c r="T180" s="247">
        <f t="shared" si="179"/>
        <v>489919</v>
      </c>
      <c r="U180" s="247">
        <f t="shared" si="179"/>
        <v>494227</v>
      </c>
      <c r="V180" s="247">
        <f t="shared" si="179"/>
        <v>521972</v>
      </c>
      <c r="W180" s="247">
        <f t="shared" si="179"/>
        <v>517596</v>
      </c>
      <c r="X180" s="247">
        <f t="shared" si="179"/>
        <v>536101</v>
      </c>
      <c r="Y180" s="247">
        <f t="shared" si="179"/>
        <v>521888</v>
      </c>
      <c r="Z180" s="247">
        <f t="shared" si="179"/>
        <v>512746</v>
      </c>
      <c r="AA180" s="247">
        <f t="shared" si="179"/>
        <v>517789</v>
      </c>
      <c r="AB180" s="258">
        <f t="shared" si="179"/>
        <v>625475</v>
      </c>
      <c r="AC180" s="259">
        <f t="shared" si="179"/>
        <v>6077105</v>
      </c>
      <c r="AD180" s="257">
        <f t="shared" si="179"/>
        <v>425057</v>
      </c>
      <c r="AE180" s="247">
        <f t="shared" si="179"/>
        <v>394514</v>
      </c>
      <c r="AF180" s="247">
        <f t="shared" si="179"/>
        <v>511467</v>
      </c>
      <c r="AG180" s="247">
        <f t="shared" si="179"/>
        <v>447701</v>
      </c>
      <c r="AH180" s="247">
        <f t="shared" si="179"/>
        <v>509390</v>
      </c>
      <c r="AI180" s="247">
        <f t="shared" si="179"/>
        <v>491126</v>
      </c>
      <c r="AJ180" s="247">
        <f t="shared" ref="AJ180:BB180" si="180">+AJ105+AJ108</f>
        <v>494546</v>
      </c>
      <c r="AK180" s="247">
        <f t="shared" si="180"/>
        <v>511544</v>
      </c>
      <c r="AL180" s="247">
        <f t="shared" si="180"/>
        <v>487094</v>
      </c>
      <c r="AM180" s="247">
        <f t="shared" si="180"/>
        <v>514006</v>
      </c>
      <c r="AN180" s="247">
        <f t="shared" si="180"/>
        <v>500719</v>
      </c>
      <c r="AO180" s="258">
        <f t="shared" si="180"/>
        <v>573947</v>
      </c>
      <c r="AP180" s="259">
        <f t="shared" si="180"/>
        <v>5861111</v>
      </c>
      <c r="AQ180" s="257">
        <f t="shared" si="180"/>
        <v>414064</v>
      </c>
      <c r="AR180" s="247">
        <f t="shared" si="180"/>
        <v>367403</v>
      </c>
      <c r="AS180" s="247">
        <f t="shared" si="180"/>
        <v>466322</v>
      </c>
      <c r="AT180" s="247">
        <f t="shared" si="180"/>
        <v>466469</v>
      </c>
      <c r="AU180" s="247">
        <f t="shared" si="180"/>
        <v>473237</v>
      </c>
      <c r="AV180" s="247">
        <f t="shared" si="180"/>
        <v>476118</v>
      </c>
      <c r="AW180" s="247">
        <f t="shared" si="180"/>
        <v>480451</v>
      </c>
      <c r="AX180" s="247">
        <f t="shared" si="180"/>
        <v>491209</v>
      </c>
      <c r="AY180" s="247">
        <f t="shared" si="180"/>
        <v>441915</v>
      </c>
      <c r="AZ180" s="247">
        <f t="shared" si="180"/>
        <v>512809</v>
      </c>
      <c r="BA180" s="247">
        <f t="shared" si="180"/>
        <v>479648</v>
      </c>
      <c r="BB180" s="247">
        <f t="shared" si="180"/>
        <v>531720</v>
      </c>
      <c r="BC180" s="259">
        <f t="shared" si="171"/>
        <v>5601365</v>
      </c>
      <c r="BD180" s="257">
        <f t="shared" ref="BD180:BI180" si="181">+BD105+BD108</f>
        <v>417009</v>
      </c>
      <c r="BE180" s="247">
        <f t="shared" si="181"/>
        <v>399925</v>
      </c>
      <c r="BF180" s="247">
        <f t="shared" si="181"/>
        <v>414305</v>
      </c>
      <c r="BG180" s="247">
        <f t="shared" si="181"/>
        <v>445358</v>
      </c>
      <c r="BH180" s="247">
        <f t="shared" si="181"/>
        <v>464200</v>
      </c>
      <c r="BI180" s="247">
        <f t="shared" si="181"/>
        <v>422116</v>
      </c>
      <c r="BJ180" s="247">
        <f t="shared" ref="BJ180:BK180" si="182">+BJ105+BJ108</f>
        <v>478905</v>
      </c>
      <c r="BK180" s="247">
        <f t="shared" si="182"/>
        <v>462658</v>
      </c>
      <c r="BL180" s="247">
        <f t="shared" ref="BL180:BM180" si="183">+BL105+BL108</f>
        <v>444985</v>
      </c>
      <c r="BM180" s="247">
        <f t="shared" si="183"/>
        <v>415283</v>
      </c>
      <c r="BN180" s="247">
        <f t="shared" ref="BN180:BO180" si="184">+BN105+BN108</f>
        <v>342236</v>
      </c>
      <c r="BO180" s="247">
        <f t="shared" si="184"/>
        <v>506933</v>
      </c>
      <c r="BP180" s="259">
        <f t="shared" ref="BP180" si="185">+BP105+BP108</f>
        <v>5213913</v>
      </c>
      <c r="BQ180" s="247">
        <f t="shared" ref="BQ180:BR180" si="186">+BQ105+BQ108</f>
        <v>390157</v>
      </c>
      <c r="BR180" s="247">
        <f t="shared" si="186"/>
        <v>344128</v>
      </c>
      <c r="BS180" s="247">
        <f t="shared" ref="BS180" si="187">+BS105+BS108</f>
        <v>292169</v>
      </c>
      <c r="BT180" s="148">
        <f t="shared" si="140"/>
        <v>1247789</v>
      </c>
      <c r="BU180" s="20">
        <f t="shared" si="141"/>
        <v>1231239</v>
      </c>
      <c r="BV180" s="52">
        <f t="shared" si="142"/>
        <v>1026454</v>
      </c>
      <c r="BW180" s="130">
        <f t="shared" si="143"/>
        <v>-16.632432858283408</v>
      </c>
      <c r="BX180" s="66"/>
      <c r="BY180" s="66"/>
    </row>
    <row r="181" spans="1:77" ht="20.100000000000001" customHeight="1" x14ac:dyDescent="0.2">
      <c r="A181" s="63"/>
      <c r="B181" s="251"/>
      <c r="C181" s="252" t="s">
        <v>89</v>
      </c>
      <c r="D181" s="257">
        <f t="shared" ref="D181:AI181" si="188">+D123+D126</f>
        <v>4380008</v>
      </c>
      <c r="E181" s="247">
        <f t="shared" si="188"/>
        <v>3692391</v>
      </c>
      <c r="F181" s="247">
        <f t="shared" si="188"/>
        <v>8151396</v>
      </c>
      <c r="G181" s="247">
        <f t="shared" si="188"/>
        <v>4540872</v>
      </c>
      <c r="H181" s="247">
        <f t="shared" si="188"/>
        <v>4671379</v>
      </c>
      <c r="I181" s="247">
        <f t="shared" si="188"/>
        <v>4730260</v>
      </c>
      <c r="J181" s="247">
        <f t="shared" si="188"/>
        <v>4658560</v>
      </c>
      <c r="K181" s="247">
        <f t="shared" si="188"/>
        <v>4765155</v>
      </c>
      <c r="L181" s="247">
        <f t="shared" si="188"/>
        <v>4654532</v>
      </c>
      <c r="M181" s="247">
        <f t="shared" si="188"/>
        <v>4798870</v>
      </c>
      <c r="N181" s="247">
        <f t="shared" si="188"/>
        <v>4639583</v>
      </c>
      <c r="O181" s="258">
        <f t="shared" si="188"/>
        <v>5528529</v>
      </c>
      <c r="P181" s="259">
        <f t="shared" si="188"/>
        <v>59211535</v>
      </c>
      <c r="Q181" s="257">
        <f t="shared" si="188"/>
        <v>5020440</v>
      </c>
      <c r="R181" s="247">
        <f t="shared" si="188"/>
        <v>4447051</v>
      </c>
      <c r="S181" s="247">
        <f t="shared" si="188"/>
        <v>4510742</v>
      </c>
      <c r="T181" s="247">
        <f t="shared" si="188"/>
        <v>4651557</v>
      </c>
      <c r="U181" s="247">
        <f t="shared" si="188"/>
        <v>4847723</v>
      </c>
      <c r="V181" s="247">
        <f t="shared" si="188"/>
        <v>4993213</v>
      </c>
      <c r="W181" s="247">
        <f t="shared" si="188"/>
        <v>4987221</v>
      </c>
      <c r="X181" s="247">
        <f t="shared" si="188"/>
        <v>5032991</v>
      </c>
      <c r="Y181" s="247">
        <f t="shared" si="188"/>
        <v>5030903</v>
      </c>
      <c r="Z181" s="247">
        <f t="shared" si="188"/>
        <v>5093184</v>
      </c>
      <c r="AA181" s="247">
        <f t="shared" si="188"/>
        <v>5119076</v>
      </c>
      <c r="AB181" s="258">
        <f t="shared" si="188"/>
        <v>6353448.7699999996</v>
      </c>
      <c r="AC181" s="259">
        <f t="shared" si="188"/>
        <v>60087549.769999996</v>
      </c>
      <c r="AD181" s="257">
        <f t="shared" si="188"/>
        <v>5250626</v>
      </c>
      <c r="AE181" s="247">
        <f t="shared" si="188"/>
        <v>4733139</v>
      </c>
      <c r="AF181" s="247">
        <f t="shared" si="188"/>
        <v>5468809</v>
      </c>
      <c r="AG181" s="247">
        <f t="shared" si="188"/>
        <v>5301772</v>
      </c>
      <c r="AH181" s="247">
        <f t="shared" si="188"/>
        <v>5452082</v>
      </c>
      <c r="AI181" s="247">
        <f t="shared" si="188"/>
        <v>5588836</v>
      </c>
      <c r="AJ181" s="247">
        <f t="shared" ref="AJ181:BB181" si="189">+AJ123+AJ126</f>
        <v>5557649</v>
      </c>
      <c r="AK181" s="247">
        <f t="shared" si="189"/>
        <v>5459405</v>
      </c>
      <c r="AL181" s="247">
        <f t="shared" si="189"/>
        <v>6581207</v>
      </c>
      <c r="AM181" s="247">
        <f t="shared" si="189"/>
        <v>5606743</v>
      </c>
      <c r="AN181" s="247">
        <f t="shared" si="189"/>
        <v>5860417</v>
      </c>
      <c r="AO181" s="258">
        <f t="shared" si="189"/>
        <v>6436668</v>
      </c>
      <c r="AP181" s="259">
        <f t="shared" si="189"/>
        <v>67297353</v>
      </c>
      <c r="AQ181" s="257">
        <f t="shared" si="189"/>
        <v>6285000</v>
      </c>
      <c r="AR181" s="247">
        <f t="shared" si="189"/>
        <v>5308007</v>
      </c>
      <c r="AS181" s="247">
        <f t="shared" si="189"/>
        <v>5078877</v>
      </c>
      <c r="AT181" s="247">
        <f t="shared" si="189"/>
        <v>6053653.8099999996</v>
      </c>
      <c r="AU181" s="247">
        <f t="shared" si="189"/>
        <v>6310958</v>
      </c>
      <c r="AV181" s="247">
        <f t="shared" si="189"/>
        <v>6341781</v>
      </c>
      <c r="AW181" s="247">
        <f t="shared" si="189"/>
        <v>6389645</v>
      </c>
      <c r="AX181" s="247">
        <f t="shared" si="189"/>
        <v>6635394</v>
      </c>
      <c r="AY181" s="247">
        <f t="shared" si="189"/>
        <v>6591145</v>
      </c>
      <c r="AZ181" s="247">
        <f t="shared" si="189"/>
        <v>6809176</v>
      </c>
      <c r="BA181" s="247">
        <f t="shared" si="189"/>
        <v>6865896</v>
      </c>
      <c r="BB181" s="247">
        <f t="shared" si="189"/>
        <v>7872457</v>
      </c>
      <c r="BC181" s="259">
        <f t="shared" si="171"/>
        <v>76541989.810000002</v>
      </c>
      <c r="BD181" s="257">
        <f t="shared" ref="BD181:BI181" si="190">+BD123+BD126</f>
        <v>7161657</v>
      </c>
      <c r="BE181" s="247">
        <f t="shared" si="190"/>
        <v>6816141</v>
      </c>
      <c r="BF181" s="247">
        <f t="shared" si="190"/>
        <v>7047415</v>
      </c>
      <c r="BG181" s="247">
        <f t="shared" si="190"/>
        <v>7131221</v>
      </c>
      <c r="BH181" s="247">
        <f t="shared" si="190"/>
        <v>7535465</v>
      </c>
      <c r="BI181" s="247">
        <f t="shared" si="190"/>
        <v>7515473</v>
      </c>
      <c r="BJ181" s="247">
        <f t="shared" ref="BJ181:BK181" si="191">+BJ123+BJ126</f>
        <v>7716460</v>
      </c>
      <c r="BK181" s="247">
        <f t="shared" si="191"/>
        <v>8033700</v>
      </c>
      <c r="BL181" s="247">
        <f t="shared" ref="BL181:BM181" si="192">+BL123+BL126</f>
        <v>8067644</v>
      </c>
      <c r="BM181" s="247">
        <f t="shared" si="192"/>
        <v>7713621</v>
      </c>
      <c r="BN181" s="247">
        <f t="shared" ref="BN181:BO181" si="193">+BN123+BN126</f>
        <v>6512198</v>
      </c>
      <c r="BO181" s="247">
        <f t="shared" si="193"/>
        <v>9291138</v>
      </c>
      <c r="BP181" s="259">
        <f t="shared" ref="BP181" si="194">+BP123+BP126</f>
        <v>90542133</v>
      </c>
      <c r="BQ181" s="247">
        <f t="shared" ref="BQ181:BR181" si="195">+BQ123+BQ126</f>
        <v>8457419</v>
      </c>
      <c r="BR181" s="247">
        <f t="shared" si="195"/>
        <v>8124272</v>
      </c>
      <c r="BS181" s="247">
        <f t="shared" ref="BS181" si="196">+BS123+BS126</f>
        <v>6814535</v>
      </c>
      <c r="BT181" s="148">
        <f t="shared" si="140"/>
        <v>16671884</v>
      </c>
      <c r="BU181" s="20">
        <f t="shared" si="141"/>
        <v>21025213</v>
      </c>
      <c r="BV181" s="52">
        <f t="shared" si="142"/>
        <v>23396226</v>
      </c>
      <c r="BW181" s="130">
        <f t="shared" si="143"/>
        <v>11.276998715779962</v>
      </c>
      <c r="BX181" s="66"/>
      <c r="BY181" s="66"/>
    </row>
    <row r="182" spans="1:77" ht="20.100000000000001" customHeight="1" x14ac:dyDescent="0.2">
      <c r="A182" s="63"/>
      <c r="B182" s="251"/>
      <c r="C182" s="252" t="s">
        <v>90</v>
      </c>
      <c r="D182" s="257">
        <f t="shared" ref="D182:AI182" si="197">+D147</f>
        <v>258997</v>
      </c>
      <c r="E182" s="247">
        <f t="shared" si="197"/>
        <v>209406</v>
      </c>
      <c r="F182" s="247">
        <f t="shared" si="197"/>
        <v>683304</v>
      </c>
      <c r="G182" s="247">
        <f t="shared" si="197"/>
        <v>1767071</v>
      </c>
      <c r="H182" s="247">
        <f t="shared" si="197"/>
        <v>1658794</v>
      </c>
      <c r="I182" s="247">
        <f t="shared" si="197"/>
        <v>1603651</v>
      </c>
      <c r="J182" s="247">
        <f t="shared" si="197"/>
        <v>1866108</v>
      </c>
      <c r="K182" s="247">
        <f t="shared" si="197"/>
        <v>2177083</v>
      </c>
      <c r="L182" s="247">
        <f t="shared" si="197"/>
        <v>2138084</v>
      </c>
      <c r="M182" s="247">
        <f t="shared" si="197"/>
        <v>2681313</v>
      </c>
      <c r="N182" s="247">
        <f t="shared" si="197"/>
        <v>3686374</v>
      </c>
      <c r="O182" s="258">
        <f t="shared" si="197"/>
        <v>4107290</v>
      </c>
      <c r="P182" s="259">
        <f t="shared" si="197"/>
        <v>22837475</v>
      </c>
      <c r="Q182" s="257">
        <f t="shared" si="197"/>
        <v>3729057</v>
      </c>
      <c r="R182" s="247">
        <f t="shared" si="197"/>
        <v>3770510</v>
      </c>
      <c r="S182" s="247">
        <f t="shared" si="197"/>
        <v>4600379</v>
      </c>
      <c r="T182" s="247">
        <f t="shared" si="197"/>
        <v>4648491</v>
      </c>
      <c r="U182" s="247">
        <f t="shared" si="197"/>
        <v>4721078</v>
      </c>
      <c r="V182" s="247">
        <f t="shared" si="197"/>
        <v>4583906</v>
      </c>
      <c r="W182" s="247">
        <f t="shared" si="197"/>
        <v>4808822</v>
      </c>
      <c r="X182" s="247">
        <f t="shared" si="197"/>
        <v>5294213</v>
      </c>
      <c r="Y182" s="247">
        <f t="shared" si="197"/>
        <v>5182542</v>
      </c>
      <c r="Z182" s="247">
        <f t="shared" si="197"/>
        <v>5520288</v>
      </c>
      <c r="AA182" s="247">
        <f t="shared" si="197"/>
        <v>5385293</v>
      </c>
      <c r="AB182" s="258">
        <f t="shared" si="197"/>
        <v>5392699</v>
      </c>
      <c r="AC182" s="259">
        <f t="shared" si="197"/>
        <v>57637278</v>
      </c>
      <c r="AD182" s="257">
        <f t="shared" si="197"/>
        <v>5139263</v>
      </c>
      <c r="AE182" s="247">
        <f t="shared" si="197"/>
        <v>4987091</v>
      </c>
      <c r="AF182" s="247">
        <f t="shared" si="197"/>
        <v>5695814</v>
      </c>
      <c r="AG182" s="247">
        <f t="shared" si="197"/>
        <v>5372405</v>
      </c>
      <c r="AH182" s="247">
        <f t="shared" si="197"/>
        <v>5765818</v>
      </c>
      <c r="AI182" s="247">
        <f t="shared" si="197"/>
        <v>5715085</v>
      </c>
      <c r="AJ182" s="247">
        <f t="shared" ref="AJ182:BB182" si="198">+AJ147</f>
        <v>5650900</v>
      </c>
      <c r="AK182" s="247">
        <f t="shared" si="198"/>
        <v>6004642</v>
      </c>
      <c r="AL182" s="247">
        <f t="shared" si="198"/>
        <v>6136100</v>
      </c>
      <c r="AM182" s="247">
        <f t="shared" si="198"/>
        <v>6495770</v>
      </c>
      <c r="AN182" s="247">
        <f t="shared" si="198"/>
        <v>6360460</v>
      </c>
      <c r="AO182" s="258">
        <f t="shared" si="198"/>
        <v>5863759</v>
      </c>
      <c r="AP182" s="259">
        <f t="shared" si="198"/>
        <v>69187107</v>
      </c>
      <c r="AQ182" s="257">
        <f t="shared" si="198"/>
        <v>5279884</v>
      </c>
      <c r="AR182" s="247">
        <f t="shared" si="198"/>
        <v>5034539</v>
      </c>
      <c r="AS182" s="247">
        <f t="shared" si="198"/>
        <v>6275368</v>
      </c>
      <c r="AT182" s="247">
        <f t="shared" si="198"/>
        <v>5691624</v>
      </c>
      <c r="AU182" s="247">
        <f t="shared" si="198"/>
        <v>6242935</v>
      </c>
      <c r="AV182" s="247">
        <f t="shared" si="198"/>
        <v>6021612</v>
      </c>
      <c r="AW182" s="247">
        <f t="shared" si="198"/>
        <v>6218068</v>
      </c>
      <c r="AX182" s="247">
        <f t="shared" si="198"/>
        <v>6509795</v>
      </c>
      <c r="AY182" s="247">
        <f t="shared" si="198"/>
        <v>6335104</v>
      </c>
      <c r="AZ182" s="247">
        <f t="shared" si="198"/>
        <v>6515418</v>
      </c>
      <c r="BA182" s="247">
        <f t="shared" si="198"/>
        <v>5973473</v>
      </c>
      <c r="BB182" s="247">
        <f t="shared" si="198"/>
        <v>5667672</v>
      </c>
      <c r="BC182" s="259">
        <f t="shared" si="171"/>
        <v>71765492</v>
      </c>
      <c r="BD182" s="257">
        <f t="shared" ref="BD182:BI182" si="199">+BD147</f>
        <v>5340766</v>
      </c>
      <c r="BE182" s="247">
        <f t="shared" si="199"/>
        <v>4898246</v>
      </c>
      <c r="BF182" s="247">
        <f t="shared" si="199"/>
        <v>5392449</v>
      </c>
      <c r="BG182" s="247">
        <f t="shared" si="199"/>
        <v>5254972</v>
      </c>
      <c r="BH182" s="247">
        <f t="shared" si="199"/>
        <v>5218438</v>
      </c>
      <c r="BI182" s="247">
        <f t="shared" si="199"/>
        <v>4935481</v>
      </c>
      <c r="BJ182" s="247">
        <f t="shared" ref="BJ182:BK182" si="200">+BJ147</f>
        <v>4868897</v>
      </c>
      <c r="BK182" s="247">
        <f t="shared" si="200"/>
        <v>5011914</v>
      </c>
      <c r="BL182" s="247">
        <f t="shared" ref="BL182:BM182" si="201">+BL147</f>
        <v>4854370</v>
      </c>
      <c r="BM182" s="247">
        <f t="shared" si="201"/>
        <v>4900320</v>
      </c>
      <c r="BN182" s="247">
        <f t="shared" ref="BN182:BO182" si="202">+BN147</f>
        <v>4615842</v>
      </c>
      <c r="BO182" s="247">
        <f t="shared" si="202"/>
        <v>4934493</v>
      </c>
      <c r="BP182" s="259">
        <f t="shared" ref="BP182" si="203">+BP147</f>
        <v>60226188</v>
      </c>
      <c r="BQ182" s="247">
        <f t="shared" ref="BQ182:BR182" si="204">+BQ147</f>
        <v>4525131</v>
      </c>
      <c r="BR182" s="247">
        <f t="shared" si="204"/>
        <v>4611824</v>
      </c>
      <c r="BS182" s="247">
        <f t="shared" ref="BS182" si="205">+BS147</f>
        <v>4186086</v>
      </c>
      <c r="BT182" s="148">
        <f t="shared" si="140"/>
        <v>16589791</v>
      </c>
      <c r="BU182" s="20">
        <f t="shared" si="141"/>
        <v>15631461</v>
      </c>
      <c r="BV182" s="52">
        <f t="shared" si="142"/>
        <v>13323041</v>
      </c>
      <c r="BW182" s="130">
        <f t="shared" si="143"/>
        <v>-14.767781463293804</v>
      </c>
      <c r="BX182" s="66"/>
      <c r="BY182" s="66"/>
    </row>
    <row r="183" spans="1:77" ht="20.100000000000001" customHeight="1" thickBot="1" x14ac:dyDescent="0.3">
      <c r="A183" s="63"/>
      <c r="B183" s="251" t="s">
        <v>58</v>
      </c>
      <c r="C183" s="252"/>
      <c r="D183" s="260">
        <f t="shared" ref="D183:AI183" si="206">+D160</f>
        <v>284</v>
      </c>
      <c r="E183" s="248">
        <f t="shared" si="206"/>
        <v>259</v>
      </c>
      <c r="F183" s="248">
        <f t="shared" si="206"/>
        <v>330</v>
      </c>
      <c r="G183" s="248">
        <f t="shared" si="206"/>
        <v>324</v>
      </c>
      <c r="H183" s="248">
        <f t="shared" si="206"/>
        <v>287</v>
      </c>
      <c r="I183" s="248">
        <f t="shared" si="206"/>
        <v>345</v>
      </c>
      <c r="J183" s="248">
        <f t="shared" si="206"/>
        <v>334</v>
      </c>
      <c r="K183" s="248">
        <f t="shared" si="206"/>
        <v>311</v>
      </c>
      <c r="L183" s="248">
        <f t="shared" si="206"/>
        <v>334</v>
      </c>
      <c r="M183" s="248">
        <f t="shared" si="206"/>
        <v>380</v>
      </c>
      <c r="N183" s="248">
        <f t="shared" si="206"/>
        <v>326</v>
      </c>
      <c r="O183" s="261">
        <f t="shared" si="206"/>
        <v>327</v>
      </c>
      <c r="P183" s="262">
        <f t="shared" si="206"/>
        <v>3841</v>
      </c>
      <c r="Q183" s="260">
        <f t="shared" si="206"/>
        <v>313</v>
      </c>
      <c r="R183" s="248">
        <f t="shared" si="206"/>
        <v>268</v>
      </c>
      <c r="S183" s="248">
        <f t="shared" si="206"/>
        <v>369</v>
      </c>
      <c r="T183" s="248">
        <f t="shared" si="206"/>
        <v>371</v>
      </c>
      <c r="U183" s="248">
        <f t="shared" si="206"/>
        <v>354</v>
      </c>
      <c r="V183" s="248">
        <f t="shared" si="206"/>
        <v>388</v>
      </c>
      <c r="W183" s="248">
        <f t="shared" si="206"/>
        <v>341</v>
      </c>
      <c r="X183" s="248">
        <f t="shared" si="206"/>
        <v>368</v>
      </c>
      <c r="Y183" s="248">
        <f t="shared" si="206"/>
        <v>358</v>
      </c>
      <c r="Z183" s="248">
        <f t="shared" si="206"/>
        <v>322</v>
      </c>
      <c r="AA183" s="248">
        <f t="shared" si="206"/>
        <v>304</v>
      </c>
      <c r="AB183" s="261">
        <f t="shared" si="206"/>
        <v>315</v>
      </c>
      <c r="AC183" s="262">
        <f t="shared" si="206"/>
        <v>4071</v>
      </c>
      <c r="AD183" s="260">
        <f t="shared" si="206"/>
        <v>337</v>
      </c>
      <c r="AE183" s="248">
        <f t="shared" si="206"/>
        <v>283</v>
      </c>
      <c r="AF183" s="248">
        <f t="shared" si="206"/>
        <v>353</v>
      </c>
      <c r="AG183" s="248">
        <f t="shared" si="206"/>
        <v>293</v>
      </c>
      <c r="AH183" s="248">
        <f t="shared" si="206"/>
        <v>354</v>
      </c>
      <c r="AI183" s="248">
        <f t="shared" si="206"/>
        <v>295</v>
      </c>
      <c r="AJ183" s="248">
        <f t="shared" ref="AJ183:BB183" si="207">+AJ160</f>
        <v>323</v>
      </c>
      <c r="AK183" s="248">
        <f t="shared" si="207"/>
        <v>300</v>
      </c>
      <c r="AL183" s="248">
        <f t="shared" si="207"/>
        <v>292</v>
      </c>
      <c r="AM183" s="248">
        <f t="shared" si="207"/>
        <v>347</v>
      </c>
      <c r="AN183" s="248">
        <f t="shared" si="207"/>
        <v>325</v>
      </c>
      <c r="AO183" s="261">
        <f t="shared" si="207"/>
        <v>352</v>
      </c>
      <c r="AP183" s="262">
        <f t="shared" si="207"/>
        <v>3854</v>
      </c>
      <c r="AQ183" s="260">
        <f t="shared" si="207"/>
        <v>319</v>
      </c>
      <c r="AR183" s="248">
        <f t="shared" si="207"/>
        <v>274</v>
      </c>
      <c r="AS183" s="248">
        <f t="shared" si="207"/>
        <v>296</v>
      </c>
      <c r="AT183" s="248">
        <f t="shared" si="207"/>
        <v>287</v>
      </c>
      <c r="AU183" s="248">
        <f t="shared" si="207"/>
        <v>308</v>
      </c>
      <c r="AV183" s="248">
        <f t="shared" si="207"/>
        <v>285</v>
      </c>
      <c r="AW183" s="248">
        <f t="shared" si="207"/>
        <v>324</v>
      </c>
      <c r="AX183" s="248">
        <f t="shared" si="207"/>
        <v>319</v>
      </c>
      <c r="AY183" s="248">
        <f t="shared" si="207"/>
        <v>287</v>
      </c>
      <c r="AZ183" s="248">
        <f t="shared" si="207"/>
        <v>381</v>
      </c>
      <c r="BA183" s="248">
        <f t="shared" si="207"/>
        <v>328</v>
      </c>
      <c r="BB183" s="248">
        <f t="shared" si="207"/>
        <v>340</v>
      </c>
      <c r="BC183" s="262">
        <f t="shared" si="171"/>
        <v>3748</v>
      </c>
      <c r="BD183" s="260">
        <f t="shared" ref="BD183:BI183" si="208">+BD160</f>
        <v>353</v>
      </c>
      <c r="BE183" s="248">
        <f t="shared" si="208"/>
        <v>336</v>
      </c>
      <c r="BF183" s="248">
        <f t="shared" si="208"/>
        <v>330</v>
      </c>
      <c r="BG183" s="248">
        <f t="shared" si="208"/>
        <v>345</v>
      </c>
      <c r="BH183" s="248">
        <f t="shared" si="208"/>
        <v>337</v>
      </c>
      <c r="BI183" s="248">
        <f t="shared" si="208"/>
        <v>279</v>
      </c>
      <c r="BJ183" s="248">
        <f t="shared" ref="BJ183:BK183" si="209">+BJ160</f>
        <v>340</v>
      </c>
      <c r="BK183" s="248">
        <f t="shared" si="209"/>
        <v>341</v>
      </c>
      <c r="BL183" s="248">
        <f t="shared" ref="BL183:BM183" si="210">+BL160</f>
        <v>355</v>
      </c>
      <c r="BM183" s="248">
        <f t="shared" si="210"/>
        <v>390</v>
      </c>
      <c r="BN183" s="248">
        <f t="shared" ref="BN183:BO183" si="211">+BN160</f>
        <v>341</v>
      </c>
      <c r="BO183" s="248">
        <f t="shared" si="211"/>
        <v>366</v>
      </c>
      <c r="BP183" s="262">
        <f t="shared" ref="BP183" si="212">+BP160</f>
        <v>4113</v>
      </c>
      <c r="BQ183" s="248">
        <f t="shared" ref="BQ183:BR183" si="213">+BQ160</f>
        <v>327</v>
      </c>
      <c r="BR183" s="248">
        <f t="shared" si="213"/>
        <v>265</v>
      </c>
      <c r="BS183" s="248">
        <f t="shared" ref="BS183" si="214">+BS160</f>
        <v>341</v>
      </c>
      <c r="BT183" s="237">
        <f t="shared" si="140"/>
        <v>889</v>
      </c>
      <c r="BU183" s="149">
        <f t="shared" si="141"/>
        <v>1019</v>
      </c>
      <c r="BV183" s="142">
        <f t="shared" si="142"/>
        <v>933</v>
      </c>
      <c r="BW183" s="130">
        <f t="shared" si="143"/>
        <v>-8.4396467124632011</v>
      </c>
      <c r="BX183" s="66"/>
      <c r="BY183" s="66"/>
    </row>
    <row r="184" spans="1:77" ht="20.100000000000001" customHeight="1" thickBot="1" x14ac:dyDescent="0.3">
      <c r="A184" s="63"/>
      <c r="B184" s="268" t="s">
        <v>92</v>
      </c>
      <c r="C184" s="269"/>
      <c r="D184" s="263">
        <f>+D176+D178+D183</f>
        <v>5630059</v>
      </c>
      <c r="E184" s="264">
        <f t="shared" ref="E184:AR184" si="215">+E176+E178+E183</f>
        <v>4828764</v>
      </c>
      <c r="F184" s="264">
        <f t="shared" si="215"/>
        <v>9955292</v>
      </c>
      <c r="G184" s="264">
        <f t="shared" si="215"/>
        <v>7414095</v>
      </c>
      <c r="H184" s="264">
        <f t="shared" si="215"/>
        <v>7466169</v>
      </c>
      <c r="I184" s="264">
        <f t="shared" si="215"/>
        <v>7485176</v>
      </c>
      <c r="J184" s="264">
        <f t="shared" si="215"/>
        <v>7691993</v>
      </c>
      <c r="K184" s="264">
        <f t="shared" si="215"/>
        <v>8098635</v>
      </c>
      <c r="L184" s="264">
        <f t="shared" si="215"/>
        <v>8021607</v>
      </c>
      <c r="M184" s="264">
        <f t="shared" si="215"/>
        <v>8794776</v>
      </c>
      <c r="N184" s="264">
        <f t="shared" si="215"/>
        <v>9537603</v>
      </c>
      <c r="O184" s="265">
        <f t="shared" si="215"/>
        <v>11240856</v>
      </c>
      <c r="P184" s="266">
        <f t="shared" si="215"/>
        <v>96165025</v>
      </c>
      <c r="Q184" s="263">
        <f t="shared" si="215"/>
        <v>9883917</v>
      </c>
      <c r="R184" s="264">
        <f t="shared" si="215"/>
        <v>9329307</v>
      </c>
      <c r="S184" s="264">
        <f t="shared" si="215"/>
        <v>10404591</v>
      </c>
      <c r="T184" s="264">
        <f t="shared" si="215"/>
        <v>10606000</v>
      </c>
      <c r="U184" s="264">
        <f t="shared" si="215"/>
        <v>10899759</v>
      </c>
      <c r="V184" s="264">
        <f t="shared" si="215"/>
        <v>10981611</v>
      </c>
      <c r="W184" s="264">
        <f t="shared" si="215"/>
        <v>11208686</v>
      </c>
      <c r="X184" s="264">
        <f t="shared" si="215"/>
        <v>11780522</v>
      </c>
      <c r="Y184" s="264">
        <f t="shared" si="215"/>
        <v>11681364</v>
      </c>
      <c r="Z184" s="264">
        <f t="shared" si="215"/>
        <v>12083093</v>
      </c>
      <c r="AA184" s="264">
        <f t="shared" si="215"/>
        <v>11987636</v>
      </c>
      <c r="AB184" s="265">
        <f t="shared" si="215"/>
        <v>13584082.77</v>
      </c>
      <c r="AC184" s="266">
        <f t="shared" si="215"/>
        <v>134430568.76999998</v>
      </c>
      <c r="AD184" s="263">
        <f t="shared" si="215"/>
        <v>11790138</v>
      </c>
      <c r="AE184" s="264">
        <f t="shared" si="215"/>
        <v>11090499</v>
      </c>
      <c r="AF184" s="264">
        <f t="shared" si="215"/>
        <v>12822490</v>
      </c>
      <c r="AG184" s="264">
        <f t="shared" si="215"/>
        <v>12246289</v>
      </c>
      <c r="AH184" s="264">
        <f t="shared" si="215"/>
        <v>12993400</v>
      </c>
      <c r="AI184" s="264">
        <f t="shared" si="215"/>
        <v>13096204</v>
      </c>
      <c r="AJ184" s="264">
        <f t="shared" si="215"/>
        <v>13048483</v>
      </c>
      <c r="AK184" s="264">
        <f t="shared" si="215"/>
        <v>13531380</v>
      </c>
      <c r="AL184" s="264">
        <f t="shared" si="215"/>
        <v>14578804</v>
      </c>
      <c r="AM184" s="264">
        <f t="shared" si="215"/>
        <v>14060175</v>
      </c>
      <c r="AN184" s="264">
        <f t="shared" si="215"/>
        <v>14187395</v>
      </c>
      <c r="AO184" s="265">
        <f t="shared" si="215"/>
        <v>14592268</v>
      </c>
      <c r="AP184" s="266">
        <f t="shared" si="215"/>
        <v>158037525</v>
      </c>
      <c r="AQ184" s="263">
        <f t="shared" si="215"/>
        <v>13441968</v>
      </c>
      <c r="AR184" s="264">
        <f t="shared" si="215"/>
        <v>12112692</v>
      </c>
      <c r="AS184" s="264">
        <f t="shared" ref="AS184:AT184" si="216">+AS176+AS178+AS183</f>
        <v>13598258</v>
      </c>
      <c r="AT184" s="264">
        <f t="shared" si="216"/>
        <v>13863073.809999999</v>
      </c>
      <c r="AU184" s="264">
        <f t="shared" ref="AU184:AV184" si="217">+AU176+AU178+AU183</f>
        <v>14785202</v>
      </c>
      <c r="AV184" s="264">
        <f t="shared" si="217"/>
        <v>14601468</v>
      </c>
      <c r="AW184" s="264">
        <f t="shared" ref="AW184:AX184" si="218">+AW176+AW178+AW183</f>
        <v>14895424</v>
      </c>
      <c r="AX184" s="264">
        <f t="shared" si="218"/>
        <v>15523688</v>
      </c>
      <c r="AY184" s="264">
        <f t="shared" ref="AY184:AZ184" si="219">+AY176+AY178+AY183</f>
        <v>15218975</v>
      </c>
      <c r="AZ184" s="264">
        <f t="shared" si="219"/>
        <v>15903227</v>
      </c>
      <c r="BA184" s="264">
        <f t="shared" ref="BA184:BD184" si="220">+BA176+BA178+BA183</f>
        <v>15394325</v>
      </c>
      <c r="BB184" s="264">
        <f t="shared" si="220"/>
        <v>16501575</v>
      </c>
      <c r="BC184" s="266">
        <f t="shared" si="220"/>
        <v>175839875.81</v>
      </c>
      <c r="BD184" s="263">
        <f t="shared" si="220"/>
        <v>15019144</v>
      </c>
      <c r="BE184" s="264">
        <f t="shared" ref="BE184:BF184" si="221">+BE176+BE178+BE183</f>
        <v>14277313</v>
      </c>
      <c r="BF184" s="264">
        <f t="shared" si="221"/>
        <v>15176199</v>
      </c>
      <c r="BG184" s="264">
        <f t="shared" ref="BG184:BH184" si="222">+BG176+BG178+BG183</f>
        <v>15269584</v>
      </c>
      <c r="BH184" s="264">
        <f t="shared" si="222"/>
        <v>15878735</v>
      </c>
      <c r="BI184" s="264">
        <f t="shared" ref="BI184" si="223">+BI176+BI178+BI183</f>
        <v>15433361</v>
      </c>
      <c r="BJ184" s="264">
        <f t="shared" ref="BJ184:BK184" si="224">+BJ176+BJ178+BJ183</f>
        <v>15858120</v>
      </c>
      <c r="BK184" s="264">
        <f t="shared" si="224"/>
        <v>16403017</v>
      </c>
      <c r="BL184" s="264">
        <f t="shared" ref="BL184:BM184" si="225">+BL176+BL178+BL183</f>
        <v>16254178</v>
      </c>
      <c r="BM184" s="264">
        <f t="shared" si="225"/>
        <v>15890788</v>
      </c>
      <c r="BN184" s="264">
        <f t="shared" ref="BN184:BO184" si="226">+BN176+BN178+BN183</f>
        <v>14173276</v>
      </c>
      <c r="BO184" s="264">
        <f t="shared" si="226"/>
        <v>18326269</v>
      </c>
      <c r="BP184" s="266">
        <f t="shared" ref="BP184" si="227">+BP176+BP178+BP183</f>
        <v>187959984</v>
      </c>
      <c r="BQ184" s="264">
        <f t="shared" ref="BQ184:BR184" si="228">+BQ176+BQ178+BQ183</f>
        <v>16557081</v>
      </c>
      <c r="BR184" s="264">
        <f t="shared" si="228"/>
        <v>16264810</v>
      </c>
      <c r="BS184" s="264">
        <f t="shared" ref="BS184" si="229">+BS176+BS178+BS183</f>
        <v>14344317</v>
      </c>
      <c r="BT184" s="181">
        <f t="shared" si="140"/>
        <v>39152918</v>
      </c>
      <c r="BU184" s="120">
        <f t="shared" si="141"/>
        <v>44472656</v>
      </c>
      <c r="BV184" s="121">
        <f t="shared" si="142"/>
        <v>47166208</v>
      </c>
      <c r="BW184" s="173">
        <f t="shared" si="143"/>
        <v>6.0566474824440331</v>
      </c>
      <c r="BX184" s="66"/>
      <c r="BY184" s="66"/>
    </row>
    <row r="185" spans="1:77" ht="20.100000000000001" customHeight="1" x14ac:dyDescent="0.25">
      <c r="A185" s="63"/>
      <c r="BD185" s="247"/>
      <c r="BE185" s="247"/>
      <c r="BF185" s="247"/>
      <c r="BG185" s="247"/>
      <c r="BH185" s="247"/>
      <c r="BI185" s="247"/>
      <c r="BJ185" s="247"/>
      <c r="BK185" s="247"/>
      <c r="BL185" s="247"/>
      <c r="BM185" s="247"/>
      <c r="BN185" s="247"/>
      <c r="BO185" s="247"/>
      <c r="BP185" s="247"/>
      <c r="BQ185" s="247"/>
      <c r="BR185" s="247"/>
      <c r="BS185" s="247"/>
      <c r="BX185" s="66"/>
      <c r="BY185" s="66"/>
    </row>
    <row r="186" spans="1:77" ht="20.100000000000001" customHeight="1" x14ac:dyDescent="0.25">
      <c r="A186" s="63"/>
      <c r="BX186" s="66"/>
      <c r="BY186" s="66"/>
    </row>
    <row r="187" spans="1:77" ht="20.100000000000001" customHeight="1" x14ac:dyDescent="0.25">
      <c r="BG187" s="313"/>
      <c r="BH187" s="313"/>
      <c r="BI187" s="313"/>
      <c r="BJ187" s="314"/>
      <c r="BK187" s="314"/>
      <c r="BL187" s="314"/>
      <c r="BM187" s="314"/>
      <c r="BN187" s="314"/>
      <c r="BO187" s="314"/>
      <c r="BP187" s="314"/>
      <c r="BQ187" s="314"/>
      <c r="BR187" s="314"/>
      <c r="BS187" s="314"/>
    </row>
    <row r="188" spans="1:77" ht="20.100000000000001" customHeight="1" x14ac:dyDescent="0.25">
      <c r="BG188" s="210"/>
      <c r="BH188" s="210"/>
      <c r="BI188" s="210"/>
      <c r="BJ188" s="311"/>
      <c r="BK188" s="311"/>
      <c r="BL188" s="311"/>
      <c r="BM188" s="311"/>
      <c r="BN188" s="311"/>
      <c r="BO188" s="311"/>
      <c r="BP188" s="311"/>
      <c r="BQ188" s="311"/>
      <c r="BR188" s="311"/>
      <c r="BS188" s="311"/>
    </row>
    <row r="189" spans="1:77" ht="20.100000000000001" customHeight="1" x14ac:dyDescent="0.25">
      <c r="BG189" s="210"/>
      <c r="BH189" s="210"/>
      <c r="BI189" s="210"/>
      <c r="BJ189" s="311"/>
      <c r="BK189" s="311"/>
      <c r="BL189" s="311"/>
      <c r="BM189" s="311"/>
      <c r="BN189" s="311"/>
      <c r="BO189" s="311"/>
      <c r="BP189" s="311"/>
      <c r="BQ189" s="311"/>
      <c r="BR189" s="311"/>
      <c r="BS189" s="311"/>
    </row>
    <row r="190" spans="1:77" ht="20.100000000000001" customHeight="1" x14ac:dyDescent="0.25">
      <c r="BG190" s="313"/>
      <c r="BH190" s="313"/>
      <c r="BI190" s="313"/>
      <c r="BJ190" s="315"/>
      <c r="BK190" s="315"/>
      <c r="BL190" s="315"/>
      <c r="BM190" s="315"/>
      <c r="BN190" s="315"/>
      <c r="BO190" s="315"/>
      <c r="BP190" s="315"/>
      <c r="BQ190" s="315"/>
      <c r="BR190" s="315"/>
      <c r="BS190" s="315"/>
    </row>
    <row r="191" spans="1:77" ht="20.100000000000001" customHeight="1" x14ac:dyDescent="0.25">
      <c r="BJ191" s="312"/>
      <c r="BK191" s="312"/>
      <c r="BL191" s="312"/>
      <c r="BM191" s="312"/>
      <c r="BN191" s="312"/>
      <c r="BO191" s="312"/>
      <c r="BP191" s="312"/>
      <c r="BQ191" s="312"/>
      <c r="BR191" s="312"/>
      <c r="BS191" s="312"/>
    </row>
    <row r="192" spans="1:77" ht="20.100000000000001" customHeight="1" x14ac:dyDescent="0.25">
      <c r="BG192" s="313"/>
      <c r="BH192" s="313"/>
      <c r="BI192" s="313"/>
      <c r="BJ192" s="314"/>
      <c r="BK192" s="314"/>
      <c r="BL192" s="314"/>
      <c r="BM192" s="314"/>
      <c r="BN192" s="314"/>
      <c r="BO192" s="314"/>
      <c r="BP192" s="314"/>
      <c r="BQ192" s="314"/>
      <c r="BR192" s="314"/>
      <c r="BS192" s="314"/>
    </row>
    <row r="193" spans="59:71" ht="20.100000000000001" customHeight="1" x14ac:dyDescent="0.25">
      <c r="BG193" s="210"/>
      <c r="BH193" s="210"/>
      <c r="BI193" s="210"/>
      <c r="BJ193" s="311"/>
      <c r="BK193" s="311"/>
      <c r="BL193" s="311"/>
      <c r="BM193" s="311"/>
      <c r="BN193" s="311"/>
      <c r="BO193" s="311"/>
      <c r="BP193" s="311"/>
      <c r="BQ193" s="311"/>
      <c r="BR193" s="311"/>
      <c r="BS193" s="311"/>
    </row>
    <row r="194" spans="59:71" ht="20.100000000000001" customHeight="1" x14ac:dyDescent="0.25">
      <c r="BG194" s="210"/>
      <c r="BH194" s="210"/>
      <c r="BI194" s="210"/>
      <c r="BJ194" s="311"/>
      <c r="BK194" s="311"/>
      <c r="BL194" s="311"/>
      <c r="BM194" s="311"/>
      <c r="BN194" s="311"/>
      <c r="BO194" s="311"/>
      <c r="BP194" s="311"/>
      <c r="BQ194" s="311"/>
      <c r="BR194" s="311"/>
      <c r="BS194" s="311"/>
    </row>
    <row r="195" spans="59:71" ht="20.100000000000001" customHeight="1" x14ac:dyDescent="0.25">
      <c r="BG195" s="313"/>
      <c r="BH195" s="313"/>
      <c r="BI195" s="313"/>
      <c r="BJ195" s="315"/>
      <c r="BK195" s="315"/>
      <c r="BL195" s="315"/>
      <c r="BM195" s="315"/>
      <c r="BN195" s="315"/>
      <c r="BO195" s="315"/>
      <c r="BP195" s="315"/>
      <c r="BQ195" s="315"/>
      <c r="BR195" s="315"/>
      <c r="BS195" s="315"/>
    </row>
  </sheetData>
  <mergeCells count="41">
    <mergeCell ref="B151:C151"/>
    <mergeCell ref="B148:C148"/>
    <mergeCell ref="B140:C140"/>
    <mergeCell ref="B115:C115"/>
    <mergeCell ref="B117:C117"/>
    <mergeCell ref="B124:C124"/>
    <mergeCell ref="B138:C138"/>
    <mergeCell ref="B120:C120"/>
    <mergeCell ref="B122:C122"/>
    <mergeCell ref="B127:C127"/>
    <mergeCell ref="B97:C97"/>
    <mergeCell ref="B70:C70"/>
    <mergeCell ref="B142:C142"/>
    <mergeCell ref="B144:C144"/>
    <mergeCell ref="B146:C146"/>
    <mergeCell ref="B75:C75"/>
    <mergeCell ref="B77:C77"/>
    <mergeCell ref="B85:C85"/>
    <mergeCell ref="B87:C87"/>
    <mergeCell ref="B80:C80"/>
    <mergeCell ref="B82:C82"/>
    <mergeCell ref="B84:C84"/>
    <mergeCell ref="B102:C102"/>
    <mergeCell ref="B104:C104"/>
    <mergeCell ref="B99:C99"/>
    <mergeCell ref="B72:C72"/>
    <mergeCell ref="B66:C66"/>
    <mergeCell ref="BT9:BV9"/>
    <mergeCell ref="BT10:BV10"/>
    <mergeCell ref="BW10:BW11"/>
    <mergeCell ref="B29:C29"/>
    <mergeCell ref="D9:O10"/>
    <mergeCell ref="P9:P10"/>
    <mergeCell ref="B9:C11"/>
    <mergeCell ref="B16:C16"/>
    <mergeCell ref="Q9:AB10"/>
    <mergeCell ref="B12:C12"/>
    <mergeCell ref="AD9:AO10"/>
    <mergeCell ref="AQ9:BB10"/>
    <mergeCell ref="BD9:BO10"/>
    <mergeCell ref="BQ9:BS10"/>
  </mergeCells>
  <printOptions horizontalCentered="1"/>
  <pageMargins left="0.15748031496062992" right="0.15748031496062992" top="0.19685039370078741" bottom="0.19685039370078741" header="0.19685039370078741" footer="0.19685039370078741"/>
  <pageSetup scale="38" fitToHeight="0" orientation="portrait" r:id="rId1"/>
  <headerFooter>
    <oddFooter>&amp;LPMMS/mnlc&amp;C&amp;"Arial,Negrita"&amp;12&amp;P</oddFooter>
  </headerFooter>
  <rowBreaks count="1" manualBreakCount="1">
    <brk id="93" min="1" max="46" man="1"/>
  </rowBreaks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1</xdr:col>
                <xdr:colOff>57150</xdr:colOff>
                <xdr:row>3</xdr:row>
                <xdr:rowOff>28575</xdr:rowOff>
              </from>
              <to>
                <xdr:col>2</xdr:col>
                <xdr:colOff>571500</xdr:colOff>
                <xdr:row>6</xdr:row>
                <xdr:rowOff>209550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EST-FINAL</vt:lpstr>
      <vt:lpstr>'EST-FINAL'!Área_de_impresión</vt:lpstr>
      <vt:lpstr>'EST-FINAL'!Títulos_a_imprimir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PCamacho</dc:creator>
  <cp:lastModifiedBy>Llanos Marcos</cp:lastModifiedBy>
  <cp:lastPrinted>2020-04-20T14:15:54Z</cp:lastPrinted>
  <dcterms:created xsi:type="dcterms:W3CDTF">2010-02-24T14:16:20Z</dcterms:created>
  <dcterms:modified xsi:type="dcterms:W3CDTF">2020-04-20T14:16:27Z</dcterms:modified>
</cp:coreProperties>
</file>