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.BCBNET01\Downloads\"/>
    </mc:Choice>
  </mc:AlternateContent>
  <bookViews>
    <workbookView xWindow="0" yWindow="120" windowWidth="19200" windowHeight="6825" activeTab="1"/>
  </bookViews>
  <sheets>
    <sheet name="PREPARACION" sheetId="1" r:id="rId1"/>
    <sheet name="EST-FINAL" sheetId="2" r:id="rId2"/>
  </sheets>
  <definedNames>
    <definedName name="_xlnm._FilterDatabase" localSheetId="1" hidden="1">'EST-FINAL'!$B$8:$C$199</definedName>
    <definedName name="_xlnm._FilterDatabase" localSheetId="0" hidden="1">PREPARACION!$B$3:$AD$186</definedName>
    <definedName name="_xlnm.Print_Area" localSheetId="1">'EST-FINAL'!$B$3:$BF$222</definedName>
    <definedName name="_xlnm.Print_Area" localSheetId="0">PREPARACION!$B$3:$DZ$186</definedName>
    <definedName name="_xlnm.Print_Titles" localSheetId="1">'EST-FINAL'!$3:$11</definedName>
    <definedName name="_xlnm.Print_Titles" localSheetId="0">PREPARACION!$3:$5</definedName>
  </definedNames>
  <calcPr calcId="152511"/>
</workbook>
</file>

<file path=xl/calcChain.xml><?xml version="1.0" encoding="utf-8"?>
<calcChain xmlns="http://schemas.openxmlformats.org/spreadsheetml/2006/main">
  <c r="BE125" i="2" l="1"/>
  <c r="BE124" i="2"/>
  <c r="BE123" i="2"/>
  <c r="BE122" i="2"/>
  <c r="BD125" i="2"/>
  <c r="BD124" i="2"/>
  <c r="BD123" i="2"/>
  <c r="BD122" i="2"/>
  <c r="BC125" i="2"/>
  <c r="BC124" i="2"/>
  <c r="BC123" i="2"/>
  <c r="BC122" i="2"/>
  <c r="BE199" i="2"/>
  <c r="BE198" i="2"/>
  <c r="BE197" i="2"/>
  <c r="BE196" i="2"/>
  <c r="BE195" i="2"/>
  <c r="BE194" i="2"/>
  <c r="BE193" i="2"/>
  <c r="BE191" i="2"/>
  <c r="BE190" i="2"/>
  <c r="BE189" i="2"/>
  <c r="BE188" i="2"/>
  <c r="BE187" i="2"/>
  <c r="BE186" i="2"/>
  <c r="BE185" i="2"/>
  <c r="BE184" i="2"/>
  <c r="BE183" i="2"/>
  <c r="BE182" i="2"/>
  <c r="BE181" i="2"/>
  <c r="BE180" i="2"/>
  <c r="BE179" i="2"/>
  <c r="BE178" i="2"/>
  <c r="BE177" i="2"/>
  <c r="BE176" i="2"/>
  <c r="BE175" i="2"/>
  <c r="BE172" i="2"/>
  <c r="BE171" i="2"/>
  <c r="BE170" i="2"/>
  <c r="BE169" i="2"/>
  <c r="BE168" i="2"/>
  <c r="BE167" i="2"/>
  <c r="BE166" i="2"/>
  <c r="BE164" i="2"/>
  <c r="BE163" i="2"/>
  <c r="BE162" i="2"/>
  <c r="BE161" i="2"/>
  <c r="BE160" i="2"/>
  <c r="BE159" i="2"/>
  <c r="BE158" i="2"/>
  <c r="BE157" i="2"/>
  <c r="BE156" i="2"/>
  <c r="BE155" i="2"/>
  <c r="BE154" i="2"/>
  <c r="BE153" i="2"/>
  <c r="BE152" i="2"/>
  <c r="BE151" i="2"/>
  <c r="BE150" i="2"/>
  <c r="BE149" i="2"/>
  <c r="BE148" i="2"/>
  <c r="BE144" i="2"/>
  <c r="BE143" i="2"/>
  <c r="BE142" i="2"/>
  <c r="BE141" i="2"/>
  <c r="BE140" i="2"/>
  <c r="BE138" i="2"/>
  <c r="BE136" i="2"/>
  <c r="BE134" i="2"/>
  <c r="BE132" i="2"/>
  <c r="BE130" i="2"/>
  <c r="BE120" i="2"/>
  <c r="BE119" i="2"/>
  <c r="BE117" i="2"/>
  <c r="BE116" i="2"/>
  <c r="BE114" i="2"/>
  <c r="BE112" i="2"/>
  <c r="BE109" i="2"/>
  <c r="BE107" i="2"/>
  <c r="BE103" i="2"/>
  <c r="BE102" i="2"/>
  <c r="BE100" i="2"/>
  <c r="BE99" i="2"/>
  <c r="BE98" i="2"/>
  <c r="BE97" i="2"/>
  <c r="BE95" i="2"/>
  <c r="BE92" i="2"/>
  <c r="BE90" i="2"/>
  <c r="BE88" i="2"/>
  <c r="BE86" i="2"/>
  <c r="BE85" i="2"/>
  <c r="BE83" i="2"/>
  <c r="BE82" i="2"/>
  <c r="BE80" i="2"/>
  <c r="BE79" i="2"/>
  <c r="BE78" i="2"/>
  <c r="BE77" i="2"/>
  <c r="BE75" i="2"/>
  <c r="BE72" i="2"/>
  <c r="BE70" i="2"/>
  <c r="BE67" i="2"/>
  <c r="BE65" i="2"/>
  <c r="BE63" i="2"/>
  <c r="BD199" i="2"/>
  <c r="BD198" i="2"/>
  <c r="BD197" i="2"/>
  <c r="BD196" i="2"/>
  <c r="BD195" i="2"/>
  <c r="BD194" i="2"/>
  <c r="BD193" i="2"/>
  <c r="BD192" i="2"/>
  <c r="BD191" i="2"/>
  <c r="BD190" i="2"/>
  <c r="BD189" i="2"/>
  <c r="BD188" i="2"/>
  <c r="BD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BD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D161" i="2"/>
  <c r="BD160" i="2"/>
  <c r="BD159" i="2"/>
  <c r="BD158" i="2"/>
  <c r="BD157" i="2"/>
  <c r="BD156" i="2"/>
  <c r="BD155" i="2"/>
  <c r="BD154" i="2"/>
  <c r="BD153" i="2"/>
  <c r="BD152" i="2"/>
  <c r="BD151" i="2"/>
  <c r="BD150" i="2"/>
  <c r="BD149" i="2"/>
  <c r="BD148" i="2"/>
  <c r="BD147" i="2"/>
  <c r="BD146" i="2"/>
  <c r="BD144" i="2"/>
  <c r="BD143" i="2"/>
  <c r="BD142" i="2"/>
  <c r="BD141" i="2"/>
  <c r="BD140" i="2"/>
  <c r="BD139" i="2"/>
  <c r="BD138" i="2"/>
  <c r="BD136" i="2"/>
  <c r="BD134" i="2"/>
  <c r="BD132" i="2"/>
  <c r="BD130" i="2"/>
  <c r="BD128" i="2"/>
  <c r="BD120" i="2"/>
  <c r="BD119" i="2"/>
  <c r="BD118" i="2"/>
  <c r="BD117" i="2"/>
  <c r="BD116" i="2"/>
  <c r="BD115" i="2"/>
  <c r="BD114" i="2"/>
  <c r="BD112" i="2"/>
  <c r="BD110" i="2"/>
  <c r="BD109" i="2"/>
  <c r="BD107" i="2"/>
  <c r="BD105" i="2"/>
  <c r="BD103" i="2"/>
  <c r="BD102" i="2"/>
  <c r="BD101" i="2"/>
  <c r="BD100" i="2"/>
  <c r="BD99" i="2"/>
  <c r="BD98" i="2"/>
  <c r="BD97" i="2"/>
  <c r="BD95" i="2"/>
  <c r="BD93" i="2"/>
  <c r="BD92" i="2"/>
  <c r="BD90" i="2"/>
  <c r="BD88" i="2"/>
  <c r="BD86" i="2"/>
  <c r="BD85" i="2"/>
  <c r="BD84" i="2"/>
  <c r="BD83" i="2"/>
  <c r="BD82" i="2"/>
  <c r="BD81" i="2"/>
  <c r="BD80" i="2"/>
  <c r="BD79" i="2"/>
  <c r="BD78" i="2"/>
  <c r="BD77" i="2"/>
  <c r="BD75" i="2"/>
  <c r="BD73" i="2"/>
  <c r="BD72" i="2"/>
  <c r="BD70" i="2"/>
  <c r="BD68" i="2"/>
  <c r="BD67" i="2"/>
  <c r="BD65" i="2"/>
  <c r="BD63" i="2"/>
  <c r="BC199" i="2"/>
  <c r="BC198" i="2"/>
  <c r="BC197" i="2"/>
  <c r="BC196" i="2"/>
  <c r="BC195" i="2"/>
  <c r="BC194" i="2"/>
  <c r="BC193" i="2"/>
  <c r="BC192" i="2"/>
  <c r="BC191" i="2"/>
  <c r="BC190" i="2"/>
  <c r="BC189" i="2"/>
  <c r="BC188" i="2"/>
  <c r="BC187" i="2"/>
  <c r="BC186" i="2"/>
  <c r="BC185" i="2"/>
  <c r="BC184" i="2"/>
  <c r="BC183" i="2"/>
  <c r="BC182" i="2"/>
  <c r="BC181" i="2"/>
  <c r="BC180" i="2"/>
  <c r="BC179" i="2"/>
  <c r="BC178" i="2"/>
  <c r="BC177" i="2"/>
  <c r="BC176" i="2"/>
  <c r="BC175" i="2"/>
  <c r="BC174" i="2"/>
  <c r="BC173" i="2"/>
  <c r="BC172" i="2"/>
  <c r="BC171" i="2"/>
  <c r="BC170" i="2"/>
  <c r="BC169" i="2"/>
  <c r="BC168" i="2"/>
  <c r="BC167" i="2"/>
  <c r="BC166" i="2"/>
  <c r="BC165" i="2"/>
  <c r="BC164" i="2"/>
  <c r="BC163" i="2"/>
  <c r="BC162" i="2"/>
  <c r="BC161" i="2"/>
  <c r="BC160" i="2"/>
  <c r="BC159" i="2"/>
  <c r="BC158" i="2"/>
  <c r="BC157" i="2"/>
  <c r="BC156" i="2"/>
  <c r="BC155" i="2"/>
  <c r="BC154" i="2"/>
  <c r="BC153" i="2"/>
  <c r="BC152" i="2"/>
  <c r="BC151" i="2"/>
  <c r="BC150" i="2"/>
  <c r="BC149" i="2"/>
  <c r="BC148" i="2"/>
  <c r="BC147" i="2"/>
  <c r="BC146" i="2"/>
  <c r="BC144" i="2"/>
  <c r="BC143" i="2"/>
  <c r="BC142" i="2"/>
  <c r="BC141" i="2"/>
  <c r="BC140" i="2"/>
  <c r="BC139" i="2"/>
  <c r="BC138" i="2"/>
  <c r="BC136" i="2"/>
  <c r="BC134" i="2"/>
  <c r="BC132" i="2"/>
  <c r="BC130" i="2"/>
  <c r="BC128" i="2"/>
  <c r="BC120" i="2"/>
  <c r="BC119" i="2"/>
  <c r="BC118" i="2"/>
  <c r="BC117" i="2"/>
  <c r="BC116" i="2"/>
  <c r="BC115" i="2"/>
  <c r="BC114" i="2"/>
  <c r="BC112" i="2"/>
  <c r="BC110" i="2"/>
  <c r="BC109" i="2"/>
  <c r="BC107" i="2"/>
  <c r="BC105" i="2"/>
  <c r="BC103" i="2"/>
  <c r="BC102" i="2"/>
  <c r="BC101" i="2"/>
  <c r="BC100" i="2"/>
  <c r="BC99" i="2"/>
  <c r="BC98" i="2"/>
  <c r="BC97" i="2"/>
  <c r="BC95" i="2"/>
  <c r="BC93" i="2"/>
  <c r="BC92" i="2"/>
  <c r="BC90" i="2"/>
  <c r="BC88" i="2"/>
  <c r="BC86" i="2"/>
  <c r="BC85" i="2"/>
  <c r="BC84" i="2"/>
  <c r="BC83" i="2"/>
  <c r="BC82" i="2"/>
  <c r="BC81" i="2"/>
  <c r="BC80" i="2"/>
  <c r="BC79" i="2"/>
  <c r="BC78" i="2"/>
  <c r="BC77" i="2"/>
  <c r="BC75" i="2"/>
  <c r="BC73" i="2"/>
  <c r="BC72" i="2"/>
  <c r="BC70" i="2"/>
  <c r="BC68" i="2"/>
  <c r="BC67" i="2"/>
  <c r="BC65" i="2"/>
  <c r="BC63" i="2"/>
  <c r="DZ98" i="1"/>
  <c r="BB203" i="2" l="1"/>
  <c r="BB202" i="2" s="1"/>
  <c r="BE192" i="2"/>
  <c r="BE174" i="2"/>
  <c r="BE165" i="2"/>
  <c r="BE139" i="2"/>
  <c r="BE128" i="2"/>
  <c r="BE118" i="2"/>
  <c r="BE115" i="2"/>
  <c r="BE110" i="2"/>
  <c r="BE105" i="2"/>
  <c r="BE101" i="2"/>
  <c r="BE93" i="2"/>
  <c r="BE84" i="2"/>
  <c r="BE81" i="2"/>
  <c r="BE73" i="2"/>
  <c r="BE68" i="2"/>
  <c r="BB218" i="2" l="1"/>
  <c r="BB207" i="2"/>
  <c r="BE147" i="2"/>
  <c r="BB219" i="2"/>
  <c r="BB208" i="2"/>
  <c r="BB217" i="2"/>
  <c r="BB206" i="2"/>
  <c r="BB216" i="2"/>
  <c r="BB205" i="2"/>
  <c r="BB214" i="2"/>
  <c r="BB213" i="2" s="1"/>
  <c r="DZ233" i="1"/>
  <c r="DZ232" i="1"/>
  <c r="DZ231" i="1"/>
  <c r="DZ230" i="1"/>
  <c r="DZ228" i="1"/>
  <c r="DZ227" i="1"/>
  <c r="DZ226" i="1"/>
  <c r="DZ225" i="1"/>
  <c r="DZ223" i="1"/>
  <c r="DZ222" i="1"/>
  <c r="DZ221" i="1"/>
  <c r="DZ220" i="1"/>
  <c r="DZ219" i="1"/>
  <c r="DZ218" i="1"/>
  <c r="DZ217" i="1"/>
  <c r="DZ216" i="1"/>
  <c r="DZ215" i="1"/>
  <c r="DZ214" i="1"/>
  <c r="DZ209" i="1"/>
  <c r="DZ208" i="1"/>
  <c r="DZ207" i="1"/>
  <c r="DZ206" i="1"/>
  <c r="DZ204" i="1"/>
  <c r="DZ203" i="1"/>
  <c r="DZ202" i="1"/>
  <c r="DZ201" i="1"/>
  <c r="DZ200" i="1" s="1"/>
  <c r="DZ199" i="1"/>
  <c r="DZ247" i="1" s="1"/>
  <c r="DZ198" i="1"/>
  <c r="DZ197" i="1"/>
  <c r="DZ245" i="1" s="1"/>
  <c r="DZ196" i="1"/>
  <c r="DZ195" i="1"/>
  <c r="DZ194" i="1"/>
  <c r="DZ242" i="1" s="1"/>
  <c r="DZ193" i="1"/>
  <c r="DZ241" i="1" s="1"/>
  <c r="DZ192" i="1"/>
  <c r="DZ191" i="1"/>
  <c r="DZ239" i="1" s="1"/>
  <c r="DZ190" i="1"/>
  <c r="DZ185" i="1"/>
  <c r="DZ183" i="1"/>
  <c r="DZ146" i="1"/>
  <c r="DZ100" i="1"/>
  <c r="DZ97" i="1"/>
  <c r="DZ94" i="1"/>
  <c r="DZ56" i="1"/>
  <c r="DZ9" i="1"/>
  <c r="BE173" i="2" l="1"/>
  <c r="BB220" i="2"/>
  <c r="BE146" i="2"/>
  <c r="BB209" i="2"/>
  <c r="DZ224" i="1"/>
  <c r="DZ213" i="1"/>
  <c r="DZ234" i="1" s="1"/>
  <c r="DZ235" i="1" s="1"/>
  <c r="DZ238" i="1"/>
  <c r="DZ246" i="1"/>
  <c r="DZ240" i="1"/>
  <c r="DZ243" i="1"/>
  <c r="DZ189" i="1"/>
  <c r="DZ210" i="1" s="1"/>
  <c r="DZ211" i="1" s="1"/>
  <c r="DZ244" i="1"/>
  <c r="BB215" i="2"/>
  <c r="BB204" i="2"/>
  <c r="DZ99" i="1"/>
  <c r="DZ7" i="1"/>
  <c r="BF125" i="2"/>
  <c r="DY214" i="1"/>
  <c r="DY215" i="1"/>
  <c r="DY216" i="1"/>
  <c r="DY217" i="1"/>
  <c r="DY218" i="1"/>
  <c r="DY219" i="1"/>
  <c r="DY220" i="1"/>
  <c r="DY221" i="1"/>
  <c r="DY222" i="1"/>
  <c r="DY223" i="1"/>
  <c r="DY225" i="1"/>
  <c r="DY226" i="1"/>
  <c r="DY227" i="1"/>
  <c r="DY228" i="1"/>
  <c r="DY230" i="1"/>
  <c r="DY231" i="1"/>
  <c r="DY232" i="1"/>
  <c r="DY233" i="1"/>
  <c r="BA220" i="2"/>
  <c r="BA209" i="2"/>
  <c r="DY190" i="1"/>
  <c r="DY191" i="1"/>
  <c r="DY192" i="1"/>
  <c r="DY193" i="1"/>
  <c r="DY194" i="1"/>
  <c r="DY195" i="1"/>
  <c r="DY196" i="1"/>
  <c r="DY197" i="1"/>
  <c r="DY198" i="1"/>
  <c r="DY199" i="1"/>
  <c r="DY201" i="1"/>
  <c r="DY202" i="1"/>
  <c r="DY203" i="1"/>
  <c r="DY204" i="1"/>
  <c r="DY206" i="1"/>
  <c r="DY207" i="1"/>
  <c r="DY208" i="1"/>
  <c r="DY209" i="1"/>
  <c r="BA219" i="2"/>
  <c r="BA218" i="2"/>
  <c r="BA217" i="2"/>
  <c r="BF140" i="2"/>
  <c r="BF138" i="2"/>
  <c r="BF116" i="2"/>
  <c r="BF109" i="2"/>
  <c r="BF107" i="2"/>
  <c r="BF86" i="2"/>
  <c r="BF85" i="2"/>
  <c r="BF83" i="2"/>
  <c r="BF82" i="2"/>
  <c r="BF77" i="2"/>
  <c r="DY242" i="1"/>
  <c r="DY224" i="1"/>
  <c r="DY213" i="1"/>
  <c r="DY240" i="1"/>
  <c r="DY200" i="1"/>
  <c r="DY247" i="1"/>
  <c r="DY246" i="1"/>
  <c r="DY245" i="1"/>
  <c r="DY244" i="1"/>
  <c r="DY243" i="1"/>
  <c r="DY241" i="1"/>
  <c r="DY239" i="1"/>
  <c r="DY238" i="1"/>
  <c r="DY248" i="1"/>
  <c r="DY9" i="1"/>
  <c r="DY56" i="1"/>
  <c r="DY94" i="1"/>
  <c r="DY97" i="1"/>
  <c r="DY7" i="1"/>
  <c r="DY249" i="1"/>
  <c r="DY185" i="1"/>
  <c r="DY183" i="1"/>
  <c r="DY146" i="1"/>
  <c r="DY100" i="1"/>
  <c r="DY234" i="1"/>
  <c r="DY235" i="1"/>
  <c r="DY189" i="1"/>
  <c r="DY210" i="1"/>
  <c r="DY211" i="1"/>
  <c r="DY99" i="1"/>
  <c r="AZ218" i="2"/>
  <c r="AZ207" i="2"/>
  <c r="AZ206" i="2"/>
  <c r="AZ216" i="2"/>
  <c r="AZ205" i="2"/>
  <c r="AZ219" i="2"/>
  <c r="AZ217" i="2"/>
  <c r="AZ208" i="2"/>
  <c r="AZ209" i="2"/>
  <c r="DX233" i="1"/>
  <c r="DX232" i="1"/>
  <c r="DX231" i="1"/>
  <c r="DX230" i="1"/>
  <c r="DX228" i="1"/>
  <c r="DX227" i="1"/>
  <c r="DX226" i="1"/>
  <c r="DX225" i="1"/>
  <c r="DX223" i="1"/>
  <c r="DX222" i="1"/>
  <c r="DX221" i="1"/>
  <c r="DX220" i="1"/>
  <c r="DX219" i="1"/>
  <c r="DX218" i="1"/>
  <c r="DX217" i="1"/>
  <c r="DX216" i="1"/>
  <c r="DX215" i="1"/>
  <c r="DX214" i="1"/>
  <c r="DX209" i="1"/>
  <c r="DX208" i="1"/>
  <c r="DX207" i="1"/>
  <c r="DX206" i="1"/>
  <c r="DX204" i="1"/>
  <c r="DX203" i="1"/>
  <c r="DX202" i="1"/>
  <c r="DX200" i="1"/>
  <c r="DX201" i="1"/>
  <c r="DX199" i="1"/>
  <c r="DX247" i="1"/>
  <c r="DX198" i="1"/>
  <c r="DX197" i="1"/>
  <c r="DX245" i="1"/>
  <c r="DX196" i="1"/>
  <c r="DX244" i="1"/>
  <c r="DX195" i="1"/>
  <c r="DX194" i="1"/>
  <c r="DX189" i="1"/>
  <c r="DX193" i="1"/>
  <c r="DX241" i="1"/>
  <c r="DX192" i="1"/>
  <c r="DX191" i="1"/>
  <c r="DX190" i="1"/>
  <c r="DX238" i="1"/>
  <c r="DX185" i="1"/>
  <c r="DX183" i="1"/>
  <c r="DX146" i="1"/>
  <c r="DX100" i="1"/>
  <c r="DX97" i="1"/>
  <c r="DX94" i="1"/>
  <c r="DX56" i="1"/>
  <c r="DX9" i="1"/>
  <c r="AZ220" i="2"/>
  <c r="DX224" i="1"/>
  <c r="DX213" i="1"/>
  <c r="DX246" i="1"/>
  <c r="DX239" i="1"/>
  <c r="DX240" i="1"/>
  <c r="DX243" i="1"/>
  <c r="DX242" i="1"/>
  <c r="DX210" i="1"/>
  <c r="DX211" i="1"/>
  <c r="DX99" i="1"/>
  <c r="DX7" i="1"/>
  <c r="BF186" i="2"/>
  <c r="BF184" i="2"/>
  <c r="BF157" i="2"/>
  <c r="BF80" i="2"/>
  <c r="DX248" i="1"/>
  <c r="DX234" i="1"/>
  <c r="DX235" i="1"/>
  <c r="DX249" i="1"/>
  <c r="AY209" i="2"/>
  <c r="AY219" i="2"/>
  <c r="AX219" i="2"/>
  <c r="AY208" i="2"/>
  <c r="AY218" i="2"/>
  <c r="AY207" i="2"/>
  <c r="AY206" i="2"/>
  <c r="AY216" i="2"/>
  <c r="AY205" i="2"/>
  <c r="DW183" i="1"/>
  <c r="DW98" i="1"/>
  <c r="AY217" i="2"/>
  <c r="AY220" i="2"/>
  <c r="DW233" i="1"/>
  <c r="DW232" i="1"/>
  <c r="DW231" i="1"/>
  <c r="DW230" i="1"/>
  <c r="DW228" i="1"/>
  <c r="DW227" i="1"/>
  <c r="DW226" i="1"/>
  <c r="DW225" i="1"/>
  <c r="DW223" i="1"/>
  <c r="DW222" i="1"/>
  <c r="DW221" i="1"/>
  <c r="DW220" i="1"/>
  <c r="DW219" i="1"/>
  <c r="DW218" i="1"/>
  <c r="DW217" i="1"/>
  <c r="DW216" i="1"/>
  <c r="DW215" i="1"/>
  <c r="DW214" i="1"/>
  <c r="DW209" i="1"/>
  <c r="DW208" i="1"/>
  <c r="DW207" i="1"/>
  <c r="DW206" i="1"/>
  <c r="DW243" i="1"/>
  <c r="DW204" i="1"/>
  <c r="DW203" i="1"/>
  <c r="DW202" i="1"/>
  <c r="DW201" i="1"/>
  <c r="DW199" i="1"/>
  <c r="DW247" i="1"/>
  <c r="DW198" i="1"/>
  <c r="DW197" i="1"/>
  <c r="DW245" i="1"/>
  <c r="DW196" i="1"/>
  <c r="DW189" i="1"/>
  <c r="DW195" i="1"/>
  <c r="DW194" i="1"/>
  <c r="DW242" i="1"/>
  <c r="DW193" i="1"/>
  <c r="DW192" i="1"/>
  <c r="DW191" i="1"/>
  <c r="DW190" i="1"/>
  <c r="DW238" i="1"/>
  <c r="DW185" i="1"/>
  <c r="DW146" i="1"/>
  <c r="DW100" i="1"/>
  <c r="DW97" i="1"/>
  <c r="DW94" i="1"/>
  <c r="DW56" i="1"/>
  <c r="DW9" i="1"/>
  <c r="DW239" i="1"/>
  <c r="DW248" i="1"/>
  <c r="DW249" i="1"/>
  <c r="DW240" i="1"/>
  <c r="DW224" i="1"/>
  <c r="DW213" i="1"/>
  <c r="DW246" i="1"/>
  <c r="DW241" i="1"/>
  <c r="DW200" i="1"/>
  <c r="DW244" i="1"/>
  <c r="DW210" i="1"/>
  <c r="DW211" i="1"/>
  <c r="DW99" i="1"/>
  <c r="DW7" i="1"/>
  <c r="DW234" i="1"/>
  <c r="DW235" i="1"/>
  <c r="AX209" i="2"/>
  <c r="AX208" i="2"/>
  <c r="AX218" i="2"/>
  <c r="AX217" i="2"/>
  <c r="AX206" i="2"/>
  <c r="AX205" i="2"/>
  <c r="AX207" i="2"/>
  <c r="AX216" i="2"/>
  <c r="AX220" i="2"/>
  <c r="DV233" i="1"/>
  <c r="DV232" i="1"/>
  <c r="DV231" i="1"/>
  <c r="DV230" i="1"/>
  <c r="DV228" i="1"/>
  <c r="DV227" i="1"/>
  <c r="DV226" i="1"/>
  <c r="DV225" i="1"/>
  <c r="DV223" i="1"/>
  <c r="DV222" i="1"/>
  <c r="DV221" i="1"/>
  <c r="DV220" i="1"/>
  <c r="DV219" i="1"/>
  <c r="DV218" i="1"/>
  <c r="DV217" i="1"/>
  <c r="DV216" i="1"/>
  <c r="DV215" i="1"/>
  <c r="DV214" i="1"/>
  <c r="DV209" i="1"/>
  <c r="DV208" i="1"/>
  <c r="DV207" i="1"/>
  <c r="DV206" i="1"/>
  <c r="DV243" i="1"/>
  <c r="DV204" i="1"/>
  <c r="DV203" i="1"/>
  <c r="DV202" i="1"/>
  <c r="DV201" i="1"/>
  <c r="DV199" i="1"/>
  <c r="DV247" i="1"/>
  <c r="DV198" i="1"/>
  <c r="DV246" i="1"/>
  <c r="DV197" i="1"/>
  <c r="DV245" i="1"/>
  <c r="DV196" i="1"/>
  <c r="DV244" i="1"/>
  <c r="DV195" i="1"/>
  <c r="DV194" i="1"/>
  <c r="DV242" i="1"/>
  <c r="DV193" i="1"/>
  <c r="DV192" i="1"/>
  <c r="DV240" i="1"/>
  <c r="DV191" i="1"/>
  <c r="DV239" i="1"/>
  <c r="DV190" i="1"/>
  <c r="DV238" i="1"/>
  <c r="DV185" i="1"/>
  <c r="DV183" i="1"/>
  <c r="DV146" i="1"/>
  <c r="DV100" i="1"/>
  <c r="DV97" i="1"/>
  <c r="DV94" i="1"/>
  <c r="DV56" i="1"/>
  <c r="DV9" i="1"/>
  <c r="DV213" i="1"/>
  <c r="DV224" i="1"/>
  <c r="DV241" i="1"/>
  <c r="DV200" i="1"/>
  <c r="DV189" i="1"/>
  <c r="DV210" i="1"/>
  <c r="DV211" i="1"/>
  <c r="DV7" i="1"/>
  <c r="DV248" i="1"/>
  <c r="DV249" i="1"/>
  <c r="DV99" i="1"/>
  <c r="AP205" i="2"/>
  <c r="DV234" i="1"/>
  <c r="DV235" i="1"/>
  <c r="AW219" i="2"/>
  <c r="AW208" i="2"/>
  <c r="AW218" i="2"/>
  <c r="AW217" i="2"/>
  <c r="AW216" i="2"/>
  <c r="AW205" i="2"/>
  <c r="AW206" i="2"/>
  <c r="AW220" i="2"/>
  <c r="AW209" i="2"/>
  <c r="DT235" i="1"/>
  <c r="DQ235" i="1"/>
  <c r="DP235" i="1"/>
  <c r="DO235" i="1"/>
  <c r="DN235" i="1"/>
  <c r="DM235" i="1"/>
  <c r="DL235" i="1"/>
  <c r="DK235" i="1"/>
  <c r="DJ235" i="1"/>
  <c r="DI235" i="1"/>
  <c r="DH235" i="1"/>
  <c r="DG235" i="1"/>
  <c r="DF235" i="1"/>
  <c r="DE235" i="1"/>
  <c r="DD235" i="1"/>
  <c r="DC235" i="1"/>
  <c r="DB235" i="1"/>
  <c r="DA235" i="1"/>
  <c r="CZ235" i="1"/>
  <c r="CY235" i="1"/>
  <c r="CX235" i="1"/>
  <c r="CW235" i="1"/>
  <c r="CV235" i="1"/>
  <c r="CU235" i="1"/>
  <c r="CT235" i="1"/>
  <c r="CS235" i="1"/>
  <c r="CR235" i="1"/>
  <c r="CQ235" i="1"/>
  <c r="CP235" i="1"/>
  <c r="CO235" i="1"/>
  <c r="CN235" i="1"/>
  <c r="CM235" i="1"/>
  <c r="CL235" i="1"/>
  <c r="CK235" i="1"/>
  <c r="CJ235" i="1"/>
  <c r="CI235" i="1"/>
  <c r="CH235" i="1"/>
  <c r="CG235" i="1"/>
  <c r="CF235" i="1"/>
  <c r="CE235" i="1"/>
  <c r="CD235" i="1"/>
  <c r="CC235" i="1"/>
  <c r="CB235" i="1"/>
  <c r="DU211" i="1"/>
  <c r="DT211" i="1"/>
  <c r="DS211" i="1"/>
  <c r="DR211" i="1"/>
  <c r="DQ211" i="1"/>
  <c r="DP211" i="1"/>
  <c r="DO211" i="1"/>
  <c r="DN211" i="1"/>
  <c r="DM211" i="1"/>
  <c r="DL211" i="1"/>
  <c r="DK211" i="1"/>
  <c r="DJ211" i="1"/>
  <c r="DI211" i="1"/>
  <c r="DH211" i="1"/>
  <c r="DG211" i="1"/>
  <c r="DF211" i="1"/>
  <c r="DE211" i="1"/>
  <c r="DD211" i="1"/>
  <c r="DC211" i="1"/>
  <c r="DB211" i="1"/>
  <c r="DA211" i="1"/>
  <c r="CZ211" i="1"/>
  <c r="CY211" i="1"/>
  <c r="CX211" i="1"/>
  <c r="CW211" i="1"/>
  <c r="CV211" i="1"/>
  <c r="CU211" i="1"/>
  <c r="CT211" i="1"/>
  <c r="CS211" i="1"/>
  <c r="CR211" i="1"/>
  <c r="CQ211" i="1"/>
  <c r="CP211" i="1"/>
  <c r="CO211" i="1"/>
  <c r="CN211" i="1"/>
  <c r="CM211" i="1"/>
  <c r="CL211" i="1"/>
  <c r="CK211" i="1"/>
  <c r="CJ211" i="1"/>
  <c r="CI211" i="1"/>
  <c r="CH211" i="1"/>
  <c r="CG211" i="1"/>
  <c r="CF211" i="1"/>
  <c r="CE211" i="1"/>
  <c r="CD211" i="1"/>
  <c r="CC211" i="1"/>
  <c r="CB211" i="1"/>
  <c r="DU216" i="1"/>
  <c r="DT216" i="1"/>
  <c r="DS216" i="1"/>
  <c r="DR216" i="1"/>
  <c r="DQ216" i="1"/>
  <c r="DP216" i="1"/>
  <c r="DO216" i="1"/>
  <c r="DN216" i="1"/>
  <c r="DM216" i="1"/>
  <c r="DL216" i="1"/>
  <c r="DK216" i="1"/>
  <c r="DJ216" i="1"/>
  <c r="DI216" i="1"/>
  <c r="DH216" i="1"/>
  <c r="DG216" i="1"/>
  <c r="DF216" i="1"/>
  <c r="DE216" i="1"/>
  <c r="DD216" i="1"/>
  <c r="DC216" i="1"/>
  <c r="DB216" i="1"/>
  <c r="DA216" i="1"/>
  <c r="CZ216" i="1"/>
  <c r="CY216" i="1"/>
  <c r="CX216" i="1"/>
  <c r="CW216" i="1"/>
  <c r="CV216" i="1"/>
  <c r="CU216" i="1"/>
  <c r="CT216" i="1"/>
  <c r="CS216" i="1"/>
  <c r="CR216" i="1"/>
  <c r="CQ216" i="1"/>
  <c r="CP216" i="1"/>
  <c r="CO216" i="1"/>
  <c r="CN216" i="1"/>
  <c r="CM216" i="1"/>
  <c r="CL216" i="1"/>
  <c r="CK216" i="1"/>
  <c r="CJ216" i="1"/>
  <c r="CI216" i="1"/>
  <c r="CH216" i="1"/>
  <c r="CG216" i="1"/>
  <c r="CF216" i="1"/>
  <c r="CE216" i="1"/>
  <c r="CD216" i="1"/>
  <c r="CC216" i="1"/>
  <c r="CB216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DT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DU231" i="1"/>
  <c r="DT231" i="1"/>
  <c r="DS231" i="1"/>
  <c r="DR231" i="1"/>
  <c r="DQ231" i="1"/>
  <c r="DP231" i="1"/>
  <c r="DO231" i="1"/>
  <c r="DN231" i="1"/>
  <c r="DM231" i="1"/>
  <c r="DL231" i="1"/>
  <c r="DK231" i="1"/>
  <c r="DJ231" i="1"/>
  <c r="DI231" i="1"/>
  <c r="DH231" i="1"/>
  <c r="DG231" i="1"/>
  <c r="DF231" i="1"/>
  <c r="DE231" i="1"/>
  <c r="DD231" i="1"/>
  <c r="DC231" i="1"/>
  <c r="DB231" i="1"/>
  <c r="DA231" i="1"/>
  <c r="CZ231" i="1"/>
  <c r="CY231" i="1"/>
  <c r="CX231" i="1"/>
  <c r="CW231" i="1"/>
  <c r="CV231" i="1"/>
  <c r="CU231" i="1"/>
  <c r="CT231" i="1"/>
  <c r="CS231" i="1"/>
  <c r="CR231" i="1"/>
  <c r="CQ231" i="1"/>
  <c r="CP231" i="1"/>
  <c r="CO231" i="1"/>
  <c r="CN231" i="1"/>
  <c r="CM231" i="1"/>
  <c r="CL231" i="1"/>
  <c r="CK231" i="1"/>
  <c r="CJ231" i="1"/>
  <c r="CI231" i="1"/>
  <c r="CH231" i="1"/>
  <c r="CG231" i="1"/>
  <c r="CF231" i="1"/>
  <c r="CE231" i="1"/>
  <c r="CD231" i="1"/>
  <c r="CC231" i="1"/>
  <c r="CB231" i="1"/>
  <c r="CA231" i="1"/>
  <c r="BZ231" i="1"/>
  <c r="BY231" i="1"/>
  <c r="BX231" i="1"/>
  <c r="BW231" i="1"/>
  <c r="BV231" i="1"/>
  <c r="BU231" i="1"/>
  <c r="BT231" i="1"/>
  <c r="BT224" i="1"/>
  <c r="BS231" i="1"/>
  <c r="BR231" i="1"/>
  <c r="BQ231" i="1"/>
  <c r="BP231" i="1"/>
  <c r="BO231" i="1"/>
  <c r="BN231" i="1"/>
  <c r="BN224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N224" i="1"/>
  <c r="AM231" i="1"/>
  <c r="AM224" i="1"/>
  <c r="AL231" i="1"/>
  <c r="AK231" i="1"/>
  <c r="AJ231" i="1"/>
  <c r="AI231" i="1"/>
  <c r="AH231" i="1"/>
  <c r="AH224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G224" i="1"/>
  <c r="F231" i="1"/>
  <c r="E231" i="1"/>
  <c r="D231" i="1"/>
  <c r="DU220" i="1"/>
  <c r="DT220" i="1"/>
  <c r="DS220" i="1"/>
  <c r="DR220" i="1"/>
  <c r="DQ220" i="1"/>
  <c r="DP220" i="1"/>
  <c r="DO220" i="1"/>
  <c r="DN220" i="1"/>
  <c r="DM220" i="1"/>
  <c r="DL220" i="1"/>
  <c r="DK220" i="1"/>
  <c r="DJ220" i="1"/>
  <c r="DI220" i="1"/>
  <c r="DH220" i="1"/>
  <c r="DG220" i="1"/>
  <c r="DF220" i="1"/>
  <c r="DE220" i="1"/>
  <c r="DD220" i="1"/>
  <c r="DC220" i="1"/>
  <c r="DB220" i="1"/>
  <c r="DA220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CA213" i="1"/>
  <c r="BZ220" i="1"/>
  <c r="BZ213" i="1"/>
  <c r="BY220" i="1"/>
  <c r="BX220" i="1"/>
  <c r="BW220" i="1"/>
  <c r="BV220" i="1"/>
  <c r="BU220" i="1"/>
  <c r="BT220" i="1"/>
  <c r="BS220" i="1"/>
  <c r="BS213" i="1"/>
  <c r="BR220" i="1"/>
  <c r="BR213" i="1"/>
  <c r="BQ220" i="1"/>
  <c r="BP220" i="1"/>
  <c r="BO220" i="1"/>
  <c r="BN220" i="1"/>
  <c r="BM220" i="1"/>
  <c r="BL220" i="1"/>
  <c r="BK220" i="1"/>
  <c r="BJ220" i="1"/>
  <c r="BJ213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U213" i="1"/>
  <c r="AT220" i="1"/>
  <c r="AT213" i="1"/>
  <c r="AS220" i="1"/>
  <c r="AR220" i="1"/>
  <c r="AQ220" i="1"/>
  <c r="AP220" i="1"/>
  <c r="AO220" i="1"/>
  <c r="AN220" i="1"/>
  <c r="AM220" i="1"/>
  <c r="AM213" i="1"/>
  <c r="AL220" i="1"/>
  <c r="AL213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O213" i="1"/>
  <c r="N220" i="1"/>
  <c r="N213" i="1"/>
  <c r="M220" i="1"/>
  <c r="L220" i="1"/>
  <c r="K220" i="1"/>
  <c r="J220" i="1"/>
  <c r="I220" i="1"/>
  <c r="H220" i="1"/>
  <c r="G220" i="1"/>
  <c r="G213" i="1"/>
  <c r="F220" i="1"/>
  <c r="F213" i="1"/>
  <c r="E220" i="1"/>
  <c r="D220" i="1"/>
  <c r="DU207" i="1"/>
  <c r="DT207" i="1"/>
  <c r="DS207" i="1"/>
  <c r="DR207" i="1"/>
  <c r="DQ207" i="1"/>
  <c r="DP207" i="1"/>
  <c r="DO207" i="1"/>
  <c r="DN207" i="1"/>
  <c r="DM207" i="1"/>
  <c r="DL207" i="1"/>
  <c r="DK207" i="1"/>
  <c r="DJ207" i="1"/>
  <c r="DI207" i="1"/>
  <c r="DH207" i="1"/>
  <c r="DG207" i="1"/>
  <c r="DF207" i="1"/>
  <c r="DE207" i="1"/>
  <c r="DD207" i="1"/>
  <c r="DC207" i="1"/>
  <c r="DB207" i="1"/>
  <c r="DA207" i="1"/>
  <c r="CZ207" i="1"/>
  <c r="CY207" i="1"/>
  <c r="CX207" i="1"/>
  <c r="CW207" i="1"/>
  <c r="CV207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M200" i="1"/>
  <c r="BL207" i="1"/>
  <c r="BL200" i="1"/>
  <c r="BK207" i="1"/>
  <c r="BJ207" i="1"/>
  <c r="BI207" i="1"/>
  <c r="BH207" i="1"/>
  <c r="BG207" i="1"/>
  <c r="BF207" i="1"/>
  <c r="BE207" i="1"/>
  <c r="BE200" i="1"/>
  <c r="BD207" i="1"/>
  <c r="BD244" i="1"/>
  <c r="BC207" i="1"/>
  <c r="BC200" i="1"/>
  <c r="BB207" i="1"/>
  <c r="BA207" i="1"/>
  <c r="AZ207" i="1"/>
  <c r="AY207" i="1"/>
  <c r="AX207" i="1"/>
  <c r="AW207" i="1"/>
  <c r="AW200" i="1"/>
  <c r="AV207" i="1"/>
  <c r="AV244" i="1"/>
  <c r="AU207" i="1"/>
  <c r="AT207" i="1"/>
  <c r="AS207" i="1"/>
  <c r="AR207" i="1"/>
  <c r="AQ207" i="1"/>
  <c r="AP207" i="1"/>
  <c r="AO207" i="1"/>
  <c r="AO244" i="1"/>
  <c r="AN207" i="1"/>
  <c r="AN244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Q200" i="1"/>
  <c r="P207" i="1"/>
  <c r="P244" i="1"/>
  <c r="O207" i="1"/>
  <c r="O244" i="1"/>
  <c r="N207" i="1"/>
  <c r="M207" i="1"/>
  <c r="L207" i="1"/>
  <c r="K207" i="1"/>
  <c r="J207" i="1"/>
  <c r="I207" i="1"/>
  <c r="I200" i="1"/>
  <c r="H207" i="1"/>
  <c r="H200" i="1"/>
  <c r="G207" i="1"/>
  <c r="F207" i="1"/>
  <c r="E207" i="1"/>
  <c r="D207" i="1"/>
  <c r="DU196" i="1"/>
  <c r="DT196" i="1"/>
  <c r="DS196" i="1"/>
  <c r="DR196" i="1"/>
  <c r="DQ196" i="1"/>
  <c r="DP196" i="1"/>
  <c r="DO196" i="1"/>
  <c r="DN196" i="1"/>
  <c r="DM196" i="1"/>
  <c r="DL196" i="1"/>
  <c r="DK196" i="1"/>
  <c r="DJ196" i="1"/>
  <c r="DI196" i="1"/>
  <c r="DH196" i="1"/>
  <c r="DG196" i="1"/>
  <c r="DF196" i="1"/>
  <c r="DE196" i="1"/>
  <c r="DD196" i="1"/>
  <c r="DC196" i="1"/>
  <c r="DB196" i="1"/>
  <c r="DA196" i="1"/>
  <c r="CZ196" i="1"/>
  <c r="CY196" i="1"/>
  <c r="CX196" i="1"/>
  <c r="CW196" i="1"/>
  <c r="CV196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Z189" i="1"/>
  <c r="BY196" i="1"/>
  <c r="BX196" i="1"/>
  <c r="BW196" i="1"/>
  <c r="BV196" i="1"/>
  <c r="BU196" i="1"/>
  <c r="BU244" i="1"/>
  <c r="BT196" i="1"/>
  <c r="BT189" i="1"/>
  <c r="BT210" i="1"/>
  <c r="BS196" i="1"/>
  <c r="BR196" i="1"/>
  <c r="BQ196" i="1"/>
  <c r="BP196" i="1"/>
  <c r="BO196" i="1"/>
  <c r="BN196" i="1"/>
  <c r="BM196" i="1"/>
  <c r="BM244" i="1"/>
  <c r="BL196" i="1"/>
  <c r="BL189" i="1"/>
  <c r="BK196" i="1"/>
  <c r="BJ196" i="1"/>
  <c r="BJ189" i="1"/>
  <c r="BI196" i="1"/>
  <c r="BH196" i="1"/>
  <c r="BG196" i="1"/>
  <c r="BF196" i="1"/>
  <c r="BE196" i="1"/>
  <c r="BE244" i="1"/>
  <c r="BD196" i="1"/>
  <c r="BC196" i="1"/>
  <c r="BB196" i="1"/>
  <c r="BA196" i="1"/>
  <c r="AZ196" i="1"/>
  <c r="AY196" i="1"/>
  <c r="AX196" i="1"/>
  <c r="AW196" i="1"/>
  <c r="AV196" i="1"/>
  <c r="AU196" i="1"/>
  <c r="AT196" i="1"/>
  <c r="AT189" i="1"/>
  <c r="AS196" i="1"/>
  <c r="AR196" i="1"/>
  <c r="AQ196" i="1"/>
  <c r="AP196" i="1"/>
  <c r="AO196" i="1"/>
  <c r="AN196" i="1"/>
  <c r="AN189" i="1"/>
  <c r="AM196" i="1"/>
  <c r="AL196" i="1"/>
  <c r="AK196" i="1"/>
  <c r="AJ196" i="1"/>
  <c r="AI196" i="1"/>
  <c r="AH196" i="1"/>
  <c r="AG196" i="1"/>
  <c r="AG244" i="1"/>
  <c r="AF196" i="1"/>
  <c r="AF189" i="1"/>
  <c r="AE196" i="1"/>
  <c r="AD196" i="1"/>
  <c r="AD189" i="1"/>
  <c r="AC196" i="1"/>
  <c r="AB196" i="1"/>
  <c r="AA196" i="1"/>
  <c r="Z196" i="1"/>
  <c r="Y196" i="1"/>
  <c r="Y244" i="1"/>
  <c r="X196" i="1"/>
  <c r="X244" i="1"/>
  <c r="W196" i="1"/>
  <c r="V196" i="1"/>
  <c r="V189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I244" i="1"/>
  <c r="H196" i="1"/>
  <c r="H244" i="1"/>
  <c r="G196" i="1"/>
  <c r="F196" i="1"/>
  <c r="E196" i="1"/>
  <c r="BP189" i="1"/>
  <c r="BK189" i="1"/>
  <c r="AZ189" i="1"/>
  <c r="AW244" i="1"/>
  <c r="AM244" i="1"/>
  <c r="T189" i="1"/>
  <c r="N189" i="1"/>
  <c r="L189" i="1"/>
  <c r="Q244" i="1"/>
  <c r="AJ189" i="1"/>
  <c r="AU244" i="1"/>
  <c r="BO189" i="1"/>
  <c r="AI189" i="1"/>
  <c r="D196" i="1"/>
  <c r="BY247" i="1"/>
  <c r="BN247" i="1"/>
  <c r="BM247" i="1"/>
  <c r="BL247" i="1"/>
  <c r="BI247" i="1"/>
  <c r="AV247" i="1"/>
  <c r="AS247" i="1"/>
  <c r="AP247" i="1"/>
  <c r="AO247" i="1"/>
  <c r="AH247" i="1"/>
  <c r="AG247" i="1"/>
  <c r="Z247" i="1"/>
  <c r="Y247" i="1"/>
  <c r="X247" i="1"/>
  <c r="U247" i="1"/>
  <c r="J247" i="1"/>
  <c r="I247" i="1"/>
  <c r="CA246" i="1"/>
  <c r="BR246" i="1"/>
  <c r="BQ246" i="1"/>
  <c r="BB246" i="1"/>
  <c r="BA246" i="1"/>
  <c r="AT246" i="1"/>
  <c r="AS246" i="1"/>
  <c r="AR246" i="1"/>
  <c r="X246" i="1"/>
  <c r="W246" i="1"/>
  <c r="N246" i="1"/>
  <c r="M246" i="1"/>
  <c r="BQ245" i="1"/>
  <c r="BN245" i="1"/>
  <c r="BM245" i="1"/>
  <c r="BH245" i="1"/>
  <c r="AX245" i="1"/>
  <c r="AW245" i="1"/>
  <c r="AH245" i="1"/>
  <c r="AG245" i="1"/>
  <c r="U245" i="1"/>
  <c r="M245" i="1"/>
  <c r="H245" i="1"/>
  <c r="BQ244" i="1"/>
  <c r="BI244" i="1"/>
  <c r="M244" i="1"/>
  <c r="E244" i="1"/>
  <c r="AS243" i="1"/>
  <c r="AP243" i="1"/>
  <c r="AO243" i="1"/>
  <c r="AA243" i="1"/>
  <c r="Z243" i="1"/>
  <c r="Y243" i="1"/>
  <c r="M243" i="1"/>
  <c r="J243" i="1"/>
  <c r="I243" i="1"/>
  <c r="BS242" i="1"/>
  <c r="BL242" i="1"/>
  <c r="BK242" i="1"/>
  <c r="BJ242" i="1"/>
  <c r="BI242" i="1"/>
  <c r="AR242" i="1"/>
  <c r="AO242" i="1"/>
  <c r="AE242" i="1"/>
  <c r="AD242" i="1"/>
  <c r="AC242" i="1"/>
  <c r="V242" i="1"/>
  <c r="U242" i="1"/>
  <c r="F242" i="1"/>
  <c r="E242" i="1"/>
  <c r="BM241" i="1"/>
  <c r="BL241" i="1"/>
  <c r="BI241" i="1"/>
  <c r="AW241" i="1"/>
  <c r="AG241" i="1"/>
  <c r="X241" i="1"/>
  <c r="U241" i="1"/>
  <c r="K241" i="1"/>
  <c r="H241" i="1"/>
  <c r="G241" i="1"/>
  <c r="BW240" i="1"/>
  <c r="BP240" i="1"/>
  <c r="BC240" i="1"/>
  <c r="BB240" i="1"/>
  <c r="BA240" i="1"/>
  <c r="AS240" i="1"/>
  <c r="AR240" i="1"/>
  <c r="AC240" i="1"/>
  <c r="X240" i="1"/>
  <c r="W240" i="1"/>
  <c r="M240" i="1"/>
  <c r="L240" i="1"/>
  <c r="K240" i="1"/>
  <c r="CA239" i="1"/>
  <c r="BX239" i="1"/>
  <c r="BW239" i="1"/>
  <c r="BM239" i="1"/>
  <c r="BL239" i="1"/>
  <c r="BK239" i="1"/>
  <c r="BE239" i="1"/>
  <c r="AI239" i="1"/>
  <c r="AH239" i="1"/>
  <c r="AG239" i="1"/>
  <c r="AF239" i="1"/>
  <c r="P239" i="1"/>
  <c r="O239" i="1"/>
  <c r="I239" i="1"/>
  <c r="D239" i="1"/>
  <c r="BY238" i="1"/>
  <c r="BQ238" i="1"/>
  <c r="BP238" i="1"/>
  <c r="BO238" i="1"/>
  <c r="AY238" i="1"/>
  <c r="AX238" i="1"/>
  <c r="AT238" i="1"/>
  <c r="AQ238" i="1"/>
  <c r="X238" i="1"/>
  <c r="R238" i="1"/>
  <c r="N238" i="1"/>
  <c r="K238" i="1"/>
  <c r="I238" i="1"/>
  <c r="CA233" i="1"/>
  <c r="BZ233" i="1"/>
  <c r="BY233" i="1"/>
  <c r="BX233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A232" i="1"/>
  <c r="BZ232" i="1"/>
  <c r="BY232" i="1"/>
  <c r="BX232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A230" i="1"/>
  <c r="BZ230" i="1"/>
  <c r="BY230" i="1"/>
  <c r="BX230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A226" i="1"/>
  <c r="BZ226" i="1"/>
  <c r="BY226" i="1"/>
  <c r="BX226" i="1"/>
  <c r="BW226" i="1"/>
  <c r="BV226" i="1"/>
  <c r="BV224" i="1"/>
  <c r="BU226" i="1"/>
  <c r="BU224" i="1"/>
  <c r="BT226" i="1"/>
  <c r="BS226" i="1"/>
  <c r="BS224" i="1"/>
  <c r="BR226" i="1"/>
  <c r="BQ226" i="1"/>
  <c r="BP226" i="1"/>
  <c r="BO226" i="1"/>
  <c r="BN226" i="1"/>
  <c r="BM226" i="1"/>
  <c r="BM224" i="1"/>
  <c r="BL226" i="1"/>
  <c r="BL224" i="1"/>
  <c r="BK226" i="1"/>
  <c r="BK224" i="1"/>
  <c r="BJ226" i="1"/>
  <c r="BI226" i="1"/>
  <c r="BH226" i="1"/>
  <c r="BG226" i="1"/>
  <c r="BF226" i="1"/>
  <c r="BE226" i="1"/>
  <c r="BD226" i="1"/>
  <c r="BD224" i="1"/>
  <c r="BC226" i="1"/>
  <c r="BB226" i="1"/>
  <c r="BA226" i="1"/>
  <c r="AZ226" i="1"/>
  <c r="AY226" i="1"/>
  <c r="AX226" i="1"/>
  <c r="AX224" i="1"/>
  <c r="AW226" i="1"/>
  <c r="AW224" i="1"/>
  <c r="AV226" i="1"/>
  <c r="AV224" i="1"/>
  <c r="AU226" i="1"/>
  <c r="AU224" i="1"/>
  <c r="AT226" i="1"/>
  <c r="AS226" i="1"/>
  <c r="AR226" i="1"/>
  <c r="AQ226" i="1"/>
  <c r="AP226" i="1"/>
  <c r="AP224" i="1"/>
  <c r="AO226" i="1"/>
  <c r="AO224" i="1"/>
  <c r="AN226" i="1"/>
  <c r="AM226" i="1"/>
  <c r="AL226" i="1"/>
  <c r="AK226" i="1"/>
  <c r="AJ226" i="1"/>
  <c r="AI226" i="1"/>
  <c r="AH226" i="1"/>
  <c r="AG226" i="1"/>
  <c r="AG224" i="1"/>
  <c r="AF226" i="1"/>
  <c r="AF224" i="1"/>
  <c r="AE226" i="1"/>
  <c r="AE224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R224" i="1"/>
  <c r="Q226" i="1"/>
  <c r="Q224" i="1"/>
  <c r="P226" i="1"/>
  <c r="P224" i="1"/>
  <c r="O226" i="1"/>
  <c r="O224" i="1"/>
  <c r="N226" i="1"/>
  <c r="M226" i="1"/>
  <c r="L226" i="1"/>
  <c r="K226" i="1"/>
  <c r="J226" i="1"/>
  <c r="J224" i="1"/>
  <c r="I226" i="1"/>
  <c r="I224" i="1"/>
  <c r="H226" i="1"/>
  <c r="G226" i="1"/>
  <c r="F226" i="1"/>
  <c r="E226" i="1"/>
  <c r="D226" i="1"/>
  <c r="CA225" i="1"/>
  <c r="BZ225" i="1"/>
  <c r="BY225" i="1"/>
  <c r="BY224" i="1"/>
  <c r="BX225" i="1"/>
  <c r="BW225" i="1"/>
  <c r="BW224" i="1"/>
  <c r="BV225" i="1"/>
  <c r="BU225" i="1"/>
  <c r="BT225" i="1"/>
  <c r="BS225" i="1"/>
  <c r="BR225" i="1"/>
  <c r="BQ225" i="1"/>
  <c r="BQ224" i="1"/>
  <c r="BP225" i="1"/>
  <c r="BP224" i="1"/>
  <c r="BO225" i="1"/>
  <c r="BO224" i="1"/>
  <c r="BN225" i="1"/>
  <c r="BM225" i="1"/>
  <c r="BL225" i="1"/>
  <c r="BK225" i="1"/>
  <c r="BJ225" i="1"/>
  <c r="BI225" i="1"/>
  <c r="BI224" i="1"/>
  <c r="BH225" i="1"/>
  <c r="BG225" i="1"/>
  <c r="BF225" i="1"/>
  <c r="BE225" i="1"/>
  <c r="BD225" i="1"/>
  <c r="BC225" i="1"/>
  <c r="BB225" i="1"/>
  <c r="BA225" i="1"/>
  <c r="BA224" i="1"/>
  <c r="AZ225" i="1"/>
  <c r="AZ224" i="1"/>
  <c r="AY225" i="1"/>
  <c r="AY224" i="1"/>
  <c r="AX225" i="1"/>
  <c r="AW225" i="1"/>
  <c r="AV225" i="1"/>
  <c r="AU225" i="1"/>
  <c r="AT225" i="1"/>
  <c r="AS225" i="1"/>
  <c r="AS224" i="1"/>
  <c r="AR225" i="1"/>
  <c r="AQ225" i="1"/>
  <c r="AQ224" i="1"/>
  <c r="AP225" i="1"/>
  <c r="AO225" i="1"/>
  <c r="AN225" i="1"/>
  <c r="AM225" i="1"/>
  <c r="AL225" i="1"/>
  <c r="AK225" i="1"/>
  <c r="AK224" i="1"/>
  <c r="AJ225" i="1"/>
  <c r="AJ224" i="1"/>
  <c r="AI225" i="1"/>
  <c r="AI224" i="1"/>
  <c r="AI234" i="1"/>
  <c r="AI235" i="1"/>
  <c r="AH225" i="1"/>
  <c r="AG225" i="1"/>
  <c r="AF225" i="1"/>
  <c r="AE225" i="1"/>
  <c r="AD225" i="1"/>
  <c r="AC225" i="1"/>
  <c r="AC224" i="1"/>
  <c r="AB225" i="1"/>
  <c r="AB224" i="1"/>
  <c r="AA225" i="1"/>
  <c r="AA224" i="1"/>
  <c r="Z225" i="1"/>
  <c r="Y225" i="1"/>
  <c r="X225" i="1"/>
  <c r="W225" i="1"/>
  <c r="V225" i="1"/>
  <c r="U225" i="1"/>
  <c r="U224" i="1"/>
  <c r="T225" i="1"/>
  <c r="T224" i="1"/>
  <c r="S225" i="1"/>
  <c r="S224" i="1"/>
  <c r="R225" i="1"/>
  <c r="Q225" i="1"/>
  <c r="P225" i="1"/>
  <c r="O225" i="1"/>
  <c r="N225" i="1"/>
  <c r="M225" i="1"/>
  <c r="M224" i="1"/>
  <c r="L225" i="1"/>
  <c r="K225" i="1"/>
  <c r="K224" i="1"/>
  <c r="J225" i="1"/>
  <c r="I225" i="1"/>
  <c r="H225" i="1"/>
  <c r="G225" i="1"/>
  <c r="F225" i="1"/>
  <c r="E225" i="1"/>
  <c r="E224" i="1"/>
  <c r="E234" i="1"/>
  <c r="E235" i="1"/>
  <c r="D225" i="1"/>
  <c r="CA224" i="1"/>
  <c r="BX224" i="1"/>
  <c r="BH224" i="1"/>
  <c r="BG224" i="1"/>
  <c r="BF224" i="1"/>
  <c r="BE224" i="1"/>
  <c r="AR224" i="1"/>
  <c r="Z224" i="1"/>
  <c r="Y224" i="1"/>
  <c r="X224" i="1"/>
  <c r="L224" i="1"/>
  <c r="H224" i="1"/>
  <c r="D224" i="1"/>
  <c r="CA223" i="1"/>
  <c r="BZ223" i="1"/>
  <c r="BY223" i="1"/>
  <c r="BX223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A216" i="1"/>
  <c r="BZ216" i="1"/>
  <c r="BY216" i="1"/>
  <c r="BX216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A214" i="1"/>
  <c r="BZ214" i="1"/>
  <c r="BY214" i="1"/>
  <c r="BX214" i="1"/>
  <c r="BX213" i="1"/>
  <c r="BX234" i="1"/>
  <c r="BW214" i="1"/>
  <c r="BW213" i="1"/>
  <c r="BV214" i="1"/>
  <c r="BV213" i="1"/>
  <c r="BV234" i="1"/>
  <c r="BU214" i="1"/>
  <c r="BU213" i="1"/>
  <c r="BT214" i="1"/>
  <c r="BS214" i="1"/>
  <c r="BR214" i="1"/>
  <c r="BQ214" i="1"/>
  <c r="BP214" i="1"/>
  <c r="BO214" i="1"/>
  <c r="BO213" i="1"/>
  <c r="BN214" i="1"/>
  <c r="BN213" i="1"/>
  <c r="BM214" i="1"/>
  <c r="BM213" i="1"/>
  <c r="BL214" i="1"/>
  <c r="BK214" i="1"/>
  <c r="BJ214" i="1"/>
  <c r="BI214" i="1"/>
  <c r="BH214" i="1"/>
  <c r="BH213" i="1"/>
  <c r="BH234" i="1"/>
  <c r="BG214" i="1"/>
  <c r="BF214" i="1"/>
  <c r="BF213" i="1"/>
  <c r="BE214" i="1"/>
  <c r="BE213" i="1"/>
  <c r="BD214" i="1"/>
  <c r="BC214" i="1"/>
  <c r="BB214" i="1"/>
  <c r="BA214" i="1"/>
  <c r="AZ214" i="1"/>
  <c r="AZ213" i="1"/>
  <c r="AY214" i="1"/>
  <c r="AX214" i="1"/>
  <c r="AX213" i="1"/>
  <c r="AW214" i="1"/>
  <c r="AW213" i="1"/>
  <c r="AV214" i="1"/>
  <c r="AU214" i="1"/>
  <c r="AT214" i="1"/>
  <c r="AS214" i="1"/>
  <c r="AR214" i="1"/>
  <c r="AR213" i="1"/>
  <c r="AQ214" i="1"/>
  <c r="AQ213" i="1"/>
  <c r="AP214" i="1"/>
  <c r="AP213" i="1"/>
  <c r="AO214" i="1"/>
  <c r="AO213" i="1"/>
  <c r="AN214" i="1"/>
  <c r="AM214" i="1"/>
  <c r="AL214" i="1"/>
  <c r="AK214" i="1"/>
  <c r="AJ214" i="1"/>
  <c r="AJ213" i="1"/>
  <c r="AI214" i="1"/>
  <c r="AI213" i="1"/>
  <c r="AH214" i="1"/>
  <c r="AH213" i="1"/>
  <c r="AG214" i="1"/>
  <c r="AG213" i="1"/>
  <c r="AF214" i="1"/>
  <c r="AE214" i="1"/>
  <c r="AD214" i="1"/>
  <c r="AC214" i="1"/>
  <c r="AB214" i="1"/>
  <c r="AB213" i="1"/>
  <c r="AA214" i="1"/>
  <c r="Z214" i="1"/>
  <c r="Z213" i="1"/>
  <c r="Y214" i="1"/>
  <c r="Y213" i="1"/>
  <c r="X214" i="1"/>
  <c r="W214" i="1"/>
  <c r="V214" i="1"/>
  <c r="U214" i="1"/>
  <c r="T214" i="1"/>
  <c r="S214" i="1"/>
  <c r="R214" i="1"/>
  <c r="R213" i="1"/>
  <c r="Q214" i="1"/>
  <c r="Q213" i="1"/>
  <c r="P214" i="1"/>
  <c r="O214" i="1"/>
  <c r="N214" i="1"/>
  <c r="M214" i="1"/>
  <c r="L214" i="1"/>
  <c r="L213" i="1"/>
  <c r="K214" i="1"/>
  <c r="K213" i="1"/>
  <c r="J214" i="1"/>
  <c r="J213" i="1"/>
  <c r="I214" i="1"/>
  <c r="I213" i="1"/>
  <c r="H214" i="1"/>
  <c r="G214" i="1"/>
  <c r="F214" i="1"/>
  <c r="E214" i="1"/>
  <c r="D214" i="1"/>
  <c r="D213" i="1"/>
  <c r="BY213" i="1"/>
  <c r="BQ213" i="1"/>
  <c r="BQ234" i="1"/>
  <c r="BP213" i="1"/>
  <c r="BI213" i="1"/>
  <c r="BG213" i="1"/>
  <c r="BA213" i="1"/>
  <c r="AY213" i="1"/>
  <c r="AS213" i="1"/>
  <c r="AK213" i="1"/>
  <c r="AK234" i="1"/>
  <c r="AD213" i="1"/>
  <c r="AC213" i="1"/>
  <c r="AA213" i="1"/>
  <c r="U213" i="1"/>
  <c r="T213" i="1"/>
  <c r="S213" i="1"/>
  <c r="M213" i="1"/>
  <c r="E213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P246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B246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D246" i="1"/>
  <c r="CA208" i="1"/>
  <c r="BZ208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V245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X245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V243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N241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X241" i="1"/>
  <c r="AW204" i="1"/>
  <c r="AV204" i="1"/>
  <c r="AU204" i="1"/>
  <c r="AT204" i="1"/>
  <c r="AS204" i="1"/>
  <c r="AR204" i="1"/>
  <c r="AQ204" i="1"/>
  <c r="AP204" i="1"/>
  <c r="AP241" i="1"/>
  <c r="AO204" i="1"/>
  <c r="AO241" i="1"/>
  <c r="AN204" i="1"/>
  <c r="AM204" i="1"/>
  <c r="AL204" i="1"/>
  <c r="AK204" i="1"/>
  <c r="AJ204" i="1"/>
  <c r="AI204" i="1"/>
  <c r="AH204" i="1"/>
  <c r="AH241" i="1"/>
  <c r="AG204" i="1"/>
  <c r="AF204" i="1"/>
  <c r="AE204" i="1"/>
  <c r="AD204" i="1"/>
  <c r="AC204" i="1"/>
  <c r="AB204" i="1"/>
  <c r="AA204" i="1"/>
  <c r="AA241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J241" i="1"/>
  <c r="I204" i="1"/>
  <c r="I241" i="1"/>
  <c r="H204" i="1"/>
  <c r="G204" i="1"/>
  <c r="F204" i="1"/>
  <c r="E204" i="1"/>
  <c r="D204" i="1"/>
  <c r="CA203" i="1"/>
  <c r="BZ203" i="1"/>
  <c r="BY203" i="1"/>
  <c r="BX203" i="1"/>
  <c r="BW203" i="1"/>
  <c r="BV203" i="1"/>
  <c r="BU203" i="1"/>
  <c r="BT203" i="1"/>
  <c r="BT240" i="1"/>
  <c r="BS203" i="1"/>
  <c r="BS240" i="1"/>
  <c r="BR203" i="1"/>
  <c r="BQ203" i="1"/>
  <c r="BP203" i="1"/>
  <c r="BO203" i="1"/>
  <c r="BN203" i="1"/>
  <c r="BM203" i="1"/>
  <c r="BL203" i="1"/>
  <c r="BK203" i="1"/>
  <c r="BJ203" i="1"/>
  <c r="BJ240" i="1"/>
  <c r="BI203" i="1"/>
  <c r="BI240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T240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D240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N240" i="1"/>
  <c r="M203" i="1"/>
  <c r="L203" i="1"/>
  <c r="K203" i="1"/>
  <c r="J203" i="1"/>
  <c r="I203" i="1"/>
  <c r="H203" i="1"/>
  <c r="G203" i="1"/>
  <c r="F203" i="1"/>
  <c r="E203" i="1"/>
  <c r="D203" i="1"/>
  <c r="CA202" i="1"/>
  <c r="BZ202" i="1"/>
  <c r="BY202" i="1"/>
  <c r="BX202" i="1"/>
  <c r="BX200" i="1"/>
  <c r="BW202" i="1"/>
  <c r="BW200" i="1"/>
  <c r="BV202" i="1"/>
  <c r="BV239" i="1"/>
  <c r="BU202" i="1"/>
  <c r="BU239" i="1"/>
  <c r="BT202" i="1"/>
  <c r="BS202" i="1"/>
  <c r="BR202" i="1"/>
  <c r="BQ202" i="1"/>
  <c r="BP202" i="1"/>
  <c r="BP200" i="1"/>
  <c r="BO202" i="1"/>
  <c r="BO200" i="1"/>
  <c r="BN202" i="1"/>
  <c r="BN239" i="1"/>
  <c r="BM202" i="1"/>
  <c r="BL202" i="1"/>
  <c r="BK202" i="1"/>
  <c r="BJ202" i="1"/>
  <c r="BI202" i="1"/>
  <c r="BH202" i="1"/>
  <c r="BH200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R200" i="1"/>
  <c r="AQ202" i="1"/>
  <c r="AQ200" i="1"/>
  <c r="AP202" i="1"/>
  <c r="AO202" i="1"/>
  <c r="AN202" i="1"/>
  <c r="AM202" i="1"/>
  <c r="AL202" i="1"/>
  <c r="AK202" i="1"/>
  <c r="AJ202" i="1"/>
  <c r="AJ200" i="1"/>
  <c r="AI202" i="1"/>
  <c r="AI200" i="1"/>
  <c r="AH202" i="1"/>
  <c r="AG202" i="1"/>
  <c r="AF202" i="1"/>
  <c r="AE202" i="1"/>
  <c r="AD202" i="1"/>
  <c r="AC202" i="1"/>
  <c r="AB202" i="1"/>
  <c r="AB200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L200" i="1"/>
  <c r="K202" i="1"/>
  <c r="K200" i="1"/>
  <c r="J202" i="1"/>
  <c r="J239" i="1"/>
  <c r="I202" i="1"/>
  <c r="H202" i="1"/>
  <c r="G202" i="1"/>
  <c r="F202" i="1"/>
  <c r="E202" i="1"/>
  <c r="D202" i="1"/>
  <c r="D200" i="1"/>
  <c r="D210" i="1"/>
  <c r="CA201" i="1"/>
  <c r="BZ201" i="1"/>
  <c r="BY201" i="1"/>
  <c r="BY200" i="1"/>
  <c r="BX201" i="1"/>
  <c r="BW201" i="1"/>
  <c r="BV201" i="1"/>
  <c r="BU201" i="1"/>
  <c r="BT201" i="1"/>
  <c r="BS201" i="1"/>
  <c r="BR201" i="1"/>
  <c r="BQ201" i="1"/>
  <c r="BQ200" i="1"/>
  <c r="BP201" i="1"/>
  <c r="BO201" i="1"/>
  <c r="BN201" i="1"/>
  <c r="BM201" i="1"/>
  <c r="BL201" i="1"/>
  <c r="BK201" i="1"/>
  <c r="BJ201" i="1"/>
  <c r="BI201" i="1"/>
  <c r="BI200" i="1"/>
  <c r="BH201" i="1"/>
  <c r="BG201" i="1"/>
  <c r="BF201" i="1"/>
  <c r="BE201" i="1"/>
  <c r="BD201" i="1"/>
  <c r="BC201" i="1"/>
  <c r="BB201" i="1"/>
  <c r="BA201" i="1"/>
  <c r="BA200" i="1"/>
  <c r="AZ201" i="1"/>
  <c r="AY201" i="1"/>
  <c r="AX201" i="1"/>
  <c r="AW201" i="1"/>
  <c r="AV201" i="1"/>
  <c r="AU201" i="1"/>
  <c r="AT201" i="1"/>
  <c r="AS201" i="1"/>
  <c r="AS200" i="1"/>
  <c r="AR201" i="1"/>
  <c r="AQ201" i="1"/>
  <c r="AP201" i="1"/>
  <c r="AO201" i="1"/>
  <c r="AN201" i="1"/>
  <c r="AM201" i="1"/>
  <c r="AL201" i="1"/>
  <c r="AK201" i="1"/>
  <c r="AK200" i="1"/>
  <c r="AJ201" i="1"/>
  <c r="AI201" i="1"/>
  <c r="AH201" i="1"/>
  <c r="AG201" i="1"/>
  <c r="AF201" i="1"/>
  <c r="AE201" i="1"/>
  <c r="AD201" i="1"/>
  <c r="AC201" i="1"/>
  <c r="AC200" i="1"/>
  <c r="AB201" i="1"/>
  <c r="AA201" i="1"/>
  <c r="Z201" i="1"/>
  <c r="Y201" i="1"/>
  <c r="X201" i="1"/>
  <c r="W201" i="1"/>
  <c r="V201" i="1"/>
  <c r="U201" i="1"/>
  <c r="U200" i="1"/>
  <c r="T201" i="1"/>
  <c r="S201" i="1"/>
  <c r="R201" i="1"/>
  <c r="Q201" i="1"/>
  <c r="P201" i="1"/>
  <c r="O201" i="1"/>
  <c r="N201" i="1"/>
  <c r="M201" i="1"/>
  <c r="M200" i="1"/>
  <c r="L201" i="1"/>
  <c r="K201" i="1"/>
  <c r="J201" i="1"/>
  <c r="I201" i="1"/>
  <c r="H201" i="1"/>
  <c r="G201" i="1"/>
  <c r="F201" i="1"/>
  <c r="E201" i="1"/>
  <c r="E200" i="1"/>
  <c r="D201" i="1"/>
  <c r="BU200" i="1"/>
  <c r="BT200" i="1"/>
  <c r="BN200" i="1"/>
  <c r="AZ200" i="1"/>
  <c r="AY200" i="1"/>
  <c r="AX200" i="1"/>
  <c r="AH200" i="1"/>
  <c r="AG200" i="1"/>
  <c r="Y200" i="1"/>
  <c r="X200" i="1"/>
  <c r="W200" i="1"/>
  <c r="T200" i="1"/>
  <c r="S200" i="1"/>
  <c r="CA199" i="1"/>
  <c r="CA247" i="1"/>
  <c r="BZ199" i="1"/>
  <c r="BZ247" i="1"/>
  <c r="BY199" i="1"/>
  <c r="BX199" i="1"/>
  <c r="BX247" i="1"/>
  <c r="BW199" i="1"/>
  <c r="BW247" i="1"/>
  <c r="BV199" i="1"/>
  <c r="BV247" i="1"/>
  <c r="BU199" i="1"/>
  <c r="BU247" i="1"/>
  <c r="BT199" i="1"/>
  <c r="BT247" i="1"/>
  <c r="BS199" i="1"/>
  <c r="BS247" i="1"/>
  <c r="BR199" i="1"/>
  <c r="BR247" i="1"/>
  <c r="BQ199" i="1"/>
  <c r="BQ247" i="1"/>
  <c r="BP199" i="1"/>
  <c r="BP247" i="1"/>
  <c r="BO199" i="1"/>
  <c r="BO247" i="1"/>
  <c r="BN199" i="1"/>
  <c r="BM199" i="1"/>
  <c r="BL199" i="1"/>
  <c r="BK199" i="1"/>
  <c r="BK247" i="1"/>
  <c r="BJ199" i="1"/>
  <c r="BJ247" i="1"/>
  <c r="BI199" i="1"/>
  <c r="BH199" i="1"/>
  <c r="BH247" i="1"/>
  <c r="BG199" i="1"/>
  <c r="BG247" i="1"/>
  <c r="BF199" i="1"/>
  <c r="BF247" i="1"/>
  <c r="BE199" i="1"/>
  <c r="BE247" i="1"/>
  <c r="BD199" i="1"/>
  <c r="BD247" i="1"/>
  <c r="BC199" i="1"/>
  <c r="BC247" i="1"/>
  <c r="BB199" i="1"/>
  <c r="BB247" i="1"/>
  <c r="BA199" i="1"/>
  <c r="BA247" i="1"/>
  <c r="AZ199" i="1"/>
  <c r="AZ247" i="1"/>
  <c r="AY199" i="1"/>
  <c r="AY247" i="1"/>
  <c r="AX199" i="1"/>
  <c r="AX247" i="1"/>
  <c r="AW199" i="1"/>
  <c r="AW247" i="1"/>
  <c r="AV199" i="1"/>
  <c r="AU199" i="1"/>
  <c r="AU247" i="1"/>
  <c r="AT199" i="1"/>
  <c r="AT247" i="1"/>
  <c r="AS199" i="1"/>
  <c r="AR199" i="1"/>
  <c r="AR247" i="1"/>
  <c r="AQ199" i="1"/>
  <c r="AQ247" i="1"/>
  <c r="AP199" i="1"/>
  <c r="AO199" i="1"/>
  <c r="AN199" i="1"/>
  <c r="AN247" i="1"/>
  <c r="AM199" i="1"/>
  <c r="AM247" i="1"/>
  <c r="AL199" i="1"/>
  <c r="AL247" i="1"/>
  <c r="AK199" i="1"/>
  <c r="AK247" i="1"/>
  <c r="AJ199" i="1"/>
  <c r="AJ247" i="1"/>
  <c r="AI199" i="1"/>
  <c r="AI247" i="1"/>
  <c r="AH199" i="1"/>
  <c r="AG199" i="1"/>
  <c r="AF199" i="1"/>
  <c r="AF247" i="1"/>
  <c r="AE199" i="1"/>
  <c r="AE247" i="1"/>
  <c r="AD199" i="1"/>
  <c r="AD247" i="1"/>
  <c r="AC199" i="1"/>
  <c r="AC247" i="1"/>
  <c r="AB199" i="1"/>
  <c r="AB247" i="1"/>
  <c r="AA199" i="1"/>
  <c r="AA247" i="1"/>
  <c r="Z199" i="1"/>
  <c r="Y199" i="1"/>
  <c r="X199" i="1"/>
  <c r="W199" i="1"/>
  <c r="W247" i="1"/>
  <c r="V199" i="1"/>
  <c r="V247" i="1"/>
  <c r="U199" i="1"/>
  <c r="T199" i="1"/>
  <c r="T247" i="1"/>
  <c r="S199" i="1"/>
  <c r="S247" i="1"/>
  <c r="R199" i="1"/>
  <c r="R247" i="1"/>
  <c r="Q199" i="1"/>
  <c r="Q247" i="1"/>
  <c r="P199" i="1"/>
  <c r="P247" i="1"/>
  <c r="O199" i="1"/>
  <c r="O247" i="1"/>
  <c r="N199" i="1"/>
  <c r="N247" i="1"/>
  <c r="M199" i="1"/>
  <c r="M247" i="1"/>
  <c r="L199" i="1"/>
  <c r="L247" i="1"/>
  <c r="K199" i="1"/>
  <c r="K247" i="1"/>
  <c r="J199" i="1"/>
  <c r="I199" i="1"/>
  <c r="H199" i="1"/>
  <c r="H247" i="1"/>
  <c r="G199" i="1"/>
  <c r="G247" i="1"/>
  <c r="F199" i="1"/>
  <c r="F247" i="1"/>
  <c r="E199" i="1"/>
  <c r="E247" i="1"/>
  <c r="D199" i="1"/>
  <c r="D247" i="1"/>
  <c r="CA198" i="1"/>
  <c r="BZ198" i="1"/>
  <c r="BZ246" i="1"/>
  <c r="BY198" i="1"/>
  <c r="BY246" i="1"/>
  <c r="BX198" i="1"/>
  <c r="BW198" i="1"/>
  <c r="BV198" i="1"/>
  <c r="BU198" i="1"/>
  <c r="BU246" i="1"/>
  <c r="BT198" i="1"/>
  <c r="BT246" i="1"/>
  <c r="BS198" i="1"/>
  <c r="BS246" i="1"/>
  <c r="BR198" i="1"/>
  <c r="BQ198" i="1"/>
  <c r="BP198" i="1"/>
  <c r="BO198" i="1"/>
  <c r="BN198" i="1"/>
  <c r="BM198" i="1"/>
  <c r="BM246" i="1"/>
  <c r="BL198" i="1"/>
  <c r="BL246" i="1"/>
  <c r="BK198" i="1"/>
  <c r="BK246" i="1"/>
  <c r="BJ198" i="1"/>
  <c r="BJ246" i="1"/>
  <c r="BI198" i="1"/>
  <c r="BI246" i="1"/>
  <c r="BH198" i="1"/>
  <c r="BH246" i="1"/>
  <c r="BG198" i="1"/>
  <c r="BF198" i="1"/>
  <c r="BE198" i="1"/>
  <c r="BE246" i="1"/>
  <c r="BD198" i="1"/>
  <c r="BD246" i="1"/>
  <c r="BC198" i="1"/>
  <c r="BC246" i="1"/>
  <c r="BB198" i="1"/>
  <c r="BA198" i="1"/>
  <c r="AZ198" i="1"/>
  <c r="AY198" i="1"/>
  <c r="AX198" i="1"/>
  <c r="AW198" i="1"/>
  <c r="AW246" i="1"/>
  <c r="AV198" i="1"/>
  <c r="AV246" i="1"/>
  <c r="AU198" i="1"/>
  <c r="AU246" i="1"/>
  <c r="AT198" i="1"/>
  <c r="AS198" i="1"/>
  <c r="AR198" i="1"/>
  <c r="AQ198" i="1"/>
  <c r="AP198" i="1"/>
  <c r="AO198" i="1"/>
  <c r="AO246" i="1"/>
  <c r="AN198" i="1"/>
  <c r="AN246" i="1"/>
  <c r="AM198" i="1"/>
  <c r="AM246" i="1"/>
  <c r="AL198" i="1"/>
  <c r="AL246" i="1"/>
  <c r="AK198" i="1"/>
  <c r="AK246" i="1"/>
  <c r="AJ198" i="1"/>
  <c r="AI198" i="1"/>
  <c r="AH198" i="1"/>
  <c r="AG198" i="1"/>
  <c r="AG246" i="1"/>
  <c r="AF198" i="1"/>
  <c r="AF246" i="1"/>
  <c r="AE198" i="1"/>
  <c r="AE246" i="1"/>
  <c r="AD198" i="1"/>
  <c r="AD246" i="1"/>
  <c r="AC198" i="1"/>
  <c r="AC246" i="1"/>
  <c r="AB198" i="1"/>
  <c r="AA198" i="1"/>
  <c r="Z198" i="1"/>
  <c r="Y198" i="1"/>
  <c r="Y246" i="1"/>
  <c r="X198" i="1"/>
  <c r="W198" i="1"/>
  <c r="V198" i="1"/>
  <c r="V246" i="1"/>
  <c r="U198" i="1"/>
  <c r="U246" i="1"/>
  <c r="T198" i="1"/>
  <c r="S198" i="1"/>
  <c r="R198" i="1"/>
  <c r="Q198" i="1"/>
  <c r="Q246" i="1"/>
  <c r="P198" i="1"/>
  <c r="P246" i="1"/>
  <c r="O198" i="1"/>
  <c r="O246" i="1"/>
  <c r="N198" i="1"/>
  <c r="M198" i="1"/>
  <c r="L198" i="1"/>
  <c r="L246" i="1"/>
  <c r="K198" i="1"/>
  <c r="J198" i="1"/>
  <c r="I198" i="1"/>
  <c r="I246" i="1"/>
  <c r="H198" i="1"/>
  <c r="H246" i="1"/>
  <c r="G198" i="1"/>
  <c r="G246" i="1"/>
  <c r="F198" i="1"/>
  <c r="F246" i="1"/>
  <c r="E198" i="1"/>
  <c r="E246" i="1"/>
  <c r="D198" i="1"/>
  <c r="CA197" i="1"/>
  <c r="BZ197" i="1"/>
  <c r="BY197" i="1"/>
  <c r="BY245" i="1"/>
  <c r="BX197" i="1"/>
  <c r="BX245" i="1"/>
  <c r="BW197" i="1"/>
  <c r="BW245" i="1"/>
  <c r="BV197" i="1"/>
  <c r="BV245" i="1"/>
  <c r="BU197" i="1"/>
  <c r="BU245" i="1"/>
  <c r="BT197" i="1"/>
  <c r="BS197" i="1"/>
  <c r="BR197" i="1"/>
  <c r="BQ197" i="1"/>
  <c r="BP197" i="1"/>
  <c r="BP245" i="1"/>
  <c r="BO197" i="1"/>
  <c r="BO245" i="1"/>
  <c r="BN197" i="1"/>
  <c r="BM197" i="1"/>
  <c r="BL197" i="1"/>
  <c r="BK197" i="1"/>
  <c r="BJ197" i="1"/>
  <c r="BI197" i="1"/>
  <c r="BI245" i="1"/>
  <c r="BH197" i="1"/>
  <c r="BG197" i="1"/>
  <c r="BG245" i="1"/>
  <c r="BF197" i="1"/>
  <c r="BF245" i="1"/>
  <c r="BE197" i="1"/>
  <c r="BE245" i="1"/>
  <c r="BD197" i="1"/>
  <c r="BC197" i="1"/>
  <c r="BB197" i="1"/>
  <c r="BA197" i="1"/>
  <c r="BA245" i="1"/>
  <c r="AZ197" i="1"/>
  <c r="AZ245" i="1"/>
  <c r="AY197" i="1"/>
  <c r="AY245" i="1"/>
  <c r="AX197" i="1"/>
  <c r="AW197" i="1"/>
  <c r="AV197" i="1"/>
  <c r="AU197" i="1"/>
  <c r="AT197" i="1"/>
  <c r="AS197" i="1"/>
  <c r="AS245" i="1"/>
  <c r="AR197" i="1"/>
  <c r="AR245" i="1"/>
  <c r="AQ197" i="1"/>
  <c r="AQ245" i="1"/>
  <c r="AP197" i="1"/>
  <c r="AP245" i="1"/>
  <c r="AO197" i="1"/>
  <c r="AO245" i="1"/>
  <c r="AN197" i="1"/>
  <c r="AM197" i="1"/>
  <c r="AL197" i="1"/>
  <c r="AK197" i="1"/>
  <c r="AK245" i="1"/>
  <c r="AJ197" i="1"/>
  <c r="AJ245" i="1"/>
  <c r="AI197" i="1"/>
  <c r="AI245" i="1"/>
  <c r="AH197" i="1"/>
  <c r="AG197" i="1"/>
  <c r="AF197" i="1"/>
  <c r="AE197" i="1"/>
  <c r="AD197" i="1"/>
  <c r="AC197" i="1"/>
  <c r="AC245" i="1"/>
  <c r="AB197" i="1"/>
  <c r="AB245" i="1"/>
  <c r="AA197" i="1"/>
  <c r="AA245" i="1"/>
  <c r="Z197" i="1"/>
  <c r="Z245" i="1"/>
  <c r="Y197" i="1"/>
  <c r="Y245" i="1"/>
  <c r="X197" i="1"/>
  <c r="W197" i="1"/>
  <c r="V197" i="1"/>
  <c r="U197" i="1"/>
  <c r="T197" i="1"/>
  <c r="T245" i="1"/>
  <c r="S197" i="1"/>
  <c r="S245" i="1"/>
  <c r="R197" i="1"/>
  <c r="R245" i="1"/>
  <c r="Q197" i="1"/>
  <c r="Q245" i="1"/>
  <c r="P197" i="1"/>
  <c r="O197" i="1"/>
  <c r="N197" i="1"/>
  <c r="M197" i="1"/>
  <c r="L197" i="1"/>
  <c r="L245" i="1"/>
  <c r="K197" i="1"/>
  <c r="K245" i="1"/>
  <c r="J197" i="1"/>
  <c r="J245" i="1"/>
  <c r="I197" i="1"/>
  <c r="I245" i="1"/>
  <c r="H197" i="1"/>
  <c r="G197" i="1"/>
  <c r="F197" i="1"/>
  <c r="E197" i="1"/>
  <c r="E245" i="1"/>
  <c r="D197" i="1"/>
  <c r="D245" i="1"/>
  <c r="BY244" i="1"/>
  <c r="BA244" i="1"/>
  <c r="AS244" i="1"/>
  <c r="AK244" i="1"/>
  <c r="AC244" i="1"/>
  <c r="U244" i="1"/>
  <c r="CA195" i="1"/>
  <c r="BZ195" i="1"/>
  <c r="BY195" i="1"/>
  <c r="BY243" i="1"/>
  <c r="BX195" i="1"/>
  <c r="BX243" i="1"/>
  <c r="BW195" i="1"/>
  <c r="BW243" i="1"/>
  <c r="BV195" i="1"/>
  <c r="BV243" i="1"/>
  <c r="BU195" i="1"/>
  <c r="BU243" i="1"/>
  <c r="BT195" i="1"/>
  <c r="BS195" i="1"/>
  <c r="BR195" i="1"/>
  <c r="BQ195" i="1"/>
  <c r="BQ243" i="1"/>
  <c r="BP195" i="1"/>
  <c r="BP243" i="1"/>
  <c r="BO195" i="1"/>
  <c r="BO243" i="1"/>
  <c r="BN195" i="1"/>
  <c r="BN243" i="1"/>
  <c r="BM195" i="1"/>
  <c r="BM243" i="1"/>
  <c r="BL195" i="1"/>
  <c r="BK195" i="1"/>
  <c r="BJ195" i="1"/>
  <c r="BI195" i="1"/>
  <c r="BI243" i="1"/>
  <c r="BH195" i="1"/>
  <c r="BH243" i="1"/>
  <c r="BG195" i="1"/>
  <c r="BG243" i="1"/>
  <c r="BF195" i="1"/>
  <c r="BF243" i="1"/>
  <c r="BE195" i="1"/>
  <c r="BE243" i="1"/>
  <c r="BD195" i="1"/>
  <c r="BC195" i="1"/>
  <c r="BB195" i="1"/>
  <c r="BA195" i="1"/>
  <c r="BA243" i="1"/>
  <c r="AZ195" i="1"/>
  <c r="AZ243" i="1"/>
  <c r="AY195" i="1"/>
  <c r="AY243" i="1"/>
  <c r="AX195" i="1"/>
  <c r="AX243" i="1"/>
  <c r="AW195" i="1"/>
  <c r="AW243" i="1"/>
  <c r="AV195" i="1"/>
  <c r="AU195" i="1"/>
  <c r="AT195" i="1"/>
  <c r="AS195" i="1"/>
  <c r="AR195" i="1"/>
  <c r="AR243" i="1"/>
  <c r="AQ195" i="1"/>
  <c r="AQ243" i="1"/>
  <c r="AP195" i="1"/>
  <c r="AO195" i="1"/>
  <c r="AN195" i="1"/>
  <c r="AM195" i="1"/>
  <c r="AL195" i="1"/>
  <c r="AK195" i="1"/>
  <c r="AK243" i="1"/>
  <c r="AJ195" i="1"/>
  <c r="AJ243" i="1"/>
  <c r="AI195" i="1"/>
  <c r="AI243" i="1"/>
  <c r="AH195" i="1"/>
  <c r="AH243" i="1"/>
  <c r="AG195" i="1"/>
  <c r="AG243" i="1"/>
  <c r="AF195" i="1"/>
  <c r="AE195" i="1"/>
  <c r="AD195" i="1"/>
  <c r="AC195" i="1"/>
  <c r="AC243" i="1"/>
  <c r="AB195" i="1"/>
  <c r="AB243" i="1"/>
  <c r="AA195" i="1"/>
  <c r="Z195" i="1"/>
  <c r="Y195" i="1"/>
  <c r="X195" i="1"/>
  <c r="W195" i="1"/>
  <c r="V195" i="1"/>
  <c r="U195" i="1"/>
  <c r="U243" i="1"/>
  <c r="T195" i="1"/>
  <c r="T243" i="1"/>
  <c r="S195" i="1"/>
  <c r="S243" i="1"/>
  <c r="R195" i="1"/>
  <c r="R243" i="1"/>
  <c r="Q195" i="1"/>
  <c r="Q243" i="1"/>
  <c r="P195" i="1"/>
  <c r="O195" i="1"/>
  <c r="N195" i="1"/>
  <c r="M195" i="1"/>
  <c r="L195" i="1"/>
  <c r="L243" i="1"/>
  <c r="K195" i="1"/>
  <c r="K243" i="1"/>
  <c r="J195" i="1"/>
  <c r="I195" i="1"/>
  <c r="H195" i="1"/>
  <c r="G195" i="1"/>
  <c r="F195" i="1"/>
  <c r="E195" i="1"/>
  <c r="E243" i="1"/>
  <c r="D195" i="1"/>
  <c r="D243" i="1"/>
  <c r="CA194" i="1"/>
  <c r="CA242" i="1"/>
  <c r="BZ194" i="1"/>
  <c r="BZ242" i="1"/>
  <c r="BY194" i="1"/>
  <c r="BY242" i="1"/>
  <c r="BX194" i="1"/>
  <c r="BX242" i="1"/>
  <c r="BW194" i="1"/>
  <c r="BW242" i="1"/>
  <c r="BV194" i="1"/>
  <c r="BV242" i="1"/>
  <c r="BU194" i="1"/>
  <c r="BU242" i="1"/>
  <c r="BT194" i="1"/>
  <c r="BT242" i="1"/>
  <c r="BS194" i="1"/>
  <c r="BR194" i="1"/>
  <c r="BR242" i="1"/>
  <c r="BQ194" i="1"/>
  <c r="BQ242" i="1"/>
  <c r="BP194" i="1"/>
  <c r="BP242" i="1"/>
  <c r="BO194" i="1"/>
  <c r="BO242" i="1"/>
  <c r="BN194" i="1"/>
  <c r="BN242" i="1"/>
  <c r="BM194" i="1"/>
  <c r="BM242" i="1"/>
  <c r="BL194" i="1"/>
  <c r="BK194" i="1"/>
  <c r="BJ194" i="1"/>
  <c r="BI194" i="1"/>
  <c r="BH194" i="1"/>
  <c r="BH242" i="1"/>
  <c r="BG194" i="1"/>
  <c r="BG242" i="1"/>
  <c r="BF194" i="1"/>
  <c r="BF242" i="1"/>
  <c r="BE194" i="1"/>
  <c r="BE242" i="1"/>
  <c r="BD194" i="1"/>
  <c r="BD242" i="1"/>
  <c r="BC194" i="1"/>
  <c r="BC242" i="1"/>
  <c r="BB194" i="1"/>
  <c r="BB242" i="1"/>
  <c r="BA194" i="1"/>
  <c r="BA242" i="1"/>
  <c r="AZ194" i="1"/>
  <c r="AZ242" i="1"/>
  <c r="AY194" i="1"/>
  <c r="AY242" i="1"/>
  <c r="AX194" i="1"/>
  <c r="AX242" i="1"/>
  <c r="AW194" i="1"/>
  <c r="AW242" i="1"/>
  <c r="AV194" i="1"/>
  <c r="AV242" i="1"/>
  <c r="AU194" i="1"/>
  <c r="AU242" i="1"/>
  <c r="AT194" i="1"/>
  <c r="AT242" i="1"/>
  <c r="AS194" i="1"/>
  <c r="AS242" i="1"/>
  <c r="AR194" i="1"/>
  <c r="AQ194" i="1"/>
  <c r="AQ242" i="1"/>
  <c r="AP194" i="1"/>
  <c r="AP242" i="1"/>
  <c r="AO194" i="1"/>
  <c r="AN194" i="1"/>
  <c r="AN242" i="1"/>
  <c r="AM194" i="1"/>
  <c r="AM242" i="1"/>
  <c r="AL194" i="1"/>
  <c r="AL242" i="1"/>
  <c r="AK194" i="1"/>
  <c r="AK242" i="1"/>
  <c r="AJ194" i="1"/>
  <c r="AJ242" i="1"/>
  <c r="AI194" i="1"/>
  <c r="AI242" i="1"/>
  <c r="AH194" i="1"/>
  <c r="AH242" i="1"/>
  <c r="AG194" i="1"/>
  <c r="AG242" i="1"/>
  <c r="AF194" i="1"/>
  <c r="AF242" i="1"/>
  <c r="AE194" i="1"/>
  <c r="AD194" i="1"/>
  <c r="AC194" i="1"/>
  <c r="AB194" i="1"/>
  <c r="AB242" i="1"/>
  <c r="AA194" i="1"/>
  <c r="AA242" i="1"/>
  <c r="Z194" i="1"/>
  <c r="Z242" i="1"/>
  <c r="Y194" i="1"/>
  <c r="Y242" i="1"/>
  <c r="X194" i="1"/>
  <c r="X242" i="1"/>
  <c r="W194" i="1"/>
  <c r="W242" i="1"/>
  <c r="V194" i="1"/>
  <c r="U194" i="1"/>
  <c r="T194" i="1"/>
  <c r="T242" i="1"/>
  <c r="S194" i="1"/>
  <c r="S242" i="1"/>
  <c r="R194" i="1"/>
  <c r="R242" i="1"/>
  <c r="Q194" i="1"/>
  <c r="Q242" i="1"/>
  <c r="P194" i="1"/>
  <c r="P242" i="1"/>
  <c r="O194" i="1"/>
  <c r="O242" i="1"/>
  <c r="N194" i="1"/>
  <c r="N242" i="1"/>
  <c r="M194" i="1"/>
  <c r="M242" i="1"/>
  <c r="L194" i="1"/>
  <c r="L242" i="1"/>
  <c r="K194" i="1"/>
  <c r="K242" i="1"/>
  <c r="J194" i="1"/>
  <c r="J242" i="1"/>
  <c r="I194" i="1"/>
  <c r="I242" i="1"/>
  <c r="H194" i="1"/>
  <c r="H242" i="1"/>
  <c r="G194" i="1"/>
  <c r="G242" i="1"/>
  <c r="F194" i="1"/>
  <c r="E194" i="1"/>
  <c r="D194" i="1"/>
  <c r="D242" i="1"/>
  <c r="CA193" i="1"/>
  <c r="CA241" i="1"/>
  <c r="BZ193" i="1"/>
  <c r="BZ241" i="1"/>
  <c r="BY193" i="1"/>
  <c r="BY241" i="1"/>
  <c r="BX193" i="1"/>
  <c r="BW193" i="1"/>
  <c r="BV193" i="1"/>
  <c r="BU193" i="1"/>
  <c r="BT193" i="1"/>
  <c r="BT241" i="1"/>
  <c r="BS193" i="1"/>
  <c r="BS241" i="1"/>
  <c r="BR193" i="1"/>
  <c r="BR241" i="1"/>
  <c r="BQ193" i="1"/>
  <c r="BQ241" i="1"/>
  <c r="BP193" i="1"/>
  <c r="BO193" i="1"/>
  <c r="BN193" i="1"/>
  <c r="BM193" i="1"/>
  <c r="BL193" i="1"/>
  <c r="BK193" i="1"/>
  <c r="BK241" i="1"/>
  <c r="BJ193" i="1"/>
  <c r="BJ241" i="1"/>
  <c r="BI193" i="1"/>
  <c r="BH193" i="1"/>
  <c r="BG193" i="1"/>
  <c r="BF193" i="1"/>
  <c r="BE193" i="1"/>
  <c r="BD193" i="1"/>
  <c r="BD241" i="1"/>
  <c r="BC193" i="1"/>
  <c r="BC241" i="1"/>
  <c r="BB193" i="1"/>
  <c r="BB241" i="1"/>
  <c r="BA193" i="1"/>
  <c r="BA241" i="1"/>
  <c r="AZ193" i="1"/>
  <c r="AY193" i="1"/>
  <c r="AY241" i="1"/>
  <c r="AX193" i="1"/>
  <c r="AW193" i="1"/>
  <c r="AV193" i="1"/>
  <c r="AV241" i="1"/>
  <c r="AU193" i="1"/>
  <c r="AU241" i="1"/>
  <c r="AT193" i="1"/>
  <c r="AT241" i="1"/>
  <c r="AS193" i="1"/>
  <c r="AS241" i="1"/>
  <c r="AR193" i="1"/>
  <c r="AQ193" i="1"/>
  <c r="AP193" i="1"/>
  <c r="AO193" i="1"/>
  <c r="AN193" i="1"/>
  <c r="AN241" i="1"/>
  <c r="AM193" i="1"/>
  <c r="AM241" i="1"/>
  <c r="AL193" i="1"/>
  <c r="AL241" i="1"/>
  <c r="AK193" i="1"/>
  <c r="AK241" i="1"/>
  <c r="AJ193" i="1"/>
  <c r="AI193" i="1"/>
  <c r="AH193" i="1"/>
  <c r="AG193" i="1"/>
  <c r="AF193" i="1"/>
  <c r="AF241" i="1"/>
  <c r="AE193" i="1"/>
  <c r="AE241" i="1"/>
  <c r="AD193" i="1"/>
  <c r="AD241" i="1"/>
  <c r="AC193" i="1"/>
  <c r="AC241" i="1"/>
  <c r="AB193" i="1"/>
  <c r="AA193" i="1"/>
  <c r="Z193" i="1"/>
  <c r="Y193" i="1"/>
  <c r="X193" i="1"/>
  <c r="W193" i="1"/>
  <c r="W241" i="1"/>
  <c r="V193" i="1"/>
  <c r="V241" i="1"/>
  <c r="U193" i="1"/>
  <c r="T193" i="1"/>
  <c r="S193" i="1"/>
  <c r="R193" i="1"/>
  <c r="Q193" i="1"/>
  <c r="P193" i="1"/>
  <c r="P241" i="1"/>
  <c r="O193" i="1"/>
  <c r="O241" i="1"/>
  <c r="N193" i="1"/>
  <c r="N241" i="1"/>
  <c r="M193" i="1"/>
  <c r="M241" i="1"/>
  <c r="L193" i="1"/>
  <c r="K193" i="1"/>
  <c r="J193" i="1"/>
  <c r="I193" i="1"/>
  <c r="H193" i="1"/>
  <c r="G193" i="1"/>
  <c r="F193" i="1"/>
  <c r="F241" i="1"/>
  <c r="E193" i="1"/>
  <c r="E241" i="1"/>
  <c r="D193" i="1"/>
  <c r="CA192" i="1"/>
  <c r="BZ192" i="1"/>
  <c r="BY192" i="1"/>
  <c r="BY240" i="1"/>
  <c r="BX192" i="1"/>
  <c r="BX240" i="1"/>
  <c r="BW192" i="1"/>
  <c r="BV192" i="1"/>
  <c r="BV240" i="1"/>
  <c r="BU192" i="1"/>
  <c r="BU240" i="1"/>
  <c r="BT192" i="1"/>
  <c r="BS192" i="1"/>
  <c r="BR192" i="1"/>
  <c r="BQ192" i="1"/>
  <c r="BP192" i="1"/>
  <c r="BO192" i="1"/>
  <c r="BO240" i="1"/>
  <c r="BN192" i="1"/>
  <c r="BN240" i="1"/>
  <c r="BM192" i="1"/>
  <c r="BM240" i="1"/>
  <c r="BL192" i="1"/>
  <c r="BK192" i="1"/>
  <c r="BJ192" i="1"/>
  <c r="BI192" i="1"/>
  <c r="BH192" i="1"/>
  <c r="BH240" i="1"/>
  <c r="BG192" i="1"/>
  <c r="BG240" i="1"/>
  <c r="BF192" i="1"/>
  <c r="BF240" i="1"/>
  <c r="BE192" i="1"/>
  <c r="BE240" i="1"/>
  <c r="BD192" i="1"/>
  <c r="BC192" i="1"/>
  <c r="BB192" i="1"/>
  <c r="BA192" i="1"/>
  <c r="AZ192" i="1"/>
  <c r="AZ240" i="1"/>
  <c r="AY192" i="1"/>
  <c r="AY240" i="1"/>
  <c r="AX192" i="1"/>
  <c r="AX240" i="1"/>
  <c r="AW192" i="1"/>
  <c r="AW240" i="1"/>
  <c r="AV192" i="1"/>
  <c r="AU192" i="1"/>
  <c r="AT192" i="1"/>
  <c r="AS192" i="1"/>
  <c r="AR192" i="1"/>
  <c r="AQ192" i="1"/>
  <c r="AQ240" i="1"/>
  <c r="AP192" i="1"/>
  <c r="AP240" i="1"/>
  <c r="AO192" i="1"/>
  <c r="AO240" i="1"/>
  <c r="AN192" i="1"/>
  <c r="AM192" i="1"/>
  <c r="AL192" i="1"/>
  <c r="AK192" i="1"/>
  <c r="AJ192" i="1"/>
  <c r="AJ240" i="1"/>
  <c r="AI192" i="1"/>
  <c r="AI240" i="1"/>
  <c r="AH192" i="1"/>
  <c r="AH240" i="1"/>
  <c r="AG192" i="1"/>
  <c r="AG240" i="1"/>
  <c r="AF192" i="1"/>
  <c r="AE192" i="1"/>
  <c r="AE240" i="1"/>
  <c r="AD192" i="1"/>
  <c r="AC192" i="1"/>
  <c r="AB192" i="1"/>
  <c r="AB240" i="1"/>
  <c r="AA192" i="1"/>
  <c r="AA240" i="1"/>
  <c r="Z192" i="1"/>
  <c r="Z240" i="1"/>
  <c r="Y192" i="1"/>
  <c r="Y240" i="1"/>
  <c r="X192" i="1"/>
  <c r="W192" i="1"/>
  <c r="V192" i="1"/>
  <c r="U192" i="1"/>
  <c r="U240" i="1"/>
  <c r="T192" i="1"/>
  <c r="T240" i="1"/>
  <c r="S192" i="1"/>
  <c r="S240" i="1"/>
  <c r="R192" i="1"/>
  <c r="R240" i="1"/>
  <c r="Q192" i="1"/>
  <c r="Q240" i="1"/>
  <c r="P192" i="1"/>
  <c r="O192" i="1"/>
  <c r="N192" i="1"/>
  <c r="M192" i="1"/>
  <c r="L192" i="1"/>
  <c r="K192" i="1"/>
  <c r="J192" i="1"/>
  <c r="J240" i="1"/>
  <c r="I192" i="1"/>
  <c r="I240" i="1"/>
  <c r="H192" i="1"/>
  <c r="G192" i="1"/>
  <c r="F192" i="1"/>
  <c r="E192" i="1"/>
  <c r="D192" i="1"/>
  <c r="D240" i="1"/>
  <c r="CA191" i="1"/>
  <c r="BZ191" i="1"/>
  <c r="BZ239" i="1"/>
  <c r="BY191" i="1"/>
  <c r="BY239" i="1"/>
  <c r="BX191" i="1"/>
  <c r="BW191" i="1"/>
  <c r="BW189" i="1"/>
  <c r="BV191" i="1"/>
  <c r="BU191" i="1"/>
  <c r="BT191" i="1"/>
  <c r="BT239" i="1"/>
  <c r="BS191" i="1"/>
  <c r="BS239" i="1"/>
  <c r="BR191" i="1"/>
  <c r="BQ191" i="1"/>
  <c r="BP191" i="1"/>
  <c r="BO191" i="1"/>
  <c r="BN191" i="1"/>
  <c r="BM191" i="1"/>
  <c r="BL191" i="1"/>
  <c r="BK191" i="1"/>
  <c r="BJ191" i="1"/>
  <c r="BJ239" i="1"/>
  <c r="BI191" i="1"/>
  <c r="BH191" i="1"/>
  <c r="BG191" i="1"/>
  <c r="BF191" i="1"/>
  <c r="BE191" i="1"/>
  <c r="BD191" i="1"/>
  <c r="BD239" i="1"/>
  <c r="BC191" i="1"/>
  <c r="BC239" i="1"/>
  <c r="BB191" i="1"/>
  <c r="BB239" i="1"/>
  <c r="BA191" i="1"/>
  <c r="BA239" i="1"/>
  <c r="AZ191" i="1"/>
  <c r="AY191" i="1"/>
  <c r="AY239" i="1"/>
  <c r="AX191" i="1"/>
  <c r="AW191" i="1"/>
  <c r="AV191" i="1"/>
  <c r="AV239" i="1"/>
  <c r="AU191" i="1"/>
  <c r="AU239" i="1"/>
  <c r="AT191" i="1"/>
  <c r="AT239" i="1"/>
  <c r="AS191" i="1"/>
  <c r="AS239" i="1"/>
  <c r="AR191" i="1"/>
  <c r="AQ191" i="1"/>
  <c r="AQ189" i="1"/>
  <c r="AP191" i="1"/>
  <c r="AO191" i="1"/>
  <c r="AO239" i="1"/>
  <c r="AN191" i="1"/>
  <c r="AN239" i="1"/>
  <c r="AM191" i="1"/>
  <c r="AM239" i="1"/>
  <c r="AL191" i="1"/>
  <c r="AK191" i="1"/>
  <c r="AJ191" i="1"/>
  <c r="AI191" i="1"/>
  <c r="AH191" i="1"/>
  <c r="AG191" i="1"/>
  <c r="AF191" i="1"/>
  <c r="AE191" i="1"/>
  <c r="AE239" i="1"/>
  <c r="AD191" i="1"/>
  <c r="AD239" i="1"/>
  <c r="AC191" i="1"/>
  <c r="AB191" i="1"/>
  <c r="AA191" i="1"/>
  <c r="Z191" i="1"/>
  <c r="Y191" i="1"/>
  <c r="Y239" i="1"/>
  <c r="X191" i="1"/>
  <c r="X239" i="1"/>
  <c r="W191" i="1"/>
  <c r="W239" i="1"/>
  <c r="V191" i="1"/>
  <c r="V239" i="1"/>
  <c r="U191" i="1"/>
  <c r="U239" i="1"/>
  <c r="T191" i="1"/>
  <c r="S191" i="1"/>
  <c r="S239" i="1"/>
  <c r="R191" i="1"/>
  <c r="Q191" i="1"/>
  <c r="P191" i="1"/>
  <c r="O191" i="1"/>
  <c r="N191" i="1"/>
  <c r="N239" i="1"/>
  <c r="M191" i="1"/>
  <c r="M239" i="1"/>
  <c r="L191" i="1"/>
  <c r="K191" i="1"/>
  <c r="J191" i="1"/>
  <c r="I191" i="1"/>
  <c r="H191" i="1"/>
  <c r="H239" i="1"/>
  <c r="G191" i="1"/>
  <c r="G239" i="1"/>
  <c r="F191" i="1"/>
  <c r="E191" i="1"/>
  <c r="D191" i="1"/>
  <c r="CA190" i="1"/>
  <c r="BZ190" i="1"/>
  <c r="BY190" i="1"/>
  <c r="BX190" i="1"/>
  <c r="BX238" i="1"/>
  <c r="BW190" i="1"/>
  <c r="BW238" i="1"/>
  <c r="BV190" i="1"/>
  <c r="BU190" i="1"/>
  <c r="BT190" i="1"/>
  <c r="BS190" i="1"/>
  <c r="BR190" i="1"/>
  <c r="BQ190" i="1"/>
  <c r="BP190" i="1"/>
  <c r="BO190" i="1"/>
  <c r="BN190" i="1"/>
  <c r="BM190" i="1"/>
  <c r="BL190" i="1"/>
  <c r="BL238" i="1"/>
  <c r="BK190" i="1"/>
  <c r="BK238" i="1"/>
  <c r="BJ190" i="1"/>
  <c r="BI190" i="1"/>
  <c r="BH190" i="1"/>
  <c r="BH238" i="1"/>
  <c r="BG190" i="1"/>
  <c r="BG238" i="1"/>
  <c r="BF190" i="1"/>
  <c r="BE190" i="1"/>
  <c r="BD190" i="1"/>
  <c r="BC190" i="1"/>
  <c r="BB190" i="1"/>
  <c r="BA190" i="1"/>
  <c r="AZ190" i="1"/>
  <c r="AZ238" i="1"/>
  <c r="AY190" i="1"/>
  <c r="AX190" i="1"/>
  <c r="AW190" i="1"/>
  <c r="AV190" i="1"/>
  <c r="AU190" i="1"/>
  <c r="AT190" i="1"/>
  <c r="AS190" i="1"/>
  <c r="AR190" i="1"/>
  <c r="AR238" i="1"/>
  <c r="AQ190" i="1"/>
  <c r="AP190" i="1"/>
  <c r="AO190" i="1"/>
  <c r="AN190" i="1"/>
  <c r="AM190" i="1"/>
  <c r="AL190" i="1"/>
  <c r="AK190" i="1"/>
  <c r="AJ190" i="1"/>
  <c r="AJ238" i="1"/>
  <c r="AI190" i="1"/>
  <c r="AI238" i="1"/>
  <c r="AH190" i="1"/>
  <c r="AG190" i="1"/>
  <c r="AF190" i="1"/>
  <c r="AF238" i="1"/>
  <c r="AE190" i="1"/>
  <c r="AE238" i="1"/>
  <c r="AD190" i="1"/>
  <c r="AC190" i="1"/>
  <c r="AB190" i="1"/>
  <c r="AB238" i="1"/>
  <c r="AA190" i="1"/>
  <c r="AA238" i="1"/>
  <c r="Z190" i="1"/>
  <c r="Y190" i="1"/>
  <c r="X190" i="1"/>
  <c r="W190" i="1"/>
  <c r="V190" i="1"/>
  <c r="U190" i="1"/>
  <c r="T190" i="1"/>
  <c r="T238" i="1"/>
  <c r="S190" i="1"/>
  <c r="R190" i="1"/>
  <c r="Q190" i="1"/>
  <c r="P190" i="1"/>
  <c r="O190" i="1"/>
  <c r="N190" i="1"/>
  <c r="M190" i="1"/>
  <c r="L190" i="1"/>
  <c r="L238" i="1"/>
  <c r="K190" i="1"/>
  <c r="J190" i="1"/>
  <c r="I190" i="1"/>
  <c r="H190" i="1"/>
  <c r="G190" i="1"/>
  <c r="F190" i="1"/>
  <c r="E190" i="1"/>
  <c r="D190" i="1"/>
  <c r="D238" i="1"/>
  <c r="BY189" i="1"/>
  <c r="BA189" i="1"/>
  <c r="AS189" i="1"/>
  <c r="AS210" i="1"/>
  <c r="AS211" i="1"/>
  <c r="U189" i="1"/>
  <c r="U210" i="1"/>
  <c r="M189" i="1"/>
  <c r="M210" i="1"/>
  <c r="D189" i="1"/>
  <c r="DN174" i="1"/>
  <c r="DA174" i="1"/>
  <c r="CN174" i="1"/>
  <c r="BN174" i="1"/>
  <c r="BN172" i="1"/>
  <c r="BN132" i="1"/>
  <c r="BN121" i="1"/>
  <c r="BN118" i="1"/>
  <c r="BN109" i="1"/>
  <c r="BN108" i="1"/>
  <c r="DN132" i="1"/>
  <c r="DA132" i="1"/>
  <c r="CN132" i="1"/>
  <c r="CA132" i="1"/>
  <c r="CA121" i="1"/>
  <c r="CA109" i="1"/>
  <c r="CA108" i="1"/>
  <c r="AC109" i="1"/>
  <c r="AC108" i="1"/>
  <c r="P109" i="1"/>
  <c r="P108" i="1"/>
  <c r="DN41" i="1"/>
  <c r="DA41" i="1"/>
  <c r="CN41" i="1"/>
  <c r="CA41" i="1"/>
  <c r="CA30" i="1"/>
  <c r="BN41" i="1"/>
  <c r="BN30" i="1"/>
  <c r="BN27" i="1"/>
  <c r="DN84" i="1"/>
  <c r="DA84" i="1"/>
  <c r="CN84" i="1"/>
  <c r="CA84" i="1"/>
  <c r="CA82" i="1"/>
  <c r="BN82" i="1"/>
  <c r="CA18" i="1"/>
  <c r="CA17" i="1"/>
  <c r="BN18" i="1"/>
  <c r="BN17" i="1"/>
  <c r="AC18" i="1"/>
  <c r="AC17" i="1"/>
  <c r="P18" i="1"/>
  <c r="P17" i="1"/>
  <c r="BH235" i="1"/>
  <c r="BX235" i="1"/>
  <c r="BQ235" i="1"/>
  <c r="BV235" i="1"/>
  <c r="M211" i="1"/>
  <c r="D211" i="1"/>
  <c r="AK235" i="1"/>
  <c r="U211" i="1"/>
  <c r="BT211" i="1"/>
  <c r="L234" i="1"/>
  <c r="L235" i="1"/>
  <c r="AJ234" i="1"/>
  <c r="AJ235" i="1"/>
  <c r="AY234" i="1"/>
  <c r="AY235" i="1"/>
  <c r="N224" i="1"/>
  <c r="N234" i="1"/>
  <c r="N235" i="1"/>
  <c r="AD224" i="1"/>
  <c r="AD234" i="1"/>
  <c r="AD235" i="1"/>
  <c r="AT224" i="1"/>
  <c r="AT234" i="1"/>
  <c r="AT235" i="1"/>
  <c r="BR224" i="1"/>
  <c r="BR234" i="1"/>
  <c r="BR235" i="1"/>
  <c r="T234" i="1"/>
  <c r="T235" i="1"/>
  <c r="BG234" i="1"/>
  <c r="BG235" i="1"/>
  <c r="BZ234" i="1"/>
  <c r="BZ235" i="1"/>
  <c r="BW234" i="1"/>
  <c r="BW235" i="1"/>
  <c r="AB234" i="1"/>
  <c r="AB235" i="1"/>
  <c r="AR234" i="1"/>
  <c r="AR235" i="1"/>
  <c r="AZ234" i="1"/>
  <c r="AZ235" i="1"/>
  <c r="F224" i="1"/>
  <c r="F234" i="1"/>
  <c r="F235" i="1"/>
  <c r="V224" i="1"/>
  <c r="AL224" i="1"/>
  <c r="AL234" i="1"/>
  <c r="AL235" i="1"/>
  <c r="BB224" i="1"/>
  <c r="BB234" i="1"/>
  <c r="BB235" i="1"/>
  <c r="BJ224" i="1"/>
  <c r="BJ234" i="1"/>
  <c r="BJ235" i="1"/>
  <c r="BZ224" i="1"/>
  <c r="U234" i="1"/>
  <c r="U235" i="1"/>
  <c r="G234" i="1"/>
  <c r="G235" i="1"/>
  <c r="D234" i="1"/>
  <c r="D235" i="1"/>
  <c r="V213" i="1"/>
  <c r="CA234" i="1"/>
  <c r="BK213" i="1"/>
  <c r="H213" i="1"/>
  <c r="H234" i="1"/>
  <c r="H235" i="1"/>
  <c r="AF213" i="1"/>
  <c r="AF234" i="1"/>
  <c r="AF235" i="1"/>
  <c r="AV213" i="1"/>
  <c r="AV234" i="1"/>
  <c r="AV235" i="1"/>
  <c r="BL213" i="1"/>
  <c r="BL234" i="1"/>
  <c r="BL235" i="1"/>
  <c r="M234" i="1"/>
  <c r="M235" i="1"/>
  <c r="BB213" i="1"/>
  <c r="O234" i="1"/>
  <c r="O235" i="1"/>
  <c r="AE213" i="1"/>
  <c r="BE234" i="1"/>
  <c r="BE235" i="1"/>
  <c r="X213" i="1"/>
  <c r="X234" i="1"/>
  <c r="X235" i="1"/>
  <c r="BD213" i="1"/>
  <c r="BD234" i="1"/>
  <c r="BD235" i="1"/>
  <c r="AW234" i="1"/>
  <c r="AW235" i="1"/>
  <c r="W213" i="1"/>
  <c r="BC213" i="1"/>
  <c r="P213" i="1"/>
  <c r="P234" i="1"/>
  <c r="AN213" i="1"/>
  <c r="AN234" i="1"/>
  <c r="AN235" i="1"/>
  <c r="BT213" i="1"/>
  <c r="BT234" i="1"/>
  <c r="BT235" i="1"/>
  <c r="BF234" i="1"/>
  <c r="BF235" i="1"/>
  <c r="BM234" i="1"/>
  <c r="BM235" i="1"/>
  <c r="BD200" i="1"/>
  <c r="BA210" i="1"/>
  <c r="BA211" i="1"/>
  <c r="AN200" i="1"/>
  <c r="F200" i="1"/>
  <c r="N200" i="1"/>
  <c r="AD200" i="1"/>
  <c r="AD210" i="1"/>
  <c r="AD211" i="1"/>
  <c r="AL200" i="1"/>
  <c r="AT200" i="1"/>
  <c r="AT210" i="1"/>
  <c r="AT211" i="1"/>
  <c r="BJ200" i="1"/>
  <c r="R200" i="1"/>
  <c r="Z200" i="1"/>
  <c r="AP200" i="1"/>
  <c r="BF200" i="1"/>
  <c r="AN210" i="1"/>
  <c r="AN211" i="1"/>
  <c r="BY210" i="1"/>
  <c r="BY211" i="1"/>
  <c r="AO200" i="1"/>
  <c r="G200" i="1"/>
  <c r="O200" i="1"/>
  <c r="AE200" i="1"/>
  <c r="AM200" i="1"/>
  <c r="AU200" i="1"/>
  <c r="BK200" i="1"/>
  <c r="BK210" i="1"/>
  <c r="BK211" i="1"/>
  <c r="BS200" i="1"/>
  <c r="CA200" i="1"/>
  <c r="F244" i="1"/>
  <c r="AL244" i="1"/>
  <c r="BB244" i="1"/>
  <c r="BR244" i="1"/>
  <c r="P200" i="1"/>
  <c r="AF200" i="1"/>
  <c r="AV200" i="1"/>
  <c r="G244" i="1"/>
  <c r="W244" i="1"/>
  <c r="AE244" i="1"/>
  <c r="BC244" i="1"/>
  <c r="BK244" i="1"/>
  <c r="BS244" i="1"/>
  <c r="CA244" i="1"/>
  <c r="AF244" i="1"/>
  <c r="BL244" i="1"/>
  <c r="AE189" i="1"/>
  <c r="N244" i="1"/>
  <c r="BZ244" i="1"/>
  <c r="AD244" i="1"/>
  <c r="BX189" i="1"/>
  <c r="BX210" i="1"/>
  <c r="BX211" i="1"/>
  <c r="L210" i="1"/>
  <c r="L211" i="1"/>
  <c r="AB244" i="1"/>
  <c r="BP244" i="1"/>
  <c r="BP248" i="1"/>
  <c r="BL210" i="1"/>
  <c r="BL211" i="1"/>
  <c r="BC189" i="1"/>
  <c r="T210" i="1"/>
  <c r="T211" i="1"/>
  <c r="AF210" i="1"/>
  <c r="AF211" i="1"/>
  <c r="X189" i="1"/>
  <c r="X210" i="1"/>
  <c r="X211" i="1"/>
  <c r="I189" i="1"/>
  <c r="V244" i="1"/>
  <c r="J189" i="1"/>
  <c r="AP189" i="1"/>
  <c r="BT244" i="1"/>
  <c r="BB189" i="1"/>
  <c r="S189" i="1"/>
  <c r="S210" i="1"/>
  <c r="S211" i="1"/>
  <c r="AY189" i="1"/>
  <c r="AY210" i="1"/>
  <c r="AY211" i="1"/>
  <c r="BJ210" i="1"/>
  <c r="BJ211" i="1"/>
  <c r="AT244" i="1"/>
  <c r="BJ244" i="1"/>
  <c r="H189" i="1"/>
  <c r="H210" i="1"/>
  <c r="H211" i="1"/>
  <c r="AG189" i="1"/>
  <c r="AG210" i="1"/>
  <c r="AG211" i="1"/>
  <c r="R189" i="1"/>
  <c r="R210" i="1"/>
  <c r="R211" i="1"/>
  <c r="AX189" i="1"/>
  <c r="AX210" i="1"/>
  <c r="AX211" i="1"/>
  <c r="AZ210" i="1"/>
  <c r="AZ211" i="1"/>
  <c r="I210" i="1"/>
  <c r="I211" i="1"/>
  <c r="AQ210" i="1"/>
  <c r="AQ211" i="1"/>
  <c r="AA234" i="1"/>
  <c r="AA235" i="1"/>
  <c r="BS234" i="1"/>
  <c r="BS235" i="1"/>
  <c r="BW210" i="1"/>
  <c r="BW211" i="1"/>
  <c r="AF248" i="1"/>
  <c r="AU234" i="1"/>
  <c r="AU235" i="1"/>
  <c r="BP234" i="1"/>
  <c r="BP235" i="1"/>
  <c r="BQ248" i="1"/>
  <c r="BB200" i="1"/>
  <c r="BB238" i="1"/>
  <c r="BB248" i="1"/>
  <c r="BZ200" i="1"/>
  <c r="BZ210" i="1"/>
  <c r="BZ211" i="1"/>
  <c r="BZ238" i="1"/>
  <c r="X248" i="1"/>
  <c r="AL238" i="1"/>
  <c r="Z239" i="1"/>
  <c r="BZ240" i="1"/>
  <c r="J200" i="1"/>
  <c r="BC210" i="1"/>
  <c r="BC211" i="1"/>
  <c r="AI210" i="1"/>
  <c r="AI211" i="1"/>
  <c r="G238" i="1"/>
  <c r="G189" i="1"/>
  <c r="G210" i="1"/>
  <c r="G211" i="1"/>
  <c r="O238" i="1"/>
  <c r="O189" i="1"/>
  <c r="O210" i="1"/>
  <c r="O211" i="1"/>
  <c r="W238" i="1"/>
  <c r="AM238" i="1"/>
  <c r="AM189" i="1"/>
  <c r="AU238" i="1"/>
  <c r="AU248" i="1"/>
  <c r="AU189" i="1"/>
  <c r="CA238" i="1"/>
  <c r="CA248" i="1"/>
  <c r="CA189" i="1"/>
  <c r="BG239" i="1"/>
  <c r="BG189" i="1"/>
  <c r="G240" i="1"/>
  <c r="AM240" i="1"/>
  <c r="CA240" i="1"/>
  <c r="AQ241" i="1"/>
  <c r="BO241" i="1"/>
  <c r="AJ210" i="1"/>
  <c r="AJ211" i="1"/>
  <c r="BP210" i="1"/>
  <c r="BP211" i="1"/>
  <c r="P238" i="1"/>
  <c r="P189" i="1"/>
  <c r="BD238" i="1"/>
  <c r="BD248" i="1"/>
  <c r="BT238" i="1"/>
  <c r="L239" i="1"/>
  <c r="AB239" i="1"/>
  <c r="AB189" i="1"/>
  <c r="AB210" i="1"/>
  <c r="AB211" i="1"/>
  <c r="AR239" i="1"/>
  <c r="BH239" i="1"/>
  <c r="BH189" i="1"/>
  <c r="BH210" i="1"/>
  <c r="BH211" i="1"/>
  <c r="P240" i="1"/>
  <c r="AF240" i="1"/>
  <c r="AV240" i="1"/>
  <c r="BL240" i="1"/>
  <c r="D241" i="1"/>
  <c r="T241" i="1"/>
  <c r="AR241" i="1"/>
  <c r="AZ241" i="1"/>
  <c r="BP241" i="1"/>
  <c r="BV200" i="1"/>
  <c r="AC234" i="1"/>
  <c r="I248" i="1"/>
  <c r="W189" i="1"/>
  <c r="W210" i="1"/>
  <c r="W211" i="1"/>
  <c r="BD189" i="1"/>
  <c r="BD210" i="1"/>
  <c r="BD211" i="1"/>
  <c r="Q238" i="1"/>
  <c r="Q189" i="1"/>
  <c r="Q210" i="1"/>
  <c r="Q211" i="1"/>
  <c r="Y189" i="1"/>
  <c r="Y210" i="1"/>
  <c r="Y211" i="1"/>
  <c r="Y238" i="1"/>
  <c r="Y248" i="1"/>
  <c r="AO189" i="1"/>
  <c r="AO238" i="1"/>
  <c r="AO248" i="1"/>
  <c r="AW238" i="1"/>
  <c r="AW189" i="1"/>
  <c r="AW210" i="1"/>
  <c r="AW211" i="1"/>
  <c r="BE238" i="1"/>
  <c r="BE189" i="1"/>
  <c r="BE210" i="1"/>
  <c r="BE211" i="1"/>
  <c r="BM238" i="1"/>
  <c r="BM248" i="1"/>
  <c r="BM189" i="1"/>
  <c r="BM210" i="1"/>
  <c r="BM211" i="1"/>
  <c r="BU238" i="1"/>
  <c r="BU189" i="1"/>
  <c r="BU210" i="1"/>
  <c r="BU211" i="1"/>
  <c r="E239" i="1"/>
  <c r="E189" i="1"/>
  <c r="E210" i="1"/>
  <c r="E211" i="1"/>
  <c r="AC239" i="1"/>
  <c r="AC189" i="1"/>
  <c r="AC210" i="1"/>
  <c r="AC211" i="1"/>
  <c r="AK239" i="1"/>
  <c r="AK189" i="1"/>
  <c r="AK210" i="1"/>
  <c r="AK211" i="1"/>
  <c r="BI239" i="1"/>
  <c r="BI189" i="1"/>
  <c r="BI210" i="1"/>
  <c r="BI211" i="1"/>
  <c r="BQ239" i="1"/>
  <c r="BQ189" i="1"/>
  <c r="BQ210" i="1"/>
  <c r="BQ211" i="1"/>
  <c r="BY248" i="1"/>
  <c r="BI234" i="1"/>
  <c r="BI235" i="1"/>
  <c r="J234" i="1"/>
  <c r="J235" i="1"/>
  <c r="R234" i="1"/>
  <c r="R235" i="1"/>
  <c r="Z234" i="1"/>
  <c r="Z235" i="1"/>
  <c r="AH234" i="1"/>
  <c r="AH235" i="1"/>
  <c r="AP234" i="1"/>
  <c r="AP235" i="1"/>
  <c r="AX234" i="1"/>
  <c r="AX235" i="1"/>
  <c r="BN234" i="1"/>
  <c r="W224" i="1"/>
  <c r="BC224" i="1"/>
  <c r="BC234" i="1"/>
  <c r="BC235" i="1"/>
  <c r="J238" i="1"/>
  <c r="AG238" i="1"/>
  <c r="AG248" i="1"/>
  <c r="BF239" i="1"/>
  <c r="N210" i="1"/>
  <c r="N211" i="1"/>
  <c r="V200" i="1"/>
  <c r="V210" i="1"/>
  <c r="V211" i="1"/>
  <c r="V238" i="1"/>
  <c r="BR200" i="1"/>
  <c r="BR238" i="1"/>
  <c r="AM234" i="1"/>
  <c r="AM235" i="1"/>
  <c r="F238" i="1"/>
  <c r="AP239" i="1"/>
  <c r="V240" i="1"/>
  <c r="BO210" i="1"/>
  <c r="BO211" i="1"/>
  <c r="AD238" i="1"/>
  <c r="AQ239" i="1"/>
  <c r="BC238" i="1"/>
  <c r="BS238" i="1"/>
  <c r="BS189" i="1"/>
  <c r="BS210" i="1"/>
  <c r="BS211" i="1"/>
  <c r="K239" i="1"/>
  <c r="AA239" i="1"/>
  <c r="AA189" i="1"/>
  <c r="BO239" i="1"/>
  <c r="O240" i="1"/>
  <c r="AU240" i="1"/>
  <c r="BK240" i="1"/>
  <c r="S241" i="1"/>
  <c r="AI241" i="1"/>
  <c r="BG241" i="1"/>
  <c r="BW241" i="1"/>
  <c r="H238" i="1"/>
  <c r="AN238" i="1"/>
  <c r="AV238" i="1"/>
  <c r="AV189" i="1"/>
  <c r="T239" i="1"/>
  <c r="AJ239" i="1"/>
  <c r="AZ239" i="1"/>
  <c r="BP239" i="1"/>
  <c r="H240" i="1"/>
  <c r="AN240" i="1"/>
  <c r="BD240" i="1"/>
  <c r="L241" i="1"/>
  <c r="AB241" i="1"/>
  <c r="AJ241" i="1"/>
  <c r="BH241" i="1"/>
  <c r="BX241" i="1"/>
  <c r="K189" i="1"/>
  <c r="K210" i="1"/>
  <c r="K211" i="1"/>
  <c r="AR189" i="1"/>
  <c r="AR210" i="1"/>
  <c r="AR211" i="1"/>
  <c r="Z189" i="1"/>
  <c r="Z210" i="1"/>
  <c r="Z211" i="1"/>
  <c r="Z238" i="1"/>
  <c r="AH189" i="1"/>
  <c r="AH210" i="1"/>
  <c r="AH211" i="1"/>
  <c r="AH238" i="1"/>
  <c r="BF189" i="1"/>
  <c r="BF238" i="1"/>
  <c r="BN238" i="1"/>
  <c r="BN189" i="1"/>
  <c r="BN210" i="1"/>
  <c r="BN211" i="1"/>
  <c r="BV238" i="1"/>
  <c r="BV189" i="1"/>
  <c r="F239" i="1"/>
  <c r="F189" i="1"/>
  <c r="F210" i="1"/>
  <c r="F211" i="1"/>
  <c r="AL239" i="1"/>
  <c r="AL189" i="1"/>
  <c r="BR239" i="1"/>
  <c r="BR189" i="1"/>
  <c r="F243" i="1"/>
  <c r="N243" i="1"/>
  <c r="N248" i="1"/>
  <c r="V243" i="1"/>
  <c r="AD243" i="1"/>
  <c r="AL243" i="1"/>
  <c r="AT243" i="1"/>
  <c r="BB243" i="1"/>
  <c r="BJ243" i="1"/>
  <c r="BR243" i="1"/>
  <c r="BZ243" i="1"/>
  <c r="J244" i="1"/>
  <c r="R244" i="1"/>
  <c r="Z244" i="1"/>
  <c r="AH244" i="1"/>
  <c r="AP244" i="1"/>
  <c r="AX244" i="1"/>
  <c r="BF244" i="1"/>
  <c r="BN244" i="1"/>
  <c r="BV244" i="1"/>
  <c r="F245" i="1"/>
  <c r="N245" i="1"/>
  <c r="V245" i="1"/>
  <c r="AD245" i="1"/>
  <c r="AL245" i="1"/>
  <c r="AT245" i="1"/>
  <c r="BB245" i="1"/>
  <c r="BJ245" i="1"/>
  <c r="BR245" i="1"/>
  <c r="BZ245" i="1"/>
  <c r="J246" i="1"/>
  <c r="R246" i="1"/>
  <c r="Z246" i="1"/>
  <c r="AH246" i="1"/>
  <c r="AP246" i="1"/>
  <c r="AX246" i="1"/>
  <c r="BF246" i="1"/>
  <c r="BN246" i="1"/>
  <c r="BV246" i="1"/>
  <c r="AA200" i="1"/>
  <c r="BG200" i="1"/>
  <c r="BG210" i="1"/>
  <c r="BG211" i="1"/>
  <c r="S234" i="1"/>
  <c r="S235" i="1"/>
  <c r="K234" i="1"/>
  <c r="K235" i="1"/>
  <c r="AQ234" i="1"/>
  <c r="AQ235" i="1"/>
  <c r="BO234" i="1"/>
  <c r="BO235" i="1"/>
  <c r="AE234" i="1"/>
  <c r="AE235" i="1"/>
  <c r="BK234" i="1"/>
  <c r="BK235" i="1"/>
  <c r="AP238" i="1"/>
  <c r="W243" i="1"/>
  <c r="AM243" i="1"/>
  <c r="BC243" i="1"/>
  <c r="BS243" i="1"/>
  <c r="K244" i="1"/>
  <c r="AA244" i="1"/>
  <c r="AQ244" i="1"/>
  <c r="BG244" i="1"/>
  <c r="BW244" i="1"/>
  <c r="BW248" i="1"/>
  <c r="W245" i="1"/>
  <c r="AM245" i="1"/>
  <c r="BC245" i="1"/>
  <c r="BS245" i="1"/>
  <c r="K246" i="1"/>
  <c r="AA246" i="1"/>
  <c r="AQ246" i="1"/>
  <c r="BG246" i="1"/>
  <c r="BW246" i="1"/>
  <c r="S238" i="1"/>
  <c r="P243" i="1"/>
  <c r="AF243" i="1"/>
  <c r="BD243" i="1"/>
  <c r="D244" i="1"/>
  <c r="D248" i="1"/>
  <c r="L244" i="1"/>
  <c r="T244" i="1"/>
  <c r="AR244" i="1"/>
  <c r="AZ244" i="1"/>
  <c r="AZ248" i="1"/>
  <c r="BH244" i="1"/>
  <c r="BH248" i="1"/>
  <c r="BX244" i="1"/>
  <c r="P245" i="1"/>
  <c r="AF245" i="1"/>
  <c r="AN245" i="1"/>
  <c r="BD245" i="1"/>
  <c r="BL245" i="1"/>
  <c r="BT245" i="1"/>
  <c r="T246" i="1"/>
  <c r="AJ246" i="1"/>
  <c r="AZ246" i="1"/>
  <c r="BX246" i="1"/>
  <c r="G243" i="1"/>
  <c r="O243" i="1"/>
  <c r="AE243" i="1"/>
  <c r="AE248" i="1"/>
  <c r="AU243" i="1"/>
  <c r="BK243" i="1"/>
  <c r="CA243" i="1"/>
  <c r="S244" i="1"/>
  <c r="AI244" i="1"/>
  <c r="AY244" i="1"/>
  <c r="AY248" i="1"/>
  <c r="BO244" i="1"/>
  <c r="G245" i="1"/>
  <c r="O245" i="1"/>
  <c r="AE245" i="1"/>
  <c r="AU245" i="1"/>
  <c r="BK245" i="1"/>
  <c r="CA245" i="1"/>
  <c r="S246" i="1"/>
  <c r="AI246" i="1"/>
  <c r="AY246" i="1"/>
  <c r="BO246" i="1"/>
  <c r="BA234" i="1"/>
  <c r="BA235" i="1"/>
  <c r="BX248" i="1"/>
  <c r="H243" i="1"/>
  <c r="X243" i="1"/>
  <c r="AN243" i="1"/>
  <c r="BL243" i="1"/>
  <c r="BT243" i="1"/>
  <c r="AJ244" i="1"/>
  <c r="AS234" i="1"/>
  <c r="AS235" i="1"/>
  <c r="BY234" i="1"/>
  <c r="BY235" i="1"/>
  <c r="I234" i="1"/>
  <c r="I235" i="1"/>
  <c r="Q234" i="1"/>
  <c r="Q235" i="1"/>
  <c r="Y234" i="1"/>
  <c r="Y235" i="1"/>
  <c r="AG234" i="1"/>
  <c r="AG235" i="1"/>
  <c r="AO234" i="1"/>
  <c r="AO235" i="1"/>
  <c r="BU234" i="1"/>
  <c r="BU235" i="1"/>
  <c r="E238" i="1"/>
  <c r="E248" i="1"/>
  <c r="M238" i="1"/>
  <c r="M248" i="1"/>
  <c r="U238" i="1"/>
  <c r="U248" i="1"/>
  <c r="AC238" i="1"/>
  <c r="AK238" i="1"/>
  <c r="AS238" i="1"/>
  <c r="AS248" i="1"/>
  <c r="BA238" i="1"/>
  <c r="BA248" i="1"/>
  <c r="BI238" i="1"/>
  <c r="Q239" i="1"/>
  <c r="AW239" i="1"/>
  <c r="E240" i="1"/>
  <c r="AK240" i="1"/>
  <c r="BQ240" i="1"/>
  <c r="Q241" i="1"/>
  <c r="Y241" i="1"/>
  <c r="BE241" i="1"/>
  <c r="BU241" i="1"/>
  <c r="BJ238" i="1"/>
  <c r="R239" i="1"/>
  <c r="AX239" i="1"/>
  <c r="F240" i="1"/>
  <c r="AL240" i="1"/>
  <c r="BR240" i="1"/>
  <c r="R241" i="1"/>
  <c r="Z241" i="1"/>
  <c r="BF241" i="1"/>
  <c r="BV241" i="1"/>
  <c r="DU233" i="1"/>
  <c r="DU232" i="1"/>
  <c r="DU230" i="1"/>
  <c r="DU228" i="1"/>
  <c r="DU227" i="1"/>
  <c r="DU226" i="1"/>
  <c r="DU225" i="1"/>
  <c r="DU223" i="1"/>
  <c r="DU222" i="1"/>
  <c r="DU221" i="1"/>
  <c r="DU219" i="1"/>
  <c r="DU218" i="1"/>
  <c r="DU217" i="1"/>
  <c r="DU215" i="1"/>
  <c r="DU214" i="1"/>
  <c r="DU209" i="1"/>
  <c r="DU208" i="1"/>
  <c r="DU206" i="1"/>
  <c r="DU204" i="1"/>
  <c r="DU203" i="1"/>
  <c r="DU202" i="1"/>
  <c r="DU201" i="1"/>
  <c r="DU200" i="1"/>
  <c r="DU199" i="1"/>
  <c r="DU247" i="1"/>
  <c r="DU198" i="1"/>
  <c r="DU246" i="1"/>
  <c r="DU197" i="1"/>
  <c r="DU245" i="1"/>
  <c r="DU244" i="1"/>
  <c r="DU195" i="1"/>
  <c r="DU194" i="1"/>
  <c r="DU242" i="1"/>
  <c r="DU193" i="1"/>
  <c r="DU241" i="1"/>
  <c r="DU240" i="1"/>
  <c r="DU191" i="1"/>
  <c r="DU190" i="1"/>
  <c r="DU185" i="1"/>
  <c r="DU99" i="1"/>
  <c r="DU183" i="1"/>
  <c r="DU146" i="1"/>
  <c r="DU100" i="1"/>
  <c r="DU97" i="1"/>
  <c r="DU94" i="1"/>
  <c r="DU56" i="1"/>
  <c r="DU9" i="1"/>
  <c r="DU224" i="1"/>
  <c r="DU213" i="1"/>
  <c r="DU234" i="1"/>
  <c r="DU235" i="1"/>
  <c r="DU238" i="1"/>
  <c r="DU239" i="1"/>
  <c r="DU243" i="1"/>
  <c r="DU189" i="1"/>
  <c r="V234" i="1"/>
  <c r="V235" i="1"/>
  <c r="W234" i="1"/>
  <c r="W235" i="1"/>
  <c r="AV210" i="1"/>
  <c r="AV211" i="1"/>
  <c r="BK248" i="1"/>
  <c r="CA210" i="1"/>
  <c r="R248" i="1"/>
  <c r="BL248" i="1"/>
  <c r="AO210" i="1"/>
  <c r="AO211" i="1"/>
  <c r="AU210" i="1"/>
  <c r="AU211" i="1"/>
  <c r="AL210" i="1"/>
  <c r="AL211" i="1"/>
  <c r="AM210" i="1"/>
  <c r="AM211" i="1"/>
  <c r="AP210" i="1"/>
  <c r="AP211" i="1"/>
  <c r="BF210" i="1"/>
  <c r="BF211" i="1"/>
  <c r="P210" i="1"/>
  <c r="P211" i="1"/>
  <c r="AE210" i="1"/>
  <c r="AE211" i="1"/>
  <c r="BB210" i="1"/>
  <c r="BB211" i="1"/>
  <c r="AA210" i="1"/>
  <c r="AA211" i="1"/>
  <c r="AH248" i="1"/>
  <c r="AQ248" i="1"/>
  <c r="AI248" i="1"/>
  <c r="AB248" i="1"/>
  <c r="J210" i="1"/>
  <c r="J211" i="1"/>
  <c r="BO248" i="1"/>
  <c r="DU210" i="1"/>
  <c r="BR210" i="1"/>
  <c r="BR211" i="1"/>
  <c r="AJ248" i="1"/>
  <c r="BG248" i="1"/>
  <c r="AA248" i="1"/>
  <c r="AX248" i="1"/>
  <c r="T248" i="1"/>
  <c r="K248" i="1"/>
  <c r="L248" i="1"/>
  <c r="AT248" i="1"/>
  <c r="BV210" i="1"/>
  <c r="BV211" i="1"/>
  <c r="BR248" i="1"/>
  <c r="BU248" i="1"/>
  <c r="BI248" i="1"/>
  <c r="BT248" i="1"/>
  <c r="AK248" i="1"/>
  <c r="BC248" i="1"/>
  <c r="Q248" i="1"/>
  <c r="AM248" i="1"/>
  <c r="BJ248" i="1"/>
  <c r="J248" i="1"/>
  <c r="O248" i="1"/>
  <c r="BZ248" i="1"/>
  <c r="Z248" i="1"/>
  <c r="AP248" i="1"/>
  <c r="AV248" i="1"/>
  <c r="V248" i="1"/>
  <c r="AN248" i="1"/>
  <c r="BE248" i="1"/>
  <c r="P248" i="1"/>
  <c r="AC248" i="1"/>
  <c r="BN248" i="1"/>
  <c r="H248" i="1"/>
  <c r="F248" i="1"/>
  <c r="AR248" i="1"/>
  <c r="W248" i="1"/>
  <c r="G248" i="1"/>
  <c r="BV248" i="1"/>
  <c r="BS248" i="1"/>
  <c r="AL248" i="1"/>
  <c r="S248" i="1"/>
  <c r="BF248" i="1"/>
  <c r="AD248" i="1"/>
  <c r="AW248" i="1"/>
  <c r="DU248" i="1"/>
  <c r="DU249" i="1"/>
  <c r="AV220" i="2"/>
  <c r="AV209" i="2"/>
  <c r="AV219" i="2"/>
  <c r="AV218" i="2"/>
  <c r="AV207" i="2"/>
  <c r="AV217" i="2"/>
  <c r="AV216" i="2"/>
  <c r="AV205" i="2"/>
  <c r="DT233" i="1"/>
  <c r="DT232" i="1"/>
  <c r="DT230" i="1"/>
  <c r="DT228" i="1"/>
  <c r="DT227" i="1"/>
  <c r="DT226" i="1"/>
  <c r="DT225" i="1"/>
  <c r="DT223" i="1"/>
  <c r="DT222" i="1"/>
  <c r="DT221" i="1"/>
  <c r="DT219" i="1"/>
  <c r="DT218" i="1"/>
  <c r="DT217" i="1"/>
  <c r="DT215" i="1"/>
  <c r="DT214" i="1"/>
  <c r="DT209" i="1"/>
  <c r="DT208" i="1"/>
  <c r="DT206" i="1"/>
  <c r="DT204" i="1"/>
  <c r="DT203" i="1"/>
  <c r="DT202" i="1"/>
  <c r="DT201" i="1"/>
  <c r="DT199" i="1"/>
  <c r="DT247" i="1"/>
  <c r="DT198" i="1"/>
  <c r="DT246" i="1"/>
  <c r="DT197" i="1"/>
  <c r="DT244" i="1"/>
  <c r="DT195" i="1"/>
  <c r="DT194" i="1"/>
  <c r="DT193" i="1"/>
  <c r="DT240" i="1"/>
  <c r="DT191" i="1"/>
  <c r="DT239" i="1"/>
  <c r="DT190" i="1"/>
  <c r="DT238" i="1"/>
  <c r="DT185" i="1"/>
  <c r="DT183" i="1"/>
  <c r="DT146" i="1"/>
  <c r="DT94" i="1"/>
  <c r="DT100" i="1"/>
  <c r="DT97" i="1"/>
  <c r="DT56" i="1"/>
  <c r="DT9" i="1"/>
  <c r="AV206" i="2"/>
  <c r="AV208" i="2"/>
  <c r="DT224" i="1"/>
  <c r="DT213" i="1"/>
  <c r="DT245" i="1"/>
  <c r="DT241" i="1"/>
  <c r="DT248" i="1"/>
  <c r="DT243" i="1"/>
  <c r="DT189" i="1"/>
  <c r="DT242" i="1"/>
  <c r="DT200" i="1"/>
  <c r="DT210" i="1"/>
  <c r="DT249" i="1"/>
  <c r="DT234" i="1"/>
  <c r="O209" i="2"/>
  <c r="AU209" i="2"/>
  <c r="AU220" i="2"/>
  <c r="AU219" i="2"/>
  <c r="AU207" i="2"/>
  <c r="AU217" i="2"/>
  <c r="AU215" i="2" s="1"/>
  <c r="AU205" i="2"/>
  <c r="AU204" i="2" s="1"/>
  <c r="DS98" i="1"/>
  <c r="AU218" i="2"/>
  <c r="AU216" i="2"/>
  <c r="AU208" i="2"/>
  <c r="AU206" i="2"/>
  <c r="DS233" i="1"/>
  <c r="DS232" i="1"/>
  <c r="DS230" i="1"/>
  <c r="DS228" i="1"/>
  <c r="DS227" i="1"/>
  <c r="DS226" i="1"/>
  <c r="DS225" i="1"/>
  <c r="DS223" i="1"/>
  <c r="DS222" i="1"/>
  <c r="DS221" i="1"/>
  <c r="DS219" i="1"/>
  <c r="DS218" i="1"/>
  <c r="DS217" i="1"/>
  <c r="DS215" i="1"/>
  <c r="DS213" i="1"/>
  <c r="DS214" i="1"/>
  <c r="DS209" i="1"/>
  <c r="DS208" i="1"/>
  <c r="DS206" i="1"/>
  <c r="DS243" i="1"/>
  <c r="DS204" i="1"/>
  <c r="DS203" i="1"/>
  <c r="DS202" i="1"/>
  <c r="DS201" i="1"/>
  <c r="DS199" i="1"/>
  <c r="DS247" i="1"/>
  <c r="DS198" i="1"/>
  <c r="DS246" i="1"/>
  <c r="DS197" i="1"/>
  <c r="DS245" i="1"/>
  <c r="DS189" i="1"/>
  <c r="DS195" i="1"/>
  <c r="DS194" i="1"/>
  <c r="DS242" i="1"/>
  <c r="DS193" i="1"/>
  <c r="DS240" i="1"/>
  <c r="DS191" i="1"/>
  <c r="DS239" i="1"/>
  <c r="DS190" i="1"/>
  <c r="DS238" i="1"/>
  <c r="DS185" i="1"/>
  <c r="DS99" i="1"/>
  <c r="DS183" i="1"/>
  <c r="DS146" i="1"/>
  <c r="DS97" i="1"/>
  <c r="DS94" i="1"/>
  <c r="DS56" i="1"/>
  <c r="DS224" i="1"/>
  <c r="DS234" i="1"/>
  <c r="DS235" i="1"/>
  <c r="DS241" i="1"/>
  <c r="DS200" i="1"/>
  <c r="DS244" i="1"/>
  <c r="DS248" i="1"/>
  <c r="DS249" i="1"/>
  <c r="DS210" i="1"/>
  <c r="AT220" i="2"/>
  <c r="AT209" i="2"/>
  <c r="AT219" i="2"/>
  <c r="AT215" i="2" s="1"/>
  <c r="AT208" i="2"/>
  <c r="AT217" i="2"/>
  <c r="AT216" i="2"/>
  <c r="AT205" i="2"/>
  <c r="DR98" i="1"/>
  <c r="AT218" i="2"/>
  <c r="AT207" i="2"/>
  <c r="AT206" i="2"/>
  <c r="DR233" i="1"/>
  <c r="DR232" i="1"/>
  <c r="DR230" i="1"/>
  <c r="DR228" i="1"/>
  <c r="DR227" i="1"/>
  <c r="DR226" i="1"/>
  <c r="DR225" i="1"/>
  <c r="DR223" i="1"/>
  <c r="DR222" i="1"/>
  <c r="DR221" i="1"/>
  <c r="DR219" i="1"/>
  <c r="DR218" i="1"/>
  <c r="DR217" i="1"/>
  <c r="DR215" i="1"/>
  <c r="DR214" i="1"/>
  <c r="DR209" i="1"/>
  <c r="DR208" i="1"/>
  <c r="DR244" i="1"/>
  <c r="DR206" i="1"/>
  <c r="DR200" i="1"/>
  <c r="DR204" i="1"/>
  <c r="DR203" i="1"/>
  <c r="DR202" i="1"/>
  <c r="DR201" i="1"/>
  <c r="DR199" i="1"/>
  <c r="DR247" i="1"/>
  <c r="DR198" i="1"/>
  <c r="DR246" i="1"/>
  <c r="DR197" i="1"/>
  <c r="DR195" i="1"/>
  <c r="DR194" i="1"/>
  <c r="DR193" i="1"/>
  <c r="DR241" i="1"/>
  <c r="DR240" i="1"/>
  <c r="DR191" i="1"/>
  <c r="DR239" i="1"/>
  <c r="DR190" i="1"/>
  <c r="DR238" i="1"/>
  <c r="DR185" i="1"/>
  <c r="DR99" i="1"/>
  <c r="DR183" i="1"/>
  <c r="DR146" i="1"/>
  <c r="DR94" i="1"/>
  <c r="DR97" i="1"/>
  <c r="DR56" i="1"/>
  <c r="DR224" i="1"/>
  <c r="DR213" i="1"/>
  <c r="DR245" i="1"/>
  <c r="DR189" i="1"/>
  <c r="DR210" i="1"/>
  <c r="DR242" i="1"/>
  <c r="DR248" i="1"/>
  <c r="DR234" i="1"/>
  <c r="DR235" i="1"/>
  <c r="DR243" i="1"/>
  <c r="AS206" i="2"/>
  <c r="AS216" i="2"/>
  <c r="AS205" i="2"/>
  <c r="DR249" i="1"/>
  <c r="AS217" i="2"/>
  <c r="AS207" i="2"/>
  <c r="AS220" i="2"/>
  <c r="AS219" i="2"/>
  <c r="AS209" i="2"/>
  <c r="AS208" i="2"/>
  <c r="DQ98" i="1"/>
  <c r="DQ227" i="1"/>
  <c r="DP227" i="1"/>
  <c r="DO227" i="1"/>
  <c r="DM227" i="1"/>
  <c r="DL227" i="1"/>
  <c r="DK227" i="1"/>
  <c r="DJ227" i="1"/>
  <c r="DI227" i="1"/>
  <c r="DH227" i="1"/>
  <c r="DG227" i="1"/>
  <c r="DF227" i="1"/>
  <c r="DE227" i="1"/>
  <c r="DD227" i="1"/>
  <c r="DC227" i="1"/>
  <c r="DB227" i="1"/>
  <c r="CZ227" i="1"/>
  <c r="CY227" i="1"/>
  <c r="CX227" i="1"/>
  <c r="CW227" i="1"/>
  <c r="CV227" i="1"/>
  <c r="CU227" i="1"/>
  <c r="CT227" i="1"/>
  <c r="CS227" i="1"/>
  <c r="CR227" i="1"/>
  <c r="CQ227" i="1"/>
  <c r="CP227" i="1"/>
  <c r="CO227" i="1"/>
  <c r="CM227" i="1"/>
  <c r="CL227" i="1"/>
  <c r="CK227" i="1"/>
  <c r="CJ227" i="1"/>
  <c r="CI227" i="1"/>
  <c r="CH227" i="1"/>
  <c r="CG227" i="1"/>
  <c r="CF227" i="1"/>
  <c r="CE227" i="1"/>
  <c r="CD227" i="1"/>
  <c r="CC227" i="1"/>
  <c r="CB227" i="1"/>
  <c r="DQ203" i="1"/>
  <c r="DP203" i="1"/>
  <c r="DO203" i="1"/>
  <c r="DM203" i="1"/>
  <c r="DL203" i="1"/>
  <c r="DK203" i="1"/>
  <c r="DJ203" i="1"/>
  <c r="DI203" i="1"/>
  <c r="DH203" i="1"/>
  <c r="DG203" i="1"/>
  <c r="DF203" i="1"/>
  <c r="DE203" i="1"/>
  <c r="DD203" i="1"/>
  <c r="DC203" i="1"/>
  <c r="DB203" i="1"/>
  <c r="CZ203" i="1"/>
  <c r="CY203" i="1"/>
  <c r="CX203" i="1"/>
  <c r="CW203" i="1"/>
  <c r="CV203" i="1"/>
  <c r="CU203" i="1"/>
  <c r="CT203" i="1"/>
  <c r="CS203" i="1"/>
  <c r="CR203" i="1"/>
  <c r="CQ203" i="1"/>
  <c r="CP203" i="1"/>
  <c r="CO203" i="1"/>
  <c r="CM203" i="1"/>
  <c r="CL203" i="1"/>
  <c r="CK203" i="1"/>
  <c r="CJ203" i="1"/>
  <c r="CI203" i="1"/>
  <c r="CH203" i="1"/>
  <c r="CG203" i="1"/>
  <c r="CF203" i="1"/>
  <c r="CE203" i="1"/>
  <c r="CD203" i="1"/>
  <c r="CC203" i="1"/>
  <c r="CB203" i="1"/>
  <c r="DQ233" i="1"/>
  <c r="DQ232" i="1"/>
  <c r="DQ230" i="1"/>
  <c r="DQ228" i="1"/>
  <c r="DQ226" i="1"/>
  <c r="DQ225" i="1"/>
  <c r="DQ223" i="1"/>
  <c r="DQ222" i="1"/>
  <c r="DQ221" i="1"/>
  <c r="DQ219" i="1"/>
  <c r="DQ218" i="1"/>
  <c r="DQ217" i="1"/>
  <c r="DQ215" i="1"/>
  <c r="DQ214" i="1"/>
  <c r="DQ209" i="1"/>
  <c r="DQ208" i="1"/>
  <c r="DQ206" i="1"/>
  <c r="DQ204" i="1"/>
  <c r="DQ202" i="1"/>
  <c r="DQ201" i="1"/>
  <c r="DQ199" i="1"/>
  <c r="DQ247" i="1"/>
  <c r="DQ198" i="1"/>
  <c r="DQ197" i="1"/>
  <c r="DQ195" i="1"/>
  <c r="DQ194" i="1"/>
  <c r="DQ242" i="1"/>
  <c r="DQ193" i="1"/>
  <c r="DQ240" i="1"/>
  <c r="DQ191" i="1"/>
  <c r="DQ190" i="1"/>
  <c r="DQ185" i="1"/>
  <c r="DQ183" i="1"/>
  <c r="DQ146" i="1"/>
  <c r="DQ97" i="1"/>
  <c r="DQ94" i="1"/>
  <c r="DQ56" i="1"/>
  <c r="DQ224" i="1"/>
  <c r="DQ213" i="1"/>
  <c r="DQ238" i="1"/>
  <c r="DQ246" i="1"/>
  <c r="DQ241" i="1"/>
  <c r="DQ239" i="1"/>
  <c r="DQ200" i="1"/>
  <c r="DQ244" i="1"/>
  <c r="DQ189" i="1"/>
  <c r="DQ243" i="1"/>
  <c r="DQ245" i="1"/>
  <c r="DP247" i="1"/>
  <c r="DO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DQ234" i="1"/>
  <c r="DQ248" i="1"/>
  <c r="DQ249" i="1"/>
  <c r="DQ210" i="1"/>
  <c r="DP246" i="1"/>
  <c r="DO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CZ246" i="1"/>
  <c r="CY246" i="1"/>
  <c r="CX246" i="1"/>
  <c r="CW246" i="1"/>
  <c r="CV246" i="1"/>
  <c r="CU246" i="1"/>
  <c r="CT246" i="1"/>
  <c r="CS246" i="1"/>
  <c r="CR246" i="1"/>
  <c r="CQ246" i="1"/>
  <c r="CP246" i="1"/>
  <c r="CO246" i="1"/>
  <c r="CM246" i="1"/>
  <c r="CL246" i="1"/>
  <c r="CK246" i="1"/>
  <c r="CJ246" i="1"/>
  <c r="CI246" i="1"/>
  <c r="CH246" i="1"/>
  <c r="CG246" i="1"/>
  <c r="CF246" i="1"/>
  <c r="CE246" i="1"/>
  <c r="CD246" i="1"/>
  <c r="CC246" i="1"/>
  <c r="DP245" i="1"/>
  <c r="DO245" i="1"/>
  <c r="DM245" i="1"/>
  <c r="DL245" i="1"/>
  <c r="DK245" i="1"/>
  <c r="DJ245" i="1"/>
  <c r="DI245" i="1"/>
  <c r="DH245" i="1"/>
  <c r="DG245" i="1"/>
  <c r="DF245" i="1"/>
  <c r="DE245" i="1"/>
  <c r="DD245" i="1"/>
  <c r="DC245" i="1"/>
  <c r="DB245" i="1"/>
  <c r="CZ245" i="1"/>
  <c r="CY245" i="1"/>
  <c r="CX245" i="1"/>
  <c r="CW245" i="1"/>
  <c r="CV245" i="1"/>
  <c r="CU245" i="1"/>
  <c r="CT245" i="1"/>
  <c r="CS245" i="1"/>
  <c r="CR245" i="1"/>
  <c r="CQ245" i="1"/>
  <c r="CP245" i="1"/>
  <c r="CO245" i="1"/>
  <c r="CM245" i="1"/>
  <c r="CL245" i="1"/>
  <c r="CK245" i="1"/>
  <c r="CJ245" i="1"/>
  <c r="CI245" i="1"/>
  <c r="CH245" i="1"/>
  <c r="CG245" i="1"/>
  <c r="CF245" i="1"/>
  <c r="CE245" i="1"/>
  <c r="CD245" i="1"/>
  <c r="CC245" i="1"/>
  <c r="DP244" i="1"/>
  <c r="DO244" i="1"/>
  <c r="DM244" i="1"/>
  <c r="DL244" i="1"/>
  <c r="DK244" i="1"/>
  <c r="DJ244" i="1"/>
  <c r="DI244" i="1"/>
  <c r="DH244" i="1"/>
  <c r="DG244" i="1"/>
  <c r="DF244" i="1"/>
  <c r="DE244" i="1"/>
  <c r="DD244" i="1"/>
  <c r="DC244" i="1"/>
  <c r="DB244" i="1"/>
  <c r="CZ244" i="1"/>
  <c r="CY244" i="1"/>
  <c r="CX244" i="1"/>
  <c r="CW244" i="1"/>
  <c r="CV244" i="1"/>
  <c r="CU244" i="1"/>
  <c r="CT244" i="1"/>
  <c r="CS244" i="1"/>
  <c r="CR244" i="1"/>
  <c r="CQ244" i="1"/>
  <c r="CP244" i="1"/>
  <c r="CO244" i="1"/>
  <c r="CM244" i="1"/>
  <c r="CL244" i="1"/>
  <c r="CK244" i="1"/>
  <c r="CJ244" i="1"/>
  <c r="CI244" i="1"/>
  <c r="CH244" i="1"/>
  <c r="CG244" i="1"/>
  <c r="CF244" i="1"/>
  <c r="CE244" i="1"/>
  <c r="CD244" i="1"/>
  <c r="CC244" i="1"/>
  <c r="DP243" i="1"/>
  <c r="DO243" i="1"/>
  <c r="DM243" i="1"/>
  <c r="DL243" i="1"/>
  <c r="DK243" i="1"/>
  <c r="DJ243" i="1"/>
  <c r="DI243" i="1"/>
  <c r="DH243" i="1"/>
  <c r="DG243" i="1"/>
  <c r="DF243" i="1"/>
  <c r="DE243" i="1"/>
  <c r="DD243" i="1"/>
  <c r="DC243" i="1"/>
  <c r="DB243" i="1"/>
  <c r="CZ243" i="1"/>
  <c r="CY243" i="1"/>
  <c r="CX243" i="1"/>
  <c r="CW243" i="1"/>
  <c r="CV243" i="1"/>
  <c r="CU243" i="1"/>
  <c r="CT243" i="1"/>
  <c r="CS243" i="1"/>
  <c r="CR243" i="1"/>
  <c r="CQ243" i="1"/>
  <c r="CP243" i="1"/>
  <c r="CO243" i="1"/>
  <c r="CM243" i="1"/>
  <c r="CL243" i="1"/>
  <c r="CK243" i="1"/>
  <c r="CJ243" i="1"/>
  <c r="CI243" i="1"/>
  <c r="CH243" i="1"/>
  <c r="CG243" i="1"/>
  <c r="CF243" i="1"/>
  <c r="CE243" i="1"/>
  <c r="CD243" i="1"/>
  <c r="CC243" i="1"/>
  <c r="DP242" i="1"/>
  <c r="DO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M242" i="1"/>
  <c r="CL242" i="1"/>
  <c r="CK242" i="1"/>
  <c r="CJ242" i="1"/>
  <c r="CI242" i="1"/>
  <c r="CH242" i="1"/>
  <c r="CG242" i="1"/>
  <c r="CF242" i="1"/>
  <c r="CE242" i="1"/>
  <c r="CD242" i="1"/>
  <c r="CC242" i="1"/>
  <c r="DP241" i="1"/>
  <c r="DO241" i="1"/>
  <c r="DM241" i="1"/>
  <c r="DL241" i="1"/>
  <c r="DK241" i="1"/>
  <c r="DJ241" i="1"/>
  <c r="DI241" i="1"/>
  <c r="DH241" i="1"/>
  <c r="DG241" i="1"/>
  <c r="DF241" i="1"/>
  <c r="DE241" i="1"/>
  <c r="DD241" i="1"/>
  <c r="DC241" i="1"/>
  <c r="DB241" i="1"/>
  <c r="CZ241" i="1"/>
  <c r="CY241" i="1"/>
  <c r="CX241" i="1"/>
  <c r="CW241" i="1"/>
  <c r="CV241" i="1"/>
  <c r="CU241" i="1"/>
  <c r="CT241" i="1"/>
  <c r="CS241" i="1"/>
  <c r="CR241" i="1"/>
  <c r="CQ241" i="1"/>
  <c r="CP241" i="1"/>
  <c r="CO241" i="1"/>
  <c r="CM241" i="1"/>
  <c r="CL241" i="1"/>
  <c r="CK241" i="1"/>
  <c r="CJ241" i="1"/>
  <c r="CI241" i="1"/>
  <c r="CH241" i="1"/>
  <c r="CG241" i="1"/>
  <c r="CF241" i="1"/>
  <c r="CE241" i="1"/>
  <c r="CD241" i="1"/>
  <c r="CC241" i="1"/>
  <c r="DP240" i="1"/>
  <c r="DO240" i="1"/>
  <c r="DM240" i="1"/>
  <c r="DL240" i="1"/>
  <c r="DL248" i="1"/>
  <c r="DK240" i="1"/>
  <c r="DK248" i="1"/>
  <c r="DJ240" i="1"/>
  <c r="DI240" i="1"/>
  <c r="DH240" i="1"/>
  <c r="DG240" i="1"/>
  <c r="DF240" i="1"/>
  <c r="DE240" i="1"/>
  <c r="DD240" i="1"/>
  <c r="DD248" i="1"/>
  <c r="DC240" i="1"/>
  <c r="DC248" i="1"/>
  <c r="DB240" i="1"/>
  <c r="CZ240" i="1"/>
  <c r="CY240" i="1"/>
  <c r="CX240" i="1"/>
  <c r="CW240" i="1"/>
  <c r="CV240" i="1"/>
  <c r="CU240" i="1"/>
  <c r="CU248" i="1"/>
  <c r="CT240" i="1"/>
  <c r="CT248" i="1"/>
  <c r="CS240" i="1"/>
  <c r="CR240" i="1"/>
  <c r="CQ240" i="1"/>
  <c r="CP240" i="1"/>
  <c r="CO240" i="1"/>
  <c r="CM240" i="1"/>
  <c r="CL240" i="1"/>
  <c r="CL248" i="1"/>
  <c r="CK240" i="1"/>
  <c r="CK248" i="1"/>
  <c r="CJ240" i="1"/>
  <c r="CI240" i="1"/>
  <c r="CH240" i="1"/>
  <c r="CG240" i="1"/>
  <c r="CF240" i="1"/>
  <c r="CE240" i="1"/>
  <c r="CD240" i="1"/>
  <c r="CD248" i="1"/>
  <c r="CC240" i="1"/>
  <c r="CC248" i="1"/>
  <c r="DP239" i="1"/>
  <c r="DO239" i="1"/>
  <c r="DM239" i="1"/>
  <c r="DL239" i="1"/>
  <c r="DK239" i="1"/>
  <c r="DJ239" i="1"/>
  <c r="DI239" i="1"/>
  <c r="DH239" i="1"/>
  <c r="DG239" i="1"/>
  <c r="DF239" i="1"/>
  <c r="DE239" i="1"/>
  <c r="DD239" i="1"/>
  <c r="DC239" i="1"/>
  <c r="DB239" i="1"/>
  <c r="CZ239" i="1"/>
  <c r="CY239" i="1"/>
  <c r="CX239" i="1"/>
  <c r="CW239" i="1"/>
  <c r="CV239" i="1"/>
  <c r="CU239" i="1"/>
  <c r="CT239" i="1"/>
  <c r="CS239" i="1"/>
  <c r="CR239" i="1"/>
  <c r="CQ239" i="1"/>
  <c r="CP239" i="1"/>
  <c r="CO239" i="1"/>
  <c r="CM239" i="1"/>
  <c r="CL239" i="1"/>
  <c r="CK239" i="1"/>
  <c r="CJ239" i="1"/>
  <c r="CI239" i="1"/>
  <c r="CH239" i="1"/>
  <c r="CG239" i="1"/>
  <c r="CF239" i="1"/>
  <c r="CE239" i="1"/>
  <c r="CD239" i="1"/>
  <c r="CC239" i="1"/>
  <c r="DP238" i="1"/>
  <c r="DO238" i="1"/>
  <c r="DM238" i="1"/>
  <c r="DL238" i="1"/>
  <c r="DK238" i="1"/>
  <c r="DJ238" i="1"/>
  <c r="DI238" i="1"/>
  <c r="DH238" i="1"/>
  <c r="DG238" i="1"/>
  <c r="DF238" i="1"/>
  <c r="DE238" i="1"/>
  <c r="DD238" i="1"/>
  <c r="DC238" i="1"/>
  <c r="DB238" i="1"/>
  <c r="CZ238" i="1"/>
  <c r="CY238" i="1"/>
  <c r="CX238" i="1"/>
  <c r="CW238" i="1"/>
  <c r="CV238" i="1"/>
  <c r="CU238" i="1"/>
  <c r="CT238" i="1"/>
  <c r="CS238" i="1"/>
  <c r="CR238" i="1"/>
  <c r="CQ238" i="1"/>
  <c r="CP238" i="1"/>
  <c r="CO238" i="1"/>
  <c r="CM238" i="1"/>
  <c r="CL238" i="1"/>
  <c r="CK238" i="1"/>
  <c r="CJ238" i="1"/>
  <c r="CI238" i="1"/>
  <c r="CH238" i="1"/>
  <c r="CG238" i="1"/>
  <c r="CF238" i="1"/>
  <c r="CE238" i="1"/>
  <c r="CD238" i="1"/>
  <c r="CC238" i="1"/>
  <c r="CB246" i="1"/>
  <c r="CB245" i="1"/>
  <c r="CB244" i="1"/>
  <c r="CB243" i="1"/>
  <c r="CB242" i="1"/>
  <c r="CB241" i="1"/>
  <c r="CB240" i="1"/>
  <c r="CB239" i="1"/>
  <c r="CB238" i="1"/>
  <c r="CI248" i="1"/>
  <c r="CR248" i="1"/>
  <c r="CZ248" i="1"/>
  <c r="DI248" i="1"/>
  <c r="CB248" i="1"/>
  <c r="CJ248" i="1"/>
  <c r="CS248" i="1"/>
  <c r="DB248" i="1"/>
  <c r="DJ248" i="1"/>
  <c r="CG248" i="1"/>
  <c r="CP248" i="1"/>
  <c r="CX248" i="1"/>
  <c r="DG248" i="1"/>
  <c r="DP248" i="1"/>
  <c r="CE248" i="1"/>
  <c r="CV248" i="1"/>
  <c r="CF248" i="1"/>
  <c r="CO248" i="1"/>
  <c r="CW248" i="1"/>
  <c r="DF248" i="1"/>
  <c r="DO248" i="1"/>
  <c r="DE248" i="1"/>
  <c r="CM248" i="1"/>
  <c r="DM248" i="1"/>
  <c r="CH248" i="1"/>
  <c r="CQ248" i="1"/>
  <c r="CY248" i="1"/>
  <c r="DH248" i="1"/>
  <c r="DP98" i="1"/>
  <c r="AR220" i="2"/>
  <c r="AR219" i="2"/>
  <c r="AR208" i="2"/>
  <c r="AR207" i="2"/>
  <c r="AR216" i="2"/>
  <c r="AR205" i="2"/>
  <c r="DP233" i="1"/>
  <c r="DP232" i="1"/>
  <c r="DP230" i="1"/>
  <c r="DP228" i="1"/>
  <c r="DP226" i="1"/>
  <c r="DP225" i="1"/>
  <c r="DP223" i="1"/>
  <c r="DP222" i="1"/>
  <c r="DP221" i="1"/>
  <c r="DP219" i="1"/>
  <c r="DP218" i="1"/>
  <c r="DP217" i="1"/>
  <c r="DP215" i="1"/>
  <c r="DP214" i="1"/>
  <c r="DP209" i="1"/>
  <c r="DP208" i="1"/>
  <c r="DP206" i="1"/>
  <c r="DP204" i="1"/>
  <c r="DP202" i="1"/>
  <c r="DP201" i="1"/>
  <c r="DP199" i="1"/>
  <c r="DP198" i="1"/>
  <c r="DP197" i="1"/>
  <c r="DP195" i="1"/>
  <c r="DP194" i="1"/>
  <c r="DP193" i="1"/>
  <c r="DP191" i="1"/>
  <c r="DP190" i="1"/>
  <c r="DP185" i="1"/>
  <c r="DP183" i="1"/>
  <c r="DP146" i="1"/>
  <c r="DP97" i="1"/>
  <c r="DP94" i="1"/>
  <c r="DP56" i="1"/>
  <c r="DP249" i="1"/>
  <c r="AR218" i="2"/>
  <c r="AR217" i="2"/>
  <c r="AR209" i="2"/>
  <c r="DP224" i="1"/>
  <c r="DP213" i="1"/>
  <c r="DP234" i="1"/>
  <c r="DP200" i="1"/>
  <c r="DP189" i="1"/>
  <c r="DP210" i="1"/>
  <c r="DO223" i="1"/>
  <c r="BE49" i="2"/>
  <c r="DM223" i="1"/>
  <c r="DL223" i="1"/>
  <c r="DK223" i="1"/>
  <c r="DJ223" i="1"/>
  <c r="DI223" i="1"/>
  <c r="DH223" i="1"/>
  <c r="DG223" i="1"/>
  <c r="DF223" i="1"/>
  <c r="DE223" i="1"/>
  <c r="DD223" i="1"/>
  <c r="DC223" i="1"/>
  <c r="DB223" i="1"/>
  <c r="CZ223" i="1"/>
  <c r="CY223" i="1"/>
  <c r="CX223" i="1"/>
  <c r="CW223" i="1"/>
  <c r="CV223" i="1"/>
  <c r="CU223" i="1"/>
  <c r="CT223" i="1"/>
  <c r="CS223" i="1"/>
  <c r="CR223" i="1"/>
  <c r="CQ223" i="1"/>
  <c r="CP223" i="1"/>
  <c r="CO223" i="1"/>
  <c r="CM223" i="1"/>
  <c r="CL223" i="1"/>
  <c r="CK223" i="1"/>
  <c r="CJ223" i="1"/>
  <c r="CI223" i="1"/>
  <c r="CH223" i="1"/>
  <c r="CG223" i="1"/>
  <c r="CF223" i="1"/>
  <c r="CE223" i="1"/>
  <c r="CD223" i="1"/>
  <c r="CC223" i="1"/>
  <c r="DO199" i="1"/>
  <c r="BE26" i="2"/>
  <c r="DM199" i="1"/>
  <c r="DL199" i="1"/>
  <c r="DK199" i="1"/>
  <c r="DJ199" i="1"/>
  <c r="DI199" i="1"/>
  <c r="DH199" i="1"/>
  <c r="DG199" i="1"/>
  <c r="DF199" i="1"/>
  <c r="DE199" i="1"/>
  <c r="DD199" i="1"/>
  <c r="DC199" i="1"/>
  <c r="DB199" i="1"/>
  <c r="CZ199" i="1"/>
  <c r="CY199" i="1"/>
  <c r="CX199" i="1"/>
  <c r="CW199" i="1"/>
  <c r="CV199" i="1"/>
  <c r="CU199" i="1"/>
  <c r="CT199" i="1"/>
  <c r="CS199" i="1"/>
  <c r="CR199" i="1"/>
  <c r="CQ199" i="1"/>
  <c r="CP199" i="1"/>
  <c r="CO199" i="1"/>
  <c r="CM199" i="1"/>
  <c r="CL199" i="1"/>
  <c r="CK199" i="1"/>
  <c r="CJ199" i="1"/>
  <c r="CI199" i="1"/>
  <c r="CH199" i="1"/>
  <c r="CG199" i="1"/>
  <c r="CF199" i="1"/>
  <c r="CE199" i="1"/>
  <c r="CD199" i="1"/>
  <c r="CC199" i="1"/>
  <c r="CB223" i="1"/>
  <c r="CB199" i="1"/>
  <c r="AQ208" i="2"/>
  <c r="AQ219" i="2"/>
  <c r="BE219" i="2" s="1"/>
  <c r="AQ216" i="2"/>
  <c r="AQ206" i="2"/>
  <c r="DN108" i="1"/>
  <c r="DN223" i="1"/>
  <c r="DA108" i="1"/>
  <c r="DA223" i="1"/>
  <c r="CN108" i="1"/>
  <c r="CN223" i="1"/>
  <c r="DN17" i="1"/>
  <c r="DN199" i="1"/>
  <c r="DN247" i="1"/>
  <c r="DA17" i="1"/>
  <c r="DA199" i="1"/>
  <c r="DA247" i="1"/>
  <c r="CN17" i="1"/>
  <c r="CN199" i="1"/>
  <c r="CN247" i="1"/>
  <c r="DO233" i="1"/>
  <c r="DO232" i="1"/>
  <c r="DO230" i="1"/>
  <c r="DO228" i="1"/>
  <c r="DO226" i="1"/>
  <c r="DO225" i="1"/>
  <c r="BE51" i="2"/>
  <c r="DO222" i="1"/>
  <c r="DO221" i="1"/>
  <c r="DO219" i="1"/>
  <c r="DO218" i="1"/>
  <c r="DO217" i="1"/>
  <c r="DO215" i="1"/>
  <c r="DO214" i="1"/>
  <c r="DO209" i="1"/>
  <c r="DO208" i="1"/>
  <c r="BE35" i="2"/>
  <c r="DO206" i="1"/>
  <c r="DO204" i="1"/>
  <c r="BE32" i="2"/>
  <c r="DO202" i="1"/>
  <c r="DO201" i="1"/>
  <c r="DO198" i="1"/>
  <c r="DO197" i="1"/>
  <c r="BE24" i="2"/>
  <c r="DO195" i="1"/>
  <c r="DO194" i="1"/>
  <c r="DO193" i="1"/>
  <c r="DO191" i="1"/>
  <c r="DO190" i="1"/>
  <c r="DO185" i="1"/>
  <c r="DO183" i="1"/>
  <c r="DO146" i="1"/>
  <c r="DO97" i="1"/>
  <c r="DO94" i="1"/>
  <c r="DO56" i="1"/>
  <c r="AP217" i="2"/>
  <c r="DO249" i="1"/>
  <c r="DO200" i="1"/>
  <c r="BE17" i="2"/>
  <c r="DO189" i="1"/>
  <c r="DO210" i="1"/>
  <c r="DO213" i="1"/>
  <c r="BE40" i="2"/>
  <c r="AQ209" i="2"/>
  <c r="AP206" i="2"/>
  <c r="AP219" i="2"/>
  <c r="DO224" i="1"/>
  <c r="AP208" i="2"/>
  <c r="AD208" i="2"/>
  <c r="AO207" i="2"/>
  <c r="AO218" i="2"/>
  <c r="DO234" i="1"/>
  <c r="BF194" i="2"/>
  <c r="BF183" i="2"/>
  <c r="BF171" i="2"/>
  <c r="BF166" i="2"/>
  <c r="BF163" i="2"/>
  <c r="BF151" i="2"/>
  <c r="BF199" i="2"/>
  <c r="BF198" i="2"/>
  <c r="BF197" i="2"/>
  <c r="BF193" i="2"/>
  <c r="BF191" i="2"/>
  <c r="BF190" i="2"/>
  <c r="BF189" i="2"/>
  <c r="BF187" i="2"/>
  <c r="BF185" i="2"/>
  <c r="BF181" i="2"/>
  <c r="BF178" i="2"/>
  <c r="BF176" i="2"/>
  <c r="BF172" i="2"/>
  <c r="BF170" i="2"/>
  <c r="BF167" i="2"/>
  <c r="BF164" i="2"/>
  <c r="BF162" i="2"/>
  <c r="BF160" i="2"/>
  <c r="BF158" i="2"/>
  <c r="BF156" i="2"/>
  <c r="BF154" i="2"/>
  <c r="BF149" i="2"/>
  <c r="F209" i="2"/>
  <c r="I209" i="2"/>
  <c r="AG220" i="2"/>
  <c r="AF220" i="2"/>
  <c r="U220" i="2"/>
  <c r="L220" i="2"/>
  <c r="G220" i="2"/>
  <c r="AM220" i="2"/>
  <c r="AJ220" i="2"/>
  <c r="AB220" i="2"/>
  <c r="V220" i="2"/>
  <c r="T220" i="2"/>
  <c r="S220" i="2"/>
  <c r="M220" i="2"/>
  <c r="K220" i="2"/>
  <c r="E220" i="2"/>
  <c r="AN209" i="2"/>
  <c r="AG209" i="2"/>
  <c r="AF209" i="2"/>
  <c r="Z209" i="2"/>
  <c r="X209" i="2"/>
  <c r="U209" i="2"/>
  <c r="AL220" i="2"/>
  <c r="AE220" i="2"/>
  <c r="AO220" i="2"/>
  <c r="AN220" i="2"/>
  <c r="AI220" i="2"/>
  <c r="AH220" i="2"/>
  <c r="AA220" i="2"/>
  <c r="Z220" i="2"/>
  <c r="Y220" i="2"/>
  <c r="X220" i="2"/>
  <c r="W220" i="2"/>
  <c r="R220" i="2"/>
  <c r="O220" i="2"/>
  <c r="N220" i="2"/>
  <c r="J220" i="2"/>
  <c r="H220" i="2"/>
  <c r="F220" i="2"/>
  <c r="Q209" i="2"/>
  <c r="D220" i="2"/>
  <c r="AO209" i="2"/>
  <c r="AM209" i="2"/>
  <c r="AL209" i="2"/>
  <c r="AK209" i="2"/>
  <c r="AJ209" i="2"/>
  <c r="AI209" i="2"/>
  <c r="AH209" i="2"/>
  <c r="AE209" i="2"/>
  <c r="AB209" i="2"/>
  <c r="AA209" i="2"/>
  <c r="Y209" i="2"/>
  <c r="W209" i="2"/>
  <c r="V209" i="2"/>
  <c r="T209" i="2"/>
  <c r="S209" i="2"/>
  <c r="R209" i="2"/>
  <c r="N209" i="2"/>
  <c r="M209" i="2"/>
  <c r="K209" i="2"/>
  <c r="J209" i="2"/>
  <c r="H209" i="2"/>
  <c r="E209" i="2"/>
  <c r="D209" i="2"/>
  <c r="AO219" i="2"/>
  <c r="AN219" i="2"/>
  <c r="AM219" i="2"/>
  <c r="AL219" i="2"/>
  <c r="AK219" i="2"/>
  <c r="AJ219" i="2"/>
  <c r="AI219" i="2"/>
  <c r="AH219" i="2"/>
  <c r="AG219" i="2"/>
  <c r="AF219" i="2"/>
  <c r="AE219" i="2"/>
  <c r="AB219" i="2"/>
  <c r="AA219" i="2"/>
  <c r="Z219" i="2"/>
  <c r="Y219" i="2"/>
  <c r="X219" i="2"/>
  <c r="W219" i="2"/>
  <c r="V219" i="2"/>
  <c r="U219" i="2"/>
  <c r="T219" i="2"/>
  <c r="S219" i="2"/>
  <c r="R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AO208" i="2"/>
  <c r="AN208" i="2"/>
  <c r="AM208" i="2"/>
  <c r="AL208" i="2"/>
  <c r="AK208" i="2"/>
  <c r="AJ208" i="2"/>
  <c r="AI208" i="2"/>
  <c r="AH208" i="2"/>
  <c r="AG208" i="2"/>
  <c r="AF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AE208" i="2"/>
  <c r="BF144" i="2"/>
  <c r="BF143" i="2"/>
  <c r="BF134" i="2"/>
  <c r="BF142" i="2"/>
  <c r="BF136" i="2"/>
  <c r="BF123" i="2"/>
  <c r="BF124" i="2"/>
  <c r="BF122" i="2"/>
  <c r="DM233" i="1"/>
  <c r="DM232" i="1"/>
  <c r="DM230" i="1"/>
  <c r="DM228" i="1"/>
  <c r="DM226" i="1"/>
  <c r="DM225" i="1"/>
  <c r="DM222" i="1"/>
  <c r="DM221" i="1"/>
  <c r="DM219" i="1"/>
  <c r="DM218" i="1"/>
  <c r="DM217" i="1"/>
  <c r="DM215" i="1"/>
  <c r="DM214" i="1"/>
  <c r="DM209" i="1"/>
  <c r="DM208" i="1"/>
  <c r="DM206" i="1"/>
  <c r="DM204" i="1"/>
  <c r="DM202" i="1"/>
  <c r="DM201" i="1"/>
  <c r="DM198" i="1"/>
  <c r="DM197" i="1"/>
  <c r="DM195" i="1"/>
  <c r="DM194" i="1"/>
  <c r="DM193" i="1"/>
  <c r="DM191" i="1"/>
  <c r="DM190" i="1"/>
  <c r="DN10" i="1"/>
  <c r="DM213" i="1"/>
  <c r="DM224" i="1"/>
  <c r="DM200" i="1"/>
  <c r="DM234" i="1"/>
  <c r="J218" i="2"/>
  <c r="AM207" i="2"/>
  <c r="AK207" i="2"/>
  <c r="V207" i="2"/>
  <c r="K207" i="2"/>
  <c r="AK217" i="2"/>
  <c r="AG217" i="2"/>
  <c r="Z217" i="2"/>
  <c r="X217" i="2"/>
  <c r="X215" i="2" s="1"/>
  <c r="L217" i="2"/>
  <c r="I217" i="2"/>
  <c r="G217" i="2"/>
  <c r="AM217" i="2"/>
  <c r="AL217" i="2"/>
  <c r="AJ217" i="2"/>
  <c r="AH217" i="2"/>
  <c r="AB217" i="2"/>
  <c r="W217" i="2"/>
  <c r="U217" i="2"/>
  <c r="M217" i="2"/>
  <c r="J217" i="2"/>
  <c r="F217" i="2"/>
  <c r="AN206" i="2"/>
  <c r="AL206" i="2"/>
  <c r="AK206" i="2"/>
  <c r="AF206" i="2"/>
  <c r="W206" i="2"/>
  <c r="V206" i="2"/>
  <c r="N206" i="2"/>
  <c r="I206" i="2"/>
  <c r="AO206" i="2"/>
  <c r="AM206" i="2"/>
  <c r="AJ206" i="2"/>
  <c r="AG206" i="2"/>
  <c r="AB206" i="2"/>
  <c r="Y206" i="2"/>
  <c r="X206" i="2"/>
  <c r="U206" i="2"/>
  <c r="T206" i="2"/>
  <c r="O206" i="2"/>
  <c r="M206" i="2"/>
  <c r="K206" i="2"/>
  <c r="G206" i="2"/>
  <c r="AJ216" i="2"/>
  <c r="T216" i="2"/>
  <c r="S216" i="2"/>
  <c r="L216" i="2"/>
  <c r="J216" i="2"/>
  <c r="AM216" i="2"/>
  <c r="AM215" i="2" s="1"/>
  <c r="AF216" i="2"/>
  <c r="AE216" i="2"/>
  <c r="W216" i="2"/>
  <c r="V216" i="2"/>
  <c r="N216" i="2"/>
  <c r="M216" i="2"/>
  <c r="F216" i="2"/>
  <c r="E216" i="2"/>
  <c r="AI216" i="2"/>
  <c r="AH216" i="2"/>
  <c r="Z216" i="2"/>
  <c r="Y216" i="2"/>
  <c r="X216" i="2"/>
  <c r="R216" i="2"/>
  <c r="O216" i="2"/>
  <c r="I216" i="2"/>
  <c r="I215" i="2" s="1"/>
  <c r="H216" i="2"/>
  <c r="AN205" i="2"/>
  <c r="AF205" i="2"/>
  <c r="W205" i="2"/>
  <c r="N205" i="2"/>
  <c r="F205" i="2"/>
  <c r="AH205" i="2"/>
  <c r="AA205" i="2"/>
  <c r="Z205" i="2"/>
  <c r="R205" i="2"/>
  <c r="I205" i="2"/>
  <c r="I204" i="2" s="1"/>
  <c r="AM205" i="2"/>
  <c r="AL205" i="2"/>
  <c r="AE205" i="2"/>
  <c r="V205" i="2"/>
  <c r="L205" i="2"/>
  <c r="L204" i="2" s="1"/>
  <c r="K205" i="2"/>
  <c r="G205" i="2"/>
  <c r="D217" i="2"/>
  <c r="E205" i="2"/>
  <c r="M205" i="2"/>
  <c r="L206" i="2"/>
  <c r="N217" i="2"/>
  <c r="AF217" i="2"/>
  <c r="AN217" i="2"/>
  <c r="D216" i="2"/>
  <c r="E206" i="2"/>
  <c r="AE206" i="2"/>
  <c r="O217" i="2"/>
  <c r="H217" i="2"/>
  <c r="Y217" i="2"/>
  <c r="U205" i="2"/>
  <c r="D206" i="2"/>
  <c r="E217" i="2"/>
  <c r="V217" i="2"/>
  <c r="AE217" i="2"/>
  <c r="AD206" i="2"/>
  <c r="K216" i="2"/>
  <c r="Q205" i="2"/>
  <c r="U216" i="2"/>
  <c r="H206" i="2"/>
  <c r="Q206" i="2"/>
  <c r="AH206" i="2"/>
  <c r="S217" i="2"/>
  <c r="AA217" i="2"/>
  <c r="AK216" i="2"/>
  <c r="H205" i="2"/>
  <c r="Y205" i="2"/>
  <c r="Y204" i="2" s="1"/>
  <c r="AD216" i="2"/>
  <c r="D205" i="2"/>
  <c r="R206" i="2"/>
  <c r="AI206" i="2"/>
  <c r="K217" i="2"/>
  <c r="T217" i="2"/>
  <c r="AG205" i="2"/>
  <c r="AL216" i="2"/>
  <c r="T205" i="2"/>
  <c r="AB205" i="2"/>
  <c r="AK205" i="2"/>
  <c r="G216" i="2"/>
  <c r="AG216" i="2"/>
  <c r="AO216" i="2"/>
  <c r="J206" i="2"/>
  <c r="S206" i="2"/>
  <c r="AA206" i="2"/>
  <c r="AD217" i="2"/>
  <c r="BF112" i="2"/>
  <c r="BF119" i="2"/>
  <c r="BF114" i="2"/>
  <c r="BF120" i="2"/>
  <c r="BF103" i="2"/>
  <c r="BF102" i="2"/>
  <c r="BF97" i="2"/>
  <c r="BF95" i="2"/>
  <c r="BF72" i="2"/>
  <c r="BF70" i="2"/>
  <c r="DL233" i="1"/>
  <c r="DK233" i="1"/>
  <c r="DJ233" i="1"/>
  <c r="DI233" i="1"/>
  <c r="DH233" i="1"/>
  <c r="DG233" i="1"/>
  <c r="DF233" i="1"/>
  <c r="DE233" i="1"/>
  <c r="DD233" i="1"/>
  <c r="DC233" i="1"/>
  <c r="DB233" i="1"/>
  <c r="CZ233" i="1"/>
  <c r="CY233" i="1"/>
  <c r="CX233" i="1"/>
  <c r="CW233" i="1"/>
  <c r="CV233" i="1"/>
  <c r="CU233" i="1"/>
  <c r="CT233" i="1"/>
  <c r="CS233" i="1"/>
  <c r="CR233" i="1"/>
  <c r="CQ233" i="1"/>
  <c r="CP233" i="1"/>
  <c r="CO233" i="1"/>
  <c r="CM233" i="1"/>
  <c r="CL233" i="1"/>
  <c r="CK233" i="1"/>
  <c r="CJ233" i="1"/>
  <c r="CI233" i="1"/>
  <c r="CH233" i="1"/>
  <c r="CG233" i="1"/>
  <c r="CF233" i="1"/>
  <c r="CE233" i="1"/>
  <c r="CD233" i="1"/>
  <c r="CC233" i="1"/>
  <c r="CB233" i="1"/>
  <c r="DL209" i="1"/>
  <c r="DK209" i="1"/>
  <c r="DJ209" i="1"/>
  <c r="DI209" i="1"/>
  <c r="DH209" i="1"/>
  <c r="DG209" i="1"/>
  <c r="DF209" i="1"/>
  <c r="DE209" i="1"/>
  <c r="DD209" i="1"/>
  <c r="DC209" i="1"/>
  <c r="DB209" i="1"/>
  <c r="CZ209" i="1"/>
  <c r="CY209" i="1"/>
  <c r="CX209" i="1"/>
  <c r="CW209" i="1"/>
  <c r="CV209" i="1"/>
  <c r="CU209" i="1"/>
  <c r="CT209" i="1"/>
  <c r="CS209" i="1"/>
  <c r="CR209" i="1"/>
  <c r="CQ209" i="1"/>
  <c r="CP209" i="1"/>
  <c r="CO209" i="1"/>
  <c r="CM209" i="1"/>
  <c r="CL209" i="1"/>
  <c r="CK209" i="1"/>
  <c r="CJ209" i="1"/>
  <c r="CI209" i="1"/>
  <c r="CH209" i="1"/>
  <c r="CG209" i="1"/>
  <c r="CF209" i="1"/>
  <c r="CE209" i="1"/>
  <c r="CD209" i="1"/>
  <c r="CC209" i="1"/>
  <c r="DL222" i="1"/>
  <c r="DK222" i="1"/>
  <c r="DJ222" i="1"/>
  <c r="DI222" i="1"/>
  <c r="DH222" i="1"/>
  <c r="DG222" i="1"/>
  <c r="DF222" i="1"/>
  <c r="DE222" i="1"/>
  <c r="DD222" i="1"/>
  <c r="DC222" i="1"/>
  <c r="DB222" i="1"/>
  <c r="CZ222" i="1"/>
  <c r="CY222" i="1"/>
  <c r="CX222" i="1"/>
  <c r="CW222" i="1"/>
  <c r="CV222" i="1"/>
  <c r="CU222" i="1"/>
  <c r="CT222" i="1"/>
  <c r="CS222" i="1"/>
  <c r="CR222" i="1"/>
  <c r="CQ222" i="1"/>
  <c r="CP222" i="1"/>
  <c r="CO222" i="1"/>
  <c r="CM222" i="1"/>
  <c r="CL222" i="1"/>
  <c r="CK222" i="1"/>
  <c r="CJ222" i="1"/>
  <c r="CI222" i="1"/>
  <c r="CH222" i="1"/>
  <c r="CG222" i="1"/>
  <c r="CF222" i="1"/>
  <c r="CE222" i="1"/>
  <c r="CD222" i="1"/>
  <c r="CC222" i="1"/>
  <c r="CB222" i="1"/>
  <c r="CB209" i="1"/>
  <c r="DL198" i="1"/>
  <c r="DK198" i="1"/>
  <c r="DJ198" i="1"/>
  <c r="DI198" i="1"/>
  <c r="DH198" i="1"/>
  <c r="DG198" i="1"/>
  <c r="DF198" i="1"/>
  <c r="DE198" i="1"/>
  <c r="DD198" i="1"/>
  <c r="DC198" i="1"/>
  <c r="DB198" i="1"/>
  <c r="CZ198" i="1"/>
  <c r="CY198" i="1"/>
  <c r="CX198" i="1"/>
  <c r="CW198" i="1"/>
  <c r="CV198" i="1"/>
  <c r="CU198" i="1"/>
  <c r="CT198" i="1"/>
  <c r="CS198" i="1"/>
  <c r="CR198" i="1"/>
  <c r="CQ198" i="1"/>
  <c r="CP198" i="1"/>
  <c r="CO198" i="1"/>
  <c r="CM198" i="1"/>
  <c r="CL198" i="1"/>
  <c r="CK198" i="1"/>
  <c r="CJ198" i="1"/>
  <c r="CI198" i="1"/>
  <c r="CG198" i="1"/>
  <c r="CF198" i="1"/>
  <c r="CE198" i="1"/>
  <c r="CD198" i="1"/>
  <c r="CC198" i="1"/>
  <c r="CB198" i="1"/>
  <c r="DL228" i="1"/>
  <c r="DK228" i="1"/>
  <c r="DJ228" i="1"/>
  <c r="DI228" i="1"/>
  <c r="DH228" i="1"/>
  <c r="DG228" i="1"/>
  <c r="DF228" i="1"/>
  <c r="DE228" i="1"/>
  <c r="DD228" i="1"/>
  <c r="DC228" i="1"/>
  <c r="DB228" i="1"/>
  <c r="CZ228" i="1"/>
  <c r="CY228" i="1"/>
  <c r="CX228" i="1"/>
  <c r="CW228" i="1"/>
  <c r="CV228" i="1"/>
  <c r="CU228" i="1"/>
  <c r="CT228" i="1"/>
  <c r="CS228" i="1"/>
  <c r="CR228" i="1"/>
  <c r="CQ228" i="1"/>
  <c r="CP228" i="1"/>
  <c r="CO228" i="1"/>
  <c r="CM228" i="1"/>
  <c r="CL228" i="1"/>
  <c r="CK228" i="1"/>
  <c r="CJ228" i="1"/>
  <c r="CI228" i="1"/>
  <c r="CH228" i="1"/>
  <c r="CG228" i="1"/>
  <c r="CF228" i="1"/>
  <c r="CE228" i="1"/>
  <c r="CD228" i="1"/>
  <c r="CC228" i="1"/>
  <c r="DL217" i="1"/>
  <c r="DK217" i="1"/>
  <c r="DJ217" i="1"/>
  <c r="DI217" i="1"/>
  <c r="DH217" i="1"/>
  <c r="DG217" i="1"/>
  <c r="DF217" i="1"/>
  <c r="DE217" i="1"/>
  <c r="DD217" i="1"/>
  <c r="DC217" i="1"/>
  <c r="DB217" i="1"/>
  <c r="CZ217" i="1"/>
  <c r="CY217" i="1"/>
  <c r="CX217" i="1"/>
  <c r="CW217" i="1"/>
  <c r="CV217" i="1"/>
  <c r="CU217" i="1"/>
  <c r="CT217" i="1"/>
  <c r="CS217" i="1"/>
  <c r="CR217" i="1"/>
  <c r="CQ217" i="1"/>
  <c r="CP217" i="1"/>
  <c r="CO217" i="1"/>
  <c r="CM217" i="1"/>
  <c r="CL217" i="1"/>
  <c r="CK217" i="1"/>
  <c r="CJ217" i="1"/>
  <c r="CI217" i="1"/>
  <c r="CH217" i="1"/>
  <c r="CG217" i="1"/>
  <c r="CF217" i="1"/>
  <c r="CE217" i="1"/>
  <c r="CD217" i="1"/>
  <c r="CC217" i="1"/>
  <c r="DL204" i="1"/>
  <c r="DK204" i="1"/>
  <c r="DJ204" i="1"/>
  <c r="DI204" i="1"/>
  <c r="DH204" i="1"/>
  <c r="DG204" i="1"/>
  <c r="DF204" i="1"/>
  <c r="DE204" i="1"/>
  <c r="DD204" i="1"/>
  <c r="DC204" i="1"/>
  <c r="DB204" i="1"/>
  <c r="CZ204" i="1"/>
  <c r="CY204" i="1"/>
  <c r="CX204" i="1"/>
  <c r="CW204" i="1"/>
  <c r="CV204" i="1"/>
  <c r="CU204" i="1"/>
  <c r="CT204" i="1"/>
  <c r="CS204" i="1"/>
  <c r="CR204" i="1"/>
  <c r="CQ204" i="1"/>
  <c r="CP204" i="1"/>
  <c r="CO204" i="1"/>
  <c r="CM204" i="1"/>
  <c r="CL204" i="1"/>
  <c r="CK204" i="1"/>
  <c r="CJ204" i="1"/>
  <c r="CI204" i="1"/>
  <c r="CH204" i="1"/>
  <c r="CG204" i="1"/>
  <c r="CF204" i="1"/>
  <c r="CE204" i="1"/>
  <c r="CD204" i="1"/>
  <c r="CC204" i="1"/>
  <c r="DL193" i="1"/>
  <c r="DK193" i="1"/>
  <c r="DJ193" i="1"/>
  <c r="DI193" i="1"/>
  <c r="DH193" i="1"/>
  <c r="DG193" i="1"/>
  <c r="DF193" i="1"/>
  <c r="DE193" i="1"/>
  <c r="DD193" i="1"/>
  <c r="DC193" i="1"/>
  <c r="DB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M193" i="1"/>
  <c r="CL193" i="1"/>
  <c r="CK193" i="1"/>
  <c r="CJ193" i="1"/>
  <c r="CI193" i="1"/>
  <c r="CH193" i="1"/>
  <c r="CG193" i="1"/>
  <c r="CF193" i="1"/>
  <c r="CE193" i="1"/>
  <c r="CD193" i="1"/>
  <c r="CC193" i="1"/>
  <c r="CB228" i="1"/>
  <c r="CB217" i="1"/>
  <c r="CB204" i="1"/>
  <c r="CB193" i="1"/>
  <c r="DL218" i="1"/>
  <c r="DK218" i="1"/>
  <c r="DJ218" i="1"/>
  <c r="DI218" i="1"/>
  <c r="DH218" i="1"/>
  <c r="DG218" i="1"/>
  <c r="DF218" i="1"/>
  <c r="DE218" i="1"/>
  <c r="DD218" i="1"/>
  <c r="DC218" i="1"/>
  <c r="DB218" i="1"/>
  <c r="CZ218" i="1"/>
  <c r="CY218" i="1"/>
  <c r="CX218" i="1"/>
  <c r="CW218" i="1"/>
  <c r="CV218" i="1"/>
  <c r="CU218" i="1"/>
  <c r="CT218" i="1"/>
  <c r="CS218" i="1"/>
  <c r="CR218" i="1"/>
  <c r="CQ218" i="1"/>
  <c r="CP218" i="1"/>
  <c r="CO218" i="1"/>
  <c r="CM218" i="1"/>
  <c r="CL218" i="1"/>
  <c r="CK218" i="1"/>
  <c r="CJ218" i="1"/>
  <c r="CI218" i="1"/>
  <c r="CH218" i="1"/>
  <c r="CG218" i="1"/>
  <c r="CF218" i="1"/>
  <c r="CE218" i="1"/>
  <c r="CD218" i="1"/>
  <c r="CC218" i="1"/>
  <c r="CB218" i="1"/>
  <c r="DL194" i="1"/>
  <c r="DK194" i="1"/>
  <c r="DJ194" i="1"/>
  <c r="DI194" i="1"/>
  <c r="DH194" i="1"/>
  <c r="DG194" i="1"/>
  <c r="DF194" i="1"/>
  <c r="DE194" i="1"/>
  <c r="DD194" i="1"/>
  <c r="DC194" i="1"/>
  <c r="DB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DN186" i="1"/>
  <c r="DN184" i="1"/>
  <c r="DN182" i="1"/>
  <c r="DN181" i="1"/>
  <c r="DN180" i="1"/>
  <c r="DN179" i="1"/>
  <c r="DN178" i="1"/>
  <c r="DN177" i="1"/>
  <c r="DN176" i="1"/>
  <c r="DN175" i="1"/>
  <c r="DN173" i="1"/>
  <c r="DN225" i="1"/>
  <c r="DN172" i="1"/>
  <c r="DN171" i="1"/>
  <c r="DN170" i="1"/>
  <c r="DN169" i="1"/>
  <c r="DN168" i="1"/>
  <c r="DN167" i="1"/>
  <c r="DN166" i="1"/>
  <c r="DN165" i="1"/>
  <c r="DN164" i="1"/>
  <c r="DN163" i="1"/>
  <c r="DN162" i="1"/>
  <c r="DN161" i="1"/>
  <c r="DN160" i="1"/>
  <c r="DN159" i="1"/>
  <c r="DN158" i="1"/>
  <c r="DN157" i="1"/>
  <c r="DN156" i="1"/>
  <c r="DN155" i="1"/>
  <c r="DN154" i="1"/>
  <c r="DN153" i="1"/>
  <c r="DN152" i="1"/>
  <c r="DN227" i="1"/>
  <c r="DN151" i="1"/>
  <c r="DN150" i="1"/>
  <c r="DN149" i="1"/>
  <c r="DN148" i="1"/>
  <c r="DN230" i="1"/>
  <c r="DN147" i="1"/>
  <c r="DN145" i="1"/>
  <c r="DN144" i="1"/>
  <c r="DN143" i="1"/>
  <c r="DN142" i="1"/>
  <c r="DN141" i="1"/>
  <c r="DN140" i="1"/>
  <c r="DN139" i="1"/>
  <c r="DN138" i="1"/>
  <c r="DN137" i="1"/>
  <c r="DN136" i="1"/>
  <c r="DN135" i="1"/>
  <c r="DN134" i="1"/>
  <c r="DN133" i="1"/>
  <c r="DN131" i="1"/>
  <c r="DN130" i="1"/>
  <c r="DN129" i="1"/>
  <c r="DN128" i="1"/>
  <c r="DN127" i="1"/>
  <c r="DN126" i="1"/>
  <c r="DN125" i="1"/>
  <c r="DN124" i="1"/>
  <c r="DN123" i="1"/>
  <c r="DN122" i="1"/>
  <c r="DN121" i="1"/>
  <c r="DN120" i="1"/>
  <c r="DN119" i="1"/>
  <c r="DN118" i="1"/>
  <c r="DN117" i="1"/>
  <c r="DN116" i="1"/>
  <c r="DN115" i="1"/>
  <c r="DN114" i="1"/>
  <c r="DN113" i="1"/>
  <c r="DN112" i="1"/>
  <c r="DN111" i="1"/>
  <c r="DN110" i="1"/>
  <c r="DN109" i="1"/>
  <c r="DN107" i="1"/>
  <c r="DN221" i="1"/>
  <c r="DN106" i="1"/>
  <c r="DN105" i="1"/>
  <c r="DN104" i="1"/>
  <c r="DN103" i="1"/>
  <c r="DN102" i="1"/>
  <c r="DN101" i="1"/>
  <c r="DN98" i="1"/>
  <c r="DN95" i="1"/>
  <c r="DN92" i="1"/>
  <c r="DN91" i="1"/>
  <c r="DN90" i="1"/>
  <c r="DN89" i="1"/>
  <c r="DN88" i="1"/>
  <c r="DN87" i="1"/>
  <c r="DN86" i="1"/>
  <c r="DN85" i="1"/>
  <c r="DN83" i="1"/>
  <c r="DN201" i="1"/>
  <c r="DN82" i="1"/>
  <c r="DN81" i="1"/>
  <c r="DN80" i="1"/>
  <c r="DN79" i="1"/>
  <c r="DN78" i="1"/>
  <c r="DN77" i="1"/>
  <c r="DN76" i="1"/>
  <c r="DN75" i="1"/>
  <c r="DN74" i="1"/>
  <c r="DN73" i="1"/>
  <c r="DN72" i="1"/>
  <c r="DN71" i="1"/>
  <c r="DN70" i="1"/>
  <c r="DN69" i="1"/>
  <c r="DN68" i="1"/>
  <c r="DN67" i="1"/>
  <c r="DN66" i="1"/>
  <c r="DN65" i="1"/>
  <c r="DN64" i="1"/>
  <c r="DN63" i="1"/>
  <c r="DN62" i="1"/>
  <c r="DN203" i="1"/>
  <c r="DN61" i="1"/>
  <c r="DN60" i="1"/>
  <c r="DN59" i="1"/>
  <c r="DN58" i="1"/>
  <c r="DN57" i="1"/>
  <c r="DN54" i="1"/>
  <c r="DN53" i="1"/>
  <c r="DN52" i="1"/>
  <c r="DN51" i="1"/>
  <c r="DN50" i="1"/>
  <c r="DN49" i="1"/>
  <c r="DN48" i="1"/>
  <c r="DN47" i="1"/>
  <c r="DN46" i="1"/>
  <c r="DN45" i="1"/>
  <c r="DN44" i="1"/>
  <c r="DN43" i="1"/>
  <c r="DN42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6" i="1"/>
  <c r="DN197" i="1"/>
  <c r="DN15" i="1"/>
  <c r="DN14" i="1"/>
  <c r="DN13" i="1"/>
  <c r="DN12" i="1"/>
  <c r="DN11" i="1"/>
  <c r="DM185" i="1"/>
  <c r="DM183" i="1"/>
  <c r="DM146" i="1"/>
  <c r="DM97" i="1"/>
  <c r="DM189" i="1"/>
  <c r="DM94" i="1"/>
  <c r="DM56" i="1"/>
  <c r="DM249" i="1"/>
  <c r="DN232" i="1"/>
  <c r="DN214" i="1"/>
  <c r="DN233" i="1"/>
  <c r="DN194" i="1"/>
  <c r="DN242" i="1"/>
  <c r="DN206" i="1"/>
  <c r="DN209" i="1"/>
  <c r="DN218" i="1"/>
  <c r="DN208" i="1"/>
  <c r="DN245" i="1"/>
  <c r="DN217" i="1"/>
  <c r="DN202" i="1"/>
  <c r="DN226" i="1"/>
  <c r="DM210" i="1"/>
  <c r="DN191" i="1"/>
  <c r="DN204" i="1"/>
  <c r="DN215" i="1"/>
  <c r="DN228" i="1"/>
  <c r="DN224" i="1"/>
  <c r="DN193" i="1"/>
  <c r="DN241" i="1"/>
  <c r="DN195" i="1"/>
  <c r="DN198" i="1"/>
  <c r="DN190" i="1"/>
  <c r="DN238" i="1"/>
  <c r="DN219" i="1"/>
  <c r="DN222" i="1"/>
  <c r="DN244" i="1"/>
  <c r="DN246" i="1"/>
  <c r="DN243" i="1"/>
  <c r="DN239" i="1"/>
  <c r="DN213" i="1"/>
  <c r="DN234" i="1"/>
  <c r="DN200" i="1"/>
  <c r="AN218" i="2"/>
  <c r="AM218" i="2"/>
  <c r="AL218" i="2"/>
  <c r="AJ218" i="2"/>
  <c r="AI218" i="2"/>
  <c r="AH218" i="2"/>
  <c r="AG218" i="2"/>
  <c r="AF218" i="2"/>
  <c r="AB218" i="2"/>
  <c r="Z218" i="2"/>
  <c r="X218" i="2"/>
  <c r="V218" i="2"/>
  <c r="U218" i="2"/>
  <c r="T218" i="2"/>
  <c r="R218" i="2"/>
  <c r="O218" i="2"/>
  <c r="N218" i="2"/>
  <c r="M218" i="2"/>
  <c r="L218" i="2"/>
  <c r="K218" i="2"/>
  <c r="I218" i="2"/>
  <c r="G218" i="2"/>
  <c r="F218" i="2"/>
  <c r="D218" i="2"/>
  <c r="D215" i="2"/>
  <c r="AN207" i="2"/>
  <c r="AL207" i="2"/>
  <c r="AJ207" i="2"/>
  <c r="AH207" i="2"/>
  <c r="AG207" i="2"/>
  <c r="AF207" i="2"/>
  <c r="AA207" i="2"/>
  <c r="Z207" i="2"/>
  <c r="Y207" i="2"/>
  <c r="X207" i="2"/>
  <c r="W207" i="2"/>
  <c r="U207" i="2"/>
  <c r="S207" i="2"/>
  <c r="R207" i="2"/>
  <c r="O207" i="2"/>
  <c r="N207" i="2"/>
  <c r="L207" i="2"/>
  <c r="J207" i="2"/>
  <c r="I207" i="2"/>
  <c r="H207" i="2"/>
  <c r="G207" i="2"/>
  <c r="D207" i="2"/>
  <c r="D204" i="2" s="1"/>
  <c r="DL232" i="1"/>
  <c r="DK232" i="1"/>
  <c r="DJ232" i="1"/>
  <c r="DI232" i="1"/>
  <c r="DH232" i="1"/>
  <c r="DG232" i="1"/>
  <c r="DF232" i="1"/>
  <c r="DE232" i="1"/>
  <c r="DD232" i="1"/>
  <c r="DC232" i="1"/>
  <c r="DB232" i="1"/>
  <c r="BD58" i="2"/>
  <c r="CZ232" i="1"/>
  <c r="CY232" i="1"/>
  <c r="CX232" i="1"/>
  <c r="CW232" i="1"/>
  <c r="CV232" i="1"/>
  <c r="CU232" i="1"/>
  <c r="CT232" i="1"/>
  <c r="CS232" i="1"/>
  <c r="CR232" i="1"/>
  <c r="CQ232" i="1"/>
  <c r="CP232" i="1"/>
  <c r="CO232" i="1"/>
  <c r="BC58" i="2"/>
  <c r="CM232" i="1"/>
  <c r="CL232" i="1"/>
  <c r="CK232" i="1"/>
  <c r="CJ232" i="1"/>
  <c r="CI232" i="1"/>
  <c r="CH232" i="1"/>
  <c r="CG232" i="1"/>
  <c r="CF232" i="1"/>
  <c r="CE232" i="1"/>
  <c r="CD232" i="1"/>
  <c r="CC232" i="1"/>
  <c r="DL230" i="1"/>
  <c r="DK230" i="1"/>
  <c r="DJ230" i="1"/>
  <c r="DI230" i="1"/>
  <c r="DH230" i="1"/>
  <c r="DG230" i="1"/>
  <c r="DF230" i="1"/>
  <c r="DE230" i="1"/>
  <c r="DD230" i="1"/>
  <c r="DC230" i="1"/>
  <c r="DB230" i="1"/>
  <c r="CZ230" i="1"/>
  <c r="CY230" i="1"/>
  <c r="CX230" i="1"/>
  <c r="CW230" i="1"/>
  <c r="CV230" i="1"/>
  <c r="CU230" i="1"/>
  <c r="CT230" i="1"/>
  <c r="CS230" i="1"/>
  <c r="CR230" i="1"/>
  <c r="CQ230" i="1"/>
  <c r="CP230" i="1"/>
  <c r="CO230" i="1"/>
  <c r="CM230" i="1"/>
  <c r="CL230" i="1"/>
  <c r="CK230" i="1"/>
  <c r="CJ230" i="1"/>
  <c r="CI230" i="1"/>
  <c r="CH230" i="1"/>
  <c r="CG230" i="1"/>
  <c r="CF230" i="1"/>
  <c r="CE230" i="1"/>
  <c r="CD230" i="1"/>
  <c r="CC230" i="1"/>
  <c r="DL226" i="1"/>
  <c r="DK226" i="1"/>
  <c r="DJ226" i="1"/>
  <c r="DI226" i="1"/>
  <c r="DH226" i="1"/>
  <c r="DG226" i="1"/>
  <c r="DF226" i="1"/>
  <c r="DE226" i="1"/>
  <c r="DD226" i="1"/>
  <c r="DC226" i="1"/>
  <c r="DB226" i="1"/>
  <c r="CZ226" i="1"/>
  <c r="CY226" i="1"/>
  <c r="CX226" i="1"/>
  <c r="CW226" i="1"/>
  <c r="CV226" i="1"/>
  <c r="CU226" i="1"/>
  <c r="CT226" i="1"/>
  <c r="CS226" i="1"/>
  <c r="CR226" i="1"/>
  <c r="CQ226" i="1"/>
  <c r="CP226" i="1"/>
  <c r="CO226" i="1"/>
  <c r="CM226" i="1"/>
  <c r="CL226" i="1"/>
  <c r="CK226" i="1"/>
  <c r="CJ226" i="1"/>
  <c r="CI226" i="1"/>
  <c r="CH226" i="1"/>
  <c r="CG226" i="1"/>
  <c r="CF226" i="1"/>
  <c r="CE226" i="1"/>
  <c r="CD226" i="1"/>
  <c r="CC226" i="1"/>
  <c r="DL225" i="1"/>
  <c r="DK225" i="1"/>
  <c r="DJ225" i="1"/>
  <c r="DI225" i="1"/>
  <c r="DH225" i="1"/>
  <c r="DG225" i="1"/>
  <c r="DF225" i="1"/>
  <c r="DE225" i="1"/>
  <c r="DD225" i="1"/>
  <c r="DC225" i="1"/>
  <c r="DB225" i="1"/>
  <c r="CZ225" i="1"/>
  <c r="CY225" i="1"/>
  <c r="CX225" i="1"/>
  <c r="CW225" i="1"/>
  <c r="CV225" i="1"/>
  <c r="CU225" i="1"/>
  <c r="CT225" i="1"/>
  <c r="CS225" i="1"/>
  <c r="CR225" i="1"/>
  <c r="CQ225" i="1"/>
  <c r="CP225" i="1"/>
  <c r="CO225" i="1"/>
  <c r="CM225" i="1"/>
  <c r="CL225" i="1"/>
  <c r="CK225" i="1"/>
  <c r="CJ225" i="1"/>
  <c r="CI225" i="1"/>
  <c r="CH225" i="1"/>
  <c r="CG225" i="1"/>
  <c r="CF225" i="1"/>
  <c r="CE225" i="1"/>
  <c r="CD225" i="1"/>
  <c r="CC225" i="1"/>
  <c r="CB232" i="1"/>
  <c r="CB230" i="1"/>
  <c r="CB226" i="1"/>
  <c r="CB225" i="1"/>
  <c r="DL221" i="1"/>
  <c r="DK221" i="1"/>
  <c r="DJ221" i="1"/>
  <c r="DI221" i="1"/>
  <c r="DH221" i="1"/>
  <c r="DG221" i="1"/>
  <c r="DF221" i="1"/>
  <c r="DE221" i="1"/>
  <c r="DD221" i="1"/>
  <c r="DC221" i="1"/>
  <c r="DB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M221" i="1"/>
  <c r="CL221" i="1"/>
  <c r="CK221" i="1"/>
  <c r="CJ221" i="1"/>
  <c r="CI221" i="1"/>
  <c r="CH221" i="1"/>
  <c r="CG221" i="1"/>
  <c r="CF221" i="1"/>
  <c r="CE221" i="1"/>
  <c r="CD221" i="1"/>
  <c r="CC221" i="1"/>
  <c r="BC46" i="2"/>
  <c r="DL219" i="1"/>
  <c r="DK219" i="1"/>
  <c r="DJ219" i="1"/>
  <c r="DI219" i="1"/>
  <c r="DH219" i="1"/>
  <c r="DG219" i="1"/>
  <c r="DF219" i="1"/>
  <c r="DE219" i="1"/>
  <c r="DD219" i="1"/>
  <c r="DC219" i="1"/>
  <c r="DB219" i="1"/>
  <c r="CZ219" i="1"/>
  <c r="CY219" i="1"/>
  <c r="CX219" i="1"/>
  <c r="CW219" i="1"/>
  <c r="CV219" i="1"/>
  <c r="CU219" i="1"/>
  <c r="CT219" i="1"/>
  <c r="CS219" i="1"/>
  <c r="CR219" i="1"/>
  <c r="CQ219" i="1"/>
  <c r="CP219" i="1"/>
  <c r="CO219" i="1"/>
  <c r="CM219" i="1"/>
  <c r="CL219" i="1"/>
  <c r="CK219" i="1"/>
  <c r="CJ219" i="1"/>
  <c r="CI219" i="1"/>
  <c r="CH219" i="1"/>
  <c r="CG219" i="1"/>
  <c r="CF219" i="1"/>
  <c r="CE219" i="1"/>
  <c r="CD219" i="1"/>
  <c r="CC219" i="1"/>
  <c r="BC42" i="2"/>
  <c r="DL215" i="1"/>
  <c r="DK215" i="1"/>
  <c r="DJ215" i="1"/>
  <c r="DI215" i="1"/>
  <c r="DH215" i="1"/>
  <c r="DG215" i="1"/>
  <c r="DF215" i="1"/>
  <c r="DE215" i="1"/>
  <c r="DD215" i="1"/>
  <c r="DC215" i="1"/>
  <c r="DB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M215" i="1"/>
  <c r="CL215" i="1"/>
  <c r="CK215" i="1"/>
  <c r="CJ215" i="1"/>
  <c r="CI215" i="1"/>
  <c r="CH215" i="1"/>
  <c r="CG215" i="1"/>
  <c r="CF215" i="1"/>
  <c r="CE215" i="1"/>
  <c r="CD215" i="1"/>
  <c r="CC215" i="1"/>
  <c r="DL214" i="1"/>
  <c r="DK214" i="1"/>
  <c r="DJ214" i="1"/>
  <c r="DI214" i="1"/>
  <c r="DH214" i="1"/>
  <c r="DG214" i="1"/>
  <c r="DF214" i="1"/>
  <c r="DE214" i="1"/>
  <c r="DD214" i="1"/>
  <c r="DC214" i="1"/>
  <c r="DB214" i="1"/>
  <c r="CZ214" i="1"/>
  <c r="CY214" i="1"/>
  <c r="CX214" i="1"/>
  <c r="CW214" i="1"/>
  <c r="CV214" i="1"/>
  <c r="CU214" i="1"/>
  <c r="CT214" i="1"/>
  <c r="CS214" i="1"/>
  <c r="CR214" i="1"/>
  <c r="CQ214" i="1"/>
  <c r="CP214" i="1"/>
  <c r="CO214" i="1"/>
  <c r="CM214" i="1"/>
  <c r="CL214" i="1"/>
  <c r="CK214" i="1"/>
  <c r="CJ214" i="1"/>
  <c r="CI214" i="1"/>
  <c r="CH214" i="1"/>
  <c r="CG214" i="1"/>
  <c r="CF214" i="1"/>
  <c r="CE214" i="1"/>
  <c r="CD214" i="1"/>
  <c r="CC214" i="1"/>
  <c r="CB221" i="1"/>
  <c r="CB219" i="1"/>
  <c r="CB215" i="1"/>
  <c r="CB214" i="1"/>
  <c r="DL208" i="1"/>
  <c r="DK208" i="1"/>
  <c r="DJ208" i="1"/>
  <c r="DI208" i="1"/>
  <c r="DH208" i="1"/>
  <c r="DG208" i="1"/>
  <c r="DF208" i="1"/>
  <c r="DE208" i="1"/>
  <c r="DD208" i="1"/>
  <c r="DC208" i="1"/>
  <c r="DB208" i="1"/>
  <c r="CZ208" i="1"/>
  <c r="CY208" i="1"/>
  <c r="CX208" i="1"/>
  <c r="CW208" i="1"/>
  <c r="CV208" i="1"/>
  <c r="CU208" i="1"/>
  <c r="CT208" i="1"/>
  <c r="CS208" i="1"/>
  <c r="CR208" i="1"/>
  <c r="CQ208" i="1"/>
  <c r="CP208" i="1"/>
  <c r="CO208" i="1"/>
  <c r="CM208" i="1"/>
  <c r="CL208" i="1"/>
  <c r="CK208" i="1"/>
  <c r="CJ208" i="1"/>
  <c r="CI208" i="1"/>
  <c r="CH208" i="1"/>
  <c r="CG208" i="1"/>
  <c r="CF208" i="1"/>
  <c r="CE208" i="1"/>
  <c r="CD208" i="1"/>
  <c r="CC208" i="1"/>
  <c r="BC35" i="2"/>
  <c r="DL206" i="1"/>
  <c r="DK206" i="1"/>
  <c r="DJ206" i="1"/>
  <c r="DI206" i="1"/>
  <c r="DH206" i="1"/>
  <c r="DG206" i="1"/>
  <c r="DF206" i="1"/>
  <c r="DE206" i="1"/>
  <c r="DD206" i="1"/>
  <c r="DC206" i="1"/>
  <c r="DB206" i="1"/>
  <c r="CZ206" i="1"/>
  <c r="CY206" i="1"/>
  <c r="CX206" i="1"/>
  <c r="CW206" i="1"/>
  <c r="CV206" i="1"/>
  <c r="CU206" i="1"/>
  <c r="CT206" i="1"/>
  <c r="CS206" i="1"/>
  <c r="CR206" i="1"/>
  <c r="CQ206" i="1"/>
  <c r="CP206" i="1"/>
  <c r="CO206" i="1"/>
  <c r="CM206" i="1"/>
  <c r="CL206" i="1"/>
  <c r="CK206" i="1"/>
  <c r="CJ206" i="1"/>
  <c r="CI206" i="1"/>
  <c r="CH206" i="1"/>
  <c r="CG206" i="1"/>
  <c r="CF206" i="1"/>
  <c r="CE206" i="1"/>
  <c r="CD206" i="1"/>
  <c r="CC206" i="1"/>
  <c r="BC31" i="2"/>
  <c r="DL202" i="1"/>
  <c r="DK202" i="1"/>
  <c r="DJ202" i="1"/>
  <c r="DI202" i="1"/>
  <c r="DH202" i="1"/>
  <c r="DG202" i="1"/>
  <c r="DF202" i="1"/>
  <c r="DE202" i="1"/>
  <c r="DD202" i="1"/>
  <c r="DC202" i="1"/>
  <c r="DB202" i="1"/>
  <c r="CZ202" i="1"/>
  <c r="CY202" i="1"/>
  <c r="CX202" i="1"/>
  <c r="CW202" i="1"/>
  <c r="CV202" i="1"/>
  <c r="CU202" i="1"/>
  <c r="CT202" i="1"/>
  <c r="CS202" i="1"/>
  <c r="CR202" i="1"/>
  <c r="CQ202" i="1"/>
  <c r="CP202" i="1"/>
  <c r="CO202" i="1"/>
  <c r="CM202" i="1"/>
  <c r="CL202" i="1"/>
  <c r="CK202" i="1"/>
  <c r="CJ202" i="1"/>
  <c r="CI202" i="1"/>
  <c r="CH202" i="1"/>
  <c r="CG202" i="1"/>
  <c r="CF202" i="1"/>
  <c r="CE202" i="1"/>
  <c r="CD202" i="1"/>
  <c r="CC202" i="1"/>
  <c r="DL201" i="1"/>
  <c r="DK201" i="1"/>
  <c r="DJ201" i="1"/>
  <c r="DI201" i="1"/>
  <c r="DH201" i="1"/>
  <c r="DG201" i="1"/>
  <c r="DF201" i="1"/>
  <c r="DE201" i="1"/>
  <c r="DD201" i="1"/>
  <c r="DC201" i="1"/>
  <c r="DB201" i="1"/>
  <c r="BD29" i="2"/>
  <c r="CZ201" i="1"/>
  <c r="CY201" i="1"/>
  <c r="CX201" i="1"/>
  <c r="CW201" i="1"/>
  <c r="CV201" i="1"/>
  <c r="CU201" i="1"/>
  <c r="CT201" i="1"/>
  <c r="CS201" i="1"/>
  <c r="CR201" i="1"/>
  <c r="CQ201" i="1"/>
  <c r="CP201" i="1"/>
  <c r="CO201" i="1"/>
  <c r="BC29" i="2"/>
  <c r="CM201" i="1"/>
  <c r="CL201" i="1"/>
  <c r="CK201" i="1"/>
  <c r="CJ201" i="1"/>
  <c r="CI201" i="1"/>
  <c r="CH201" i="1"/>
  <c r="CG201" i="1"/>
  <c r="CF201" i="1"/>
  <c r="CE201" i="1"/>
  <c r="CD201" i="1"/>
  <c r="CC201" i="1"/>
  <c r="DL197" i="1"/>
  <c r="DK197" i="1"/>
  <c r="DJ197" i="1"/>
  <c r="DI197" i="1"/>
  <c r="DH197" i="1"/>
  <c r="DG197" i="1"/>
  <c r="DF197" i="1"/>
  <c r="DE197" i="1"/>
  <c r="DD197" i="1"/>
  <c r="DC197" i="1"/>
  <c r="DB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M197" i="1"/>
  <c r="CL197" i="1"/>
  <c r="CK197" i="1"/>
  <c r="CJ197" i="1"/>
  <c r="CI197" i="1"/>
  <c r="CH197" i="1"/>
  <c r="CG197" i="1"/>
  <c r="CF197" i="1"/>
  <c r="CE197" i="1"/>
  <c r="CD197" i="1"/>
  <c r="CC197" i="1"/>
  <c r="DL195" i="1"/>
  <c r="DK195" i="1"/>
  <c r="DJ195" i="1"/>
  <c r="DI195" i="1"/>
  <c r="DH195" i="1"/>
  <c r="DG195" i="1"/>
  <c r="DF195" i="1"/>
  <c r="DE195" i="1"/>
  <c r="DD195" i="1"/>
  <c r="DC195" i="1"/>
  <c r="DB195" i="1"/>
  <c r="BD22" i="2"/>
  <c r="CZ195" i="1"/>
  <c r="CY195" i="1"/>
  <c r="CX195" i="1"/>
  <c r="CW195" i="1"/>
  <c r="CV195" i="1"/>
  <c r="CU195" i="1"/>
  <c r="CT195" i="1"/>
  <c r="CS195" i="1"/>
  <c r="CR195" i="1"/>
  <c r="CQ195" i="1"/>
  <c r="CP195" i="1"/>
  <c r="CO195" i="1"/>
  <c r="BC22" i="2"/>
  <c r="CM195" i="1"/>
  <c r="CL195" i="1"/>
  <c r="CK195" i="1"/>
  <c r="CJ195" i="1"/>
  <c r="CI195" i="1"/>
  <c r="CH195" i="1"/>
  <c r="CG195" i="1"/>
  <c r="CF195" i="1"/>
  <c r="CE195" i="1"/>
  <c r="CD195" i="1"/>
  <c r="CC195" i="1"/>
  <c r="DL191" i="1"/>
  <c r="DK191" i="1"/>
  <c r="DJ191" i="1"/>
  <c r="DI191" i="1"/>
  <c r="DH191" i="1"/>
  <c r="DG191" i="1"/>
  <c r="DF191" i="1"/>
  <c r="DE191" i="1"/>
  <c r="DD191" i="1"/>
  <c r="DC191" i="1"/>
  <c r="DB191" i="1"/>
  <c r="CZ191" i="1"/>
  <c r="CY191" i="1"/>
  <c r="CX191" i="1"/>
  <c r="CW191" i="1"/>
  <c r="CV191" i="1"/>
  <c r="CU191" i="1"/>
  <c r="CT191" i="1"/>
  <c r="CS191" i="1"/>
  <c r="CR191" i="1"/>
  <c r="CQ191" i="1"/>
  <c r="CP191" i="1"/>
  <c r="CO191" i="1"/>
  <c r="CM191" i="1"/>
  <c r="CL191" i="1"/>
  <c r="CK191" i="1"/>
  <c r="CJ191" i="1"/>
  <c r="CI191" i="1"/>
  <c r="CH191" i="1"/>
  <c r="CG191" i="1"/>
  <c r="CF191" i="1"/>
  <c r="CE191" i="1"/>
  <c r="CD191" i="1"/>
  <c r="CC191" i="1"/>
  <c r="DL190" i="1"/>
  <c r="DK190" i="1"/>
  <c r="DJ190" i="1"/>
  <c r="DI190" i="1"/>
  <c r="DH190" i="1"/>
  <c r="DG190" i="1"/>
  <c r="DF190" i="1"/>
  <c r="DE190" i="1"/>
  <c r="DD190" i="1"/>
  <c r="DC190" i="1"/>
  <c r="DB190" i="1"/>
  <c r="CZ190" i="1"/>
  <c r="CY190" i="1"/>
  <c r="CX190" i="1"/>
  <c r="CW190" i="1"/>
  <c r="CV190" i="1"/>
  <c r="CU190" i="1"/>
  <c r="CT190" i="1"/>
  <c r="CS190" i="1"/>
  <c r="CR190" i="1"/>
  <c r="CQ190" i="1"/>
  <c r="CP190" i="1"/>
  <c r="CO190" i="1"/>
  <c r="CM190" i="1"/>
  <c r="CL190" i="1"/>
  <c r="CK190" i="1"/>
  <c r="CJ190" i="1"/>
  <c r="CI190" i="1"/>
  <c r="CH190" i="1"/>
  <c r="CG190" i="1"/>
  <c r="CF190" i="1"/>
  <c r="CE190" i="1"/>
  <c r="CD190" i="1"/>
  <c r="CC190" i="1"/>
  <c r="CB208" i="1"/>
  <c r="CB197" i="1"/>
  <c r="CB206" i="1"/>
  <c r="CB195" i="1"/>
  <c r="CB202" i="1"/>
  <c r="CB191" i="1"/>
  <c r="CB201" i="1"/>
  <c r="CB190" i="1"/>
  <c r="CP213" i="1"/>
  <c r="CQ213" i="1"/>
  <c r="DH213" i="1"/>
  <c r="DH234" i="1"/>
  <c r="CS213" i="1"/>
  <c r="CC213" i="1"/>
  <c r="CK213" i="1"/>
  <c r="CT213" i="1"/>
  <c r="DC213" i="1"/>
  <c r="DK213" i="1"/>
  <c r="CG213" i="1"/>
  <c r="CX213" i="1"/>
  <c r="CY213" i="1"/>
  <c r="CI213" i="1"/>
  <c r="CR213" i="1"/>
  <c r="DI213" i="1"/>
  <c r="CJ213" i="1"/>
  <c r="DB213" i="1"/>
  <c r="AD207" i="2"/>
  <c r="CB213" i="1"/>
  <c r="CL213" i="1"/>
  <c r="CU213" i="1"/>
  <c r="DL213" i="1"/>
  <c r="CE213" i="1"/>
  <c r="CM213" i="1"/>
  <c r="CV213" i="1"/>
  <c r="DE213" i="1"/>
  <c r="DG213" i="1"/>
  <c r="CH213" i="1"/>
  <c r="CZ213" i="1"/>
  <c r="DJ213" i="1"/>
  <c r="AE218" i="2"/>
  <c r="CD213" i="1"/>
  <c r="DD213" i="1"/>
  <c r="CF213" i="1"/>
  <c r="CO213" i="1"/>
  <c r="CW213" i="1"/>
  <c r="DF213" i="1"/>
  <c r="Q207" i="2"/>
  <c r="BF117" i="2"/>
  <c r="DL224" i="1"/>
  <c r="DK224" i="1"/>
  <c r="DJ224" i="1"/>
  <c r="DI224" i="1"/>
  <c r="DH224" i="1"/>
  <c r="DG224" i="1"/>
  <c r="DF224" i="1"/>
  <c r="DE224" i="1"/>
  <c r="DD224" i="1"/>
  <c r="DC224" i="1"/>
  <c r="DB224" i="1"/>
  <c r="CZ224" i="1"/>
  <c r="CY224" i="1"/>
  <c r="CX224" i="1"/>
  <c r="CW224" i="1"/>
  <c r="CV224" i="1"/>
  <c r="CU224" i="1"/>
  <c r="CT224" i="1"/>
  <c r="CS224" i="1"/>
  <c r="CR224" i="1"/>
  <c r="CQ224" i="1"/>
  <c r="CP224" i="1"/>
  <c r="CO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DL200" i="1"/>
  <c r="DK200" i="1"/>
  <c r="DJ200" i="1"/>
  <c r="DI200" i="1"/>
  <c r="DH200" i="1"/>
  <c r="DG200" i="1"/>
  <c r="DF200" i="1"/>
  <c r="DE200" i="1"/>
  <c r="DD200" i="1"/>
  <c r="DC200" i="1"/>
  <c r="DB200" i="1"/>
  <c r="CZ200" i="1"/>
  <c r="CY200" i="1"/>
  <c r="CX200" i="1"/>
  <c r="CW200" i="1"/>
  <c r="CV200" i="1"/>
  <c r="CU200" i="1"/>
  <c r="CT200" i="1"/>
  <c r="CS200" i="1"/>
  <c r="CR200" i="1"/>
  <c r="CQ200" i="1"/>
  <c r="CP200" i="1"/>
  <c r="CO200" i="1"/>
  <c r="CM200" i="1"/>
  <c r="CL200" i="1"/>
  <c r="CK200" i="1"/>
  <c r="CJ200" i="1"/>
  <c r="CI200" i="1"/>
  <c r="CH200" i="1"/>
  <c r="CG200" i="1"/>
  <c r="CF200" i="1"/>
  <c r="CE200" i="1"/>
  <c r="CD200" i="1"/>
  <c r="CC200" i="1"/>
  <c r="CB200" i="1"/>
  <c r="AC216" i="2"/>
  <c r="P219" i="2"/>
  <c r="AC208" i="2"/>
  <c r="AC219" i="2"/>
  <c r="DF234" i="1"/>
  <c r="CH234" i="1"/>
  <c r="CP234" i="1"/>
  <c r="CX234" i="1"/>
  <c r="CJ234" i="1"/>
  <c r="CS234" i="1"/>
  <c r="DE234" i="1"/>
  <c r="CR234" i="1"/>
  <c r="CZ234" i="1"/>
  <c r="DI234" i="1"/>
  <c r="CO234" i="1"/>
  <c r="CW234" i="1"/>
  <c r="CG234" i="1"/>
  <c r="CC234" i="1"/>
  <c r="CK234" i="1"/>
  <c r="CI234" i="1"/>
  <c r="CQ234" i="1"/>
  <c r="CY234" i="1"/>
  <c r="DG234" i="1"/>
  <c r="CE234" i="1"/>
  <c r="CM234" i="1"/>
  <c r="CU234" i="1"/>
  <c r="DC234" i="1"/>
  <c r="DK234" i="1"/>
  <c r="CF234" i="1"/>
  <c r="CV234" i="1"/>
  <c r="DD234" i="1"/>
  <c r="DL234" i="1"/>
  <c r="BF132" i="2"/>
  <c r="BF130" i="2"/>
  <c r="BF67" i="2"/>
  <c r="BF79" i="2"/>
  <c r="BF141" i="2"/>
  <c r="BF65" i="2"/>
  <c r="BF75" i="2"/>
  <c r="CB234" i="1"/>
  <c r="CD234" i="1"/>
  <c r="CL234" i="1"/>
  <c r="CT234" i="1"/>
  <c r="DB234" i="1"/>
  <c r="DJ234" i="1"/>
  <c r="P217" i="2"/>
  <c r="P205" i="2"/>
  <c r="P208" i="2"/>
  <c r="AC206" i="2"/>
  <c r="BF90" i="2"/>
  <c r="BF100" i="2"/>
  <c r="BF99" i="2"/>
  <c r="BF92" i="2"/>
  <c r="DL185" i="1"/>
  <c r="DL183" i="1"/>
  <c r="DL146" i="1"/>
  <c r="DL97" i="1"/>
  <c r="DL94" i="1"/>
  <c r="DL56" i="1"/>
  <c r="DL249" i="1"/>
  <c r="DL189" i="1"/>
  <c r="DL210" i="1"/>
  <c r="CN172" i="1"/>
  <c r="DA172" i="1"/>
  <c r="DK183" i="1"/>
  <c r="DA82" i="1"/>
  <c r="CN82" i="1"/>
  <c r="DK185" i="1"/>
  <c r="DK146" i="1"/>
  <c r="DK97" i="1"/>
  <c r="DK94" i="1"/>
  <c r="DK56" i="1"/>
  <c r="DK249" i="1"/>
  <c r="DK189" i="1"/>
  <c r="DK210" i="1"/>
  <c r="DJ185" i="1"/>
  <c r="DJ183" i="1"/>
  <c r="DJ146" i="1"/>
  <c r="DJ97" i="1"/>
  <c r="DJ94" i="1"/>
  <c r="DJ56" i="1"/>
  <c r="DJ249" i="1"/>
  <c r="DJ189" i="1"/>
  <c r="DJ210" i="1"/>
  <c r="DI185" i="1"/>
  <c r="DI183" i="1"/>
  <c r="DI146" i="1"/>
  <c r="DI97" i="1"/>
  <c r="DI94" i="1"/>
  <c r="DI56" i="1"/>
  <c r="DI249" i="1"/>
  <c r="DI189" i="1"/>
  <c r="DI210" i="1"/>
  <c r="DH185" i="1"/>
  <c r="DH183" i="1"/>
  <c r="DH146" i="1"/>
  <c r="DH97" i="1"/>
  <c r="DH94" i="1"/>
  <c r="DH56" i="1"/>
  <c r="DH249" i="1"/>
  <c r="DH189" i="1"/>
  <c r="DH210" i="1"/>
  <c r="DG185" i="1"/>
  <c r="DG183" i="1"/>
  <c r="DG146" i="1"/>
  <c r="DG56" i="1"/>
  <c r="DG97" i="1"/>
  <c r="DG94" i="1"/>
  <c r="DG249" i="1"/>
  <c r="DG189" i="1"/>
  <c r="DG210" i="1"/>
  <c r="DF185" i="1"/>
  <c r="DF183" i="1"/>
  <c r="DF146" i="1"/>
  <c r="DF97" i="1"/>
  <c r="DF94" i="1"/>
  <c r="DF56" i="1"/>
  <c r="DF249" i="1"/>
  <c r="DF189" i="1"/>
  <c r="DF210" i="1"/>
  <c r="DE185" i="1"/>
  <c r="DE183" i="1"/>
  <c r="DE146" i="1"/>
  <c r="DE97" i="1"/>
  <c r="DE94" i="1"/>
  <c r="DE56" i="1"/>
  <c r="DE249" i="1"/>
  <c r="DE189" i="1"/>
  <c r="DE210" i="1"/>
  <c r="DD56" i="1"/>
  <c r="DD94" i="1"/>
  <c r="DD97" i="1"/>
  <c r="DD146" i="1"/>
  <c r="DD183" i="1"/>
  <c r="DD185" i="1"/>
  <c r="CO56" i="1"/>
  <c r="CO94" i="1"/>
  <c r="CO97" i="1"/>
  <c r="CP56" i="1"/>
  <c r="CP94" i="1"/>
  <c r="CP97" i="1"/>
  <c r="CQ56" i="1"/>
  <c r="CQ94" i="1"/>
  <c r="CQ97" i="1"/>
  <c r="CR56" i="1"/>
  <c r="CR94" i="1"/>
  <c r="CR97" i="1"/>
  <c r="CS56" i="1"/>
  <c r="CS94" i="1"/>
  <c r="CS97" i="1"/>
  <c r="CT56" i="1"/>
  <c r="CT94" i="1"/>
  <c r="CU56" i="1"/>
  <c r="CU94" i="1"/>
  <c r="CU97" i="1"/>
  <c r="CV56" i="1"/>
  <c r="CV94" i="1"/>
  <c r="CV97" i="1"/>
  <c r="CW56" i="1"/>
  <c r="CW94" i="1"/>
  <c r="CX56" i="1"/>
  <c r="CX94" i="1"/>
  <c r="CX97" i="1"/>
  <c r="CY56" i="1"/>
  <c r="CY94" i="1"/>
  <c r="CZ56" i="1"/>
  <c r="CZ94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6" i="1"/>
  <c r="DA184" i="1"/>
  <c r="DA182" i="1"/>
  <c r="DA181" i="1"/>
  <c r="DA180" i="1"/>
  <c r="DA179" i="1"/>
  <c r="DA178" i="1"/>
  <c r="DA177" i="1"/>
  <c r="DA176" i="1"/>
  <c r="DA175" i="1"/>
  <c r="DA173" i="1"/>
  <c r="DA171" i="1"/>
  <c r="DA170" i="1"/>
  <c r="DA169" i="1"/>
  <c r="DA168" i="1"/>
  <c r="DA167" i="1"/>
  <c r="DA166" i="1"/>
  <c r="DA165" i="1"/>
  <c r="DA164" i="1"/>
  <c r="DA163" i="1"/>
  <c r="DA162" i="1"/>
  <c r="DA161" i="1"/>
  <c r="DA160" i="1"/>
  <c r="DA159" i="1"/>
  <c r="DA158" i="1"/>
  <c r="DA157" i="1"/>
  <c r="DA156" i="1"/>
  <c r="DA155" i="1"/>
  <c r="DA154" i="1"/>
  <c r="DA153" i="1"/>
  <c r="DA152" i="1"/>
  <c r="DA227" i="1"/>
  <c r="DA151" i="1"/>
  <c r="DA150" i="1"/>
  <c r="DA149" i="1"/>
  <c r="DA148" i="1"/>
  <c r="DA147" i="1"/>
  <c r="DA145" i="1"/>
  <c r="DA144" i="1"/>
  <c r="DA143" i="1"/>
  <c r="DA142" i="1"/>
  <c r="DA141" i="1"/>
  <c r="DA140" i="1"/>
  <c r="DA139" i="1"/>
  <c r="DA138" i="1"/>
  <c r="DA137" i="1"/>
  <c r="DA136" i="1"/>
  <c r="DA135" i="1"/>
  <c r="DA134" i="1"/>
  <c r="DA133" i="1"/>
  <c r="DA131" i="1"/>
  <c r="DA130" i="1"/>
  <c r="DA129" i="1"/>
  <c r="DA128" i="1"/>
  <c r="DA127" i="1"/>
  <c r="DA126" i="1"/>
  <c r="DA125" i="1"/>
  <c r="DA124" i="1"/>
  <c r="DA123" i="1"/>
  <c r="DA122" i="1"/>
  <c r="DA121" i="1"/>
  <c r="DA120" i="1"/>
  <c r="DA119" i="1"/>
  <c r="DA118" i="1"/>
  <c r="DA117" i="1"/>
  <c r="DA116" i="1"/>
  <c r="DA115" i="1"/>
  <c r="DA114" i="1"/>
  <c r="DA113" i="1"/>
  <c r="DA112" i="1"/>
  <c r="DA111" i="1"/>
  <c r="DA110" i="1"/>
  <c r="DA109" i="1"/>
  <c r="DA107" i="1"/>
  <c r="DA221" i="1"/>
  <c r="DA106" i="1"/>
  <c r="DA105" i="1"/>
  <c r="DA104" i="1"/>
  <c r="DA103" i="1"/>
  <c r="DA102" i="1"/>
  <c r="DA101" i="1"/>
  <c r="DA95" i="1"/>
  <c r="DA92" i="1"/>
  <c r="DA91" i="1"/>
  <c r="DA90" i="1"/>
  <c r="DA89" i="1"/>
  <c r="DA88" i="1"/>
  <c r="DA87" i="1"/>
  <c r="DA86" i="1"/>
  <c r="DA85" i="1"/>
  <c r="DA83" i="1"/>
  <c r="DA201" i="1"/>
  <c r="DA81" i="1"/>
  <c r="DA80" i="1"/>
  <c r="DA79" i="1"/>
  <c r="DA78" i="1"/>
  <c r="DA77" i="1"/>
  <c r="DA76" i="1"/>
  <c r="DA75" i="1"/>
  <c r="DA74" i="1"/>
  <c r="DA73" i="1"/>
  <c r="DA72" i="1"/>
  <c r="DA71" i="1"/>
  <c r="DA70" i="1"/>
  <c r="DA69" i="1"/>
  <c r="DA68" i="1"/>
  <c r="DA67" i="1"/>
  <c r="DA66" i="1"/>
  <c r="DA65" i="1"/>
  <c r="DA64" i="1"/>
  <c r="DA63" i="1"/>
  <c r="DA62" i="1"/>
  <c r="DA203" i="1"/>
  <c r="DA61" i="1"/>
  <c r="DA60" i="1"/>
  <c r="DA59" i="1"/>
  <c r="DA58" i="1"/>
  <c r="DA57" i="1"/>
  <c r="DA54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0" i="1"/>
  <c r="DA39" i="1"/>
  <c r="DA38" i="1"/>
  <c r="DA37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6" i="1"/>
  <c r="DA197" i="1"/>
  <c r="DA15" i="1"/>
  <c r="DA14" i="1"/>
  <c r="DA13" i="1"/>
  <c r="DA12" i="1"/>
  <c r="DA11" i="1"/>
  <c r="DA10" i="1"/>
  <c r="DC56" i="1"/>
  <c r="DC146" i="1"/>
  <c r="DB146" i="1"/>
  <c r="DB183" i="1"/>
  <c r="DB185" i="1"/>
  <c r="DB97" i="1"/>
  <c r="DC97" i="1"/>
  <c r="DB94" i="1"/>
  <c r="DC94" i="1"/>
  <c r="DB56" i="1"/>
  <c r="DC185" i="1"/>
  <c r="DC183" i="1"/>
  <c r="CB146" i="1"/>
  <c r="CC146" i="1"/>
  <c r="CB56" i="1"/>
  <c r="CC56" i="1"/>
  <c r="CN121" i="1"/>
  <c r="CN30" i="1"/>
  <c r="CN109" i="1"/>
  <c r="CN18" i="1"/>
  <c r="CN186" i="1"/>
  <c r="CN184" i="1"/>
  <c r="CN182" i="1"/>
  <c r="CN181" i="1"/>
  <c r="CN180" i="1"/>
  <c r="CN179" i="1"/>
  <c r="CN178" i="1"/>
  <c r="CN177" i="1"/>
  <c r="CN176" i="1"/>
  <c r="CN175" i="1"/>
  <c r="CN173" i="1"/>
  <c r="CN225" i="1"/>
  <c r="CN171" i="1"/>
  <c r="CN170" i="1"/>
  <c r="CN169" i="1"/>
  <c r="CN168" i="1"/>
  <c r="CN167" i="1"/>
  <c r="CN166" i="1"/>
  <c r="CN165" i="1"/>
  <c r="CN164" i="1"/>
  <c r="CN163" i="1"/>
  <c r="CN162" i="1"/>
  <c r="CN161" i="1"/>
  <c r="CN160" i="1"/>
  <c r="CN159" i="1"/>
  <c r="CN158" i="1"/>
  <c r="CN157" i="1"/>
  <c r="CN156" i="1"/>
  <c r="CN155" i="1"/>
  <c r="CN154" i="1"/>
  <c r="CN153" i="1"/>
  <c r="CN152" i="1"/>
  <c r="CN227" i="1"/>
  <c r="CN151" i="1"/>
  <c r="CN150" i="1"/>
  <c r="CN149" i="1"/>
  <c r="CN148" i="1"/>
  <c r="CN147" i="1"/>
  <c r="CN145" i="1"/>
  <c r="CN144" i="1"/>
  <c r="CN143" i="1"/>
  <c r="CN142" i="1"/>
  <c r="CN141" i="1"/>
  <c r="CN140" i="1"/>
  <c r="CN139" i="1"/>
  <c r="CN138" i="1"/>
  <c r="CN137" i="1"/>
  <c r="CN136" i="1"/>
  <c r="CN135" i="1"/>
  <c r="CN134" i="1"/>
  <c r="CN133" i="1"/>
  <c r="CN131" i="1"/>
  <c r="CN130" i="1"/>
  <c r="CN129" i="1"/>
  <c r="CN128" i="1"/>
  <c r="CN127" i="1"/>
  <c r="CN126" i="1"/>
  <c r="CN125" i="1"/>
  <c r="CN124" i="1"/>
  <c r="CN123" i="1"/>
  <c r="CN122" i="1"/>
  <c r="CN120" i="1"/>
  <c r="CN119" i="1"/>
  <c r="CN118" i="1"/>
  <c r="CN117" i="1"/>
  <c r="CN116" i="1"/>
  <c r="CN115" i="1"/>
  <c r="CN114" i="1"/>
  <c r="CN113" i="1"/>
  <c r="CN112" i="1"/>
  <c r="CN111" i="1"/>
  <c r="CN110" i="1"/>
  <c r="CN107" i="1"/>
  <c r="CN106" i="1"/>
  <c r="CN105" i="1"/>
  <c r="CN104" i="1"/>
  <c r="CN103" i="1"/>
  <c r="CN102" i="1"/>
  <c r="CN101" i="1"/>
  <c r="CN95" i="1"/>
  <c r="CN92" i="1"/>
  <c r="CN91" i="1"/>
  <c r="CN90" i="1"/>
  <c r="CN89" i="1"/>
  <c r="CN88" i="1"/>
  <c r="CN87" i="1"/>
  <c r="CN86" i="1"/>
  <c r="CN85" i="1"/>
  <c r="CN83" i="1"/>
  <c r="CN201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203" i="1"/>
  <c r="CN61" i="1"/>
  <c r="CN60" i="1"/>
  <c r="CN59" i="1"/>
  <c r="CN58" i="1"/>
  <c r="CN57" i="1"/>
  <c r="CN54" i="1"/>
  <c r="CN53" i="1"/>
  <c r="CN51" i="1"/>
  <c r="CN50" i="1"/>
  <c r="CN49" i="1"/>
  <c r="CN48" i="1"/>
  <c r="CN47" i="1"/>
  <c r="CN46" i="1"/>
  <c r="CN45" i="1"/>
  <c r="CN44" i="1"/>
  <c r="CN43" i="1"/>
  <c r="CN42" i="1"/>
  <c r="CN40" i="1"/>
  <c r="CN39" i="1"/>
  <c r="CN38" i="1"/>
  <c r="CN37" i="1"/>
  <c r="CN36" i="1"/>
  <c r="CN35" i="1"/>
  <c r="CN34" i="1"/>
  <c r="CN33" i="1"/>
  <c r="CN32" i="1"/>
  <c r="CN31" i="1"/>
  <c r="CN29" i="1"/>
  <c r="CN28" i="1"/>
  <c r="CN27" i="1"/>
  <c r="CN26" i="1"/>
  <c r="CN25" i="1"/>
  <c r="CN24" i="1"/>
  <c r="CN23" i="1"/>
  <c r="CN22" i="1"/>
  <c r="CN21" i="1"/>
  <c r="CN20" i="1"/>
  <c r="CN19" i="1"/>
  <c r="CN16" i="1"/>
  <c r="CN15" i="1"/>
  <c r="CN14" i="1"/>
  <c r="CN13" i="1"/>
  <c r="CN12" i="1"/>
  <c r="CN11" i="1"/>
  <c r="CN10" i="1"/>
  <c r="CZ98" i="1"/>
  <c r="CZ97" i="1"/>
  <c r="CY98" i="1"/>
  <c r="CY97" i="1"/>
  <c r="CW98" i="1"/>
  <c r="CW97" i="1"/>
  <c r="CA27" i="1"/>
  <c r="CA118" i="1"/>
  <c r="CT98" i="1"/>
  <c r="CA115" i="1"/>
  <c r="BN115" i="1"/>
  <c r="AC115" i="1"/>
  <c r="P115" i="1"/>
  <c r="CA24" i="1"/>
  <c r="BN24" i="1"/>
  <c r="P24" i="1"/>
  <c r="CA177" i="1"/>
  <c r="BN177" i="1"/>
  <c r="CA87" i="1"/>
  <c r="BN87" i="1"/>
  <c r="CA178" i="1"/>
  <c r="CA176" i="1"/>
  <c r="CA175" i="1"/>
  <c r="BN178" i="1"/>
  <c r="BN176" i="1"/>
  <c r="BN175" i="1"/>
  <c r="CA88" i="1"/>
  <c r="CA86" i="1"/>
  <c r="CA85" i="1"/>
  <c r="BN88" i="1"/>
  <c r="BN86" i="1"/>
  <c r="BN85" i="1"/>
  <c r="CA136" i="1"/>
  <c r="CA135" i="1"/>
  <c r="CA134" i="1"/>
  <c r="CA133" i="1"/>
  <c r="BN136" i="1"/>
  <c r="BN135" i="1"/>
  <c r="BN134" i="1"/>
  <c r="BN133" i="1"/>
  <c r="CA45" i="1"/>
  <c r="CA44" i="1"/>
  <c r="CA43" i="1"/>
  <c r="CA42" i="1"/>
  <c r="BN45" i="1"/>
  <c r="BN44" i="1"/>
  <c r="BN43" i="1"/>
  <c r="BN42" i="1"/>
  <c r="CA179" i="1"/>
  <c r="BN179" i="1"/>
  <c r="CA89" i="1"/>
  <c r="BN89" i="1"/>
  <c r="CA137" i="1"/>
  <c r="BN137" i="1"/>
  <c r="CA46" i="1"/>
  <c r="BN46" i="1"/>
  <c r="CA123" i="1"/>
  <c r="BN123" i="1"/>
  <c r="AC123" i="1"/>
  <c r="P123" i="1"/>
  <c r="CA32" i="1"/>
  <c r="BN32" i="1"/>
  <c r="AC32" i="1"/>
  <c r="P32" i="1"/>
  <c r="CA186" i="1"/>
  <c r="CA185" i="1"/>
  <c r="CA184" i="1"/>
  <c r="CA183" i="1"/>
  <c r="CA182" i="1"/>
  <c r="CA181" i="1"/>
  <c r="CA180" i="1"/>
  <c r="CA173" i="1"/>
  <c r="CA171" i="1"/>
  <c r="CA170" i="1"/>
  <c r="CA169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5" i="1"/>
  <c r="CA144" i="1"/>
  <c r="CA143" i="1"/>
  <c r="CA142" i="1"/>
  <c r="CA141" i="1"/>
  <c r="CA140" i="1"/>
  <c r="CA139" i="1"/>
  <c r="CA138" i="1"/>
  <c r="CA131" i="1"/>
  <c r="CA130" i="1"/>
  <c r="CA129" i="1"/>
  <c r="CA128" i="1"/>
  <c r="CA127" i="1"/>
  <c r="CA126" i="1"/>
  <c r="CA125" i="1"/>
  <c r="CA124" i="1"/>
  <c r="CA122" i="1"/>
  <c r="CA120" i="1"/>
  <c r="CA119" i="1"/>
  <c r="CA117" i="1"/>
  <c r="CA116" i="1"/>
  <c r="CA114" i="1"/>
  <c r="CA113" i="1"/>
  <c r="CA112" i="1"/>
  <c r="CA111" i="1"/>
  <c r="CA110" i="1"/>
  <c r="CA107" i="1"/>
  <c r="CA106" i="1"/>
  <c r="CA105" i="1"/>
  <c r="CA104" i="1"/>
  <c r="CA103" i="1"/>
  <c r="CA102" i="1"/>
  <c r="CA101" i="1"/>
  <c r="CA98" i="1"/>
  <c r="CA97" i="1"/>
  <c r="CA95" i="1"/>
  <c r="CA94" i="1"/>
  <c r="CA92" i="1"/>
  <c r="CA91" i="1"/>
  <c r="CA90" i="1"/>
  <c r="CA83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7" i="1"/>
  <c r="CA54" i="1"/>
  <c r="CA53" i="1"/>
  <c r="CA52" i="1"/>
  <c r="CA51" i="1"/>
  <c r="CA50" i="1"/>
  <c r="CA49" i="1"/>
  <c r="CA48" i="1"/>
  <c r="CA47" i="1"/>
  <c r="CA40" i="1"/>
  <c r="CA39" i="1"/>
  <c r="CA38" i="1"/>
  <c r="CA37" i="1"/>
  <c r="CA36" i="1"/>
  <c r="CA35" i="1"/>
  <c r="CA34" i="1"/>
  <c r="CA33" i="1"/>
  <c r="CA31" i="1"/>
  <c r="CA29" i="1"/>
  <c r="CA28" i="1"/>
  <c r="CA26" i="1"/>
  <c r="CA25" i="1"/>
  <c r="CA23" i="1"/>
  <c r="CA22" i="1"/>
  <c r="CA21" i="1"/>
  <c r="CA20" i="1"/>
  <c r="CA19" i="1"/>
  <c r="CA16" i="1"/>
  <c r="CA15" i="1"/>
  <c r="CA14" i="1"/>
  <c r="CA13" i="1"/>
  <c r="CA12" i="1"/>
  <c r="CA11" i="1"/>
  <c r="CA10" i="1"/>
  <c r="CM185" i="1"/>
  <c r="CM183" i="1"/>
  <c r="CM146" i="1"/>
  <c r="CM97" i="1"/>
  <c r="CM94" i="1"/>
  <c r="CM56" i="1"/>
  <c r="CL185" i="1"/>
  <c r="CL183" i="1"/>
  <c r="CL146" i="1"/>
  <c r="CL97" i="1"/>
  <c r="CL94" i="1"/>
  <c r="CL56" i="1"/>
  <c r="CJ185" i="1"/>
  <c r="CI185" i="1"/>
  <c r="CH185" i="1"/>
  <c r="CG185" i="1"/>
  <c r="CF185" i="1"/>
  <c r="CE185" i="1"/>
  <c r="CD185" i="1"/>
  <c r="CC185" i="1"/>
  <c r="CB185" i="1"/>
  <c r="CK185" i="1"/>
  <c r="CK183" i="1"/>
  <c r="CJ183" i="1"/>
  <c r="CI183" i="1"/>
  <c r="CH183" i="1"/>
  <c r="CG183" i="1"/>
  <c r="CF183" i="1"/>
  <c r="CE183" i="1"/>
  <c r="CD183" i="1"/>
  <c r="CC183" i="1"/>
  <c r="CB183" i="1"/>
  <c r="CK94" i="1"/>
  <c r="CJ94" i="1"/>
  <c r="CI94" i="1"/>
  <c r="CH94" i="1"/>
  <c r="CG94" i="1"/>
  <c r="CF94" i="1"/>
  <c r="CE94" i="1"/>
  <c r="CD94" i="1"/>
  <c r="CC94" i="1"/>
  <c r="CB94" i="1"/>
  <c r="CK97" i="1"/>
  <c r="CJ97" i="1"/>
  <c r="CI97" i="1"/>
  <c r="CH97" i="1"/>
  <c r="CG97" i="1"/>
  <c r="CF97" i="1"/>
  <c r="CD97" i="1"/>
  <c r="CC97" i="1"/>
  <c r="CB97" i="1"/>
  <c r="CK146" i="1"/>
  <c r="CK56" i="1"/>
  <c r="BN131" i="1"/>
  <c r="BN40" i="1"/>
  <c r="CJ146" i="1"/>
  <c r="CJ56" i="1"/>
  <c r="BN143" i="1"/>
  <c r="BN91" i="1"/>
  <c r="CH52" i="1"/>
  <c r="CH198" i="1"/>
  <c r="BN52" i="1"/>
  <c r="BN181" i="1"/>
  <c r="CI56" i="1"/>
  <c r="CH146" i="1"/>
  <c r="CH56" i="1"/>
  <c r="CI146" i="1"/>
  <c r="CG146" i="1"/>
  <c r="CG56" i="1"/>
  <c r="BN173" i="1"/>
  <c r="BN171" i="1"/>
  <c r="BN170" i="1"/>
  <c r="BN130" i="1"/>
  <c r="BN129" i="1"/>
  <c r="BN83" i="1"/>
  <c r="BN81" i="1"/>
  <c r="BN80" i="1"/>
  <c r="BN39" i="1"/>
  <c r="BN38" i="1"/>
  <c r="CF146" i="1"/>
  <c r="CF56" i="1"/>
  <c r="BN159" i="1"/>
  <c r="BN69" i="1"/>
  <c r="CE98" i="1"/>
  <c r="CE146" i="1"/>
  <c r="CE56" i="1"/>
  <c r="CD146" i="1"/>
  <c r="CD56" i="1"/>
  <c r="BN186" i="1"/>
  <c r="BN185" i="1"/>
  <c r="BN184" i="1"/>
  <c r="BN183" i="1"/>
  <c r="BN182" i="1"/>
  <c r="BN157" i="1"/>
  <c r="BN155" i="1"/>
  <c r="BN180" i="1"/>
  <c r="BN156" i="1"/>
  <c r="BN169" i="1"/>
  <c r="BN168" i="1"/>
  <c r="BN167" i="1"/>
  <c r="BN166" i="1"/>
  <c r="BN165" i="1"/>
  <c r="BN163" i="1"/>
  <c r="BN164" i="1"/>
  <c r="BN162" i="1"/>
  <c r="BN153" i="1"/>
  <c r="BN160" i="1"/>
  <c r="BN158" i="1"/>
  <c r="BN154" i="1"/>
  <c r="BN152" i="1"/>
  <c r="BN151" i="1"/>
  <c r="BN150" i="1"/>
  <c r="BN149" i="1"/>
  <c r="BN148" i="1"/>
  <c r="BN147" i="1"/>
  <c r="BN117" i="1"/>
  <c r="BN145" i="1"/>
  <c r="BN113" i="1"/>
  <c r="BN111" i="1"/>
  <c r="BN142" i="1"/>
  <c r="BN112" i="1"/>
  <c r="BN144" i="1"/>
  <c r="BN128" i="1"/>
  <c r="BN127" i="1"/>
  <c r="BN126" i="1"/>
  <c r="BN125" i="1"/>
  <c r="BN124" i="1"/>
  <c r="BN120" i="1"/>
  <c r="BN122" i="1"/>
  <c r="BN119" i="1"/>
  <c r="BN141" i="1"/>
  <c r="BN140" i="1"/>
  <c r="BN139" i="1"/>
  <c r="BN138" i="1"/>
  <c r="BN107" i="1"/>
  <c r="BN116" i="1"/>
  <c r="BN114" i="1"/>
  <c r="BN110" i="1"/>
  <c r="BN106" i="1"/>
  <c r="BN105" i="1"/>
  <c r="BN104" i="1"/>
  <c r="BN103" i="1"/>
  <c r="BN102" i="1"/>
  <c r="BN101" i="1"/>
  <c r="BN98" i="1"/>
  <c r="BN97" i="1"/>
  <c r="BN95" i="1"/>
  <c r="BN94" i="1"/>
  <c r="BN92" i="1"/>
  <c r="BN71" i="1"/>
  <c r="BN67" i="1"/>
  <c r="BN65" i="1"/>
  <c r="BN90" i="1"/>
  <c r="BN66" i="1"/>
  <c r="BN79" i="1"/>
  <c r="BN78" i="1"/>
  <c r="BN77" i="1"/>
  <c r="BN76" i="1"/>
  <c r="BN75" i="1"/>
  <c r="BN73" i="1"/>
  <c r="BN74" i="1"/>
  <c r="BN72" i="1"/>
  <c r="BN63" i="1"/>
  <c r="BN70" i="1"/>
  <c r="BN68" i="1"/>
  <c r="BN64" i="1"/>
  <c r="BN62" i="1"/>
  <c r="BN61" i="1"/>
  <c r="BN60" i="1"/>
  <c r="BN59" i="1"/>
  <c r="BN58" i="1"/>
  <c r="BN57" i="1"/>
  <c r="BN26" i="1"/>
  <c r="BN54" i="1"/>
  <c r="BN22" i="1"/>
  <c r="BN20" i="1"/>
  <c r="BN51" i="1"/>
  <c r="BN21" i="1"/>
  <c r="BN53" i="1"/>
  <c r="BN37" i="1"/>
  <c r="BN36" i="1"/>
  <c r="BN35" i="1"/>
  <c r="BN34" i="1"/>
  <c r="BN33" i="1"/>
  <c r="BN29" i="1"/>
  <c r="BN31" i="1"/>
  <c r="BN28" i="1"/>
  <c r="BN50" i="1"/>
  <c r="BN49" i="1"/>
  <c r="BN48" i="1"/>
  <c r="BN47" i="1"/>
  <c r="BN16" i="1"/>
  <c r="BN25" i="1"/>
  <c r="BN23" i="1"/>
  <c r="BN19" i="1"/>
  <c r="BN15" i="1"/>
  <c r="BN14" i="1"/>
  <c r="BN13" i="1"/>
  <c r="BN12" i="1"/>
  <c r="BN11" i="1"/>
  <c r="BN10" i="1"/>
  <c r="BY146" i="1"/>
  <c r="BX146" i="1"/>
  <c r="BW146" i="1"/>
  <c r="BV146" i="1"/>
  <c r="BU146" i="1"/>
  <c r="BT146" i="1"/>
  <c r="BS146" i="1"/>
  <c r="BR146" i="1"/>
  <c r="BQ146" i="1"/>
  <c r="BP146" i="1"/>
  <c r="BO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C235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P235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Y56" i="1"/>
  <c r="BX56" i="1"/>
  <c r="BW56" i="1"/>
  <c r="BV56" i="1"/>
  <c r="BU56" i="1"/>
  <c r="BT56" i="1"/>
  <c r="BS56" i="1"/>
  <c r="BR56" i="1"/>
  <c r="BQ56" i="1"/>
  <c r="BP56" i="1"/>
  <c r="BO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Z56" i="1"/>
  <c r="BZ146" i="1"/>
  <c r="AC101" i="1"/>
  <c r="AC102" i="1"/>
  <c r="AC103" i="1"/>
  <c r="AC104" i="1"/>
  <c r="AC105" i="1"/>
  <c r="AC106" i="1"/>
  <c r="AC110" i="1"/>
  <c r="AC114" i="1"/>
  <c r="AC116" i="1"/>
  <c r="AC107" i="1"/>
  <c r="AC138" i="1"/>
  <c r="AC139" i="1"/>
  <c r="AC140" i="1"/>
  <c r="AC141" i="1"/>
  <c r="AC119" i="1"/>
  <c r="AC122" i="1"/>
  <c r="AC120" i="1"/>
  <c r="AC124" i="1"/>
  <c r="P102" i="1"/>
  <c r="P103" i="1"/>
  <c r="P104" i="1"/>
  <c r="P105" i="1"/>
  <c r="P106" i="1"/>
  <c r="P110" i="1"/>
  <c r="P114" i="1"/>
  <c r="P116" i="1"/>
  <c r="P107" i="1"/>
  <c r="P138" i="1"/>
  <c r="P139" i="1"/>
  <c r="P140" i="1"/>
  <c r="P141" i="1"/>
  <c r="P119" i="1"/>
  <c r="P122" i="1"/>
  <c r="P120" i="1"/>
  <c r="P124" i="1"/>
  <c r="P101" i="1"/>
  <c r="AC33" i="1"/>
  <c r="AC29" i="1"/>
  <c r="AC31" i="1"/>
  <c r="AC28" i="1"/>
  <c r="AC50" i="1"/>
  <c r="AC49" i="1"/>
  <c r="AC48" i="1"/>
  <c r="AC47" i="1"/>
  <c r="AC16" i="1"/>
  <c r="AC25" i="1"/>
  <c r="AC15" i="1"/>
  <c r="AC14" i="1"/>
  <c r="AC13" i="1"/>
  <c r="AC12" i="1"/>
  <c r="AC11" i="1"/>
  <c r="AC10" i="1"/>
  <c r="P11" i="1"/>
  <c r="P12" i="1"/>
  <c r="P13" i="1"/>
  <c r="P14" i="1"/>
  <c r="P15" i="1"/>
  <c r="P23" i="1"/>
  <c r="P25" i="1"/>
  <c r="P16" i="1"/>
  <c r="P47" i="1"/>
  <c r="P48" i="1"/>
  <c r="P49" i="1"/>
  <c r="P50" i="1"/>
  <c r="P28" i="1"/>
  <c r="P31" i="1"/>
  <c r="P29" i="1"/>
  <c r="P33" i="1"/>
  <c r="P10" i="1"/>
  <c r="CO249" i="1"/>
  <c r="CT249" i="1"/>
  <c r="CS249" i="1"/>
  <c r="CP249" i="1"/>
  <c r="CI249" i="1"/>
  <c r="CB249" i="1"/>
  <c r="CE249" i="1"/>
  <c r="CQ249" i="1"/>
  <c r="CG249" i="1"/>
  <c r="CY249" i="1"/>
  <c r="CH249" i="1"/>
  <c r="CJ249" i="1"/>
  <c r="DB249" i="1"/>
  <c r="DD249" i="1"/>
  <c r="CD249" i="1"/>
  <c r="CC249" i="1"/>
  <c r="CM249" i="1"/>
  <c r="CW249" i="1"/>
  <c r="CK249" i="1"/>
  <c r="CZ249" i="1"/>
  <c r="CL249" i="1"/>
  <c r="CV249" i="1"/>
  <c r="CF249" i="1"/>
  <c r="DC249" i="1"/>
  <c r="CX249" i="1"/>
  <c r="CU249" i="1"/>
  <c r="CR249" i="1"/>
  <c r="CM189" i="1"/>
  <c r="CM210" i="1"/>
  <c r="CS189" i="1"/>
  <c r="CS210" i="1"/>
  <c r="CD189" i="1"/>
  <c r="CD210" i="1"/>
  <c r="CX189" i="1"/>
  <c r="CX210" i="1"/>
  <c r="CR189" i="1"/>
  <c r="CR210" i="1"/>
  <c r="CG189" i="1"/>
  <c r="CG210" i="1"/>
  <c r="CN193" i="1"/>
  <c r="CN204" i="1"/>
  <c r="DA204" i="1"/>
  <c r="DA219" i="1"/>
  <c r="DA232" i="1"/>
  <c r="CK189" i="1"/>
  <c r="CK210" i="1"/>
  <c r="CP189" i="1"/>
  <c r="CP210" i="1"/>
  <c r="CC189" i="1"/>
  <c r="CC210" i="1"/>
  <c r="CL189" i="1"/>
  <c r="CL210" i="1"/>
  <c r="DD189" i="1"/>
  <c r="DD210" i="1"/>
  <c r="CO189" i="1"/>
  <c r="CO210" i="1"/>
  <c r="CH189" i="1"/>
  <c r="DC189" i="1"/>
  <c r="DC210" i="1"/>
  <c r="CQ189" i="1"/>
  <c r="CQ210" i="1"/>
  <c r="CJ189" i="1"/>
  <c r="CJ210" i="1"/>
  <c r="CZ189" i="1"/>
  <c r="CZ210" i="1"/>
  <c r="CV189" i="1"/>
  <c r="CV210" i="1"/>
  <c r="CB189" i="1"/>
  <c r="CB210" i="1"/>
  <c r="CW189" i="1"/>
  <c r="CW210" i="1"/>
  <c r="CU189" i="1"/>
  <c r="CU210" i="1"/>
  <c r="CF189" i="1"/>
  <c r="CF210" i="1"/>
  <c r="CI189" i="1"/>
  <c r="CI210" i="1"/>
  <c r="CY189" i="1"/>
  <c r="CY210" i="1"/>
  <c r="DA230" i="1"/>
  <c r="DA202" i="1"/>
  <c r="CN233" i="1"/>
  <c r="DA222" i="1"/>
  <c r="DA198" i="1"/>
  <c r="DA218" i="1"/>
  <c r="DA233" i="1"/>
  <c r="CN209" i="1"/>
  <c r="DA209" i="1"/>
  <c r="CN222" i="1"/>
  <c r="CN217" i="1"/>
  <c r="CN228" i="1"/>
  <c r="DA228" i="1"/>
  <c r="DA217" i="1"/>
  <c r="DA193" i="1"/>
  <c r="CN206" i="1"/>
  <c r="CN214" i="1"/>
  <c r="DA206" i="1"/>
  <c r="CN208" i="1"/>
  <c r="DA190" i="1"/>
  <c r="DA238" i="1"/>
  <c r="DA195" i="1"/>
  <c r="DA243" i="1"/>
  <c r="DA208" i="1"/>
  <c r="DA245" i="1"/>
  <c r="CN197" i="1"/>
  <c r="CN245" i="1"/>
  <c r="DN56" i="1"/>
  <c r="DA225" i="1"/>
  <c r="DA194" i="1"/>
  <c r="DA242" i="1"/>
  <c r="CN195" i="1"/>
  <c r="CN194" i="1"/>
  <c r="CN242" i="1"/>
  <c r="CN215" i="1"/>
  <c r="CN226" i="1"/>
  <c r="DN183" i="1"/>
  <c r="F249" i="1"/>
  <c r="N249" i="1"/>
  <c r="CN190" i="1"/>
  <c r="CN238" i="1"/>
  <c r="DN97" i="1"/>
  <c r="DN240" i="1"/>
  <c r="DN248" i="1"/>
  <c r="DA191" i="1"/>
  <c r="CN202" i="1"/>
  <c r="DN185" i="1"/>
  <c r="DA226" i="1"/>
  <c r="DN146" i="1"/>
  <c r="CN191" i="1"/>
  <c r="CN221" i="1"/>
  <c r="CN232" i="1"/>
  <c r="CN219" i="1"/>
  <c r="CN218" i="1"/>
  <c r="DN94" i="1"/>
  <c r="DA215" i="1"/>
  <c r="DA214" i="1"/>
  <c r="CN230" i="1"/>
  <c r="CN52" i="1"/>
  <c r="AC249" i="1"/>
  <c r="CE97" i="1"/>
  <c r="CN98" i="1"/>
  <c r="P249" i="1"/>
  <c r="DA98" i="1"/>
  <c r="AD249" i="1"/>
  <c r="CT97" i="1"/>
  <c r="AL249" i="1"/>
  <c r="BB249" i="1"/>
  <c r="BR249" i="1"/>
  <c r="BD249" i="1"/>
  <c r="X249" i="1"/>
  <c r="BK249" i="1"/>
  <c r="BU249" i="1"/>
  <c r="M249" i="1"/>
  <c r="AN249" i="1"/>
  <c r="AP249" i="1"/>
  <c r="V249" i="1"/>
  <c r="AM249" i="1"/>
  <c r="AV249" i="1"/>
  <c r="BT249" i="1"/>
  <c r="J249" i="1"/>
  <c r="AZ249" i="1"/>
  <c r="BM249" i="1"/>
  <c r="BV249" i="1"/>
  <c r="G249" i="1"/>
  <c r="AK249" i="1"/>
  <c r="BE249" i="1"/>
  <c r="AW249" i="1"/>
  <c r="BI249" i="1"/>
  <c r="AR249" i="1"/>
  <c r="E249" i="1"/>
  <c r="AB249" i="1"/>
  <c r="AS249" i="1"/>
  <c r="AG249" i="1"/>
  <c r="O249" i="1"/>
  <c r="BH249" i="1"/>
  <c r="AF249" i="1"/>
  <c r="DA183" i="1"/>
  <c r="I249" i="1"/>
  <c r="R249" i="1"/>
  <c r="BP249" i="1"/>
  <c r="BX249" i="1"/>
  <c r="BO249" i="1"/>
  <c r="D249" i="1"/>
  <c r="CN146" i="1"/>
  <c r="BJ249" i="1"/>
  <c r="U249" i="1"/>
  <c r="AO249" i="1"/>
  <c r="BA249" i="1"/>
  <c r="AJ249" i="1"/>
  <c r="BS249" i="1"/>
  <c r="Z249" i="1"/>
  <c r="BL249" i="1"/>
  <c r="AT249" i="1"/>
  <c r="BG249" i="1"/>
  <c r="H249" i="1"/>
  <c r="AI249" i="1"/>
  <c r="BZ249" i="1"/>
  <c r="CN185" i="1"/>
  <c r="DA94" i="1"/>
  <c r="BN56" i="1"/>
  <c r="AQ249" i="1"/>
  <c r="AX249" i="1"/>
  <c r="AH249" i="1"/>
  <c r="Y249" i="1"/>
  <c r="BF249" i="1"/>
  <c r="BW249" i="1"/>
  <c r="K249" i="1"/>
  <c r="AY249" i="1"/>
  <c r="BY249" i="1"/>
  <c r="L249" i="1"/>
  <c r="S249" i="1"/>
  <c r="AU249" i="1"/>
  <c r="CN94" i="1"/>
  <c r="DA56" i="1"/>
  <c r="CA146" i="1"/>
  <c r="T249" i="1"/>
  <c r="DA146" i="1"/>
  <c r="Q249" i="1"/>
  <c r="AA249" i="1"/>
  <c r="CA56" i="1"/>
  <c r="BQ249" i="1"/>
  <c r="AE249" i="1"/>
  <c r="W249" i="1"/>
  <c r="CN56" i="1"/>
  <c r="CA235" i="1"/>
  <c r="CA211" i="1"/>
  <c r="BN146" i="1"/>
  <c r="BN235" i="1"/>
  <c r="BC249" i="1"/>
  <c r="CN183" i="1"/>
  <c r="DA185" i="1"/>
  <c r="CN244" i="1"/>
  <c r="DA239" i="1"/>
  <c r="CN239" i="1"/>
  <c r="DA241" i="1"/>
  <c r="CN241" i="1"/>
  <c r="CN243" i="1"/>
  <c r="DA246" i="1"/>
  <c r="DA244" i="1"/>
  <c r="DA213" i="1"/>
  <c r="DB189" i="1"/>
  <c r="DB210" i="1"/>
  <c r="CN213" i="1"/>
  <c r="CT189" i="1"/>
  <c r="CT210" i="1"/>
  <c r="DN189" i="1"/>
  <c r="DN210" i="1"/>
  <c r="CN198" i="1"/>
  <c r="CN246" i="1"/>
  <c r="DA200" i="1"/>
  <c r="DA224" i="1"/>
  <c r="CN200" i="1"/>
  <c r="DN249" i="1"/>
  <c r="CN224" i="1"/>
  <c r="CE189" i="1"/>
  <c r="CH210" i="1"/>
  <c r="CN97" i="1"/>
  <c r="CN240" i="1"/>
  <c r="DA97" i="1"/>
  <c r="DA240" i="1"/>
  <c r="BN249" i="1"/>
  <c r="CA249" i="1"/>
  <c r="DA248" i="1"/>
  <c r="CN248" i="1"/>
  <c r="CN249" i="1"/>
  <c r="DA189" i="1"/>
  <c r="DA210" i="1"/>
  <c r="CN189" i="1"/>
  <c r="CN210" i="1"/>
  <c r="DA234" i="1"/>
  <c r="CN234" i="1"/>
  <c r="CE210" i="1"/>
  <c r="DA249" i="1"/>
  <c r="AF215" i="2" l="1"/>
  <c r="AG204" i="2"/>
  <c r="F215" i="2"/>
  <c r="J215" i="2"/>
  <c r="AZ215" i="2"/>
  <c r="K215" i="2"/>
  <c r="M215" i="2"/>
  <c r="L215" i="2"/>
  <c r="AR215" i="2"/>
  <c r="BD216" i="2"/>
  <c r="BD206" i="2"/>
  <c r="AL204" i="2"/>
  <c r="N204" i="2"/>
  <c r="AZ204" i="2"/>
  <c r="BE209" i="2"/>
  <c r="W204" i="2"/>
  <c r="V215" i="2"/>
  <c r="T215" i="2"/>
  <c r="BD208" i="2"/>
  <c r="K204" i="2"/>
  <c r="AA204" i="2"/>
  <c r="AH204" i="2"/>
  <c r="AF204" i="2"/>
  <c r="AJ215" i="2"/>
  <c r="BC208" i="2"/>
  <c r="BC209" i="2"/>
  <c r="AY215" i="2"/>
  <c r="G204" i="2"/>
  <c r="R204" i="2"/>
  <c r="AN204" i="2"/>
  <c r="AH215" i="2"/>
  <c r="AE215" i="2"/>
  <c r="AK204" i="2"/>
  <c r="AW215" i="2"/>
  <c r="AC217" i="2"/>
  <c r="P216" i="2"/>
  <c r="BC19" i="2"/>
  <c r="BC23" i="2"/>
  <c r="BD54" i="2"/>
  <c r="BC59" i="2"/>
  <c r="BE19" i="2"/>
  <c r="BE20" i="2"/>
  <c r="BF20" i="2" s="1"/>
  <c r="BE45" i="2"/>
  <c r="BE57" i="2"/>
  <c r="BC49" i="2"/>
  <c r="BE33" i="2"/>
  <c r="BD19" i="2"/>
  <c r="BD17" i="2"/>
  <c r="BF17" i="2" s="1"/>
  <c r="BC18" i="2"/>
  <c r="BD18" i="2"/>
  <c r="Z203" i="2"/>
  <c r="Z202" i="2" s="1"/>
  <c r="BD25" i="2"/>
  <c r="BC32" i="2"/>
  <c r="BD37" i="2"/>
  <c r="BF37" i="2" s="1"/>
  <c r="BC43" i="2"/>
  <c r="BD48" i="2"/>
  <c r="BC52" i="2"/>
  <c r="BD52" i="2"/>
  <c r="BC56" i="2"/>
  <c r="BD56" i="2"/>
  <c r="BE25" i="2"/>
  <c r="BE34" i="2"/>
  <c r="BE41" i="2"/>
  <c r="BE52" i="2"/>
  <c r="BE58" i="2"/>
  <c r="BE55" i="2"/>
  <c r="BD40" i="2"/>
  <c r="BC20" i="2"/>
  <c r="H203" i="2"/>
  <c r="H202" i="2" s="1"/>
  <c r="BD42" i="2"/>
  <c r="M203" i="2"/>
  <c r="M202" i="2" s="1"/>
  <c r="BD26" i="2"/>
  <c r="AC205" i="2"/>
  <c r="BC53" i="2"/>
  <c r="BC57" i="2"/>
  <c r="BE21" i="2"/>
  <c r="BE46" i="2"/>
  <c r="BF46" i="2" s="1"/>
  <c r="BD31" i="2"/>
  <c r="BD35" i="2"/>
  <c r="BD46" i="2"/>
  <c r="BD21" i="2"/>
  <c r="BE29" i="2"/>
  <c r="BF29" i="2" s="1"/>
  <c r="BE42" i="2"/>
  <c r="BE53" i="2"/>
  <c r="AJ214" i="2"/>
  <c r="AJ213" i="2" s="1"/>
  <c r="AJ221" i="2" s="1"/>
  <c r="BD23" i="2"/>
  <c r="G203" i="2"/>
  <c r="G202" i="2" s="1"/>
  <c r="X203" i="2"/>
  <c r="X202" i="2" s="1"/>
  <c r="BC36" i="2"/>
  <c r="AB214" i="2"/>
  <c r="AB213" i="2" s="1"/>
  <c r="BD33" i="2"/>
  <c r="BE22" i="2"/>
  <c r="BE43" i="2"/>
  <c r="BF43" i="2" s="1"/>
  <c r="P206" i="2"/>
  <c r="P204" i="2" s="1"/>
  <c r="BC40" i="2"/>
  <c r="K203" i="2"/>
  <c r="K202" i="2" s="1"/>
  <c r="K210" i="2" s="1"/>
  <c r="AH203" i="2"/>
  <c r="AH202" i="2" s="1"/>
  <c r="BC24" i="2"/>
  <c r="BD24" i="2"/>
  <c r="BC25" i="2"/>
  <c r="AF203" i="2"/>
  <c r="AF202" i="2" s="1"/>
  <c r="AF210" i="2" s="1"/>
  <c r="BD32" i="2"/>
  <c r="BC37" i="2"/>
  <c r="BD43" i="2"/>
  <c r="BC48" i="2"/>
  <c r="BC51" i="2"/>
  <c r="BD51" i="2"/>
  <c r="BC44" i="2"/>
  <c r="BD44" i="2"/>
  <c r="BE30" i="2"/>
  <c r="BE48" i="2"/>
  <c r="BC26" i="2"/>
  <c r="BC21" i="2"/>
  <c r="BE47" i="2"/>
  <c r="BE59" i="2"/>
  <c r="AM203" i="2"/>
  <c r="AM202" i="2" s="1"/>
  <c r="AM210" i="2" s="1"/>
  <c r="BD36" i="2"/>
  <c r="BC47" i="2"/>
  <c r="BD47" i="2"/>
  <c r="BC54" i="2"/>
  <c r="BD59" i="2"/>
  <c r="BF59" i="2" s="1"/>
  <c r="BC33" i="2"/>
  <c r="BE31" i="2"/>
  <c r="BE36" i="2"/>
  <c r="BE54" i="2"/>
  <c r="W203" i="2"/>
  <c r="W202" i="2" s="1"/>
  <c r="W210" i="2" s="1"/>
  <c r="F203" i="2"/>
  <c r="F202" i="2" s="1"/>
  <c r="BC17" i="2"/>
  <c r="BD20" i="2"/>
  <c r="BC30" i="2"/>
  <c r="BD30" i="2"/>
  <c r="BC34" i="2"/>
  <c r="BD34" i="2"/>
  <c r="BC41" i="2"/>
  <c r="BD41" i="2"/>
  <c r="BF41" i="2" s="1"/>
  <c r="BC45" i="2"/>
  <c r="BD45" i="2"/>
  <c r="BD53" i="2"/>
  <c r="BD57" i="2"/>
  <c r="BC55" i="2"/>
  <c r="BD55" i="2"/>
  <c r="BE18" i="2"/>
  <c r="BE23" i="2"/>
  <c r="BE37" i="2"/>
  <c r="BE44" i="2"/>
  <c r="BE56" i="2"/>
  <c r="BD49" i="2"/>
  <c r="BB221" i="2"/>
  <c r="BB210" i="2"/>
  <c r="DZ248" i="1"/>
  <c r="DZ249" i="1" s="1"/>
  <c r="I203" i="2"/>
  <c r="I202" i="2" s="1"/>
  <c r="I210" i="2" s="1"/>
  <c r="N203" i="2"/>
  <c r="N202" i="2" s="1"/>
  <c r="N210" i="2" s="1"/>
  <c r="AX214" i="2"/>
  <c r="AX213" i="2" s="1"/>
  <c r="AX221" i="2" s="1"/>
  <c r="V203" i="2"/>
  <c r="V202" i="2" s="1"/>
  <c r="E203" i="2"/>
  <c r="E202" i="2" s="1"/>
  <c r="T214" i="2"/>
  <c r="T213" i="2" s="1"/>
  <c r="AI203" i="2"/>
  <c r="AI202" i="2" s="1"/>
  <c r="R214" i="2"/>
  <c r="R213" i="2" s="1"/>
  <c r="F214" i="2"/>
  <c r="F213" i="2" s="1"/>
  <c r="F221" i="2" s="1"/>
  <c r="S214" i="2"/>
  <c r="S213" i="2" s="1"/>
  <c r="I214" i="2"/>
  <c r="I213" i="2" s="1"/>
  <c r="J214" i="2"/>
  <c r="J213" i="2" s="1"/>
  <c r="Y203" i="2"/>
  <c r="Y202" i="2" s="1"/>
  <c r="Y210" i="2" s="1"/>
  <c r="AK214" i="2"/>
  <c r="AK213" i="2" s="1"/>
  <c r="AW214" i="2"/>
  <c r="AW213" i="2" s="1"/>
  <c r="AW221" i="2" s="1"/>
  <c r="AQ205" i="2"/>
  <c r="AI207" i="2"/>
  <c r="U204" i="2"/>
  <c r="O203" i="2"/>
  <c r="O202" i="2" s="1"/>
  <c r="P207" i="2"/>
  <c r="F207" i="2"/>
  <c r="F204" i="2" s="1"/>
  <c r="W218" i="2"/>
  <c r="W215" i="2" s="1"/>
  <c r="AD205" i="2"/>
  <c r="Q216" i="2"/>
  <c r="AO214" i="2"/>
  <c r="AO213" i="2" s="1"/>
  <c r="E218" i="2"/>
  <c r="E215" i="2" s="1"/>
  <c r="P218" i="2"/>
  <c r="P215" i="2" s="1"/>
  <c r="U215" i="2"/>
  <c r="V204" i="2"/>
  <c r="V210" i="2" s="1"/>
  <c r="AM204" i="2"/>
  <c r="Z215" i="2"/>
  <c r="N215" i="2"/>
  <c r="AV204" i="2"/>
  <c r="AE207" i="2"/>
  <c r="BD207" i="2" s="1"/>
  <c r="Q204" i="2"/>
  <c r="AQ217" i="2"/>
  <c r="BE217" i="2" s="1"/>
  <c r="T207" i="2"/>
  <c r="BC207" i="2" s="1"/>
  <c r="AC207" i="2"/>
  <c r="Q220" i="2"/>
  <c r="BC220" i="2" s="1"/>
  <c r="AL214" i="2"/>
  <c r="AL213" i="2" s="1"/>
  <c r="Q218" i="2"/>
  <c r="N214" i="2"/>
  <c r="N213" i="2" s="1"/>
  <c r="N221" i="2" s="1"/>
  <c r="Y218" i="2"/>
  <c r="Y215" i="2" s="1"/>
  <c r="AG215" i="2"/>
  <c r="AA216" i="2"/>
  <c r="BF105" i="2"/>
  <c r="BF209" i="2"/>
  <c r="G209" i="2"/>
  <c r="K214" i="2"/>
  <c r="K213" i="2" s="1"/>
  <c r="K221" i="2" s="1"/>
  <c r="AF214" i="2"/>
  <c r="AF213" i="2" s="1"/>
  <c r="G215" i="2"/>
  <c r="O205" i="2"/>
  <c r="O204" i="2" s="1"/>
  <c r="X205" i="2"/>
  <c r="X204" i="2" s="1"/>
  <c r="AO205" i="2"/>
  <c r="AO204" i="2" s="1"/>
  <c r="AB216" i="2"/>
  <c r="AB215" i="2" s="1"/>
  <c r="AB221" i="2" s="1"/>
  <c r="F206" i="2"/>
  <c r="AD219" i="2"/>
  <c r="BD219" i="2" s="1"/>
  <c r="BF78" i="2"/>
  <c r="AH214" i="2"/>
  <c r="AH213" i="2" s="1"/>
  <c r="AH221" i="2" s="1"/>
  <c r="L203" i="2"/>
  <c r="L202" i="2" s="1"/>
  <c r="L210" i="2" s="1"/>
  <c r="BD39" i="2"/>
  <c r="AA214" i="2"/>
  <c r="AA213" i="2" s="1"/>
  <c r="AP218" i="2"/>
  <c r="Q219" i="2"/>
  <c r="BC219" i="2" s="1"/>
  <c r="AN214" i="2"/>
  <c r="AN213" i="2" s="1"/>
  <c r="E214" i="2"/>
  <c r="E213" i="2" s="1"/>
  <c r="M207" i="2"/>
  <c r="M204" i="2" s="1"/>
  <c r="M210" i="2" s="1"/>
  <c r="H218" i="2"/>
  <c r="H215" i="2" s="1"/>
  <c r="AA218" i="2"/>
  <c r="H204" i="2"/>
  <c r="AI217" i="2"/>
  <c r="AI215" i="2" s="1"/>
  <c r="AS204" i="2"/>
  <c r="AB207" i="2"/>
  <c r="AB204" i="2" s="1"/>
  <c r="AK218" i="2"/>
  <c r="AK215" i="2" s="1"/>
  <c r="BF146" i="2"/>
  <c r="AV215" i="2"/>
  <c r="AX215" i="2"/>
  <c r="BF48" i="2"/>
  <c r="AI205" i="2"/>
  <c r="AO203" i="2"/>
  <c r="AO202" i="2" s="1"/>
  <c r="AT214" i="2"/>
  <c r="AT213" i="2" s="1"/>
  <c r="AT221" i="2" s="1"/>
  <c r="BF147" i="2"/>
  <c r="AW207" i="2"/>
  <c r="AW204" i="2" s="1"/>
  <c r="E207" i="2"/>
  <c r="E204" i="2" s="1"/>
  <c r="S218" i="2"/>
  <c r="S215" i="2" s="1"/>
  <c r="S221" i="2" s="1"/>
  <c r="J205" i="2"/>
  <c r="J204" i="2" s="1"/>
  <c r="S205" i="2"/>
  <c r="S204" i="2" s="1"/>
  <c r="AJ205" i="2"/>
  <c r="AJ204" i="2" s="1"/>
  <c r="AN216" i="2"/>
  <c r="AN215" i="2" s="1"/>
  <c r="Q217" i="2"/>
  <c r="AO217" i="2"/>
  <c r="AO215" i="2" s="1"/>
  <c r="BF44" i="2"/>
  <c r="BF115" i="2"/>
  <c r="AT203" i="2"/>
  <c r="AT202" i="2" s="1"/>
  <c r="BF128" i="2"/>
  <c r="AL215" i="2"/>
  <c r="O215" i="2"/>
  <c r="Z206" i="2"/>
  <c r="BC206" i="2" s="1"/>
  <c r="R217" i="2"/>
  <c r="R215" i="2" s="1"/>
  <c r="AK220" i="2"/>
  <c r="AP220" i="2"/>
  <c r="BF93" i="2"/>
  <c r="AV214" i="2"/>
  <c r="AV213" i="2" s="1"/>
  <c r="AV221" i="2" s="1"/>
  <c r="AX204" i="2"/>
  <c r="AQ207" i="2"/>
  <c r="BE207" i="2" s="1"/>
  <c r="BF81" i="2"/>
  <c r="BA206" i="2"/>
  <c r="AD209" i="2"/>
  <c r="BD209" i="2" s="1"/>
  <c r="AP216" i="2"/>
  <c r="AP215" i="2" s="1"/>
  <c r="BF24" i="2"/>
  <c r="BF110" i="2"/>
  <c r="AR206" i="2"/>
  <c r="AR204" i="2" s="1"/>
  <c r="AS218" i="2"/>
  <c r="AS215" i="2" s="1"/>
  <c r="BE215" i="2" s="1"/>
  <c r="AP209" i="2"/>
  <c r="AT204" i="2"/>
  <c r="L209" i="2"/>
  <c r="AY204" i="2"/>
  <c r="BF165" i="2"/>
  <c r="P220" i="2"/>
  <c r="I220" i="2"/>
  <c r="AQ215" i="2"/>
  <c r="BF84" i="2"/>
  <c r="BF118" i="2"/>
  <c r="AQ218" i="2"/>
  <c r="AD218" i="2"/>
  <c r="BD218" i="2" s="1"/>
  <c r="AZ214" i="2"/>
  <c r="AZ213" i="2" s="1"/>
  <c r="AZ221" i="2" s="1"/>
  <c r="BF88" i="2"/>
  <c r="BA207" i="2"/>
  <c r="AC209" i="2"/>
  <c r="BF73" i="2"/>
  <c r="BA208" i="2"/>
  <c r="BF101" i="2"/>
  <c r="BA216" i="2"/>
  <c r="BA215" i="2" s="1"/>
  <c r="BA205" i="2"/>
  <c r="BC205" i="2" l="1"/>
  <c r="BC217" i="2"/>
  <c r="AA215" i="2"/>
  <c r="J221" i="2"/>
  <c r="BF42" i="2"/>
  <c r="BF208" i="2"/>
  <c r="T221" i="2"/>
  <c r="E221" i="2"/>
  <c r="BD217" i="2"/>
  <c r="AN221" i="2"/>
  <c r="AF221" i="2"/>
  <c r="BC216" i="2"/>
  <c r="AH210" i="2"/>
  <c r="AC204" i="2"/>
  <c r="BE206" i="2"/>
  <c r="AO210" i="2"/>
  <c r="BE208" i="2"/>
  <c r="BE218" i="2"/>
  <c r="AT210" i="2"/>
  <c r="AI204" i="2"/>
  <c r="BC218" i="2"/>
  <c r="BD205" i="2"/>
  <c r="BE205" i="2"/>
  <c r="BF205" i="2" s="1"/>
  <c r="F210" i="2"/>
  <c r="BE216" i="2"/>
  <c r="AP207" i="2"/>
  <c r="AP204" i="2" s="1"/>
  <c r="BC28" i="2"/>
  <c r="X210" i="2"/>
  <c r="BC39" i="2"/>
  <c r="AR203" i="2"/>
  <c r="AR202" i="2" s="1"/>
  <c r="AR210" i="2" s="1"/>
  <c r="BA203" i="2"/>
  <c r="BA202" i="2" s="1"/>
  <c r="AS214" i="2"/>
  <c r="AS213" i="2" s="1"/>
  <c r="BE39" i="2"/>
  <c r="AR214" i="2"/>
  <c r="AR213" i="2" s="1"/>
  <c r="AR221" i="2" s="1"/>
  <c r="AC218" i="2"/>
  <c r="AC215" i="2" s="1"/>
  <c r="BD16" i="2"/>
  <c r="O214" i="2"/>
  <c r="O213" i="2" s="1"/>
  <c r="O221" i="2" s="1"/>
  <c r="AJ203" i="2"/>
  <c r="AJ202" i="2" s="1"/>
  <c r="AJ210" i="2" s="1"/>
  <c r="AM214" i="2"/>
  <c r="AM213" i="2" s="1"/>
  <c r="AM221" i="2" s="1"/>
  <c r="AG203" i="2"/>
  <c r="AG202" i="2" s="1"/>
  <c r="AG210" i="2" s="1"/>
  <c r="BC50" i="2"/>
  <c r="AY214" i="2"/>
  <c r="AY213" i="2" s="1"/>
  <c r="AY221" i="2" s="1"/>
  <c r="AI210" i="2"/>
  <c r="Y214" i="2"/>
  <c r="Y213" i="2" s="1"/>
  <c r="Y221" i="2" s="1"/>
  <c r="BC16" i="2"/>
  <c r="AW203" i="2"/>
  <c r="AW202" i="2" s="1"/>
  <c r="AW210" i="2" s="1"/>
  <c r="Z214" i="2"/>
  <c r="Z213" i="2" s="1"/>
  <c r="Z221" i="2" s="1"/>
  <c r="U214" i="2"/>
  <c r="U213" i="2" s="1"/>
  <c r="U221" i="2" s="1"/>
  <c r="X214" i="2"/>
  <c r="X213" i="2" s="1"/>
  <c r="X221" i="2" s="1"/>
  <c r="BD28" i="2"/>
  <c r="BE28" i="2"/>
  <c r="AE203" i="2"/>
  <c r="AE202" i="2" s="1"/>
  <c r="BE50" i="2"/>
  <c r="G210" i="2"/>
  <c r="BE16" i="2"/>
  <c r="AK203" i="2"/>
  <c r="AK202" i="2" s="1"/>
  <c r="AK210" i="2" s="1"/>
  <c r="AS203" i="2"/>
  <c r="AS202" i="2" s="1"/>
  <c r="AS210" i="2" s="1"/>
  <c r="W214" i="2"/>
  <c r="W213" i="2" s="1"/>
  <c r="W221" i="2" s="1"/>
  <c r="BA214" i="2"/>
  <c r="BA213" i="2" s="1"/>
  <c r="BA221" i="2" s="1"/>
  <c r="H210" i="2"/>
  <c r="U203" i="2"/>
  <c r="U202" i="2" s="1"/>
  <c r="U210" i="2" s="1"/>
  <c r="L214" i="2"/>
  <c r="L213" i="2" s="1"/>
  <c r="L221" i="2" s="1"/>
  <c r="T203" i="2"/>
  <c r="T202" i="2" s="1"/>
  <c r="G214" i="2"/>
  <c r="G213" i="2" s="1"/>
  <c r="G221" i="2" s="1"/>
  <c r="R203" i="2"/>
  <c r="R202" i="2" s="1"/>
  <c r="R210" i="2" s="1"/>
  <c r="AB203" i="2"/>
  <c r="AB202" i="2" s="1"/>
  <c r="AB210" i="2" s="1"/>
  <c r="BD50" i="2"/>
  <c r="AZ203" i="2"/>
  <c r="AZ202" i="2" s="1"/>
  <c r="AZ210" i="2" s="1"/>
  <c r="BF57" i="2"/>
  <c r="E210" i="2"/>
  <c r="BF45" i="2"/>
  <c r="BF47" i="2"/>
  <c r="BF19" i="2"/>
  <c r="AE214" i="2"/>
  <c r="AE213" i="2" s="1"/>
  <c r="AE221" i="2" s="1"/>
  <c r="AN203" i="2"/>
  <c r="AN202" i="2" s="1"/>
  <c r="AN210" i="2" s="1"/>
  <c r="I221" i="2"/>
  <c r="BF18" i="2"/>
  <c r="V214" i="2"/>
  <c r="V213" i="2" s="1"/>
  <c r="V221" i="2" s="1"/>
  <c r="H214" i="2"/>
  <c r="H213" i="2" s="1"/>
  <c r="H221" i="2" s="1"/>
  <c r="AU214" i="2"/>
  <c r="AU213" i="2" s="1"/>
  <c r="AU221" i="2" s="1"/>
  <c r="BF35" i="2"/>
  <c r="AG214" i="2"/>
  <c r="AG213" i="2" s="1"/>
  <c r="AG221" i="2" s="1"/>
  <c r="AX203" i="2"/>
  <c r="AX202" i="2" s="1"/>
  <c r="AX210" i="2" s="1"/>
  <c r="BF52" i="2"/>
  <c r="AK221" i="2"/>
  <c r="AL203" i="2"/>
  <c r="AL202" i="2" s="1"/>
  <c r="AL210" i="2" s="1"/>
  <c r="J203" i="2"/>
  <c r="J202" i="2" s="1"/>
  <c r="J210" i="2" s="1"/>
  <c r="BF30" i="2"/>
  <c r="AI214" i="2"/>
  <c r="AI213" i="2" s="1"/>
  <c r="AI221" i="2" s="1"/>
  <c r="AY203" i="2"/>
  <c r="AY202" i="2" s="1"/>
  <c r="AY210" i="2" s="1"/>
  <c r="BF58" i="2"/>
  <c r="BF36" i="2"/>
  <c r="S203" i="2"/>
  <c r="S202" i="2" s="1"/>
  <c r="S210" i="2" s="1"/>
  <c r="BF173" i="2"/>
  <c r="AQ220" i="2"/>
  <c r="BF219" i="2"/>
  <c r="AC220" i="2"/>
  <c r="P209" i="2"/>
  <c r="BF139" i="2"/>
  <c r="BF206" i="2"/>
  <c r="BF56" i="2"/>
  <c r="BF21" i="2"/>
  <c r="AC214" i="2"/>
  <c r="AC213" i="2" s="1"/>
  <c r="BC38" i="2"/>
  <c r="BF98" i="2"/>
  <c r="AE204" i="2"/>
  <c r="AE210" i="2" s="1"/>
  <c r="AO221" i="2"/>
  <c r="AL221" i="2"/>
  <c r="AA203" i="2"/>
  <c r="AA202" i="2" s="1"/>
  <c r="AA210" i="2" s="1"/>
  <c r="BF34" i="2"/>
  <c r="BF192" i="2"/>
  <c r="AD215" i="2"/>
  <c r="BD215" i="2" s="1"/>
  <c r="BF215" i="2" s="1"/>
  <c r="R221" i="2"/>
  <c r="Z204" i="2"/>
  <c r="Z210" i="2" s="1"/>
  <c r="O210" i="2"/>
  <c r="T210" i="2"/>
  <c r="BF68" i="2"/>
  <c r="BF207" i="2"/>
  <c r="BF25" i="2"/>
  <c r="BF23" i="2"/>
  <c r="BF51" i="2"/>
  <c r="AD204" i="2"/>
  <c r="BD204" i="2" s="1"/>
  <c r="T204" i="2"/>
  <c r="AP214" i="2"/>
  <c r="AP213" i="2" s="1"/>
  <c r="AP221" i="2" s="1"/>
  <c r="D203" i="2"/>
  <c r="D202" i="2" s="1"/>
  <c r="D210" i="2" s="1"/>
  <c r="P203" i="2"/>
  <c r="P202" i="2" s="1"/>
  <c r="P210" i="2" s="1"/>
  <c r="AD220" i="2"/>
  <c r="BD220" i="2" s="1"/>
  <c r="M214" i="2"/>
  <c r="M213" i="2" s="1"/>
  <c r="M221" i="2" s="1"/>
  <c r="BF63" i="2"/>
  <c r="Q215" i="2"/>
  <c r="BC215" i="2" s="1"/>
  <c r="AS221" i="2"/>
  <c r="BF218" i="2"/>
  <c r="BF217" i="2"/>
  <c r="AV203" i="2"/>
  <c r="AV202" i="2" s="1"/>
  <c r="AV210" i="2" s="1"/>
  <c r="BF40" i="2"/>
  <c r="BF22" i="2"/>
  <c r="AU203" i="2"/>
  <c r="AU202" i="2" s="1"/>
  <c r="AU210" i="2" s="1"/>
  <c r="AA221" i="2"/>
  <c r="BF53" i="2"/>
  <c r="BF174" i="2"/>
  <c r="AQ204" i="2"/>
  <c r="BF216" i="2"/>
  <c r="BA204" i="2"/>
  <c r="BC204" i="2" l="1"/>
  <c r="BE204" i="2"/>
  <c r="AC221" i="2"/>
  <c r="BE220" i="2"/>
  <c r="BF220" i="2" s="1"/>
  <c r="BE14" i="2"/>
  <c r="BD14" i="2"/>
  <c r="BD38" i="2"/>
  <c r="BA210" i="2"/>
  <c r="BC14" i="2"/>
  <c r="Q203" i="2"/>
  <c r="BE38" i="2"/>
  <c r="BF50" i="2"/>
  <c r="Q214" i="2"/>
  <c r="BC214" i="2" s="1"/>
  <c r="BF39" i="2"/>
  <c r="AD214" i="2"/>
  <c r="BD214" i="2" s="1"/>
  <c r="P214" i="2"/>
  <c r="P213" i="2" s="1"/>
  <c r="P221" i="2" s="1"/>
  <c r="D214" i="2"/>
  <c r="D213" i="2" s="1"/>
  <c r="D221" i="2" s="1"/>
  <c r="AQ214" i="2"/>
  <c r="BE214" i="2" s="1"/>
  <c r="BF28" i="2"/>
  <c r="AC203" i="2"/>
  <c r="AC202" i="2" s="1"/>
  <c r="AC210" i="2" s="1"/>
  <c r="AQ203" i="2"/>
  <c r="BE203" i="2" s="1"/>
  <c r="BF16" i="2"/>
  <c r="AP203" i="2"/>
  <c r="AP202" i="2" s="1"/>
  <c r="AP210" i="2" s="1"/>
  <c r="AD203" i="2"/>
  <c r="BD203" i="2" s="1"/>
  <c r="BF204" i="2"/>
  <c r="BC203" i="2" l="1"/>
  <c r="Q202" i="2"/>
  <c r="AD202" i="2"/>
  <c r="BD202" i="2" s="1"/>
  <c r="AD213" i="2"/>
  <c r="BD213" i="2" s="1"/>
  <c r="AQ213" i="2"/>
  <c r="BE213" i="2" s="1"/>
  <c r="Q213" i="2"/>
  <c r="BC213" i="2" s="1"/>
  <c r="BF38" i="2"/>
  <c r="BF14" i="2"/>
  <c r="AQ202" i="2"/>
  <c r="BE202" i="2" s="1"/>
  <c r="BC202" i="2" l="1"/>
  <c r="Q210" i="2"/>
  <c r="BC210" i="2" s="1"/>
  <c r="BF214" i="2"/>
  <c r="Q221" i="2"/>
  <c r="BC221" i="2" s="1"/>
  <c r="AQ221" i="2"/>
  <c r="BE221" i="2" s="1"/>
  <c r="AD210" i="2"/>
  <c r="BD210" i="2" s="1"/>
  <c r="BF202" i="2"/>
  <c r="AQ210" i="2"/>
  <c r="AD221" i="2"/>
  <c r="BD221" i="2" s="1"/>
  <c r="BF203" i="2"/>
  <c r="BE210" i="2" l="1"/>
  <c r="BF210" i="2" s="1"/>
  <c r="BF221" i="2"/>
  <c r="BF213" i="2"/>
</calcChain>
</file>

<file path=xl/sharedStrings.xml><?xml version="1.0" encoding="utf-8"?>
<sst xmlns="http://schemas.openxmlformats.org/spreadsheetml/2006/main" count="802" uniqueCount="258">
  <si>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</si>
  <si>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</si>
  <si>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</si>
  <si>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</si>
  <si>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</si>
  <si>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</si>
  <si>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</si>
  <si>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</si>
  <si>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</si>
  <si>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</si>
  <si>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</si>
  <si>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</si>
  <si>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</si>
  <si>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</si>
  <si>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</si>
  <si>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</si>
  <si>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</si>
  <si>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</si>
  <si>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</si>
  <si>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</si>
  <si>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</si>
  <si>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</si>
  <si>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</si>
  <si>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</si>
  <si>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</si>
  <si>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</si>
  <si>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</si>
  <si>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</si>
  <si>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</si>
  <si>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</si>
  <si>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</si>
  <si>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</si>
  <si>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</si>
  <si>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>ME</t>
  </si>
  <si>
    <t>F04</t>
  </si>
  <si>
    <t>Jul</t>
  </si>
  <si>
    <t>Ago</t>
  </si>
  <si>
    <t>Sep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</si>
  <si>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</si>
  <si>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</si>
  <si>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</si>
  <si>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</si>
  <si>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de las operaciones MVDOL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</si>
  <si>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</si>
  <si>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</si>
  <si>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</si>
  <si>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</si>
  <si>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</si>
  <si>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</si>
  <si>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</si>
  <si>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</si>
  <si>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</si>
  <si>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</si>
  <si>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</si>
  <si>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</si>
  <si>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Cifras acumuladas</t>
  </si>
  <si>
    <t>Var %</t>
  </si>
  <si>
    <t>T01</t>
  </si>
  <si>
    <t>Transferencia de fondos a la CUT –Tes.Dire.</t>
  </si>
  <si>
    <t>E31</t>
  </si>
  <si>
    <t>Retiro de efectivo en Tesorería del BCB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</si>
  <si>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</si>
  <si>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</si>
  <si>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</si>
  <si>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</si>
  <si>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</si>
  <si>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</si>
  <si>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</si>
  <si>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</si>
  <si>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</si>
  <si>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</si>
  <si>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</si>
  <si>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</si>
  <si>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</si>
  <si>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</si>
  <si>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</si>
  <si>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</si>
  <si>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</si>
  <si>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</si>
  <si>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</si>
  <si>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</si>
  <si>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</si>
  <si>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</si>
  <si>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</si>
  <si>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</si>
  <si>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</si>
  <si>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</si>
  <si>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</si>
  <si>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</si>
  <si>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</si>
  <si>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</si>
  <si>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</si>
  <si>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</si>
  <si>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</si>
  <si>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</si>
  <si>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</si>
  <si>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</si>
  <si>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</si>
  <si>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</si>
  <si>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>Liquidación títulos desmaterializados - EDV*</t>
  </si>
  <si>
    <t xml:space="preserve">Transferencias interbancarias </t>
  </si>
  <si>
    <t>Liquidación pagos con cheques y órdenes electrónicas - CCC y ACH*</t>
  </si>
  <si>
    <t>E16</t>
  </si>
  <si>
    <t>E36</t>
  </si>
  <si>
    <t>E37</t>
  </si>
  <si>
    <t>Pago de posición multilateral neta deudora LINKSER</t>
  </si>
  <si>
    <t>Pago de posición multilateral neta acreedora LINKSER</t>
  </si>
  <si>
    <t>E46</t>
  </si>
  <si>
    <t>Transferencias a cuentas de clientes del Sistema Financiero</t>
  </si>
  <si>
    <t>M05T</t>
  </si>
  <si>
    <t>Pago de PMND no cubierta por LINKSER</t>
  </si>
  <si>
    <t>E38</t>
  </si>
  <si>
    <t>Incremento límite de posisión multilateral neta deudora LINKSER</t>
  </si>
  <si>
    <t>Total 2014</t>
  </si>
  <si>
    <t>E24</t>
  </si>
  <si>
    <t>Créditos de liquidez Tramo I</t>
  </si>
  <si>
    <t>E78</t>
  </si>
  <si>
    <t>Transferencias del sistema financiero a agencias de bolsa</t>
  </si>
  <si>
    <t>Creditos de liquidez Tramo II</t>
  </si>
  <si>
    <t>Crédito de liquidez Tramo II</t>
  </si>
  <si>
    <t>E73</t>
  </si>
  <si>
    <t>E74</t>
  </si>
  <si>
    <t>E75</t>
  </si>
  <si>
    <t>E76</t>
  </si>
  <si>
    <t>Pago de posición deudora EDV - Agencia de Bolsa</t>
  </si>
  <si>
    <t>Pago de posición acreedora EDV - Agencia de Bolsa</t>
  </si>
  <si>
    <t>Transf. de Agencias de Bolsa a beneficiarios del sistema financiero</t>
  </si>
  <si>
    <t>Transferencias de Agencias de Bolsa con glosa abierta</t>
  </si>
  <si>
    <t>Recuperqación activos recibidos bancos en liquidación</t>
  </si>
  <si>
    <t>Recuperación activos recibidos bancos en liquidación</t>
  </si>
  <si>
    <t>Transferencia entre otras cuentas operativs</t>
  </si>
  <si>
    <t>Transferencias entre cuentas operativas</t>
  </si>
  <si>
    <t>Total 2015</t>
  </si>
  <si>
    <t>1. Sistema de Pagos de Alto Valor (SIPAV-MLH)(1)</t>
  </si>
  <si>
    <t>E10</t>
  </si>
  <si>
    <t>E22</t>
  </si>
  <si>
    <t>Solicitud de crédito de liquidez Tramo CEC</t>
  </si>
  <si>
    <t>Pago de penalización-crédito liquidez día de desembolso</t>
  </si>
  <si>
    <t>Total 2016</t>
  </si>
  <si>
    <t>Incremento Límite de posición multilateral neta dudora LINKSER</t>
  </si>
  <si>
    <t>VALOR MN-UFV</t>
  </si>
  <si>
    <t>VALOR ME-MVDOL</t>
  </si>
  <si>
    <t>TOTAL VALOR</t>
  </si>
  <si>
    <t>VALIDACIÓN</t>
  </si>
  <si>
    <t>VOLUMEN MN-UFV</t>
  </si>
  <si>
    <t>VOLUMEN ME-MVDOL</t>
  </si>
  <si>
    <t>TOTAL VOLUMEN</t>
  </si>
  <si>
    <t>Total 2017</t>
  </si>
  <si>
    <t>Transferencias para pago de impuestos y tasas aduaneras</t>
  </si>
  <si>
    <t>Liquidación pagos tarjetas electrónicas</t>
  </si>
  <si>
    <t>SISTEMA DE PAGOS DE ALTO VALOR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</si>
  <si>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</si>
  <si>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</si>
  <si>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</si>
  <si>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</si>
  <si>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</si>
  <si>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</si>
  <si>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</si>
  <si>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</si>
  <si>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</si>
  <si>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</si>
  <si>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</si>
  <si>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</si>
  <si>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TOTAL VALOR OPERACIONES INTERBANCARIAS</t>
  </si>
  <si>
    <t>TOTAL VALOR OPERACIONES INTRABANCARIAS</t>
  </si>
  <si>
    <t>TOTAL PAGO DE SERVICIOS</t>
  </si>
  <si>
    <t>TOTAL NÚMERO OPERACIONES INTERBANCARIAS</t>
  </si>
  <si>
    <t>TOTAL NÚMERO OPERACIONES INTRABANCARIAS</t>
  </si>
  <si>
    <t>TOTAL NÚMERO PAGO DE SERVICIOS</t>
  </si>
  <si>
    <t>TOTAL VALOR PAGOS POR POS</t>
  </si>
  <si>
    <t>TOTAL NÚMERO OPERACIONES PAGOS POR POS</t>
  </si>
  <si>
    <t>Cantidad de POS</t>
  </si>
  <si>
    <t>Cantidad de ATM</t>
  </si>
  <si>
    <t>4. Billetera Móvil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</si>
  <si>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</si>
  <si>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</si>
  <si>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</si>
  <si>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</si>
  <si>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</si>
  <si>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</si>
  <si>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</si>
  <si>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</si>
  <si>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</si>
  <si>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Valor de operaciones MN (En millones de Bolivianos)</t>
  </si>
  <si>
    <t>Valor de operaciones ME (En millones de Bolivianos)</t>
  </si>
  <si>
    <t>Cupones de Bonos (CUP)</t>
  </si>
  <si>
    <t>Bonos del Tesoro (BTS)</t>
  </si>
  <si>
    <t>Bonos a Largo Plazo (BLP)</t>
  </si>
  <si>
    <t>Bonos Bancarios Bursatiles (BBB)</t>
  </si>
  <si>
    <t>Acciones (ACC)</t>
  </si>
  <si>
    <t>Depósitos a Plazo Fijo (DPF)</t>
  </si>
  <si>
    <t>Valores de Comercio Crediticio (VTD)</t>
  </si>
  <si>
    <t>Letras BCB (LBS)</t>
  </si>
  <si>
    <t>Letras BCB Prepagables (LRS)</t>
  </si>
  <si>
    <t>Pagarés Bursaátiles (PGB)</t>
  </si>
  <si>
    <t>Pagarés en Mesa de Negociación (PGS)</t>
  </si>
  <si>
    <t>Cuotas de Participación de Fondos Cerrados (CFC)</t>
  </si>
  <si>
    <t>Bonos Participativos (BPB)</t>
  </si>
  <si>
    <t>MN</t>
  </si>
  <si>
    <t>Letras del Tesoro (LTS)</t>
  </si>
  <si>
    <t>Bonos Municipales (BMS)</t>
  </si>
  <si>
    <t>Bonos BCB (BBS)</t>
  </si>
  <si>
    <t>Certificados de Depósito BCB (CDS)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</si>
  <si>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</si>
  <si>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</si>
  <si>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</si>
  <si>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</si>
  <si>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</si>
  <si>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</si>
  <si>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</si>
  <si>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</si>
  <si>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</si>
  <si>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</si>
  <si>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</si>
  <si>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Cantidad de tarjetas de débito</t>
  </si>
  <si>
    <t>TOTAL VALOR OPERACIONES CHEQUES AJENOS</t>
  </si>
  <si>
    <t>TOTAL VALOR OPERACIONES CHEQUES PROPIOS</t>
  </si>
  <si>
    <t>Valor de operaciones cheques ajenos MN</t>
  </si>
  <si>
    <t>Valor de operaciones cheques ajenos ME</t>
  </si>
  <si>
    <t>TOTAL NÚMERO OPERACIONES CHEQUES AJENOS</t>
  </si>
  <si>
    <t>TOTAL NÚMERO OPERACIONES CHEQUES PROPIOS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</si>
  <si>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</si>
  <si>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</si>
  <si>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</si>
  <si>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</si>
  <si>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</si>
  <si>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</si>
  <si>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</si>
  <si>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18/17</t>
  </si>
  <si>
    <t>E09</t>
  </si>
  <si>
    <t>Venta directa de valores</t>
  </si>
  <si>
    <t>Liquidación títulos desmaterializados - EDV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</si>
  <si>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</si>
  <si>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</si>
  <si>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</si>
  <si>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</si>
  <si>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</si>
  <si>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</si>
  <si>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</si>
  <si>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</si>
  <si>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</si>
  <si>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TOTAL VOLUMEN DE OPERACIONES</t>
  </si>
  <si>
    <t>Valor de las operaciones MN</t>
  </si>
  <si>
    <t>Valor de las operaciones ME</t>
  </si>
  <si>
    <t>Prueba</t>
  </si>
  <si>
    <t>Total</t>
  </si>
  <si>
    <t>CONSOLIDADO</t>
  </si>
  <si>
    <t>E49</t>
  </si>
  <si>
    <t>Transferenia a cuentas corrientes fiscales corresponsales BUN</t>
  </si>
  <si>
    <t>1. Módulo de Liquidación Híbrida del LIP (a)</t>
  </si>
  <si>
    <t>(a) La MN incluye UFV y MVDOL.</t>
  </si>
  <si>
    <t>LIQUIDACIÓN DE VALORES (b)</t>
  </si>
  <si>
    <t>(b) La MN incluye UFV y MVDOL.</t>
  </si>
  <si>
    <t>VALOR DE OPERACIONES (En millones de Bolivianos)</t>
  </si>
  <si>
    <t>VOLUMEN DE OPERACIONES (En número de operaciones)</t>
  </si>
  <si>
    <t>Ene-Dic</t>
  </si>
  <si>
    <t>3. Tarjetas Electrónicas (1)</t>
  </si>
  <si>
    <t>(1) Cifras preliminares de LINKSER correspondientes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</si>
</sst>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  <font>
      <i/>
      <sz val="11"/>
      <color theme="1"/>
      <name val="Niagara Solid"/>
      <family val="5"/>
    </font>
    <font>
      <b/>
      <i/>
      <sz val="10"/>
      <color theme="1"/>
      <name val="Arial"/>
      <family val="2"/>
    </font>
    <font>
      <b/>
      <i/>
      <sz val="11"/>
      <color theme="1"/>
      <name val="Niagara Solid"/>
      <family val="5"/>
    </font>
    <font>
      <b/>
      <sz val="11"/>
      <color theme="1"/>
      <name val="Niagara Solid"/>
      <family val="5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  <font>
      <b/>
      <sz val="14"/>
      <color rgb="FF00B050"/>
      <name val="Arial"/>
      <family val="2"/>
    </font>
    <font>
      <b/>
      <sz val="14"/>
      <color theme="6" tint="0.59999389629810485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525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0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2" fillId="34" borderId="0" xfId="0" applyFont="1" applyFill="1" applyBorder="1" applyAlignment="1"/>
    <xf numFmtId="0" fontId="33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0" fontId="33" fillId="2" borderId="8" xfId="0" applyFont="1" applyFill="1" applyBorder="1" applyAlignment="1">
      <alignment horizontal="left"/>
    </xf>
    <xf numFmtId="0" fontId="33" fillId="2" borderId="13" xfId="0" applyFont="1" applyFill="1" applyBorder="1" applyAlignment="1"/>
    <xf numFmtId="3" fontId="29" fillId="0" borderId="2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0" fontId="27" fillId="34" borderId="0" xfId="0" applyFont="1" applyFill="1" applyBorder="1" applyAlignment="1"/>
    <xf numFmtId="0" fontId="27" fillId="34" borderId="0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left"/>
    </xf>
    <xf numFmtId="3" fontId="29" fillId="0" borderId="10" xfId="0" applyNumberFormat="1" applyFont="1" applyBorder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0" fontId="33" fillId="0" borderId="10" xfId="0" applyFont="1" applyBorder="1" applyAlignment="1">
      <alignment horizontal="left"/>
    </xf>
    <xf numFmtId="0" fontId="33" fillId="0" borderId="4" xfId="0" applyFont="1" applyBorder="1" applyAlignment="1">
      <alignment horizontal="left"/>
    </xf>
    <xf numFmtId="0" fontId="33" fillId="2" borderId="14" xfId="0" applyFont="1" applyFill="1" applyBorder="1" applyAlignment="1"/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0" fillId="34" borderId="0" xfId="0" applyFont="1" applyFill="1" applyBorder="1" applyAlignment="1"/>
    <xf numFmtId="0" fontId="26" fillId="2" borderId="0" xfId="0" applyFont="1" applyFill="1" applyBorder="1" applyAlignment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0" fontId="36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0" fontId="34" fillId="2" borderId="9" xfId="0" applyFont="1" applyFill="1" applyBorder="1" applyAlignment="1"/>
    <xf numFmtId="0" fontId="34" fillId="2" borderId="11" xfId="0" applyFont="1" applyFill="1" applyBorder="1" applyAlignment="1"/>
    <xf numFmtId="3" fontId="29" fillId="2" borderId="10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right"/>
    </xf>
    <xf numFmtId="0" fontId="37" fillId="0" borderId="11" xfId="0" applyFont="1" applyBorder="1" applyAlignment="1"/>
    <xf numFmtId="0" fontId="37" fillId="0" borderId="12" xfId="0" applyFont="1" applyBorder="1" applyAlignment="1"/>
    <xf numFmtId="0" fontId="42" fillId="2" borderId="0" xfId="0" applyFont="1" applyFill="1" applyBorder="1" applyAlignment="1"/>
    <xf numFmtId="3" fontId="44" fillId="2" borderId="3" xfId="0" applyNumberFormat="1" applyFont="1" applyFill="1" applyBorder="1" applyAlignment="1">
      <alignment horizontal="right"/>
    </xf>
    <xf numFmtId="3" fontId="44" fillId="2" borderId="14" xfId="0" applyNumberFormat="1" applyFont="1" applyFill="1" applyBorder="1" applyAlignment="1">
      <alignment horizontal="right"/>
    </xf>
    <xf numFmtId="3" fontId="44" fillId="2" borderId="7" xfId="0" applyNumberFormat="1" applyFont="1" applyFill="1" applyBorder="1" applyAlignment="1">
      <alignment horizontal="right"/>
    </xf>
    <xf numFmtId="0" fontId="45" fillId="2" borderId="10" xfId="0" applyFont="1" applyFill="1" applyBorder="1" applyAlignment="1">
      <alignment horizontal="left"/>
    </xf>
    <xf numFmtId="0" fontId="46" fillId="2" borderId="11" xfId="0" applyFont="1" applyFill="1" applyBorder="1" applyAlignment="1"/>
    <xf numFmtId="3" fontId="47" fillId="2" borderId="8" xfId="0" applyNumberFormat="1" applyFont="1" applyFill="1" applyBorder="1" applyAlignment="1"/>
    <xf numFmtId="3" fontId="47" fillId="2" borderId="2" xfId="0" applyNumberFormat="1" applyFont="1" applyFill="1" applyBorder="1" applyAlignment="1"/>
    <xf numFmtId="3" fontId="44" fillId="2" borderId="13" xfId="0" applyNumberFormat="1" applyFont="1" applyFill="1" applyBorder="1" applyAlignment="1">
      <alignment horizontal="right"/>
    </xf>
    <xf numFmtId="3" fontId="47" fillId="2" borderId="10" xfId="0" applyNumberFormat="1" applyFont="1" applyFill="1" applyBorder="1" applyAlignment="1"/>
    <xf numFmtId="3" fontId="47" fillId="2" borderId="0" xfId="0" applyNumberFormat="1" applyFont="1" applyFill="1" applyBorder="1" applyAlignment="1"/>
    <xf numFmtId="3" fontId="47" fillId="2" borderId="0" xfId="0" applyNumberFormat="1" applyFont="1" applyFill="1" applyBorder="1" applyAlignment="1">
      <alignment horizontal="right"/>
    </xf>
    <xf numFmtId="3" fontId="47" fillId="2" borderId="0" xfId="43" applyNumberFormat="1" applyFont="1" applyFill="1" applyBorder="1"/>
    <xf numFmtId="3" fontId="47" fillId="2" borderId="0" xfId="46" applyNumberFormat="1" applyFont="1" applyFill="1" applyBorder="1"/>
    <xf numFmtId="3" fontId="47" fillId="2" borderId="4" xfId="0" applyNumberFormat="1" applyFont="1" applyFill="1" applyBorder="1" applyAlignment="1"/>
    <xf numFmtId="3" fontId="47" fillId="2" borderId="5" xfId="0" applyNumberFormat="1" applyFont="1" applyFill="1" applyBorder="1" applyAlignment="1"/>
    <xf numFmtId="3" fontId="44" fillId="2" borderId="15" xfId="0" applyNumberFormat="1" applyFont="1" applyFill="1" applyBorder="1" applyAlignment="1">
      <alignment horizontal="right"/>
    </xf>
    <xf numFmtId="3" fontId="44" fillId="2" borderId="1" xfId="0" applyNumberFormat="1" applyFont="1" applyFill="1" applyBorder="1" applyAlignment="1">
      <alignment horizontal="right"/>
    </xf>
    <xf numFmtId="0" fontId="47" fillId="2" borderId="10" xfId="0" applyFont="1" applyFill="1" applyBorder="1" applyAlignment="1"/>
    <xf numFmtId="0" fontId="47" fillId="2" borderId="0" xfId="0" applyFont="1" applyFill="1" applyBorder="1" applyAlignment="1"/>
    <xf numFmtId="3" fontId="47" fillId="2" borderId="2" xfId="0" applyNumberFormat="1" applyFont="1" applyFill="1" applyBorder="1" applyAlignment="1">
      <alignment horizontal="right"/>
    </xf>
    <xf numFmtId="1" fontId="47" fillId="2" borderId="2" xfId="44" applyNumberFormat="1" applyFont="1" applyFill="1" applyBorder="1"/>
    <xf numFmtId="1" fontId="47" fillId="2" borderId="0" xfId="44" applyNumberFormat="1" applyFont="1" applyFill="1" applyBorder="1"/>
    <xf numFmtId="0" fontId="47" fillId="2" borderId="0" xfId="186" applyFont="1" applyFill="1"/>
    <xf numFmtId="0" fontId="44" fillId="2" borderId="1" xfId="0" applyFont="1" applyFill="1" applyBorder="1" applyAlignment="1"/>
    <xf numFmtId="1" fontId="44" fillId="2" borderId="3" xfId="44" applyNumberFormat="1" applyFont="1" applyFill="1" applyBorder="1"/>
    <xf numFmtId="1" fontId="44" fillId="2" borderId="1" xfId="44" applyNumberFormat="1" applyFont="1" applyFill="1" applyBorder="1"/>
    <xf numFmtId="0" fontId="45" fillId="2" borderId="10" xfId="481" applyFont="1" applyFill="1" applyBorder="1" applyAlignment="1">
      <alignment horizontal="left"/>
    </xf>
    <xf numFmtId="0" fontId="47" fillId="2" borderId="1" xfId="0" applyFont="1" applyFill="1" applyBorder="1" applyAlignment="1"/>
    <xf numFmtId="0" fontId="47" fillId="2" borderId="3" xfId="0" applyFont="1" applyFill="1" applyBorder="1" applyAlignment="1"/>
    <xf numFmtId="3" fontId="47" fillId="2" borderId="3" xfId="0" applyNumberFormat="1" applyFont="1" applyFill="1" applyBorder="1" applyAlignment="1">
      <alignment horizontal="right"/>
    </xf>
    <xf numFmtId="0" fontId="44" fillId="2" borderId="3" xfId="0" applyFont="1" applyFill="1" applyBorder="1" applyAlignment="1"/>
    <xf numFmtId="3" fontId="47" fillId="2" borderId="3" xfId="43" applyNumberFormat="1" applyFont="1" applyFill="1" applyBorder="1"/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48" fillId="35" borderId="0" xfId="0" applyFont="1" applyFill="1" applyBorder="1" applyAlignment="1"/>
    <xf numFmtId="0" fontId="48" fillId="35" borderId="0" xfId="0" applyFont="1" applyFill="1" applyBorder="1" applyAlignment="1">
      <alignment horizontal="right"/>
    </xf>
    <xf numFmtId="0" fontId="49" fillId="35" borderId="0" xfId="0" applyFont="1" applyFill="1" applyBorder="1" applyAlignment="1"/>
    <xf numFmtId="0" fontId="24" fillId="35" borderId="0" xfId="0" applyFont="1" applyFill="1" applyBorder="1" applyAlignment="1">
      <alignment horizontal="left"/>
    </xf>
    <xf numFmtId="0" fontId="30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0" fillId="35" borderId="0" xfId="0" applyFont="1" applyFill="1" applyBorder="1" applyAlignment="1"/>
    <xf numFmtId="0" fontId="50" fillId="35" borderId="0" xfId="0" applyFont="1" applyFill="1" applyBorder="1" applyAlignment="1">
      <alignment horizontal="right"/>
    </xf>
    <xf numFmtId="0" fontId="51" fillId="35" borderId="0" xfId="0" applyFont="1" applyFill="1" applyBorder="1" applyAlignment="1"/>
    <xf numFmtId="4" fontId="26" fillId="2" borderId="0" xfId="0" applyNumberFormat="1" applyFont="1" applyFill="1" applyBorder="1" applyAlignment="1"/>
    <xf numFmtId="0" fontId="38" fillId="35" borderId="0" xfId="0" applyFont="1" applyFill="1" applyBorder="1" applyAlignment="1"/>
    <xf numFmtId="0" fontId="38" fillId="35" borderId="0" xfId="0" applyFont="1" applyFill="1" applyBorder="1" applyAlignment="1">
      <alignment horizontal="right"/>
    </xf>
    <xf numFmtId="0" fontId="52" fillId="35" borderId="0" xfId="0" applyFont="1" applyFill="1" applyBorder="1" applyAlignment="1"/>
    <xf numFmtId="0" fontId="40" fillId="35" borderId="0" xfId="0" applyFont="1" applyFill="1" applyBorder="1" applyAlignment="1"/>
    <xf numFmtId="3" fontId="41" fillId="0" borderId="0" xfId="0" applyNumberFormat="1" applyFont="1"/>
    <xf numFmtId="3" fontId="41" fillId="0" borderId="0" xfId="0" applyNumberFormat="1" applyFont="1" applyBorder="1"/>
    <xf numFmtId="3" fontId="41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41" fillId="0" borderId="2" xfId="0" applyNumberFormat="1" applyFont="1" applyBorder="1"/>
    <xf numFmtId="3" fontId="47" fillId="2" borderId="10" xfId="43" applyNumberFormat="1" applyFont="1" applyFill="1" applyBorder="1"/>
    <xf numFmtId="3" fontId="47" fillId="0" borderId="0" xfId="0" applyNumberFormat="1" applyFont="1" applyBorder="1"/>
    <xf numFmtId="0" fontId="31" fillId="0" borderId="5" xfId="0" applyFont="1" applyFill="1" applyBorder="1" applyAlignment="1"/>
    <xf numFmtId="3" fontId="38" fillId="35" borderId="0" xfId="0" applyNumberFormat="1" applyFont="1" applyFill="1" applyBorder="1" applyAlignment="1"/>
    <xf numFmtId="1" fontId="38" fillId="35" borderId="0" xfId="0" applyNumberFormat="1" applyFont="1" applyFill="1" applyBorder="1" applyAlignment="1"/>
    <xf numFmtId="3" fontId="40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3" fillId="2" borderId="15" xfId="0" applyFont="1" applyFill="1" applyBorder="1" applyAlignment="1"/>
    <xf numFmtId="0" fontId="46" fillId="2" borderId="12" xfId="0" applyFont="1" applyFill="1" applyBorder="1" applyAlignment="1"/>
    <xf numFmtId="0" fontId="43" fillId="2" borderId="7" xfId="481" applyFont="1" applyFill="1" applyBorder="1" applyAlignment="1"/>
    <xf numFmtId="0" fontId="46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9" fontId="53" fillId="2" borderId="0" xfId="11050" applyFont="1" applyFill="1" applyBorder="1" applyAlignment="1">
      <alignment horizontal="right"/>
    </xf>
    <xf numFmtId="0" fontId="55" fillId="0" borderId="0" xfId="0" applyFont="1" applyAlignment="1"/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14" fontId="54" fillId="2" borderId="0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56" fillId="36" borderId="3" xfId="0" applyFont="1" applyFill="1" applyBorder="1" applyAlignment="1"/>
    <xf numFmtId="3" fontId="56" fillId="36" borderId="1" xfId="0" applyNumberFormat="1" applyFont="1" applyFill="1" applyBorder="1" applyAlignment="1">
      <alignment horizontal="right"/>
    </xf>
    <xf numFmtId="3" fontId="56" fillId="36" borderId="3" xfId="0" applyNumberFormat="1" applyFont="1" applyFill="1" applyBorder="1" applyAlignment="1">
      <alignment horizontal="right"/>
    </xf>
    <xf numFmtId="3" fontId="56" fillId="36" borderId="6" xfId="0" applyNumberFormat="1" applyFont="1" applyFill="1" applyBorder="1" applyAlignment="1">
      <alignment horizontal="right"/>
    </xf>
    <xf numFmtId="0" fontId="56" fillId="36" borderId="6" xfId="0" applyFont="1" applyFill="1" applyBorder="1" applyAlignment="1"/>
    <xf numFmtId="0" fontId="57" fillId="36" borderId="1" xfId="0" applyFont="1" applyFill="1" applyBorder="1" applyAlignment="1"/>
    <xf numFmtId="0" fontId="56" fillId="36" borderId="1" xfId="0" applyFont="1" applyFill="1" applyBorder="1" applyAlignment="1">
      <alignment horizontal="left"/>
    </xf>
    <xf numFmtId="0" fontId="56" fillId="36" borderId="1" xfId="0" applyFont="1" applyFill="1" applyBorder="1" applyAlignment="1"/>
    <xf numFmtId="3" fontId="58" fillId="36" borderId="3" xfId="0" applyNumberFormat="1" applyFont="1" applyFill="1" applyBorder="1" applyAlignment="1">
      <alignment horizontal="right"/>
    </xf>
    <xf numFmtId="3" fontId="58" fillId="36" borderId="1" xfId="0" applyNumberFormat="1" applyFont="1" applyFill="1" applyBorder="1" applyAlignment="1">
      <alignment horizontal="right"/>
    </xf>
    <xf numFmtId="3" fontId="58" fillId="36" borderId="1" xfId="11050" applyNumberFormat="1" applyFont="1" applyFill="1" applyBorder="1" applyAlignment="1">
      <alignment horizontal="right"/>
    </xf>
    <xf numFmtId="3" fontId="58" fillId="36" borderId="3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horizontal="left"/>
    </xf>
    <xf numFmtId="0" fontId="44" fillId="2" borderId="1" xfId="0" applyFont="1" applyFill="1" applyBorder="1" applyAlignment="1">
      <alignment horizontal="left"/>
    </xf>
    <xf numFmtId="0" fontId="60" fillId="2" borderId="7" xfId="0" applyFont="1" applyFill="1" applyBorder="1" applyAlignment="1"/>
    <xf numFmtId="0" fontId="36" fillId="2" borderId="4" xfId="0" applyFont="1" applyFill="1" applyBorder="1" applyAlignment="1">
      <alignment horizontal="left"/>
    </xf>
    <xf numFmtId="0" fontId="36" fillId="2" borderId="1" xfId="0" applyFont="1" applyFill="1" applyBorder="1" applyAlignment="1">
      <alignment horizontal="left"/>
    </xf>
    <xf numFmtId="0" fontId="36" fillId="2" borderId="1" xfId="481" applyFont="1" applyFill="1" applyBorder="1" applyAlignment="1">
      <alignment horizontal="left"/>
    </xf>
    <xf numFmtId="0" fontId="36" fillId="2" borderId="7" xfId="0" applyFont="1" applyFill="1" applyBorder="1" applyAlignment="1"/>
    <xf numFmtId="9" fontId="53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3" fontId="27" fillId="2" borderId="5" xfId="0" applyNumberFormat="1" applyFont="1" applyFill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1" fontId="44" fillId="2" borderId="14" xfId="44" applyNumberFormat="1" applyFont="1" applyFill="1" applyBorder="1"/>
    <xf numFmtId="0" fontId="27" fillId="2" borderId="14" xfId="0" applyNumberFormat="1" applyFont="1" applyFill="1" applyBorder="1"/>
    <xf numFmtId="1" fontId="44" fillId="2" borderId="15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4" fillId="2" borderId="13" xfId="0" applyNumberFormat="1" applyFont="1" applyFill="1" applyBorder="1" applyAlignment="1"/>
    <xf numFmtId="3" fontId="44" fillId="2" borderId="14" xfId="0" applyNumberFormat="1" applyFont="1" applyFill="1" applyBorder="1" applyAlignment="1"/>
    <xf numFmtId="3" fontId="44" fillId="2" borderId="15" xfId="0" applyNumberFormat="1" applyFont="1" applyFill="1" applyBorder="1" applyAlignment="1"/>
    <xf numFmtId="1" fontId="44" fillId="2" borderId="7" xfId="44" applyNumberFormat="1" applyFont="1" applyFill="1" applyBorder="1"/>
    <xf numFmtId="0" fontId="29" fillId="35" borderId="0" xfId="0" applyFont="1" applyFill="1" applyBorder="1" applyAlignment="1"/>
    <xf numFmtId="3" fontId="41" fillId="2" borderId="5" xfId="0" applyNumberFormat="1" applyFont="1" applyFill="1" applyBorder="1" applyAlignment="1">
      <alignment horizontal="right"/>
    </xf>
    <xf numFmtId="3" fontId="39" fillId="2" borderId="2" xfId="0" applyNumberFormat="1" applyFont="1" applyFill="1" applyBorder="1" applyAlignment="1">
      <alignment horizontal="right"/>
    </xf>
    <xf numFmtId="164" fontId="29" fillId="2" borderId="2" xfId="0" applyNumberFormat="1" applyFont="1" applyFill="1" applyBorder="1" applyAlignment="1">
      <alignment horizontal="right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47" fillId="2" borderId="11" xfId="0" applyNumberFormat="1" applyFont="1" applyFill="1" applyBorder="1" applyAlignment="1"/>
    <xf numFmtId="3" fontId="47" fillId="2" borderId="12" xfId="0" applyNumberFormat="1" applyFont="1" applyFill="1" applyBorder="1" applyAlignment="1"/>
    <xf numFmtId="3" fontId="47" fillId="2" borderId="14" xfId="0" applyNumberFormat="1" applyFont="1" applyFill="1" applyBorder="1" applyAlignment="1"/>
    <xf numFmtId="3" fontId="47" fillId="2" borderId="15" xfId="0" applyNumberFormat="1" applyFont="1" applyFill="1" applyBorder="1" applyAlignment="1"/>
    <xf numFmtId="3" fontId="28" fillId="2" borderId="5" xfId="0" applyNumberFormat="1" applyFont="1" applyFill="1" applyBorder="1" applyAlignment="1">
      <alignment horizontal="right"/>
    </xf>
    <xf numFmtId="3" fontId="29" fillId="2" borderId="15" xfId="0" applyNumberFormat="1" applyFont="1" applyFill="1" applyBorder="1" applyAlignment="1">
      <alignment horizontal="right"/>
    </xf>
    <xf numFmtId="3" fontId="44" fillId="2" borderId="6" xfId="0" applyNumberFormat="1" applyFont="1" applyFill="1" applyBorder="1" applyAlignment="1">
      <alignment horizontal="right"/>
    </xf>
    <xf numFmtId="14" fontId="54" fillId="2" borderId="10" xfId="0" applyNumberFormat="1" applyFont="1" applyFill="1" applyBorder="1" applyAlignment="1">
      <alignment horizontal="right"/>
    </xf>
    <xf numFmtId="3" fontId="39" fillId="2" borderId="8" xfId="0" applyNumberFormat="1" applyFont="1" applyFill="1" applyBorder="1" applyAlignment="1">
      <alignment horizontal="right"/>
    </xf>
    <xf numFmtId="3" fontId="41" fillId="2" borderId="4" xfId="0" applyNumberFormat="1" applyFont="1" applyFill="1" applyBorder="1" applyAlignment="1">
      <alignment horizontal="right"/>
    </xf>
    <xf numFmtId="3" fontId="47" fillId="2" borderId="11" xfId="43" applyNumberFormat="1" applyFont="1" applyFill="1" applyBorder="1"/>
    <xf numFmtId="3" fontId="39" fillId="2" borderId="9" xfId="0" applyNumberFormat="1" applyFont="1" applyFill="1" applyBorder="1" applyAlignment="1">
      <alignment horizontal="right"/>
    </xf>
    <xf numFmtId="3" fontId="56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3" fontId="58" fillId="36" borderId="7" xfId="11050" applyNumberFormat="1" applyFont="1" applyFill="1" applyBorder="1" applyAlignment="1">
      <alignment horizontal="right"/>
    </xf>
    <xf numFmtId="0" fontId="59" fillId="36" borderId="1" xfId="0" applyFont="1" applyFill="1" applyBorder="1" applyAlignment="1">
      <alignment horizontal="left"/>
    </xf>
    <xf numFmtId="3" fontId="41" fillId="0" borderId="0" xfId="0" applyNumberFormat="1" applyFont="1" applyFill="1" applyBorder="1" applyAlignment="1">
      <alignment horizontal="right"/>
    </xf>
    <xf numFmtId="4" fontId="38" fillId="2" borderId="0" xfId="0" applyNumberFormat="1" applyFont="1" applyFill="1" applyBorder="1"/>
    <xf numFmtId="3" fontId="39" fillId="2" borderId="0" xfId="0" applyNumberFormat="1" applyFont="1" applyFill="1" applyBorder="1" applyAlignment="1">
      <alignment horizontal="right"/>
    </xf>
    <xf numFmtId="4" fontId="39" fillId="2" borderId="0" xfId="0" applyNumberFormat="1" applyFont="1" applyFill="1" applyBorder="1" applyAlignment="1">
      <alignment horizontal="right"/>
    </xf>
    <xf numFmtId="3" fontId="41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/>
    </xf>
    <xf numFmtId="0" fontId="34" fillId="0" borderId="11" xfId="0" applyFont="1" applyFill="1" applyBorder="1" applyAlignment="1"/>
    <xf numFmtId="3" fontId="47" fillId="0" borderId="10" xfId="0" applyNumberFormat="1" applyFont="1" applyFill="1" applyBorder="1" applyAlignment="1"/>
    <xf numFmtId="3" fontId="47" fillId="0" borderId="0" xfId="0" applyNumberFormat="1" applyFont="1" applyFill="1" applyBorder="1" applyAlignment="1"/>
    <xf numFmtId="3" fontId="47" fillId="0" borderId="0" xfId="46" applyNumberFormat="1" applyFont="1" applyFill="1" applyBorder="1"/>
    <xf numFmtId="3" fontId="44" fillId="0" borderId="14" xfId="0" applyNumberFormat="1" applyFont="1" applyFill="1" applyBorder="1" applyAlignment="1">
      <alignment horizontal="right"/>
    </xf>
    <xf numFmtId="3" fontId="47" fillId="0" borderId="0" xfId="0" applyNumberFormat="1" applyFont="1" applyFill="1" applyBorder="1" applyAlignment="1">
      <alignment horizontal="right"/>
    </xf>
    <xf numFmtId="3" fontId="47" fillId="0" borderId="0" xfId="43" applyNumberFormat="1" applyFont="1" applyFill="1" applyBorder="1"/>
    <xf numFmtId="3" fontId="47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25" fillId="0" borderId="11" xfId="0" applyNumberFormat="1" applyFont="1" applyFill="1" applyBorder="1" applyAlignment="1">
      <alignment horizontal="right"/>
    </xf>
    <xf numFmtId="0" fontId="65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4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0" fontId="35" fillId="0" borderId="11" xfId="0" applyFont="1" applyFill="1" applyBorder="1" applyAlignment="1"/>
    <xf numFmtId="0" fontId="34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6" fillId="0" borderId="8" xfId="0" applyFont="1" applyFill="1" applyBorder="1" applyAlignment="1">
      <alignment horizontal="left"/>
    </xf>
    <xf numFmtId="0" fontId="33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1" fillId="0" borderId="2" xfId="0" applyNumberFormat="1" applyFont="1" applyFill="1" applyBorder="1"/>
    <xf numFmtId="3" fontId="41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6" fillId="0" borderId="8" xfId="478" applyFont="1" applyFill="1" applyBorder="1" applyAlignment="1">
      <alignment horizontal="left"/>
    </xf>
    <xf numFmtId="0" fontId="36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4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6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4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4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64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61" fillId="35" borderId="0" xfId="0" applyFont="1" applyFill="1" applyBorder="1" applyAlignment="1">
      <alignment horizontal="center"/>
    </xf>
    <xf numFmtId="0" fontId="62" fillId="35" borderId="0" xfId="0" applyFont="1" applyFill="1" applyBorder="1" applyAlignment="1">
      <alignment horizontal="center"/>
    </xf>
    <xf numFmtId="3" fontId="41" fillId="0" borderId="3" xfId="0" applyNumberFormat="1" applyFont="1" applyFill="1" applyBorder="1" applyAlignment="1">
      <alignment horizontal="right"/>
    </xf>
    <xf numFmtId="3" fontId="41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4" fillId="36" borderId="7" xfId="0" applyNumberFormat="1" applyFont="1" applyFill="1" applyBorder="1" applyAlignment="1">
      <alignment horizontal="right"/>
    </xf>
    <xf numFmtId="1" fontId="44" fillId="36" borderId="7" xfId="44" applyNumberFormat="1" applyFont="1" applyFill="1" applyBorder="1"/>
    <xf numFmtId="3" fontId="63" fillId="0" borderId="5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3" fontId="56" fillId="2" borderId="15" xfId="0" applyNumberFormat="1" applyFont="1" applyFill="1" applyBorder="1" applyAlignment="1">
      <alignment horizontal="right"/>
    </xf>
    <xf numFmtId="3" fontId="39" fillId="2" borderId="13" xfId="0" applyNumberFormat="1" applyFont="1" applyFill="1" applyBorder="1" applyAlignment="1">
      <alignment horizontal="right"/>
    </xf>
    <xf numFmtId="14" fontId="54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6" borderId="1" xfId="0" applyNumberFormat="1" applyFont="1" applyFill="1" applyBorder="1" applyAlignment="1">
      <alignment horizontal="right"/>
    </xf>
    <xf numFmtId="3" fontId="41" fillId="0" borderId="11" xfId="0" applyNumberFormat="1" applyFont="1" applyFill="1" applyBorder="1"/>
    <xf numFmtId="0" fontId="47" fillId="2" borderId="11" xfId="0" applyFont="1" applyFill="1" applyBorder="1" applyAlignment="1"/>
    <xf numFmtId="164" fontId="29" fillId="0" borderId="10" xfId="0" applyNumberFormat="1" applyFont="1" applyFill="1" applyBorder="1" applyAlignment="1">
      <alignment horizontal="right"/>
    </xf>
    <xf numFmtId="3" fontId="63" fillId="0" borderId="15" xfId="0" applyNumberFormat="1" applyFont="1" applyFill="1" applyBorder="1" applyAlignment="1">
      <alignment horizontal="right"/>
    </xf>
    <xf numFmtId="3" fontId="41" fillId="0" borderId="13" xfId="0" applyNumberFormat="1" applyFont="1" applyFill="1" applyBorder="1" applyAlignment="1">
      <alignment horizontal="right"/>
    </xf>
    <xf numFmtId="4" fontId="38" fillId="2" borderId="14" xfId="0" applyNumberFormat="1" applyFont="1" applyFill="1" applyBorder="1"/>
    <xf numFmtId="3" fontId="39" fillId="2" borderId="14" xfId="0" applyNumberFormat="1" applyFont="1" applyFill="1" applyBorder="1" applyAlignment="1">
      <alignment horizontal="right"/>
    </xf>
    <xf numFmtId="4" fontId="39" fillId="2" borderId="14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4" fontId="38" fillId="2" borderId="10" xfId="0" applyNumberFormat="1" applyFont="1" applyFill="1" applyBorder="1"/>
    <xf numFmtId="3" fontId="39" fillId="2" borderId="10" xfId="0" applyNumberFormat="1" applyFont="1" applyFill="1" applyBorder="1" applyAlignment="1">
      <alignment horizontal="right"/>
    </xf>
    <xf numFmtId="4" fontId="39" fillId="2" borderId="10" xfId="0" applyNumberFormat="1" applyFont="1" applyFill="1" applyBorder="1" applyAlignment="1">
      <alignment horizontal="right"/>
    </xf>
    <xf numFmtId="3" fontId="41" fillId="2" borderId="1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11" xfId="0" applyFont="1" applyFill="1" applyBorder="1" applyAlignment="1">
      <alignment horizontal="right"/>
    </xf>
    <xf numFmtId="0" fontId="28" fillId="2" borderId="10" xfId="0" applyFont="1" applyFill="1" applyBorder="1" applyAlignment="1">
      <alignment horizontal="right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/>
    </xf>
    <xf numFmtId="3" fontId="41" fillId="2" borderId="15" xfId="0" applyNumberFormat="1" applyFont="1" applyFill="1" applyBorder="1" applyAlignment="1">
      <alignment horizontal="right"/>
    </xf>
    <xf numFmtId="3" fontId="41" fillId="2" borderId="14" xfId="0" applyNumberFormat="1" applyFont="1" applyFill="1" applyBorder="1" applyAlignment="1">
      <alignment horizontal="right"/>
    </xf>
    <xf numFmtId="3" fontId="63" fillId="0" borderId="0" xfId="0" applyNumberFormat="1" applyFont="1" applyFill="1" applyBorder="1" applyAlignment="1">
      <alignment horizontal="right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59" fillId="34" borderId="35" xfId="0" applyFont="1" applyFill="1" applyBorder="1" applyAlignment="1">
      <alignment horizontal="left"/>
    </xf>
    <xf numFmtId="0" fontId="66" fillId="34" borderId="36" xfId="0" applyFont="1" applyFill="1" applyBorder="1" applyAlignment="1"/>
    <xf numFmtId="0" fontId="59" fillId="35" borderId="35" xfId="0" applyFont="1" applyFill="1" applyBorder="1" applyAlignment="1">
      <alignment horizontal="left"/>
    </xf>
    <xf numFmtId="0" fontId="66" fillId="35" borderId="36" xfId="0" applyFont="1" applyFill="1" applyBorder="1" applyAlignment="1"/>
    <xf numFmtId="0" fontId="68" fillId="34" borderId="36" xfId="0" applyFont="1" applyFill="1" applyBorder="1" applyAlignment="1"/>
    <xf numFmtId="3" fontId="67" fillId="34" borderId="36" xfId="0" applyNumberFormat="1" applyFont="1" applyFill="1" applyBorder="1" applyAlignment="1"/>
    <xf numFmtId="0" fontId="56" fillId="35" borderId="36" xfId="0" applyFont="1" applyFill="1" applyBorder="1" applyAlignment="1"/>
    <xf numFmtId="0" fontId="25" fillId="35" borderId="34" xfId="0" applyFont="1" applyFill="1" applyBorder="1" applyAlignment="1"/>
    <xf numFmtId="0" fontId="69" fillId="34" borderId="34" xfId="0" applyFont="1" applyFill="1" applyBorder="1" applyAlignment="1"/>
    <xf numFmtId="3" fontId="27" fillId="34" borderId="34" xfId="0" applyNumberFormat="1" applyFont="1" applyFill="1" applyBorder="1" applyAlignment="1"/>
    <xf numFmtId="3" fontId="56" fillId="2" borderId="36" xfId="0" applyNumberFormat="1" applyFont="1" applyFill="1" applyBorder="1" applyAlignment="1">
      <alignment horizontal="right"/>
    </xf>
    <xf numFmtId="3" fontId="56" fillId="2" borderId="37" xfId="0" applyNumberFormat="1" applyFont="1" applyFill="1" applyBorder="1" applyAlignment="1">
      <alignment horizontal="right"/>
    </xf>
    <xf numFmtId="3" fontId="29" fillId="0" borderId="38" xfId="0" applyNumberFormat="1" applyFont="1" applyFill="1" applyBorder="1" applyAlignment="1">
      <alignment horizontal="right"/>
    </xf>
    <xf numFmtId="3" fontId="56" fillId="0" borderId="2" xfId="0" applyNumberFormat="1" applyFont="1" applyFill="1" applyBorder="1" applyAlignment="1">
      <alignment horizontal="right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/>
    </xf>
    <xf numFmtId="0" fontId="26" fillId="2" borderId="13" xfId="0" applyNumberFormat="1" applyFont="1" applyFill="1" applyBorder="1"/>
    <xf numFmtId="14" fontId="54" fillId="2" borderId="2" xfId="0" applyNumberFormat="1" applyFont="1" applyFill="1" applyBorder="1" applyAlignment="1">
      <alignment horizontal="right"/>
    </xf>
    <xf numFmtId="14" fontId="54" fillId="2" borderId="8" xfId="0" applyNumberFormat="1" applyFont="1" applyFill="1" applyBorder="1" applyAlignment="1">
      <alignment horizontal="right"/>
    </xf>
    <xf numFmtId="14" fontId="54" fillId="2" borderId="13" xfId="0" applyNumberFormat="1" applyFont="1" applyFill="1" applyBorder="1" applyAlignment="1">
      <alignment horizontal="right"/>
    </xf>
    <xf numFmtId="0" fontId="34" fillId="2" borderId="1" xfId="0" applyFont="1" applyFill="1" applyBorder="1" applyAlignment="1">
      <alignment horizontal="left"/>
    </xf>
    <xf numFmtId="3" fontId="28" fillId="2" borderId="8" xfId="0" applyNumberFormat="1" applyFont="1" applyFill="1" applyBorder="1" applyAlignment="1">
      <alignment horizontal="right"/>
    </xf>
    <xf numFmtId="3" fontId="28" fillId="2" borderId="9" xfId="0" applyNumberFormat="1" applyFont="1" applyFill="1" applyBorder="1" applyAlignment="1">
      <alignment horizontal="right"/>
    </xf>
    <xf numFmtId="0" fontId="45" fillId="2" borderId="8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34" fillId="0" borderId="12" xfId="0" applyFont="1" applyFill="1" applyBorder="1" applyAlignment="1"/>
    <xf numFmtId="0" fontId="34" fillId="2" borderId="10" xfId="0" applyFont="1" applyFill="1" applyBorder="1" applyAlignment="1">
      <alignment horizontal="left"/>
    </xf>
    <xf numFmtId="0" fontId="38" fillId="0" borderId="0" xfId="0" applyFont="1" applyFill="1" applyBorder="1" applyAlignment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right"/>
    </xf>
    <xf numFmtId="0" fontId="32" fillId="0" borderId="0" xfId="0" applyFont="1" applyFill="1" applyBorder="1" applyAlignment="1"/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/>
    <xf numFmtId="0" fontId="28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30" fillId="0" borderId="0" xfId="0" applyFont="1" applyFill="1" applyBorder="1" applyAlignment="1"/>
    <xf numFmtId="0" fontId="70" fillId="0" borderId="10" xfId="0" applyFont="1" applyFill="1" applyBorder="1" applyAlignment="1">
      <alignment horizontal="left"/>
    </xf>
    <xf numFmtId="0" fontId="70" fillId="0" borderId="8" xfId="0" applyFont="1" applyFill="1" applyBorder="1" applyAlignment="1"/>
    <xf numFmtId="0" fontId="34" fillId="2" borderId="4" xfId="0" applyFont="1" applyFill="1" applyBorder="1" applyAlignment="1">
      <alignment horizontal="left"/>
    </xf>
    <xf numFmtId="3" fontId="32" fillId="2" borderId="10" xfId="0" applyNumberFormat="1" applyFont="1" applyFill="1" applyBorder="1" applyAlignment="1">
      <alignment horizontal="right"/>
    </xf>
    <xf numFmtId="3" fontId="29" fillId="0" borderId="12" xfId="0" applyNumberFormat="1" applyFont="1" applyFill="1" applyBorder="1" applyAlignment="1">
      <alignment horizontal="right"/>
    </xf>
    <xf numFmtId="3" fontId="29" fillId="0" borderId="4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right"/>
    </xf>
    <xf numFmtId="3" fontId="29" fillId="0" borderId="9" xfId="0" applyNumberFormat="1" applyFont="1" applyFill="1" applyBorder="1" applyAlignment="1">
      <alignment horizontal="right"/>
    </xf>
    <xf numFmtId="3" fontId="32" fillId="2" borderId="8" xfId="0" applyNumberFormat="1" applyFont="1" applyFill="1" applyBorder="1" applyAlignment="1">
      <alignment horizontal="right"/>
    </xf>
    <xf numFmtId="0" fontId="26" fillId="2" borderId="10" xfId="0" applyFont="1" applyFill="1" applyBorder="1" applyAlignment="1">
      <alignment horizontal="right"/>
    </xf>
    <xf numFmtId="0" fontId="26" fillId="2" borderId="10" xfId="0" applyNumberFormat="1" applyFont="1" applyFill="1" applyBorder="1"/>
    <xf numFmtId="3" fontId="58" fillId="36" borderId="7" xfId="0" applyNumberFormat="1" applyFont="1" applyFill="1" applyBorder="1" applyAlignment="1">
      <alignment horizontal="right"/>
    </xf>
    <xf numFmtId="0" fontId="26" fillId="2" borderId="8" xfId="0" applyFont="1" applyFill="1" applyBorder="1" applyAlignment="1">
      <alignment horizontal="right"/>
    </xf>
    <xf numFmtId="3" fontId="25" fillId="2" borderId="8" xfId="0" applyNumberFormat="1" applyFont="1" applyFill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1" fillId="2" borderId="13" xfId="0" applyNumberFormat="1" applyFont="1" applyFill="1" applyBorder="1" applyAlignment="1">
      <alignment horizontal="right"/>
    </xf>
    <xf numFmtId="1" fontId="44" fillId="2" borderId="13" xfId="44" applyNumberFormat="1" applyFont="1" applyFill="1" applyBorder="1"/>
    <xf numFmtId="1" fontId="47" fillId="0" borderId="14" xfId="44" applyNumberFormat="1" applyFont="1" applyFill="1" applyBorder="1"/>
    <xf numFmtId="3" fontId="25" fillId="0" borderId="10" xfId="0" applyNumberFormat="1" applyFont="1" applyFill="1" applyBorder="1" applyAlignment="1">
      <alignment horizontal="right"/>
    </xf>
    <xf numFmtId="3" fontId="63" fillId="2" borderId="8" xfId="0" applyNumberFormat="1" applyFont="1" applyFill="1" applyBorder="1" applyAlignment="1">
      <alignment horizontal="right"/>
    </xf>
    <xf numFmtId="3" fontId="63" fillId="2" borderId="2" xfId="0" applyNumberFormat="1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right"/>
    </xf>
    <xf numFmtId="3" fontId="63" fillId="2" borderId="13" xfId="0" applyNumberFormat="1" applyFont="1" applyFill="1" applyBorder="1" applyAlignment="1">
      <alignment horizontal="right"/>
    </xf>
    <xf numFmtId="0" fontId="27" fillId="35" borderId="39" xfId="0" applyFont="1" applyFill="1" applyBorder="1" applyAlignment="1"/>
    <xf numFmtId="0" fontId="33" fillId="0" borderId="0" xfId="0" applyFont="1" applyFill="1" applyBorder="1" applyAlignment="1">
      <alignment horizontal="left"/>
    </xf>
    <xf numFmtId="0" fontId="71" fillId="0" borderId="0" xfId="0" applyFont="1" applyFill="1" applyBorder="1" applyAlignment="1"/>
    <xf numFmtId="0" fontId="34" fillId="0" borderId="0" xfId="0" applyFont="1" applyFill="1" applyBorder="1" applyAlignment="1"/>
    <xf numFmtId="3" fontId="26" fillId="0" borderId="0" xfId="0" applyNumberFormat="1" applyFont="1" applyFill="1" applyBorder="1" applyAlignment="1"/>
    <xf numFmtId="3" fontId="27" fillId="0" borderId="0" xfId="0" applyNumberFormat="1" applyFont="1" applyFill="1" applyBorder="1" applyAlignment="1"/>
    <xf numFmtId="2" fontId="33" fillId="0" borderId="8" xfId="0" applyNumberFormat="1" applyFont="1" applyFill="1" applyBorder="1" applyAlignment="1">
      <alignment horizontal="left"/>
    </xf>
    <xf numFmtId="2" fontId="71" fillId="0" borderId="9" xfId="0" applyNumberFormat="1" applyFont="1" applyFill="1" applyBorder="1" applyAlignment="1"/>
    <xf numFmtId="2" fontId="33" fillId="0" borderId="10" xfId="0" applyNumberFormat="1" applyFont="1" applyFill="1" applyBorder="1" applyAlignment="1">
      <alignment horizontal="left"/>
    </xf>
    <xf numFmtId="2" fontId="34" fillId="0" borderId="11" xfId="0" applyNumberFormat="1" applyFont="1" applyFill="1" applyBorder="1" applyAlignment="1"/>
    <xf numFmtId="3" fontId="27" fillId="0" borderId="8" xfId="0" applyNumberFormat="1" applyFont="1" applyFill="1" applyBorder="1" applyAlignment="1"/>
    <xf numFmtId="3" fontId="27" fillId="0" borderId="2" xfId="0" applyNumberFormat="1" applyFont="1" applyFill="1" applyBorder="1" applyAlignment="1"/>
    <xf numFmtId="3" fontId="27" fillId="0" borderId="9" xfId="0" applyNumberFormat="1" applyFont="1" applyFill="1" applyBorder="1" applyAlignment="1"/>
    <xf numFmtId="3" fontId="27" fillId="0" borderId="13" xfId="0" applyNumberFormat="1" applyFont="1" applyFill="1" applyBorder="1" applyAlignment="1"/>
    <xf numFmtId="3" fontId="26" fillId="0" borderId="10" xfId="0" applyNumberFormat="1" applyFont="1" applyFill="1" applyBorder="1" applyAlignment="1"/>
    <xf numFmtId="3" fontId="26" fillId="0" borderId="11" xfId="0" applyNumberFormat="1" applyFont="1" applyFill="1" applyBorder="1" applyAlignment="1"/>
    <xf numFmtId="3" fontId="26" fillId="0" borderId="14" xfId="0" applyNumberFormat="1" applyFont="1" applyFill="1" applyBorder="1" applyAlignment="1"/>
    <xf numFmtId="3" fontId="27" fillId="0" borderId="10" xfId="0" applyNumberFormat="1" applyFont="1" applyFill="1" applyBorder="1" applyAlignment="1"/>
    <xf numFmtId="3" fontId="27" fillId="0" borderId="11" xfId="0" applyNumberFormat="1" applyFont="1" applyFill="1" applyBorder="1" applyAlignment="1"/>
    <xf numFmtId="3" fontId="27" fillId="0" borderId="14" xfId="0" applyNumberFormat="1" applyFont="1" applyFill="1" applyBorder="1" applyAlignment="1"/>
    <xf numFmtId="3" fontId="27" fillId="36" borderId="1" xfId="0" applyNumberFormat="1" applyFont="1" applyFill="1" applyBorder="1" applyAlignment="1"/>
    <xf numFmtId="3" fontId="27" fillId="36" borderId="3" xfId="0" applyNumberFormat="1" applyFont="1" applyFill="1" applyBorder="1" applyAlignment="1"/>
    <xf numFmtId="3" fontId="27" fillId="36" borderId="6" xfId="0" applyNumberFormat="1" applyFont="1" applyFill="1" applyBorder="1" applyAlignment="1"/>
    <xf numFmtId="3" fontId="27" fillId="36" borderId="7" xfId="0" applyNumberFormat="1" applyFont="1" applyFill="1" applyBorder="1" applyAlignment="1"/>
    <xf numFmtId="0" fontId="28" fillId="0" borderId="0" xfId="0" applyFont="1" applyFill="1" applyBorder="1" applyAlignment="1">
      <alignment horizontal="left"/>
    </xf>
    <xf numFmtId="2" fontId="25" fillId="36" borderId="1" xfId="0" applyNumberFormat="1" applyFont="1" applyFill="1" applyBorder="1" applyAlignment="1">
      <alignment horizontal="left"/>
    </xf>
    <xf numFmtId="2" fontId="29" fillId="36" borderId="6" xfId="0" applyNumberFormat="1" applyFont="1" applyFill="1" applyBorder="1" applyAlignment="1"/>
    <xf numFmtId="3" fontId="56" fillId="36" borderId="1" xfId="0" applyNumberFormat="1" applyFont="1" applyFill="1" applyBorder="1" applyAlignment="1">
      <alignment horizontal="right" vertical="center"/>
    </xf>
    <xf numFmtId="3" fontId="56" fillId="36" borderId="3" xfId="0" applyNumberFormat="1" applyFont="1" applyFill="1" applyBorder="1" applyAlignment="1">
      <alignment horizontal="right" vertical="center"/>
    </xf>
    <xf numFmtId="3" fontId="56" fillId="36" borderId="6" xfId="0" applyNumberFormat="1" applyFont="1" applyFill="1" applyBorder="1" applyAlignment="1">
      <alignment horizontal="right" vertical="center"/>
    </xf>
    <xf numFmtId="3" fontId="58" fillId="36" borderId="7" xfId="11050" applyNumberFormat="1" applyFont="1" applyFill="1" applyBorder="1" applyAlignment="1">
      <alignment horizontal="right" vertical="center"/>
    </xf>
    <xf numFmtId="3" fontId="56" fillId="36" borderId="7" xfId="0" applyNumberFormat="1" applyFont="1" applyFill="1" applyBorder="1" applyAlignment="1">
      <alignment horizontal="right" vertical="center"/>
    </xf>
    <xf numFmtId="1" fontId="44" fillId="36" borderId="7" xfId="44" applyNumberFormat="1" applyFont="1" applyFill="1" applyBorder="1" applyAlignment="1">
      <alignment vertical="center"/>
    </xf>
    <xf numFmtId="3" fontId="29" fillId="0" borderId="8" xfId="0" applyNumberFormat="1" applyFont="1" applyBorder="1" applyAlignment="1">
      <alignment horizontal="right"/>
    </xf>
    <xf numFmtId="0" fontId="27" fillId="35" borderId="35" xfId="0" applyFont="1" applyFill="1" applyBorder="1" applyAlignment="1">
      <alignment horizontal="center"/>
    </xf>
    <xf numFmtId="0" fontId="27" fillId="35" borderId="36" xfId="0" applyFont="1" applyFill="1" applyBorder="1" applyAlignment="1">
      <alignment horizontal="center"/>
    </xf>
    <xf numFmtId="3" fontId="26" fillId="34" borderId="0" xfId="0" applyNumberFormat="1" applyFont="1" applyFill="1" applyBorder="1" applyAlignment="1"/>
    <xf numFmtId="0" fontId="29" fillId="35" borderId="35" xfId="0" applyFont="1" applyFill="1" applyBorder="1" applyAlignment="1"/>
    <xf numFmtId="0" fontId="30" fillId="34" borderId="37" xfId="0" applyFont="1" applyFill="1" applyBorder="1" applyAlignment="1"/>
    <xf numFmtId="0" fontId="25" fillId="35" borderId="35" xfId="0" applyFont="1" applyFill="1" applyBorder="1" applyAlignment="1"/>
    <xf numFmtId="0" fontId="69" fillId="34" borderId="37" xfId="0" applyFont="1" applyFill="1" applyBorder="1" applyAlignment="1"/>
    <xf numFmtId="3" fontId="27" fillId="34" borderId="0" xfId="0" applyNumberFormat="1" applyFont="1" applyFill="1" applyBorder="1" applyAlignment="1"/>
    <xf numFmtId="0" fontId="25" fillId="35" borderId="0" xfId="0" applyFont="1" applyFill="1" applyBorder="1" applyAlignment="1"/>
    <xf numFmtId="0" fontId="69" fillId="34" borderId="0" xfId="0" applyFont="1" applyFill="1" applyBorder="1" applyAlignment="1"/>
    <xf numFmtId="165" fontId="26" fillId="34" borderId="34" xfId="0" applyNumberFormat="1" applyFont="1" applyFill="1" applyBorder="1" applyAlignment="1"/>
    <xf numFmtId="0" fontId="27" fillId="35" borderId="36" xfId="0" applyFont="1" applyFill="1" applyBorder="1" applyAlignment="1">
      <alignment horizontal="center"/>
    </xf>
    <xf numFmtId="3" fontId="29" fillId="2" borderId="11" xfId="0" applyNumberFormat="1" applyFont="1" applyFill="1" applyBorder="1" applyAlignment="1">
      <alignment horizontal="right"/>
    </xf>
    <xf numFmtId="3" fontId="39" fillId="2" borderId="11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3" fontId="63" fillId="2" borderId="9" xfId="0" applyNumberFormat="1" applyFont="1" applyFill="1" applyBorder="1" applyAlignment="1">
      <alignment horizontal="right"/>
    </xf>
    <xf numFmtId="3" fontId="41" fillId="2" borderId="11" xfId="0" applyNumberFormat="1" applyFont="1" applyFill="1" applyBorder="1" applyAlignment="1">
      <alignment horizontal="right"/>
    </xf>
    <xf numFmtId="3" fontId="41" fillId="2" borderId="12" xfId="0" applyNumberFormat="1" applyFont="1" applyFill="1" applyBorder="1" applyAlignment="1">
      <alignment horizontal="right"/>
    </xf>
    <xf numFmtId="0" fontId="27" fillId="35" borderId="36" xfId="0" applyFont="1" applyFill="1" applyBorder="1" applyAlignment="1">
      <alignment horizontal="center"/>
    </xf>
    <xf numFmtId="0" fontId="33" fillId="2" borderId="9" xfId="0" applyFont="1" applyFill="1" applyBorder="1" applyAlignment="1"/>
    <xf numFmtId="0" fontId="33" fillId="2" borderId="11" xfId="0" applyFont="1" applyFill="1" applyBorder="1" applyAlignment="1"/>
    <xf numFmtId="0" fontId="33" fillId="2" borderId="4" xfId="0" applyFont="1" applyFill="1" applyBorder="1" applyAlignment="1">
      <alignment horizontal="left"/>
    </xf>
    <xf numFmtId="0" fontId="33" fillId="2" borderId="12" xfId="0" applyFont="1" applyFill="1" applyBorder="1" applyAlignment="1"/>
    <xf numFmtId="0" fontId="37" fillId="0" borderId="6" xfId="0" applyFont="1" applyBorder="1" applyAlignment="1"/>
    <xf numFmtId="0" fontId="56" fillId="36" borderId="6" xfId="0" applyFont="1" applyFill="1" applyBorder="1" applyAlignment="1">
      <alignment vertical="center" wrapText="1"/>
    </xf>
    <xf numFmtId="0" fontId="33" fillId="0" borderId="6" xfId="0" applyFont="1" applyBorder="1" applyAlignment="1"/>
    <xf numFmtId="0" fontId="34" fillId="2" borderId="12" xfId="0" applyFont="1" applyFill="1" applyBorder="1" applyAlignment="1"/>
    <xf numFmtId="0" fontId="56" fillId="0" borderId="11" xfId="0" applyFont="1" applyFill="1" applyBorder="1" applyAlignment="1"/>
    <xf numFmtId="0" fontId="56" fillId="0" borderId="9" xfId="0" applyFont="1" applyFill="1" applyBorder="1" applyAlignment="1"/>
    <xf numFmtId="0" fontId="37" fillId="0" borderId="3" xfId="0" applyFont="1" applyBorder="1" applyAlignment="1"/>
    <xf numFmtId="0" fontId="26" fillId="2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53" fillId="35" borderId="0" xfId="0" applyFont="1" applyFill="1" applyBorder="1" applyAlignment="1"/>
    <xf numFmtId="0" fontId="72" fillId="35" borderId="0" xfId="0" applyFont="1" applyFill="1" applyBorder="1" applyAlignment="1"/>
    <xf numFmtId="0" fontId="73" fillId="35" borderId="0" xfId="0" applyFont="1" applyFill="1" applyBorder="1" applyAlignment="1"/>
    <xf numFmtId="0" fontId="28" fillId="34" borderId="0" xfId="0" applyFont="1" applyFill="1" applyBorder="1" applyAlignment="1"/>
    <xf numFmtId="0" fontId="25" fillId="36" borderId="3" xfId="0" applyFont="1" applyFill="1" applyBorder="1" applyAlignment="1"/>
    <xf numFmtId="0" fontId="24" fillId="36" borderId="1" xfId="0" applyFont="1" applyFill="1" applyBorder="1" applyAlignment="1">
      <alignment horizontal="left"/>
    </xf>
    <xf numFmtId="0" fontId="25" fillId="36" borderId="6" xfId="0" applyFont="1" applyFill="1" applyBorder="1" applyAlignment="1"/>
    <xf numFmtId="0" fontId="28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/>
    </xf>
    <xf numFmtId="0" fontId="33" fillId="0" borderId="0" xfId="0" applyFont="1" applyBorder="1" applyAlignment="1"/>
    <xf numFmtId="1" fontId="44" fillId="2" borderId="0" xfId="44" applyNumberFormat="1" applyFont="1" applyFill="1" applyBorder="1"/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left" wrapText="1"/>
    </xf>
    <xf numFmtId="0" fontId="36" fillId="0" borderId="12" xfId="0" applyFont="1" applyFill="1" applyBorder="1" applyAlignment="1">
      <alignment horizontal="left" wrapText="1"/>
    </xf>
    <xf numFmtId="0" fontId="33" fillId="0" borderId="4" xfId="0" applyFont="1" applyFill="1" applyBorder="1" applyAlignment="1">
      <alignment horizontal="left" wrapText="1"/>
    </xf>
    <xf numFmtId="0" fontId="33" fillId="0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left" wrapText="1"/>
    </xf>
    <xf numFmtId="0" fontId="33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6" fillId="0" borderId="4" xfId="478" applyFont="1" applyFill="1" applyBorder="1" applyAlignment="1">
      <alignment horizontal="left" vertical="center" wrapText="1"/>
    </xf>
    <xf numFmtId="0" fontId="36" fillId="0" borderId="12" xfId="478" applyFont="1" applyFill="1" applyBorder="1" applyAlignment="1">
      <alignment horizontal="left" vertical="center" wrapText="1"/>
    </xf>
    <xf numFmtId="0" fontId="27" fillId="35" borderId="35" xfId="0" applyFont="1" applyFill="1" applyBorder="1" applyAlignment="1">
      <alignment horizontal="center"/>
    </xf>
    <xf numFmtId="0" fontId="27" fillId="35" borderId="36" xfId="0" applyFont="1" applyFill="1" applyBorder="1" applyAlignment="1">
      <alignment horizontal="center"/>
    </xf>
    <xf numFmtId="0" fontId="27" fillId="35" borderId="37" xfId="0" applyFont="1" applyFill="1" applyBorder="1" applyAlignment="1">
      <alignment horizontal="center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left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34" fillId="2" borderId="10" xfId="0" applyFont="1" applyFill="1" applyBorder="1" applyAlignment="1">
      <alignment horizontal="left" wrapText="1"/>
    </xf>
    <xf numFmtId="0" fontId="34" fillId="2" borderId="11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wrapText="1"/>
    </xf>
    <xf numFmtId="0" fontId="34" fillId="2" borderId="12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left" vertical="center" wrapText="1"/>
    </xf>
    <xf numFmtId="0" fontId="34" fillId="2" borderId="11" xfId="0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left" wrapText="1"/>
    </xf>
    <xf numFmtId="0" fontId="33" fillId="2" borderId="11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vertical="center" wrapText="1"/>
    </xf>
    <xf numFmtId="0" fontId="34" fillId="2" borderId="1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X273"/>
  <sheetViews>
    <sheetView showGridLines="0" view="pageBreakPreview" zoomScale="70" zoomScaleNormal="80" zoomScaleSheetLayoutView="70" zoomScalePageLayoutView="50" workbookViewId="0">
      <pane xSplit="79" ySplit="9" topLeftCell="DO169" activePane="bottomRight" state="frozen"/>
      <selection pane="topRight" activeCell="CB1" sqref="CB1"/>
      <selection pane="bottomLeft" activeCell="A10" sqref="A10"/>
      <selection pane="bottomRight" activeCell="DY180" sqref="DY180"/>
    </sheetView>
  </sheetViews>
  <sheetFormatPr baseColWidth="10" defaultColWidth="11.42578125" defaultRowHeight="20.100000000000001" customHeight="1" x14ac:dyDescent="0.25"/>
  <cols>
    <col min="1" max="1" width="11.42578125" style="106"/>
    <col min="2" max="2" width="6.140625" style="36" customWidth="1"/>
    <col min="3" max="3" width="52.5703125" style="37" customWidth="1"/>
    <col min="4" max="4" width="10.85546875" style="3" hidden="1" customWidth="1"/>
    <col min="5" max="15" width="8.42578125" style="3" hidden="1" customWidth="1"/>
    <col min="16" max="16" width="9.85546875" style="26" hidden="1" customWidth="1"/>
    <col min="17" max="28" width="8.42578125" style="10" hidden="1" customWidth="1"/>
    <col min="29" max="29" width="9.85546875" style="24" hidden="1" customWidth="1"/>
    <col min="30" max="30" width="8.42578125" style="24" hidden="1" customWidth="1"/>
    <col min="31" max="41" width="8.42578125" style="3" hidden="1" customWidth="1"/>
    <col min="42" max="42" width="11.5703125" style="3" hidden="1" customWidth="1"/>
    <col min="43" max="43" width="8.7109375" style="3" hidden="1" customWidth="1"/>
    <col min="44" max="44" width="9.85546875" style="3" hidden="1" customWidth="1"/>
    <col min="45" max="55" width="8.7109375" style="3" hidden="1" customWidth="1"/>
    <col min="56" max="58" width="12.28515625" style="3" hidden="1" customWidth="1"/>
    <col min="59" max="65" width="10.5703125" style="3" hidden="1" customWidth="1"/>
    <col min="66" max="66" width="13.28515625" style="3" hidden="1" customWidth="1"/>
    <col min="67" max="78" width="11.140625" style="3" hidden="1" customWidth="1"/>
    <col min="79" max="79" width="13.5703125" style="3" hidden="1" customWidth="1"/>
    <col min="80" max="82" width="11.140625" style="3" customWidth="1"/>
    <col min="83" max="88" width="11.7109375" style="3" customWidth="1"/>
    <col min="89" max="91" width="11" style="3" customWidth="1"/>
    <col min="92" max="92" width="12.28515625" style="3" customWidth="1"/>
    <col min="93" max="104" width="11" style="3" customWidth="1"/>
    <col min="105" max="105" width="13" style="3" customWidth="1"/>
    <col min="106" max="116" width="11" style="3" customWidth="1"/>
    <col min="117" max="117" width="11.42578125" style="118"/>
    <col min="118" max="130" width="13" style="118" customWidth="1"/>
    <col min="131" max="131" width="11.5703125" style="118" bestFit="1" customWidth="1"/>
    <col min="132" max="132" width="12.5703125" style="118" bestFit="1" customWidth="1"/>
    <col min="133" max="133" width="11.42578125" style="118"/>
    <col min="134" max="134" width="11.42578125" style="107"/>
    <col min="135" max="136" width="11.42578125" style="114"/>
    <col min="137" max="151" width="11.42578125" style="107"/>
    <col min="152" max="16384" width="11.42578125" style="3"/>
  </cols>
  <sheetData>
    <row r="1" spans="1:151 3430:3430" ht="20.100000000000001" customHeight="1" x14ac:dyDescent="0.25">
      <c r="A1" s="279"/>
      <c r="B1" s="280"/>
      <c r="C1" s="111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281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</row>
    <row r="2" spans="1:151 3430:3430" ht="20.100000000000001" customHeight="1" thickBot="1" x14ac:dyDescent="0.3">
      <c r="A2" s="279"/>
      <c r="B2" s="280"/>
      <c r="C2" s="111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281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>
        <v>23</v>
      </c>
      <c r="AQ2" s="103">
        <v>24</v>
      </c>
      <c r="AR2" s="103">
        <v>25</v>
      </c>
      <c r="AS2" s="103">
        <v>26</v>
      </c>
      <c r="AT2" s="103">
        <v>27</v>
      </c>
      <c r="AU2" s="103">
        <v>28</v>
      </c>
      <c r="AV2" s="103">
        <v>29</v>
      </c>
      <c r="AW2" s="103">
        <v>30</v>
      </c>
      <c r="AX2" s="103">
        <v>31</v>
      </c>
      <c r="AY2" s="103">
        <v>32</v>
      </c>
      <c r="AZ2" s="103">
        <v>33</v>
      </c>
      <c r="BA2" s="103">
        <v>34</v>
      </c>
      <c r="BB2" s="103">
        <v>36</v>
      </c>
      <c r="BC2" s="103">
        <v>37</v>
      </c>
      <c r="BD2" s="103">
        <v>38</v>
      </c>
      <c r="BE2" s="103">
        <v>39</v>
      </c>
      <c r="BF2" s="103">
        <v>40</v>
      </c>
      <c r="BG2" s="103">
        <v>41</v>
      </c>
      <c r="BH2" s="103">
        <v>42</v>
      </c>
      <c r="BI2" s="103">
        <v>43</v>
      </c>
      <c r="BJ2" s="103">
        <v>44</v>
      </c>
      <c r="BK2" s="103">
        <v>45</v>
      </c>
      <c r="BL2" s="103">
        <v>46</v>
      </c>
      <c r="BM2" s="103">
        <v>47</v>
      </c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</row>
    <row r="3" spans="1:151 3430:3430" ht="29.25" customHeight="1" x14ac:dyDescent="0.2">
      <c r="A3" s="282"/>
      <c r="B3" s="475" t="s">
        <v>1</v>
      </c>
      <c r="C3" s="476"/>
      <c r="D3" s="475">
        <v>2009</v>
      </c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76"/>
      <c r="P3" s="487" t="s">
        <v>49</v>
      </c>
      <c r="Q3" s="483">
        <v>2010</v>
      </c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5"/>
      <c r="AC3" s="497" t="s">
        <v>50</v>
      </c>
      <c r="AD3" s="483">
        <v>2011</v>
      </c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85"/>
      <c r="AP3" s="483">
        <v>2012</v>
      </c>
      <c r="AQ3" s="484"/>
      <c r="AR3" s="484"/>
      <c r="AS3" s="484"/>
      <c r="AT3" s="484"/>
      <c r="AU3" s="484"/>
      <c r="AV3" s="484"/>
      <c r="AW3" s="484"/>
      <c r="AX3" s="484"/>
      <c r="AY3" s="484"/>
      <c r="AZ3" s="484"/>
      <c r="BA3" s="485"/>
      <c r="BB3" s="483">
        <v>2013</v>
      </c>
      <c r="BC3" s="484"/>
      <c r="BD3" s="484"/>
      <c r="BE3" s="484"/>
      <c r="BF3" s="484"/>
      <c r="BG3" s="484"/>
      <c r="BH3" s="484"/>
      <c r="BI3" s="484"/>
      <c r="BJ3" s="484"/>
      <c r="BK3" s="484"/>
      <c r="BL3" s="484"/>
      <c r="BM3" s="484"/>
      <c r="BN3" s="502" t="s">
        <v>94</v>
      </c>
      <c r="BO3" s="483">
        <v>2014</v>
      </c>
      <c r="BP3" s="484"/>
      <c r="BQ3" s="484"/>
      <c r="BR3" s="484"/>
      <c r="BS3" s="484"/>
      <c r="BT3" s="484"/>
      <c r="BU3" s="484"/>
      <c r="BV3" s="484"/>
      <c r="BW3" s="484"/>
      <c r="BX3" s="484"/>
      <c r="BY3" s="484"/>
      <c r="BZ3" s="485"/>
      <c r="CA3" s="291"/>
      <c r="CB3" s="483">
        <v>2015</v>
      </c>
      <c r="CC3" s="484"/>
      <c r="CD3" s="484"/>
      <c r="CE3" s="484"/>
      <c r="CF3" s="484"/>
      <c r="CG3" s="484"/>
      <c r="CH3" s="484"/>
      <c r="CI3" s="484"/>
      <c r="CJ3" s="484"/>
      <c r="CK3" s="484"/>
      <c r="CL3" s="484"/>
      <c r="CM3" s="485"/>
      <c r="CN3" s="500"/>
      <c r="CO3" s="483">
        <v>2016</v>
      </c>
      <c r="CP3" s="484"/>
      <c r="CQ3" s="484"/>
      <c r="CR3" s="484"/>
      <c r="CS3" s="484"/>
      <c r="CT3" s="484"/>
      <c r="CU3" s="484"/>
      <c r="CV3" s="484"/>
      <c r="CW3" s="484"/>
      <c r="CX3" s="484"/>
      <c r="CY3" s="484"/>
      <c r="CZ3" s="484"/>
      <c r="DA3" s="316"/>
      <c r="DB3" s="483">
        <v>2017</v>
      </c>
      <c r="DC3" s="484"/>
      <c r="DD3" s="484"/>
      <c r="DE3" s="484"/>
      <c r="DF3" s="484"/>
      <c r="DG3" s="484"/>
      <c r="DH3" s="484"/>
      <c r="DI3" s="484"/>
      <c r="DJ3" s="484"/>
      <c r="DK3" s="484"/>
      <c r="DL3" s="484"/>
      <c r="DM3" s="485"/>
      <c r="DN3" s="338"/>
      <c r="DO3" s="469">
        <v>2018</v>
      </c>
      <c r="DP3" s="470"/>
      <c r="DQ3" s="470"/>
      <c r="DR3" s="470"/>
      <c r="DS3" s="470"/>
      <c r="DT3" s="470"/>
      <c r="DU3" s="470"/>
      <c r="DV3" s="470"/>
      <c r="DW3" s="470"/>
      <c r="DX3" s="456"/>
      <c r="DY3" s="457"/>
      <c r="DZ3" s="465"/>
    </row>
    <row r="4" spans="1:151 3430:3430" ht="18.75" customHeight="1" x14ac:dyDescent="0.2">
      <c r="A4" s="282"/>
      <c r="B4" s="477"/>
      <c r="C4" s="478"/>
      <c r="D4" s="477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78"/>
      <c r="P4" s="488"/>
      <c r="Q4" s="469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86"/>
      <c r="AC4" s="498"/>
      <c r="AD4" s="469"/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86"/>
      <c r="AP4" s="469"/>
      <c r="AQ4" s="470"/>
      <c r="AR4" s="470"/>
      <c r="AS4" s="470"/>
      <c r="AT4" s="470"/>
      <c r="AU4" s="470"/>
      <c r="AV4" s="470"/>
      <c r="AW4" s="470"/>
      <c r="AX4" s="470"/>
      <c r="AY4" s="470"/>
      <c r="AZ4" s="470"/>
      <c r="BA4" s="486"/>
      <c r="BB4" s="469"/>
      <c r="BC4" s="470"/>
      <c r="BD4" s="470"/>
      <c r="BE4" s="470"/>
      <c r="BF4" s="470"/>
      <c r="BG4" s="470"/>
      <c r="BH4" s="470"/>
      <c r="BI4" s="470"/>
      <c r="BJ4" s="470"/>
      <c r="BK4" s="470"/>
      <c r="BL4" s="470"/>
      <c r="BM4" s="470"/>
      <c r="BN4" s="503"/>
      <c r="BO4" s="469"/>
      <c r="BP4" s="470"/>
      <c r="BQ4" s="470"/>
      <c r="BR4" s="470"/>
      <c r="BS4" s="470"/>
      <c r="BT4" s="470"/>
      <c r="BU4" s="470"/>
      <c r="BV4" s="470"/>
      <c r="BW4" s="470"/>
      <c r="BX4" s="470"/>
      <c r="BY4" s="470"/>
      <c r="BZ4" s="486"/>
      <c r="CA4" s="292"/>
      <c r="CB4" s="469"/>
      <c r="CC4" s="470"/>
      <c r="CD4" s="470"/>
      <c r="CE4" s="470"/>
      <c r="CF4" s="470"/>
      <c r="CG4" s="470"/>
      <c r="CH4" s="470"/>
      <c r="CI4" s="470"/>
      <c r="CJ4" s="470"/>
      <c r="CK4" s="470"/>
      <c r="CL4" s="470"/>
      <c r="CM4" s="486"/>
      <c r="CN4" s="501"/>
      <c r="CO4" s="469"/>
      <c r="CP4" s="470"/>
      <c r="CQ4" s="470"/>
      <c r="CR4" s="470"/>
      <c r="CS4" s="470"/>
      <c r="CT4" s="470"/>
      <c r="CU4" s="470"/>
      <c r="CV4" s="470"/>
      <c r="CW4" s="470"/>
      <c r="CX4" s="470"/>
      <c r="CY4" s="470"/>
      <c r="CZ4" s="470"/>
      <c r="DA4" s="317"/>
      <c r="DB4" s="469"/>
      <c r="DC4" s="470"/>
      <c r="DD4" s="470"/>
      <c r="DE4" s="470"/>
      <c r="DF4" s="470"/>
      <c r="DG4" s="470"/>
      <c r="DH4" s="470"/>
      <c r="DI4" s="470"/>
      <c r="DJ4" s="470"/>
      <c r="DK4" s="470"/>
      <c r="DL4" s="470"/>
      <c r="DM4" s="486"/>
      <c r="DN4" s="339"/>
      <c r="DO4" s="469"/>
      <c r="DP4" s="470"/>
      <c r="DQ4" s="470"/>
      <c r="DR4" s="470"/>
      <c r="DS4" s="470"/>
      <c r="DT4" s="470"/>
      <c r="DU4" s="470"/>
      <c r="DV4" s="470"/>
      <c r="DW4" s="470"/>
      <c r="DX4" s="456"/>
      <c r="DY4" s="457"/>
      <c r="DZ4" s="465"/>
    </row>
    <row r="5" spans="1:151 3430:3430" s="10" customFormat="1" ht="21" customHeight="1" thickBot="1" x14ac:dyDescent="0.3">
      <c r="A5" s="282"/>
      <c r="B5" s="479"/>
      <c r="C5" s="480"/>
      <c r="D5" s="7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35</v>
      </c>
      <c r="K5" s="8" t="s">
        <v>36</v>
      </c>
      <c r="L5" s="8" t="s">
        <v>37</v>
      </c>
      <c r="M5" s="8" t="s">
        <v>45</v>
      </c>
      <c r="N5" s="8" t="s">
        <v>46</v>
      </c>
      <c r="O5" s="8" t="s">
        <v>47</v>
      </c>
      <c r="P5" s="489"/>
      <c r="Q5" s="7" t="s">
        <v>2</v>
      </c>
      <c r="R5" s="8" t="s">
        <v>3</v>
      </c>
      <c r="S5" s="8" t="s">
        <v>4</v>
      </c>
      <c r="T5" s="8" t="s">
        <v>5</v>
      </c>
      <c r="U5" s="8" t="s">
        <v>6</v>
      </c>
      <c r="V5" s="8" t="s">
        <v>7</v>
      </c>
      <c r="W5" s="8" t="s">
        <v>35</v>
      </c>
      <c r="X5" s="8" t="s">
        <v>36</v>
      </c>
      <c r="Y5" s="8" t="s">
        <v>37</v>
      </c>
      <c r="Z5" s="8" t="s">
        <v>45</v>
      </c>
      <c r="AA5" s="8" t="s">
        <v>46</v>
      </c>
      <c r="AB5" s="9" t="s">
        <v>47</v>
      </c>
      <c r="AC5" s="499"/>
      <c r="AD5" s="7" t="s">
        <v>2</v>
      </c>
      <c r="AE5" s="8" t="s">
        <v>3</v>
      </c>
      <c r="AF5" s="8" t="s">
        <v>4</v>
      </c>
      <c r="AG5" s="8" t="s">
        <v>5</v>
      </c>
      <c r="AH5" s="8" t="s">
        <v>6</v>
      </c>
      <c r="AI5" s="8" t="s">
        <v>7</v>
      </c>
      <c r="AJ5" s="8" t="s">
        <v>35</v>
      </c>
      <c r="AK5" s="8" t="s">
        <v>36</v>
      </c>
      <c r="AL5" s="8" t="s">
        <v>37</v>
      </c>
      <c r="AM5" s="8" t="s">
        <v>45</v>
      </c>
      <c r="AN5" s="8" t="s">
        <v>46</v>
      </c>
      <c r="AO5" s="8" t="s">
        <v>47</v>
      </c>
      <c r="AP5" s="7" t="s">
        <v>2</v>
      </c>
      <c r="AQ5" s="8" t="s">
        <v>3</v>
      </c>
      <c r="AR5" s="8" t="s">
        <v>4</v>
      </c>
      <c r="AS5" s="8" t="s">
        <v>5</v>
      </c>
      <c r="AT5" s="8" t="s">
        <v>6</v>
      </c>
      <c r="AU5" s="8" t="s">
        <v>7</v>
      </c>
      <c r="AV5" s="8" t="s">
        <v>35</v>
      </c>
      <c r="AW5" s="8" t="s">
        <v>36</v>
      </c>
      <c r="AX5" s="8" t="s">
        <v>37</v>
      </c>
      <c r="AY5" s="8" t="s">
        <v>45</v>
      </c>
      <c r="AZ5" s="8" t="s">
        <v>46</v>
      </c>
      <c r="BA5" s="9" t="s">
        <v>47</v>
      </c>
      <c r="BB5" s="8" t="s">
        <v>2</v>
      </c>
      <c r="BC5" s="8" t="s">
        <v>3</v>
      </c>
      <c r="BD5" s="8" t="s">
        <v>4</v>
      </c>
      <c r="BE5" s="8" t="s">
        <v>5</v>
      </c>
      <c r="BF5" s="8" t="s">
        <v>6</v>
      </c>
      <c r="BG5" s="8" t="s">
        <v>7</v>
      </c>
      <c r="BH5" s="8" t="s">
        <v>35</v>
      </c>
      <c r="BI5" s="8" t="s">
        <v>36</v>
      </c>
      <c r="BJ5" s="8" t="s">
        <v>37</v>
      </c>
      <c r="BK5" s="8" t="s">
        <v>45</v>
      </c>
      <c r="BL5" s="8" t="s">
        <v>46</v>
      </c>
      <c r="BM5" s="8" t="s">
        <v>47</v>
      </c>
      <c r="BN5" s="504"/>
      <c r="BO5" s="7" t="s">
        <v>2</v>
      </c>
      <c r="BP5" s="8" t="s">
        <v>3</v>
      </c>
      <c r="BQ5" s="8" t="s">
        <v>4</v>
      </c>
      <c r="BR5" s="8" t="s">
        <v>5</v>
      </c>
      <c r="BS5" s="8" t="s">
        <v>6</v>
      </c>
      <c r="BT5" s="8" t="s">
        <v>7</v>
      </c>
      <c r="BU5" s="8" t="s">
        <v>35</v>
      </c>
      <c r="BV5" s="8" t="s">
        <v>36</v>
      </c>
      <c r="BW5" s="8" t="s">
        <v>37</v>
      </c>
      <c r="BX5" s="8" t="s">
        <v>45</v>
      </c>
      <c r="BY5" s="8" t="s">
        <v>46</v>
      </c>
      <c r="BZ5" s="9" t="s">
        <v>47</v>
      </c>
      <c r="CA5" s="8" t="s">
        <v>113</v>
      </c>
      <c r="CB5" s="7" t="s">
        <v>2</v>
      </c>
      <c r="CC5" s="8" t="s">
        <v>3</v>
      </c>
      <c r="CD5" s="8" t="s">
        <v>4</v>
      </c>
      <c r="CE5" s="8" t="s">
        <v>5</v>
      </c>
      <c r="CF5" s="8" t="s">
        <v>6</v>
      </c>
      <c r="CG5" s="8" t="s">
        <v>7</v>
      </c>
      <c r="CH5" s="8" t="s">
        <v>35</v>
      </c>
      <c r="CI5" s="8" t="s">
        <v>36</v>
      </c>
      <c r="CJ5" s="8" t="s">
        <v>37</v>
      </c>
      <c r="CK5" s="8" t="s">
        <v>45</v>
      </c>
      <c r="CL5" s="8" t="s">
        <v>46</v>
      </c>
      <c r="CM5" s="9" t="s">
        <v>47</v>
      </c>
      <c r="CN5" s="8" t="s">
        <v>132</v>
      </c>
      <c r="CO5" s="7" t="s">
        <v>2</v>
      </c>
      <c r="CP5" s="8" t="s">
        <v>3</v>
      </c>
      <c r="CQ5" s="8" t="s">
        <v>4</v>
      </c>
      <c r="CR5" s="8" t="s">
        <v>5</v>
      </c>
      <c r="CS5" s="8" t="s">
        <v>6</v>
      </c>
      <c r="CT5" s="8" t="s">
        <v>7</v>
      </c>
      <c r="CU5" s="8" t="s">
        <v>35</v>
      </c>
      <c r="CV5" s="8" t="s">
        <v>36</v>
      </c>
      <c r="CW5" s="8" t="s">
        <v>37</v>
      </c>
      <c r="CX5" s="8" t="s">
        <v>45</v>
      </c>
      <c r="CY5" s="8" t="s">
        <v>46</v>
      </c>
      <c r="CZ5" s="8" t="s">
        <v>47</v>
      </c>
      <c r="DA5" s="318" t="s">
        <v>138</v>
      </c>
      <c r="DB5" s="7" t="s">
        <v>2</v>
      </c>
      <c r="DC5" s="8" t="s">
        <v>3</v>
      </c>
      <c r="DD5" s="8" t="s">
        <v>4</v>
      </c>
      <c r="DE5" s="8" t="s">
        <v>5</v>
      </c>
      <c r="DF5" s="8" t="s">
        <v>6</v>
      </c>
      <c r="DG5" s="8" t="s">
        <v>7</v>
      </c>
      <c r="DH5" s="8" t="s">
        <v>35</v>
      </c>
      <c r="DI5" s="8" t="s">
        <v>36</v>
      </c>
      <c r="DJ5" s="8" t="s">
        <v>37</v>
      </c>
      <c r="DK5" s="8" t="s">
        <v>45</v>
      </c>
      <c r="DL5" s="8" t="s">
        <v>46</v>
      </c>
      <c r="DM5" s="9" t="s">
        <v>47</v>
      </c>
      <c r="DN5" s="318" t="s">
        <v>147</v>
      </c>
      <c r="DO5" s="7" t="s">
        <v>2</v>
      </c>
      <c r="DP5" s="8" t="s">
        <v>3</v>
      </c>
      <c r="DQ5" s="8" t="s">
        <v>4</v>
      </c>
      <c r="DR5" s="8" t="s">
        <v>5</v>
      </c>
      <c r="DS5" s="8" t="s">
        <v>6</v>
      </c>
      <c r="DT5" s="8" t="s">
        <v>7</v>
      </c>
      <c r="DU5" s="8" t="s">
        <v>35</v>
      </c>
      <c r="DV5" s="8" t="s">
        <v>36</v>
      </c>
      <c r="DW5" s="8" t="s">
        <v>37</v>
      </c>
      <c r="DX5" s="8" t="s">
        <v>45</v>
      </c>
      <c r="DY5" s="8" t="s">
        <v>46</v>
      </c>
      <c r="DZ5" s="8" t="s">
        <v>47</v>
      </c>
      <c r="EA5" s="119"/>
      <c r="EB5" s="119"/>
      <c r="EC5" s="119"/>
      <c r="ED5" s="108"/>
      <c r="EE5" s="115"/>
      <c r="EF5" s="115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</row>
    <row r="6" spans="1:151 3430:3430" s="11" customFormat="1" ht="20.100000000000001" customHeight="1" thickBot="1" x14ac:dyDescent="0.3">
      <c r="A6" s="283"/>
      <c r="B6" s="161" t="s">
        <v>133</v>
      </c>
      <c r="C6" s="161"/>
      <c r="D6" s="161"/>
      <c r="E6" s="161"/>
      <c r="F6" s="161"/>
      <c r="G6" s="162"/>
      <c r="H6" s="162"/>
      <c r="I6" s="162"/>
      <c r="J6" s="162"/>
      <c r="K6" s="162"/>
      <c r="L6" s="162"/>
      <c r="M6" s="162"/>
      <c r="N6" s="162"/>
      <c r="O6" s="162"/>
      <c r="P6" s="163"/>
      <c r="Q6" s="45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189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189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120"/>
      <c r="EB6" s="120"/>
      <c r="EC6" s="120"/>
      <c r="ED6" s="109"/>
      <c r="EE6" s="116"/>
      <c r="EF6" s="116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</row>
    <row r="7" spans="1:151 3430:3430" s="461" customFormat="1" ht="20.100000000000001" customHeight="1" thickBot="1" x14ac:dyDescent="0.3">
      <c r="A7" s="283"/>
      <c r="B7" s="148"/>
      <c r="C7" s="462" t="s">
        <v>63</v>
      </c>
      <c r="D7" s="299">
        <f t="shared" ref="D7:BO7" si="0">+D9+D56</f>
        <v>14542.172330925103</v>
      </c>
      <c r="E7" s="191">
        <f t="shared" si="0"/>
        <v>13783.376904469404</v>
      </c>
      <c r="F7" s="191">
        <f t="shared" si="0"/>
        <v>13779.155621279102</v>
      </c>
      <c r="G7" s="191">
        <f t="shared" si="0"/>
        <v>14166.345453339798</v>
      </c>
      <c r="H7" s="191">
        <f t="shared" si="0"/>
        <v>14958.735357236406</v>
      </c>
      <c r="I7" s="191">
        <f t="shared" si="0"/>
        <v>13255.7323598483</v>
      </c>
      <c r="J7" s="191">
        <f t="shared" si="0"/>
        <v>13992.027983079501</v>
      </c>
      <c r="K7" s="191">
        <f t="shared" si="0"/>
        <v>12412.759452407499</v>
      </c>
      <c r="L7" s="191">
        <f t="shared" si="0"/>
        <v>14437.4381255557</v>
      </c>
      <c r="M7" s="191">
        <f t="shared" si="0"/>
        <v>16118.662943305699</v>
      </c>
      <c r="N7" s="191">
        <f t="shared" si="0"/>
        <v>16307.315397952803</v>
      </c>
      <c r="O7" s="192">
        <f t="shared" si="0"/>
        <v>17863.226887994297</v>
      </c>
      <c r="P7" s="191">
        <f t="shared" si="0"/>
        <v>175616.94880739355</v>
      </c>
      <c r="Q7" s="299">
        <f t="shared" si="0"/>
        <v>14110.223112311201</v>
      </c>
      <c r="R7" s="191">
        <f t="shared" si="0"/>
        <v>13488.352068910801</v>
      </c>
      <c r="S7" s="191">
        <f t="shared" si="0"/>
        <v>15203.8845982374</v>
      </c>
      <c r="T7" s="191">
        <f t="shared" si="0"/>
        <v>18948.362837895998</v>
      </c>
      <c r="U7" s="191">
        <f t="shared" si="0"/>
        <v>16138.212439714702</v>
      </c>
      <c r="V7" s="191">
        <f t="shared" si="0"/>
        <v>17044.776515619596</v>
      </c>
      <c r="W7" s="191">
        <f t="shared" si="0"/>
        <v>17059.8445230293</v>
      </c>
      <c r="X7" s="191">
        <f t="shared" si="0"/>
        <v>16730.621441783704</v>
      </c>
      <c r="Y7" s="191">
        <f t="shared" si="0"/>
        <v>16151.517703176802</v>
      </c>
      <c r="Z7" s="191">
        <f t="shared" si="0"/>
        <v>17383.643261037301</v>
      </c>
      <c r="AA7" s="191">
        <f t="shared" si="0"/>
        <v>16007.485736733401</v>
      </c>
      <c r="AB7" s="192">
        <f t="shared" si="0"/>
        <v>22241.718440519002</v>
      </c>
      <c r="AC7" s="191">
        <f t="shared" si="0"/>
        <v>200508.6426689692</v>
      </c>
      <c r="AD7" s="299">
        <f t="shared" si="0"/>
        <v>15843.317306066399</v>
      </c>
      <c r="AE7" s="191">
        <f t="shared" si="0"/>
        <v>15581.164203658298</v>
      </c>
      <c r="AF7" s="191">
        <f t="shared" si="0"/>
        <v>17542.387595476601</v>
      </c>
      <c r="AG7" s="191">
        <f t="shared" si="0"/>
        <v>23099.078670207302</v>
      </c>
      <c r="AH7" s="191">
        <f t="shared" si="0"/>
        <v>26827.571474287892</v>
      </c>
      <c r="AI7" s="191">
        <f t="shared" si="0"/>
        <v>20636.690311301201</v>
      </c>
      <c r="AJ7" s="191">
        <f t="shared" si="0"/>
        <v>26727.9448001091</v>
      </c>
      <c r="AK7" s="191">
        <f t="shared" si="0"/>
        <v>22348.222819849001</v>
      </c>
      <c r="AL7" s="191">
        <f t="shared" si="0"/>
        <v>24502.524163185604</v>
      </c>
      <c r="AM7" s="191">
        <f t="shared" si="0"/>
        <v>21898.392049327202</v>
      </c>
      <c r="AN7" s="191">
        <f t="shared" si="0"/>
        <v>23714.869797069103</v>
      </c>
      <c r="AO7" s="192">
        <f t="shared" si="0"/>
        <v>28024.060443067003</v>
      </c>
      <c r="AP7" s="191">
        <f t="shared" si="0"/>
        <v>23577.044139582598</v>
      </c>
      <c r="AQ7" s="191">
        <f t="shared" si="0"/>
        <v>21436.750035338802</v>
      </c>
      <c r="AR7" s="191">
        <f t="shared" si="0"/>
        <v>26292.814272804804</v>
      </c>
      <c r="AS7" s="191">
        <f t="shared" si="0"/>
        <v>23782.829022060803</v>
      </c>
      <c r="AT7" s="191">
        <f t="shared" si="0"/>
        <v>32385.979784652402</v>
      </c>
      <c r="AU7" s="191">
        <f t="shared" si="0"/>
        <v>25009.506149409797</v>
      </c>
      <c r="AV7" s="191">
        <f t="shared" si="0"/>
        <v>30327.185332289202</v>
      </c>
      <c r="AW7" s="191">
        <f t="shared" si="0"/>
        <v>27641.871395734201</v>
      </c>
      <c r="AX7" s="191">
        <f t="shared" si="0"/>
        <v>23585.681050434199</v>
      </c>
      <c r="AY7" s="191">
        <f t="shared" si="0"/>
        <v>33032.187636451003</v>
      </c>
      <c r="AZ7" s="191">
        <f t="shared" si="0"/>
        <v>25429.176725924597</v>
      </c>
      <c r="BA7" s="191">
        <f t="shared" si="0"/>
        <v>26193.686034338803</v>
      </c>
      <c r="BB7" s="299">
        <f t="shared" si="0"/>
        <v>28944.641083504601</v>
      </c>
      <c r="BC7" s="191">
        <f t="shared" si="0"/>
        <v>22867.482691301204</v>
      </c>
      <c r="BD7" s="191">
        <f t="shared" si="0"/>
        <v>26216.714642345196</v>
      </c>
      <c r="BE7" s="191">
        <f t="shared" si="0"/>
        <v>33049.030831576201</v>
      </c>
      <c r="BF7" s="191">
        <f t="shared" si="0"/>
        <v>32752.88570176479</v>
      </c>
      <c r="BG7" s="191">
        <f t="shared" si="0"/>
        <v>31997.807871235993</v>
      </c>
      <c r="BH7" s="191">
        <f t="shared" si="0"/>
        <v>36045.263492695602</v>
      </c>
      <c r="BI7" s="191">
        <f t="shared" si="0"/>
        <v>32899.238986737793</v>
      </c>
      <c r="BJ7" s="191">
        <f t="shared" si="0"/>
        <v>29324.0139415952</v>
      </c>
      <c r="BK7" s="191">
        <f t="shared" si="0"/>
        <v>32547.578761865596</v>
      </c>
      <c r="BL7" s="191">
        <f t="shared" si="0"/>
        <v>32203.675849707994</v>
      </c>
      <c r="BM7" s="191">
        <f t="shared" si="0"/>
        <v>37348.936612991391</v>
      </c>
      <c r="BN7" s="286">
        <f t="shared" si="0"/>
        <v>376197.27046732162</v>
      </c>
      <c r="BO7" s="191">
        <f t="shared" si="0"/>
        <v>37421.62348195479</v>
      </c>
      <c r="BP7" s="191">
        <f t="shared" ref="BP7:CA7" si="1">+BP9+BP56</f>
        <v>30126.714574973204</v>
      </c>
      <c r="BQ7" s="191">
        <f t="shared" si="1"/>
        <v>33568.632558024794</v>
      </c>
      <c r="BR7" s="191">
        <f t="shared" si="1"/>
        <v>38509.51258927639</v>
      </c>
      <c r="BS7" s="191">
        <f t="shared" si="1"/>
        <v>38540.400239248796</v>
      </c>
      <c r="BT7" s="191">
        <f t="shared" si="1"/>
        <v>33556.580935342601</v>
      </c>
      <c r="BU7" s="191">
        <f t="shared" si="1"/>
        <v>43329.7172372696</v>
      </c>
      <c r="BV7" s="191">
        <f t="shared" si="1"/>
        <v>33627.220174825794</v>
      </c>
      <c r="BW7" s="191">
        <f t="shared" si="1"/>
        <v>34167.881123005602</v>
      </c>
      <c r="BX7" s="191">
        <f t="shared" si="1"/>
        <v>38475.61439664301</v>
      </c>
      <c r="BY7" s="191">
        <f t="shared" si="1"/>
        <v>30530.412569643602</v>
      </c>
      <c r="BZ7" s="191">
        <f t="shared" si="1"/>
        <v>44026.281500293408</v>
      </c>
      <c r="CA7" s="286">
        <f t="shared" si="1"/>
        <v>435880.59138050169</v>
      </c>
      <c r="CB7" s="299">
        <f>+CB9+CB56+CB94+CB97</f>
        <v>36189.038018074803</v>
      </c>
      <c r="CC7" s="191">
        <f t="shared" ref="CC7:DU7" si="2">+CC9+CC56+CC94+CC97</f>
        <v>31308.832963621797</v>
      </c>
      <c r="CD7" s="191">
        <f t="shared" si="2"/>
        <v>35093.276307559208</v>
      </c>
      <c r="CE7" s="191">
        <f t="shared" si="2"/>
        <v>43525.390188923397</v>
      </c>
      <c r="CF7" s="191">
        <f t="shared" si="2"/>
        <v>36292.676447491191</v>
      </c>
      <c r="CG7" s="191">
        <f t="shared" si="2"/>
        <v>37984.14928837258</v>
      </c>
      <c r="CH7" s="191">
        <f t="shared" si="2"/>
        <v>45451.703443585422</v>
      </c>
      <c r="CI7" s="191">
        <f t="shared" si="2"/>
        <v>34264.406158216603</v>
      </c>
      <c r="CJ7" s="191">
        <f t="shared" si="2"/>
        <v>33214.439597804594</v>
      </c>
      <c r="CK7" s="191">
        <f t="shared" si="2"/>
        <v>40435.274017608215</v>
      </c>
      <c r="CL7" s="191">
        <f t="shared" si="2"/>
        <v>35014.371481748989</v>
      </c>
      <c r="CM7" s="191">
        <f t="shared" si="2"/>
        <v>47942.131000655987</v>
      </c>
      <c r="CN7" s="286">
        <f t="shared" si="2"/>
        <v>456715.6889136628</v>
      </c>
      <c r="CO7" s="191">
        <f t="shared" si="2"/>
        <v>38234.120439683793</v>
      </c>
      <c r="CP7" s="191">
        <f t="shared" si="2"/>
        <v>36399.417257901216</v>
      </c>
      <c r="CQ7" s="191">
        <f t="shared" si="2"/>
        <v>43273.653410963198</v>
      </c>
      <c r="CR7" s="191">
        <f t="shared" si="2"/>
        <v>46224.449205248602</v>
      </c>
      <c r="CS7" s="191">
        <f t="shared" si="2"/>
        <v>47008.720544612406</v>
      </c>
      <c r="CT7" s="191">
        <f t="shared" si="2"/>
        <v>46621.747673351798</v>
      </c>
      <c r="CU7" s="191">
        <f t="shared" si="2"/>
        <v>40009.055095369389</v>
      </c>
      <c r="CV7" s="191">
        <f t="shared" si="2"/>
        <v>51039.468868088392</v>
      </c>
      <c r="CW7" s="191">
        <f t="shared" si="2"/>
        <v>50289.153485662209</v>
      </c>
      <c r="CX7" s="191">
        <f t="shared" si="2"/>
        <v>52899.210558305393</v>
      </c>
      <c r="CY7" s="191">
        <f t="shared" si="2"/>
        <v>48205.557161060387</v>
      </c>
      <c r="CZ7" s="191">
        <f t="shared" si="2"/>
        <v>57424.930025538029</v>
      </c>
      <c r="DA7" s="286">
        <f t="shared" si="2"/>
        <v>557629.4837257847</v>
      </c>
      <c r="DB7" s="191">
        <f t="shared" si="2"/>
        <v>44089.4906550304</v>
      </c>
      <c r="DC7" s="191">
        <f t="shared" si="2"/>
        <v>37606.220131665992</v>
      </c>
      <c r="DD7" s="191">
        <f t="shared" si="2"/>
        <v>48205.360680905411</v>
      </c>
      <c r="DE7" s="191">
        <f t="shared" si="2"/>
        <v>52180.448335575027</v>
      </c>
      <c r="DF7" s="191">
        <f t="shared" si="2"/>
        <v>56392.49780489879</v>
      </c>
      <c r="DG7" s="191">
        <f t="shared" si="2"/>
        <v>45726.814884708801</v>
      </c>
      <c r="DH7" s="191">
        <f t="shared" si="2"/>
        <v>47652.794064765396</v>
      </c>
      <c r="DI7" s="191">
        <f t="shared" si="2"/>
        <v>44217.753119297609</v>
      </c>
      <c r="DJ7" s="191">
        <f t="shared" si="2"/>
        <v>45529.03072201836</v>
      </c>
      <c r="DK7" s="191">
        <f t="shared" si="2"/>
        <v>49037.057047930786</v>
      </c>
      <c r="DL7" s="191">
        <f t="shared" si="2"/>
        <v>47916.694351204016</v>
      </c>
      <c r="DM7" s="191">
        <f t="shared" si="2"/>
        <v>54664.162353628002</v>
      </c>
      <c r="DN7" s="286">
        <f t="shared" si="2"/>
        <v>573218.32415162865</v>
      </c>
      <c r="DO7" s="191">
        <f t="shared" si="2"/>
        <v>50423.429560936187</v>
      </c>
      <c r="DP7" s="191">
        <f t="shared" si="2"/>
        <v>39738.834091426375</v>
      </c>
      <c r="DQ7" s="191">
        <f t="shared" si="2"/>
        <v>51961.211661101588</v>
      </c>
      <c r="DR7" s="191">
        <f t="shared" si="2"/>
        <v>64833.126459393228</v>
      </c>
      <c r="DS7" s="191">
        <f t="shared" si="2"/>
        <v>56075.627524850759</v>
      </c>
      <c r="DT7" s="191">
        <f t="shared" si="2"/>
        <v>51464.159690112603</v>
      </c>
      <c r="DU7" s="191">
        <f t="shared" si="2"/>
        <v>55490.06135921261</v>
      </c>
      <c r="DV7" s="191">
        <f t="shared" ref="DV7:DW7" si="3">+DV9+DV56+DV94+DV97</f>
        <v>52146.521844141178</v>
      </c>
      <c r="DW7" s="191">
        <f t="shared" si="3"/>
        <v>47902.791112044011</v>
      </c>
      <c r="DX7" s="191">
        <f t="shared" ref="DX7:DY7" si="4">+DX9+DX56+DX94+DX97</f>
        <v>61401.861970221929</v>
      </c>
      <c r="DY7" s="191">
        <f t="shared" si="4"/>
        <v>51599.497265340608</v>
      </c>
      <c r="DZ7" s="191">
        <f t="shared" ref="DZ7" si="5">+DZ9+DZ56+DZ94+DZ97</f>
        <v>51693.443199533562</v>
      </c>
      <c r="EA7" s="458"/>
      <c r="EB7" s="458"/>
      <c r="EC7" s="458"/>
      <c r="ED7" s="459"/>
      <c r="EE7" s="460"/>
      <c r="EF7" s="460"/>
      <c r="EG7" s="459"/>
      <c r="EH7" s="459"/>
      <c r="EI7" s="459"/>
      <c r="EJ7" s="459"/>
      <c r="EK7" s="459"/>
      <c r="EL7" s="459"/>
      <c r="EM7" s="459"/>
      <c r="EN7" s="459"/>
      <c r="EO7" s="459"/>
      <c r="EP7" s="459"/>
      <c r="EQ7" s="459"/>
      <c r="ER7" s="459"/>
      <c r="ES7" s="459"/>
      <c r="ET7" s="459"/>
      <c r="EU7" s="459"/>
    </row>
    <row r="8" spans="1:151 3430:3430" s="11" customFormat="1" ht="20.100000000000001" customHeight="1" x14ac:dyDescent="0.3">
      <c r="A8" s="283"/>
      <c r="B8" s="52" t="s">
        <v>44</v>
      </c>
      <c r="C8" s="20"/>
      <c r="D8" s="12"/>
      <c r="E8" s="13"/>
      <c r="F8" s="13"/>
      <c r="G8" s="47"/>
      <c r="H8" s="47"/>
      <c r="I8" s="47"/>
      <c r="J8" s="47"/>
      <c r="K8" s="47"/>
      <c r="L8" s="47"/>
      <c r="M8" s="47"/>
      <c r="N8" s="47"/>
      <c r="O8" s="47"/>
      <c r="P8" s="14"/>
      <c r="Q8" s="190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4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40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41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76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76"/>
      <c r="CB8" s="40"/>
      <c r="CC8" s="58"/>
      <c r="CD8" s="58"/>
      <c r="CE8" s="58"/>
      <c r="CF8" s="58"/>
      <c r="CG8" s="15"/>
      <c r="CH8" s="15"/>
      <c r="CI8" s="15"/>
      <c r="CJ8" s="15"/>
      <c r="CK8" s="15"/>
      <c r="CL8" s="15"/>
      <c r="CM8" s="15"/>
      <c r="CN8" s="176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76"/>
      <c r="DB8" s="15"/>
      <c r="DC8" s="15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176"/>
      <c r="DO8" s="40"/>
      <c r="DP8" s="15"/>
      <c r="DQ8" s="15"/>
      <c r="DR8" s="58"/>
      <c r="DS8" s="58"/>
      <c r="DT8" s="58"/>
      <c r="DU8" s="58"/>
      <c r="DV8" s="58"/>
      <c r="DW8" s="58"/>
      <c r="DX8" s="58"/>
      <c r="DY8" s="58"/>
      <c r="DZ8" s="58"/>
      <c r="EA8" s="120"/>
      <c r="EB8" s="120"/>
      <c r="EC8" s="120"/>
      <c r="ED8" s="109"/>
      <c r="EE8" s="116"/>
      <c r="EF8" s="116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</row>
    <row r="9" spans="1:151 3430:3430" ht="20.100000000000001" customHeight="1" thickBot="1" x14ac:dyDescent="0.3">
      <c r="A9" s="282"/>
      <c r="B9" s="481" t="s">
        <v>39</v>
      </c>
      <c r="C9" s="482"/>
      <c r="D9" s="17">
        <f t="shared" ref="D9:BO9" si="6">SUM(D10:D54)-D49</f>
        <v>9852.2075003700011</v>
      </c>
      <c r="E9" s="17">
        <f t="shared" si="6"/>
        <v>9591.6672761300033</v>
      </c>
      <c r="F9" s="17">
        <f t="shared" si="6"/>
        <v>8763.4897011500016</v>
      </c>
      <c r="G9" s="17">
        <f t="shared" si="6"/>
        <v>9828.1017698799988</v>
      </c>
      <c r="H9" s="17">
        <f t="shared" si="6"/>
        <v>10393.374762000007</v>
      </c>
      <c r="I9" s="17">
        <f t="shared" si="6"/>
        <v>8644.786129619999</v>
      </c>
      <c r="J9" s="17">
        <f t="shared" si="6"/>
        <v>9713.3351849700011</v>
      </c>
      <c r="K9" s="17">
        <f t="shared" si="6"/>
        <v>7763.2137778700007</v>
      </c>
      <c r="L9" s="17">
        <f t="shared" si="6"/>
        <v>9769.6565608000001</v>
      </c>
      <c r="M9" s="17">
        <f t="shared" si="6"/>
        <v>11004.5040732</v>
      </c>
      <c r="N9" s="17">
        <f t="shared" si="6"/>
        <v>10852.340315580002</v>
      </c>
      <c r="O9" s="17">
        <f t="shared" si="6"/>
        <v>12661.082938149997</v>
      </c>
      <c r="P9" s="16">
        <f t="shared" si="6"/>
        <v>118837.75997971997</v>
      </c>
      <c r="Q9" s="17">
        <f t="shared" si="6"/>
        <v>10139.730982730001</v>
      </c>
      <c r="R9" s="17">
        <f t="shared" si="6"/>
        <v>9578.7443552600016</v>
      </c>
      <c r="S9" s="17">
        <f t="shared" si="6"/>
        <v>10801.23316552</v>
      </c>
      <c r="T9" s="17">
        <f t="shared" si="6"/>
        <v>13536.9375244</v>
      </c>
      <c r="U9" s="17">
        <f t="shared" si="6"/>
        <v>10452.164507130003</v>
      </c>
      <c r="V9" s="17">
        <f t="shared" si="6"/>
        <v>11475.249738069999</v>
      </c>
      <c r="W9" s="17">
        <f t="shared" si="6"/>
        <v>11954.22990493</v>
      </c>
      <c r="X9" s="17">
        <f t="shared" si="6"/>
        <v>12235.594021630002</v>
      </c>
      <c r="Y9" s="17">
        <f t="shared" si="6"/>
        <v>11692.786242770002</v>
      </c>
      <c r="Z9" s="17">
        <f t="shared" si="6"/>
        <v>12117.228140339999</v>
      </c>
      <c r="AA9" s="17">
        <f t="shared" si="6"/>
        <v>11254.619977460001</v>
      </c>
      <c r="AB9" s="17">
        <f t="shared" si="6"/>
        <v>13597.83507542</v>
      </c>
      <c r="AC9" s="16">
        <f t="shared" si="6"/>
        <v>138836.35362566001</v>
      </c>
      <c r="AD9" s="17">
        <f t="shared" si="6"/>
        <v>11856.993141819999</v>
      </c>
      <c r="AE9" s="17">
        <f t="shared" si="6"/>
        <v>11854.345553269999</v>
      </c>
      <c r="AF9" s="17">
        <f t="shared" si="6"/>
        <v>12929.049911270002</v>
      </c>
      <c r="AG9" s="17">
        <f t="shared" si="6"/>
        <v>18046.946078480003</v>
      </c>
      <c r="AH9" s="17">
        <f t="shared" si="6"/>
        <v>19876.371696189992</v>
      </c>
      <c r="AI9" s="17">
        <f t="shared" si="6"/>
        <v>15349.461232060003</v>
      </c>
      <c r="AJ9" s="17">
        <f t="shared" si="6"/>
        <v>20404.601831190001</v>
      </c>
      <c r="AK9" s="17">
        <f t="shared" si="6"/>
        <v>16792.882640440002</v>
      </c>
      <c r="AL9" s="17">
        <f t="shared" si="6"/>
        <v>18717.550969290001</v>
      </c>
      <c r="AM9" s="17">
        <f t="shared" si="6"/>
        <v>16735.026845069999</v>
      </c>
      <c r="AN9" s="17">
        <f t="shared" si="6"/>
        <v>18855.74320855</v>
      </c>
      <c r="AO9" s="17">
        <f t="shared" si="6"/>
        <v>21416.643523670002</v>
      </c>
      <c r="AP9" s="42">
        <f t="shared" si="6"/>
        <v>18958.77182609</v>
      </c>
      <c r="AQ9" s="17">
        <f t="shared" si="6"/>
        <v>16800.773144560004</v>
      </c>
      <c r="AR9" s="17">
        <f t="shared" si="6"/>
        <v>20838.055042980006</v>
      </c>
      <c r="AS9" s="17">
        <f t="shared" si="6"/>
        <v>18725.156051820002</v>
      </c>
      <c r="AT9" s="17">
        <f t="shared" si="6"/>
        <v>23832.623504210002</v>
      </c>
      <c r="AU9" s="17">
        <f t="shared" si="6"/>
        <v>19045.220603089998</v>
      </c>
      <c r="AV9" s="17">
        <f t="shared" si="6"/>
        <v>25143.468060160001</v>
      </c>
      <c r="AW9" s="17">
        <f t="shared" si="6"/>
        <v>22055.527646729999</v>
      </c>
      <c r="AX9" s="17">
        <f t="shared" si="6"/>
        <v>19813.939311839997</v>
      </c>
      <c r="AY9" s="17">
        <f t="shared" si="6"/>
        <v>25818.095144390001</v>
      </c>
      <c r="AZ9" s="17">
        <f t="shared" si="6"/>
        <v>20170.522286019997</v>
      </c>
      <c r="BA9" s="43">
        <f t="shared" si="6"/>
        <v>20758.053517630004</v>
      </c>
      <c r="BB9" s="17">
        <f t="shared" si="6"/>
        <v>22569.47455313</v>
      </c>
      <c r="BC9" s="17">
        <f t="shared" si="6"/>
        <v>16852.003564990002</v>
      </c>
      <c r="BD9" s="17">
        <f t="shared" si="6"/>
        <v>19497.162177869996</v>
      </c>
      <c r="BE9" s="17">
        <f t="shared" si="6"/>
        <v>26314.749100920002</v>
      </c>
      <c r="BF9" s="17">
        <f t="shared" si="6"/>
        <v>25625.883181529989</v>
      </c>
      <c r="BG9" s="17">
        <f t="shared" si="6"/>
        <v>22708.100444389995</v>
      </c>
      <c r="BH9" s="17">
        <f t="shared" si="6"/>
        <v>28762.917107459998</v>
      </c>
      <c r="BI9" s="17">
        <f t="shared" si="6"/>
        <v>23593.922874089996</v>
      </c>
      <c r="BJ9" s="17">
        <f t="shared" si="6"/>
        <v>21155.50869653</v>
      </c>
      <c r="BK9" s="17">
        <f t="shared" si="6"/>
        <v>24620.966990809997</v>
      </c>
      <c r="BL9" s="17">
        <f t="shared" si="6"/>
        <v>25088.224488199994</v>
      </c>
      <c r="BM9" s="17">
        <f t="shared" si="6"/>
        <v>29589.793061949989</v>
      </c>
      <c r="BN9" s="16">
        <f t="shared" si="6"/>
        <v>286378.70624187001</v>
      </c>
      <c r="BO9" s="17">
        <f t="shared" si="6"/>
        <v>29836.206469519992</v>
      </c>
      <c r="BP9" s="17">
        <f t="shared" ref="BP9:DS9" si="7">SUM(BP10:BP54)-BP49</f>
        <v>22754.560910240005</v>
      </c>
      <c r="BQ9" s="17">
        <f t="shared" si="7"/>
        <v>25512.00475924999</v>
      </c>
      <c r="BR9" s="17">
        <f t="shared" si="7"/>
        <v>29739.67203677999</v>
      </c>
      <c r="BS9" s="17">
        <f t="shared" si="7"/>
        <v>28269.420260979994</v>
      </c>
      <c r="BT9" s="17">
        <f t="shared" si="7"/>
        <v>25324.099079270003</v>
      </c>
      <c r="BU9" s="17">
        <f t="shared" si="7"/>
        <v>35685.095120509999</v>
      </c>
      <c r="BV9" s="17">
        <f t="shared" si="7"/>
        <v>25187.569984979993</v>
      </c>
      <c r="BW9" s="17">
        <f t="shared" si="7"/>
        <v>27305.427671720001</v>
      </c>
      <c r="BX9" s="17">
        <f t="shared" si="7"/>
        <v>31399.784530930006</v>
      </c>
      <c r="BY9" s="17">
        <f t="shared" si="7"/>
        <v>25701.048814740003</v>
      </c>
      <c r="BZ9" s="17">
        <f t="shared" si="7"/>
        <v>37518.93371450001</v>
      </c>
      <c r="CA9" s="294">
        <f t="shared" si="7"/>
        <v>344233.82335342007</v>
      </c>
      <c r="CB9" s="42">
        <f t="shared" si="7"/>
        <v>30617.404330270005</v>
      </c>
      <c r="CC9" s="17">
        <f t="shared" si="7"/>
        <v>26830.027244069996</v>
      </c>
      <c r="CD9" s="17">
        <f t="shared" si="7"/>
        <v>30356.93454254001</v>
      </c>
      <c r="CE9" s="17">
        <f t="shared" si="7"/>
        <v>37616.534921559993</v>
      </c>
      <c r="CF9" s="17">
        <f t="shared" si="7"/>
        <v>31796.376631779989</v>
      </c>
      <c r="CG9" s="17">
        <f t="shared" si="7"/>
        <v>32930.025945349982</v>
      </c>
      <c r="CH9" s="17">
        <f t="shared" si="7"/>
        <v>41491.098574510019</v>
      </c>
      <c r="CI9" s="17">
        <f t="shared" si="7"/>
        <v>29914.696311260002</v>
      </c>
      <c r="CJ9" s="17">
        <f t="shared" si="7"/>
        <v>29100.714963009996</v>
      </c>
      <c r="CK9" s="17">
        <f t="shared" si="7"/>
        <v>34997.755057220013</v>
      </c>
      <c r="CL9" s="17">
        <f t="shared" si="7"/>
        <v>31221.210259709987</v>
      </c>
      <c r="CM9" s="17">
        <f t="shared" si="7"/>
        <v>39133.671692629985</v>
      </c>
      <c r="CN9" s="16">
        <f t="shared" si="7"/>
        <v>396006.45047390996</v>
      </c>
      <c r="CO9" s="17">
        <f t="shared" si="7"/>
        <v>33382.008274489999</v>
      </c>
      <c r="CP9" s="17">
        <f t="shared" si="7"/>
        <v>31612.028763470014</v>
      </c>
      <c r="CQ9" s="17">
        <f t="shared" si="7"/>
        <v>35257.595498249997</v>
      </c>
      <c r="CR9" s="17">
        <f t="shared" si="7"/>
        <v>37336.408437279999</v>
      </c>
      <c r="CS9" s="17">
        <f t="shared" si="7"/>
        <v>39490.362884840004</v>
      </c>
      <c r="CT9" s="17">
        <f t="shared" si="7"/>
        <v>40166.270108419994</v>
      </c>
      <c r="CU9" s="17">
        <f t="shared" si="7"/>
        <v>35053.55418644999</v>
      </c>
      <c r="CV9" s="17">
        <f t="shared" si="7"/>
        <v>45461.497210779991</v>
      </c>
      <c r="CW9" s="17">
        <f t="shared" si="7"/>
        <v>44665.568884230008</v>
      </c>
      <c r="CX9" s="17">
        <f t="shared" si="7"/>
        <v>47710.957792579989</v>
      </c>
      <c r="CY9" s="17">
        <f t="shared" si="7"/>
        <v>41350.39382848001</v>
      </c>
      <c r="CZ9" s="17">
        <f t="shared" si="7"/>
        <v>52110.045844520027</v>
      </c>
      <c r="DA9" s="16">
        <f t="shared" si="7"/>
        <v>483596.69171378994</v>
      </c>
      <c r="DB9" s="17">
        <f t="shared" si="7"/>
        <v>39769.232339599999</v>
      </c>
      <c r="DC9" s="17">
        <f t="shared" si="7"/>
        <v>33183.443311399991</v>
      </c>
      <c r="DD9" s="17">
        <f t="shared" si="7"/>
        <v>41830.432626220012</v>
      </c>
      <c r="DE9" s="17">
        <f t="shared" si="7"/>
        <v>46057.940197010023</v>
      </c>
      <c r="DF9" s="17">
        <f t="shared" si="7"/>
        <v>45107.934898479987</v>
      </c>
      <c r="DG9" s="17">
        <f t="shared" si="7"/>
        <v>37088.375350030001</v>
      </c>
      <c r="DH9" s="17">
        <f t="shared" si="7"/>
        <v>39969.438209749991</v>
      </c>
      <c r="DI9" s="17">
        <f t="shared" si="7"/>
        <v>36133.185573090006</v>
      </c>
      <c r="DJ9" s="17">
        <f t="shared" si="7"/>
        <v>38044.248530479992</v>
      </c>
      <c r="DK9" s="17">
        <f t="shared" si="7"/>
        <v>42854.761817389983</v>
      </c>
      <c r="DL9" s="17">
        <f t="shared" si="7"/>
        <v>42706.258067270013</v>
      </c>
      <c r="DM9" s="17">
        <f t="shared" si="7"/>
        <v>47509.915469480002</v>
      </c>
      <c r="DN9" s="16">
        <f t="shared" si="7"/>
        <v>490255.16639020003</v>
      </c>
      <c r="DO9" s="42">
        <f t="shared" si="7"/>
        <v>43574.967404059993</v>
      </c>
      <c r="DP9" s="17">
        <f t="shared" si="7"/>
        <v>34609.745149209994</v>
      </c>
      <c r="DQ9" s="17">
        <f t="shared" si="7"/>
        <v>47626.474345949988</v>
      </c>
      <c r="DR9" s="17">
        <f t="shared" si="7"/>
        <v>58996.096264950014</v>
      </c>
      <c r="DS9" s="17">
        <f t="shared" si="7"/>
        <v>49519.529942069959</v>
      </c>
      <c r="DT9" s="17">
        <f t="shared" ref="DT9" si="8">SUM(DT10:DT54)-DT49</f>
        <v>45923.174522189998</v>
      </c>
      <c r="DU9" s="17">
        <f t="shared" ref="DU9:DV9" si="9">SUM(DU10:DU54)-DU49</f>
        <v>50864.210961500008</v>
      </c>
      <c r="DV9" s="17">
        <f t="shared" si="9"/>
        <v>46428.063554109976</v>
      </c>
      <c r="DW9" s="17">
        <f t="shared" ref="DW9:DX9" si="10">SUM(DW10:DW54)-DW49</f>
        <v>42894.326231240004</v>
      </c>
      <c r="DX9" s="17">
        <f t="shared" si="10"/>
        <v>56392.395722869929</v>
      </c>
      <c r="DY9" s="17">
        <f t="shared" ref="DY9:DZ9" si="11">SUM(DY10:DY54)-DY49</f>
        <v>46497.89238034001</v>
      </c>
      <c r="DZ9" s="17">
        <f t="shared" si="11"/>
        <v>46991.250110350004</v>
      </c>
      <c r="EA9" s="134"/>
    </row>
    <row r="10" spans="1:151 3430:3430" ht="20.100000000000001" customHeight="1" x14ac:dyDescent="0.25">
      <c r="A10" s="282"/>
      <c r="B10" s="227" t="s">
        <v>8</v>
      </c>
      <c r="C10" s="228" t="s">
        <v>73</v>
      </c>
      <c r="D10" s="229">
        <v>2380.1684893800007</v>
      </c>
      <c r="E10" s="229">
        <v>3181.8660317399999</v>
      </c>
      <c r="F10" s="229">
        <v>2100.96343914</v>
      </c>
      <c r="G10" s="229">
        <v>2621.2492120799998</v>
      </c>
      <c r="H10" s="229">
        <v>3462.3281415300007</v>
      </c>
      <c r="I10" s="229">
        <v>1910.8375127000002</v>
      </c>
      <c r="J10" s="229">
        <v>2126.5855789000002</v>
      </c>
      <c r="K10" s="229">
        <v>1850.5776609700004</v>
      </c>
      <c r="L10" s="229">
        <v>2214.1206525000007</v>
      </c>
      <c r="M10" s="230">
        <v>2468.6271339000004</v>
      </c>
      <c r="N10" s="230">
        <v>2610.3516561600004</v>
      </c>
      <c r="O10" s="230">
        <v>3418.28158773</v>
      </c>
      <c r="P10" s="231">
        <f t="shared" ref="P10:P18" si="12">SUM(D10:O10)</f>
        <v>30345.957096730002</v>
      </c>
      <c r="Q10" s="29">
        <v>2193.71287411</v>
      </c>
      <c r="R10" s="29">
        <v>2325.68796664</v>
      </c>
      <c r="S10" s="29">
        <v>2150.1200799500002</v>
      </c>
      <c r="T10" s="29">
        <v>2900.0601048700005</v>
      </c>
      <c r="U10" s="29">
        <v>2371.7152247800004</v>
      </c>
      <c r="V10" s="29">
        <v>2410.4523434499993</v>
      </c>
      <c r="W10" s="29">
        <v>2532.3939104600004</v>
      </c>
      <c r="X10" s="29">
        <v>3087.3435480300009</v>
      </c>
      <c r="Y10" s="29">
        <v>3121.5601421400002</v>
      </c>
      <c r="Z10" s="29">
        <v>2782.9435088099999</v>
      </c>
      <c r="AA10" s="29">
        <v>2715.9189682300007</v>
      </c>
      <c r="AB10" s="29">
        <v>2844.7305496000004</v>
      </c>
      <c r="AC10" s="231">
        <f t="shared" ref="AC10:AC18" si="13">SUM(Q10:AB10)</f>
        <v>31436.639221070003</v>
      </c>
      <c r="AD10" s="232">
        <v>2400.0458035799998</v>
      </c>
      <c r="AE10" s="232">
        <v>2647.5886310600004</v>
      </c>
      <c r="AF10" s="232">
        <v>3012.8826035000002</v>
      </c>
      <c r="AG10" s="232">
        <v>4338.4898194800007</v>
      </c>
      <c r="AH10" s="232">
        <v>6004.1112577700005</v>
      </c>
      <c r="AI10" s="232">
        <v>3648.2941165500001</v>
      </c>
      <c r="AJ10" s="232">
        <v>4229.8702913099996</v>
      </c>
      <c r="AK10" s="232">
        <v>3266.8028879000003</v>
      </c>
      <c r="AL10" s="232">
        <v>4044.0782769900002</v>
      </c>
      <c r="AM10" s="232">
        <v>3268.7642204899998</v>
      </c>
      <c r="AN10" s="232">
        <v>3835.5995664899997</v>
      </c>
      <c r="AO10" s="232">
        <v>5015.3134582199991</v>
      </c>
      <c r="AP10" s="233">
        <v>3817.2870306000009</v>
      </c>
      <c r="AQ10" s="232">
        <v>2776.9569599400024</v>
      </c>
      <c r="AR10" s="232">
        <v>3074.8021771900012</v>
      </c>
      <c r="AS10" s="232">
        <v>2362.7769751700012</v>
      </c>
      <c r="AT10" s="232">
        <v>3173.1624195899985</v>
      </c>
      <c r="AU10" s="232">
        <v>2879.9595021299992</v>
      </c>
      <c r="AV10" s="232">
        <v>3584.4026658499988</v>
      </c>
      <c r="AW10" s="232">
        <v>3521.8837025999969</v>
      </c>
      <c r="AX10" s="232">
        <v>2968.653838440001</v>
      </c>
      <c r="AY10" s="232">
        <v>3402.1552321300014</v>
      </c>
      <c r="AZ10" s="232">
        <v>2353.1175139099978</v>
      </c>
      <c r="BA10" s="232">
        <v>2027.984797849999</v>
      </c>
      <c r="BB10" s="234">
        <v>2390.0933685799992</v>
      </c>
      <c r="BC10" s="29">
        <v>1574.72235806</v>
      </c>
      <c r="BD10" s="29">
        <v>1564.9986953899993</v>
      </c>
      <c r="BE10" s="29">
        <v>2960.8170429200018</v>
      </c>
      <c r="BF10" s="29">
        <v>3805.8351472499985</v>
      </c>
      <c r="BG10" s="29">
        <v>2649.9181303099986</v>
      </c>
      <c r="BH10" s="29">
        <v>3416.4257248100021</v>
      </c>
      <c r="BI10" s="29">
        <v>3072.6886423299975</v>
      </c>
      <c r="BJ10" s="29">
        <v>2576.4155046700012</v>
      </c>
      <c r="BK10" s="29">
        <v>1820.4440218999994</v>
      </c>
      <c r="BL10" s="29">
        <v>2425.0594349999992</v>
      </c>
      <c r="BM10" s="29">
        <v>2583.4345341599974</v>
      </c>
      <c r="BN10" s="224">
        <f t="shared" ref="BN10:BN54" si="14">SUM(BB10:BM10)</f>
        <v>30840.852605379994</v>
      </c>
      <c r="BO10" s="232">
        <v>2558.8496042100001</v>
      </c>
      <c r="BP10" s="232">
        <v>2120.6817589300003</v>
      </c>
      <c r="BQ10" s="232">
        <v>3317.7348213299974</v>
      </c>
      <c r="BR10" s="232">
        <v>4245.3230028400021</v>
      </c>
      <c r="BS10" s="232">
        <v>5244.4901577899973</v>
      </c>
      <c r="BT10" s="232">
        <v>4010.0552055500025</v>
      </c>
      <c r="BU10" s="232">
        <v>7329.5021927900007</v>
      </c>
      <c r="BV10" s="232">
        <v>3608.4409972899975</v>
      </c>
      <c r="BW10" s="232">
        <v>794.64016796999999</v>
      </c>
      <c r="BX10" s="29">
        <v>848.5</v>
      </c>
      <c r="BY10" s="29">
        <v>292</v>
      </c>
      <c r="BZ10" s="29">
        <v>542</v>
      </c>
      <c r="CA10" s="224">
        <f>SUM(BO10:BZ10)</f>
        <v>34912.217908699997</v>
      </c>
      <c r="CB10" s="234">
        <v>680</v>
      </c>
      <c r="CC10" s="29">
        <v>820</v>
      </c>
      <c r="CD10" s="29">
        <v>832</v>
      </c>
      <c r="CE10" s="29">
        <v>945</v>
      </c>
      <c r="CF10" s="29">
        <v>790</v>
      </c>
      <c r="CG10" s="29">
        <v>505</v>
      </c>
      <c r="CH10" s="29">
        <v>505</v>
      </c>
      <c r="CI10" s="29">
        <v>185</v>
      </c>
      <c r="CJ10" s="29">
        <v>80</v>
      </c>
      <c r="CK10" s="29">
        <v>204</v>
      </c>
      <c r="CL10" s="29">
        <v>497</v>
      </c>
      <c r="CM10" s="29">
        <v>889</v>
      </c>
      <c r="CN10" s="224">
        <f>SUM(CB10:CM10)</f>
        <v>6932</v>
      </c>
      <c r="CO10" s="29">
        <v>876</v>
      </c>
      <c r="CP10" s="29">
        <v>691</v>
      </c>
      <c r="CQ10" s="29">
        <v>1331.8</v>
      </c>
      <c r="CR10" s="29">
        <v>890.8</v>
      </c>
      <c r="CS10" s="29">
        <v>1313.9</v>
      </c>
      <c r="CT10" s="29">
        <v>818</v>
      </c>
      <c r="CU10" s="29">
        <v>1255</v>
      </c>
      <c r="CV10" s="29">
        <v>1098</v>
      </c>
      <c r="CW10" s="29">
        <v>1691.01041667</v>
      </c>
      <c r="CX10" s="29">
        <v>1711</v>
      </c>
      <c r="CY10" s="29">
        <v>1354</v>
      </c>
      <c r="CZ10" s="29">
        <v>1195</v>
      </c>
      <c r="DA10" s="224">
        <f>SUM(CO10:CZ10)</f>
        <v>14225.51041667</v>
      </c>
      <c r="DB10" s="29">
        <v>540</v>
      </c>
      <c r="DC10" s="29">
        <v>1511.0216666700001</v>
      </c>
      <c r="DD10" s="29">
        <v>1192</v>
      </c>
      <c r="DE10" s="29">
        <v>1307.0050000000001</v>
      </c>
      <c r="DF10" s="29">
        <v>858</v>
      </c>
      <c r="DG10" s="29">
        <v>730.5</v>
      </c>
      <c r="DH10" s="29">
        <v>565.5</v>
      </c>
      <c r="DI10" s="29">
        <v>384.9</v>
      </c>
      <c r="DJ10" s="29">
        <v>936.6</v>
      </c>
      <c r="DK10" s="29">
        <v>1181.4000000000001</v>
      </c>
      <c r="DL10" s="29">
        <v>1077.8</v>
      </c>
      <c r="DM10" s="29">
        <v>871.5</v>
      </c>
      <c r="DN10" s="224">
        <f>SUM(DB10:DM10)</f>
        <v>11156.22666667</v>
      </c>
      <c r="DO10" s="29">
        <v>431</v>
      </c>
      <c r="DP10" s="29">
        <v>618</v>
      </c>
      <c r="DQ10" s="29">
        <v>626.6</v>
      </c>
      <c r="DR10" s="29">
        <v>1070.4000000000001</v>
      </c>
      <c r="DS10" s="29">
        <v>653.52</v>
      </c>
      <c r="DT10" s="29">
        <v>154</v>
      </c>
      <c r="DU10" s="29">
        <v>196.8</v>
      </c>
      <c r="DV10" s="29">
        <v>266.8</v>
      </c>
      <c r="DW10" s="29">
        <v>274</v>
      </c>
      <c r="DX10" s="29">
        <v>400</v>
      </c>
      <c r="DY10" s="29">
        <v>394</v>
      </c>
      <c r="DZ10" s="29">
        <v>216.00749999999999</v>
      </c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AX10" s="226"/>
    </row>
    <row r="11" spans="1:151 3430:3430" ht="20.100000000000001" customHeight="1" x14ac:dyDescent="0.25">
      <c r="A11" s="282"/>
      <c r="B11" s="215" t="s">
        <v>9</v>
      </c>
      <c r="C11" s="216" t="s">
        <v>10</v>
      </c>
      <c r="D11" s="229">
        <v>582.23511585000017</v>
      </c>
      <c r="E11" s="229">
        <v>431.03656459000001</v>
      </c>
      <c r="F11" s="229">
        <v>560.36980138000013</v>
      </c>
      <c r="G11" s="229">
        <v>495.39022864999998</v>
      </c>
      <c r="H11" s="229">
        <v>336.39102544000002</v>
      </c>
      <c r="I11" s="229">
        <v>351.49585784999994</v>
      </c>
      <c r="J11" s="229">
        <v>360.4114813999999</v>
      </c>
      <c r="K11" s="229">
        <v>90.015596740000007</v>
      </c>
      <c r="L11" s="229">
        <v>157.56513885999999</v>
      </c>
      <c r="M11" s="230">
        <v>251.12258782000001</v>
      </c>
      <c r="N11" s="230">
        <v>616.91772832000004</v>
      </c>
      <c r="O11" s="230">
        <v>307.92833987</v>
      </c>
      <c r="P11" s="231">
        <f t="shared" si="12"/>
        <v>4540.8794667700004</v>
      </c>
      <c r="Q11" s="29">
        <v>417.99153801000011</v>
      </c>
      <c r="R11" s="29">
        <v>473.52899494000002</v>
      </c>
      <c r="S11" s="29">
        <v>307.02804146000005</v>
      </c>
      <c r="T11" s="29">
        <v>675.78129194000019</v>
      </c>
      <c r="U11" s="29">
        <v>427.70193931</v>
      </c>
      <c r="V11" s="29">
        <v>710.90345190000005</v>
      </c>
      <c r="W11" s="29">
        <v>357.56539774999987</v>
      </c>
      <c r="X11" s="29">
        <v>541.23901823000006</v>
      </c>
      <c r="Y11" s="29">
        <v>582.91405834000011</v>
      </c>
      <c r="Z11" s="29">
        <v>455.96555737000006</v>
      </c>
      <c r="AA11" s="29">
        <v>485.83626446999989</v>
      </c>
      <c r="AB11" s="29">
        <v>512.65375650999999</v>
      </c>
      <c r="AC11" s="231">
        <f t="shared" si="13"/>
        <v>5949.1093102300001</v>
      </c>
      <c r="AD11" s="29">
        <v>409.87457633999981</v>
      </c>
      <c r="AE11" s="29">
        <v>434.06031881000007</v>
      </c>
      <c r="AF11" s="29">
        <v>657.54730010999992</v>
      </c>
      <c r="AG11" s="29">
        <v>1000.7535816599999</v>
      </c>
      <c r="AH11" s="29">
        <v>1259.2341257499995</v>
      </c>
      <c r="AI11" s="29">
        <v>811.69372141999986</v>
      </c>
      <c r="AJ11" s="29">
        <v>1032.19895447</v>
      </c>
      <c r="AK11" s="29">
        <v>889.13319217000037</v>
      </c>
      <c r="AL11" s="29">
        <v>1208.1077623899996</v>
      </c>
      <c r="AM11" s="124">
        <v>921.10603039000011</v>
      </c>
      <c r="AN11" s="124">
        <v>1226.68796178</v>
      </c>
      <c r="AO11" s="124">
        <v>893.03676619000009</v>
      </c>
      <c r="AP11" s="234">
        <v>771.54163466999989</v>
      </c>
      <c r="AQ11" s="29">
        <v>1227.0943580599999</v>
      </c>
      <c r="AR11" s="29">
        <v>1535.2203630499996</v>
      </c>
      <c r="AS11" s="29">
        <v>847.94627121000019</v>
      </c>
      <c r="AT11" s="29">
        <v>2132.1039597500003</v>
      </c>
      <c r="AU11" s="29">
        <v>1140.9090417799998</v>
      </c>
      <c r="AV11" s="29">
        <v>1288.2126450100002</v>
      </c>
      <c r="AW11" s="29">
        <v>1468.4782991099999</v>
      </c>
      <c r="AX11" s="29">
        <v>1185.7675061600003</v>
      </c>
      <c r="AY11" s="29">
        <v>2152.5228289699999</v>
      </c>
      <c r="AZ11" s="29">
        <v>1321.5611038899999</v>
      </c>
      <c r="BA11" s="29">
        <v>834.06441169999994</v>
      </c>
      <c r="BB11" s="234">
        <v>1153.4433750699995</v>
      </c>
      <c r="BC11" s="29">
        <v>767.69580646999964</v>
      </c>
      <c r="BD11" s="29">
        <v>1144.0122175199995</v>
      </c>
      <c r="BE11" s="29">
        <v>1253.3366524200001</v>
      </c>
      <c r="BF11" s="29">
        <v>1618.0706025500003</v>
      </c>
      <c r="BG11" s="29">
        <v>2131.9263372600003</v>
      </c>
      <c r="BH11" s="29">
        <v>1630.2650734300003</v>
      </c>
      <c r="BI11" s="29">
        <v>1619.7664336900002</v>
      </c>
      <c r="BJ11" s="29">
        <v>1610.6775149999999</v>
      </c>
      <c r="BK11" s="29">
        <v>1752.6647751900002</v>
      </c>
      <c r="BL11" s="29">
        <v>1833.7046353000001</v>
      </c>
      <c r="BM11" s="29">
        <v>2091.8475851600001</v>
      </c>
      <c r="BN11" s="224">
        <f t="shared" si="14"/>
        <v>18607.411009060001</v>
      </c>
      <c r="BO11" s="29">
        <v>3183.5735988499987</v>
      </c>
      <c r="BP11" s="29">
        <v>2165.9196214900003</v>
      </c>
      <c r="BQ11" s="29">
        <v>2240.6762545799993</v>
      </c>
      <c r="BR11" s="29">
        <v>1813.0186478500009</v>
      </c>
      <c r="BS11" s="29">
        <v>1513.0468404099993</v>
      </c>
      <c r="BT11" s="29">
        <v>1150.96577181</v>
      </c>
      <c r="BU11" s="29">
        <v>1149.8848885700002</v>
      </c>
      <c r="BV11" s="29">
        <v>1183.5218524500006</v>
      </c>
      <c r="BW11" s="29">
        <v>2011.6568247800005</v>
      </c>
      <c r="BX11" s="29">
        <v>2228.0656999399989</v>
      </c>
      <c r="BY11" s="29">
        <v>1566.3877258700006</v>
      </c>
      <c r="BZ11" s="29">
        <v>2419.1042052800003</v>
      </c>
      <c r="CA11" s="224">
        <f t="shared" ref="CA11:CA92" si="15">SUM(BO11:BZ11)</f>
        <v>22625.821931880004</v>
      </c>
      <c r="CB11" s="234">
        <v>2136.7287783199995</v>
      </c>
      <c r="CC11" s="29">
        <v>2018.8224122500001</v>
      </c>
      <c r="CD11" s="29">
        <v>2821.5855182199994</v>
      </c>
      <c r="CE11" s="29">
        <v>2314.9672946500004</v>
      </c>
      <c r="CF11" s="29">
        <v>2507.18365021</v>
      </c>
      <c r="CG11" s="29">
        <v>2935.2248570700003</v>
      </c>
      <c r="CH11" s="29">
        <v>2968.0405583299985</v>
      </c>
      <c r="CI11" s="29">
        <v>2749.1415688099996</v>
      </c>
      <c r="CJ11" s="29">
        <v>2188.5424887599997</v>
      </c>
      <c r="CK11" s="29">
        <v>2993.6428781800005</v>
      </c>
      <c r="CL11" s="29">
        <v>2186.9311858799997</v>
      </c>
      <c r="CM11" s="29">
        <v>1594.7465110499993</v>
      </c>
      <c r="CN11" s="224">
        <f t="shared" ref="CN11:CN54" si="16">SUM(CB11:CM11)</f>
        <v>29415.557701729995</v>
      </c>
      <c r="CO11" s="29">
        <v>1876.2671937199993</v>
      </c>
      <c r="CP11" s="29">
        <v>2276.5535749400005</v>
      </c>
      <c r="CQ11" s="29">
        <v>2289.3280209299987</v>
      </c>
      <c r="CR11" s="29">
        <v>2137.1306275799998</v>
      </c>
      <c r="CS11" s="29">
        <v>3166.8870100200006</v>
      </c>
      <c r="CT11" s="29">
        <v>2750.3317520300011</v>
      </c>
      <c r="CU11" s="29">
        <v>1655.4109830999998</v>
      </c>
      <c r="CV11" s="29">
        <v>3352.1685374399995</v>
      </c>
      <c r="CW11" s="29">
        <v>3017.4081334699986</v>
      </c>
      <c r="CX11" s="29">
        <v>3532.1361794200011</v>
      </c>
      <c r="CY11" s="29">
        <v>2592.1026287099994</v>
      </c>
      <c r="CZ11" s="29">
        <v>2897.0615566300007</v>
      </c>
      <c r="DA11" s="224">
        <f>SUM(CO11:CZ11)</f>
        <v>31542.786197990001</v>
      </c>
      <c r="DB11" s="29">
        <v>2594.2678844599996</v>
      </c>
      <c r="DC11" s="29">
        <v>2079.4348828599996</v>
      </c>
      <c r="DD11" s="29">
        <v>2662.1057590800015</v>
      </c>
      <c r="DE11" s="29">
        <v>1901.9528410299999</v>
      </c>
      <c r="DF11" s="29">
        <v>2509.7698784199997</v>
      </c>
      <c r="DG11" s="29">
        <v>2157.4362281199997</v>
      </c>
      <c r="DH11" s="29">
        <v>2671.021257930001</v>
      </c>
      <c r="DI11" s="29">
        <v>1771.8919428900006</v>
      </c>
      <c r="DJ11" s="29">
        <v>2403.7435170700014</v>
      </c>
      <c r="DK11" s="29">
        <v>2441.1861788399992</v>
      </c>
      <c r="DL11" s="29">
        <v>2662.5917657299997</v>
      </c>
      <c r="DM11" s="29">
        <v>2875.7126936600002</v>
      </c>
      <c r="DN11" s="224">
        <f>SUM(DB11:DM11)</f>
        <v>28731.114830089999</v>
      </c>
      <c r="DO11" s="29">
        <v>1861.9945558199993</v>
      </c>
      <c r="DP11" s="29">
        <v>2043.7007313900001</v>
      </c>
      <c r="DQ11" s="29">
        <v>3983.5606463500003</v>
      </c>
      <c r="DR11" s="29">
        <v>3395.4030820099997</v>
      </c>
      <c r="DS11" s="29">
        <v>3593.3000389399986</v>
      </c>
      <c r="DT11" s="29">
        <v>2607.4534628500001</v>
      </c>
      <c r="DU11" s="29">
        <v>3191.696840059999</v>
      </c>
      <c r="DV11" s="29">
        <v>3427.04435315</v>
      </c>
      <c r="DW11" s="29">
        <v>2941.4745284399996</v>
      </c>
      <c r="DX11" s="29">
        <v>3072.7436732600004</v>
      </c>
      <c r="DY11" s="29">
        <v>3023.6655478600001</v>
      </c>
      <c r="DZ11" s="29">
        <v>2367.7826215100004</v>
      </c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</row>
    <row r="12" spans="1:151 3430:3430" ht="20.100000000000001" customHeight="1" x14ac:dyDescent="0.25">
      <c r="A12" s="282"/>
      <c r="B12" s="215" t="s">
        <v>11</v>
      </c>
      <c r="C12" s="216" t="s">
        <v>12</v>
      </c>
      <c r="D12" s="229">
        <v>582.23511585000006</v>
      </c>
      <c r="E12" s="229">
        <v>431.46375647999997</v>
      </c>
      <c r="F12" s="229">
        <v>560.36980138000001</v>
      </c>
      <c r="G12" s="229">
        <v>495.39022865000004</v>
      </c>
      <c r="H12" s="229">
        <v>337.00830438999998</v>
      </c>
      <c r="I12" s="229">
        <v>351.49585785000005</v>
      </c>
      <c r="J12" s="229">
        <v>360.4114813999999</v>
      </c>
      <c r="K12" s="229">
        <v>90.015596740000007</v>
      </c>
      <c r="L12" s="229">
        <v>157.56513886000002</v>
      </c>
      <c r="M12" s="230">
        <v>248.77423379999999</v>
      </c>
      <c r="N12" s="230">
        <v>616.91772831999992</v>
      </c>
      <c r="O12" s="230">
        <v>307.92833986999995</v>
      </c>
      <c r="P12" s="231">
        <f t="shared" si="12"/>
        <v>4539.57558359</v>
      </c>
      <c r="Q12" s="29">
        <v>417.99153800999994</v>
      </c>
      <c r="R12" s="29">
        <v>473.52899494000002</v>
      </c>
      <c r="S12" s="29">
        <v>302.17382581999993</v>
      </c>
      <c r="T12" s="29">
        <v>675.78129193999996</v>
      </c>
      <c r="U12" s="29">
        <v>427.70193931</v>
      </c>
      <c r="V12" s="29">
        <v>710.90345190000005</v>
      </c>
      <c r="W12" s="29">
        <v>357.56539774999999</v>
      </c>
      <c r="X12" s="29">
        <v>541.23901823000006</v>
      </c>
      <c r="Y12" s="29">
        <v>582.91405834</v>
      </c>
      <c r="Z12" s="29">
        <v>455.96555737000006</v>
      </c>
      <c r="AA12" s="29">
        <v>493.54979125000006</v>
      </c>
      <c r="AB12" s="29">
        <v>512.65375650999999</v>
      </c>
      <c r="AC12" s="231">
        <f t="shared" si="13"/>
        <v>5951.9686213700006</v>
      </c>
      <c r="AD12" s="29">
        <v>413.06774462999988</v>
      </c>
      <c r="AE12" s="29">
        <v>434.06031881000018</v>
      </c>
      <c r="AF12" s="29">
        <v>657.54730010999992</v>
      </c>
      <c r="AG12" s="29">
        <v>961.01065613000003</v>
      </c>
      <c r="AH12" s="29">
        <v>1259.2341257499997</v>
      </c>
      <c r="AI12" s="29">
        <v>811.69372141999997</v>
      </c>
      <c r="AJ12" s="29">
        <v>1032.19895447</v>
      </c>
      <c r="AK12" s="29">
        <v>889.13319217000003</v>
      </c>
      <c r="AL12" s="29">
        <v>1208.1077623899998</v>
      </c>
      <c r="AM12" s="124">
        <v>921.10603039000034</v>
      </c>
      <c r="AN12" s="124">
        <v>1226.6879617800003</v>
      </c>
      <c r="AO12" s="124">
        <v>893.03676618999998</v>
      </c>
      <c r="AP12" s="234">
        <v>746.58212403999983</v>
      </c>
      <c r="AQ12" s="29">
        <v>1227.0943580599999</v>
      </c>
      <c r="AR12" s="29">
        <v>1535.2203630500001</v>
      </c>
      <c r="AS12" s="29">
        <v>847.94627121000019</v>
      </c>
      <c r="AT12" s="29">
        <v>2132.1039597500007</v>
      </c>
      <c r="AU12" s="29">
        <v>1140.9090417799998</v>
      </c>
      <c r="AV12" s="29">
        <v>1288.21264501</v>
      </c>
      <c r="AW12" s="29">
        <v>1468.4782991099999</v>
      </c>
      <c r="AX12" s="29">
        <v>1185.76750616</v>
      </c>
      <c r="AY12" s="29">
        <v>2152.5228289699999</v>
      </c>
      <c r="AZ12" s="29">
        <v>1321.5611038900004</v>
      </c>
      <c r="BA12" s="29">
        <v>834.06441170000005</v>
      </c>
      <c r="BB12" s="234">
        <v>1139.35492086</v>
      </c>
      <c r="BC12" s="29">
        <v>767.69580647000009</v>
      </c>
      <c r="BD12" s="29">
        <v>1144.0122175200004</v>
      </c>
      <c r="BE12" s="29">
        <v>1253.3366524200003</v>
      </c>
      <c r="BF12" s="29">
        <v>1618.0706025499999</v>
      </c>
      <c r="BG12" s="29">
        <v>1944.0632011299992</v>
      </c>
      <c r="BH12" s="29">
        <v>1630.2650734299998</v>
      </c>
      <c r="BI12" s="29">
        <v>1619.7664336899998</v>
      </c>
      <c r="BJ12" s="29">
        <v>1610.6775149999989</v>
      </c>
      <c r="BK12" s="29">
        <v>1752.6647751900002</v>
      </c>
      <c r="BL12" s="29">
        <v>1833.7046353000001</v>
      </c>
      <c r="BM12" s="29">
        <v>2091.8475851599997</v>
      </c>
      <c r="BN12" s="224">
        <f t="shared" si="14"/>
        <v>18405.459418719998</v>
      </c>
      <c r="BO12" s="29">
        <v>3183.5735988500014</v>
      </c>
      <c r="BP12" s="29">
        <v>2157.4959053000002</v>
      </c>
      <c r="BQ12" s="29">
        <v>2284.87069952</v>
      </c>
      <c r="BR12" s="29">
        <v>1813.01864785</v>
      </c>
      <c r="BS12" s="29">
        <v>1513.04684041</v>
      </c>
      <c r="BT12" s="29">
        <v>1150.9657718100004</v>
      </c>
      <c r="BU12" s="29">
        <v>1140.0372516800001</v>
      </c>
      <c r="BV12" s="29">
        <v>1183.5218524499999</v>
      </c>
      <c r="BW12" s="29">
        <v>2011.6568247800003</v>
      </c>
      <c r="BX12" s="29">
        <v>2228.0656999400007</v>
      </c>
      <c r="BY12" s="29">
        <v>1566.3877258699997</v>
      </c>
      <c r="BZ12" s="29">
        <v>2419.1042052800008</v>
      </c>
      <c r="CA12" s="224">
        <f t="shared" si="15"/>
        <v>22651.745023740004</v>
      </c>
      <c r="CB12" s="234">
        <v>2136.728778319999</v>
      </c>
      <c r="CC12" s="29">
        <v>2018.8224122499996</v>
      </c>
      <c r="CD12" s="29">
        <v>2821.5855182199998</v>
      </c>
      <c r="CE12" s="29">
        <v>2314.96729465</v>
      </c>
      <c r="CF12" s="29">
        <v>2507.1836502099991</v>
      </c>
      <c r="CG12" s="29">
        <v>2935.2248570699999</v>
      </c>
      <c r="CH12" s="29">
        <v>2968.0405583300021</v>
      </c>
      <c r="CI12" s="29">
        <v>2749.1415688099996</v>
      </c>
      <c r="CJ12" s="29">
        <v>2188.5424887599997</v>
      </c>
      <c r="CK12" s="29">
        <v>2993.6428781800009</v>
      </c>
      <c r="CL12" s="29">
        <v>2186.9311858799992</v>
      </c>
      <c r="CM12" s="29">
        <v>1594.7465110500002</v>
      </c>
      <c r="CN12" s="224">
        <f t="shared" si="16"/>
        <v>29415.557701729998</v>
      </c>
      <c r="CO12" s="29">
        <v>1876.26719372</v>
      </c>
      <c r="CP12" s="29">
        <v>2158.9962421300002</v>
      </c>
      <c r="CQ12" s="29">
        <v>1955.4666021699998</v>
      </c>
      <c r="CR12" s="29">
        <v>1882.5138505699997</v>
      </c>
      <c r="CS12" s="29">
        <v>3299.5984094700002</v>
      </c>
      <c r="CT12" s="29">
        <v>1575.7239930299995</v>
      </c>
      <c r="CU12" s="29">
        <v>386.54782379</v>
      </c>
      <c r="CV12" s="29">
        <v>3241.6246161199997</v>
      </c>
      <c r="CW12" s="29">
        <v>3017.4081334699999</v>
      </c>
      <c r="CX12" s="29">
        <v>3532.1361794200006</v>
      </c>
      <c r="CY12" s="29">
        <v>2592.1026287099999</v>
      </c>
      <c r="CZ12" s="29">
        <v>2897.0615566299975</v>
      </c>
      <c r="DA12" s="224">
        <f t="shared" ref="DA12:DA77" si="17">SUM(CO12:CZ12)</f>
        <v>28415.447229229998</v>
      </c>
      <c r="DB12" s="29">
        <v>2594.26788446</v>
      </c>
      <c r="DC12" s="29">
        <v>2079.4348828599996</v>
      </c>
      <c r="DD12" s="29">
        <v>2662.1057590799992</v>
      </c>
      <c r="DE12" s="29">
        <v>1901.9528410300002</v>
      </c>
      <c r="DF12" s="29">
        <v>2509.7698784200011</v>
      </c>
      <c r="DG12" s="29">
        <v>2157.4362281200006</v>
      </c>
      <c r="DH12" s="29">
        <v>2671.0212579300019</v>
      </c>
      <c r="DI12" s="29">
        <v>1771.8919428900001</v>
      </c>
      <c r="DJ12" s="29">
        <v>2403.7435170699991</v>
      </c>
      <c r="DK12" s="29">
        <v>2441.1861788400015</v>
      </c>
      <c r="DL12" s="29">
        <v>2662.5917657299979</v>
      </c>
      <c r="DM12" s="29">
        <v>2875.7126936600007</v>
      </c>
      <c r="DN12" s="224">
        <f t="shared" ref="DN12:DN77" si="18">SUM(DB12:DM12)</f>
        <v>28731.114830090006</v>
      </c>
      <c r="DO12" s="29">
        <v>1861.9945558199993</v>
      </c>
      <c r="DP12" s="29">
        <v>2043.7007313900001</v>
      </c>
      <c r="DQ12" s="29">
        <v>3983.560646349998</v>
      </c>
      <c r="DR12" s="29">
        <v>3395.4030820100006</v>
      </c>
      <c r="DS12" s="29">
        <v>3593.3000389400004</v>
      </c>
      <c r="DT12" s="29">
        <v>2607.4534628500001</v>
      </c>
      <c r="DU12" s="29">
        <v>3191.6968400599994</v>
      </c>
      <c r="DV12" s="29">
        <v>3427.0443531500005</v>
      </c>
      <c r="DW12" s="29">
        <v>2941.474528440001</v>
      </c>
      <c r="DX12" s="29">
        <v>3072.7436732599999</v>
      </c>
      <c r="DY12" s="29">
        <v>3023.6655478600005</v>
      </c>
      <c r="DZ12" s="29">
        <v>2367.7826215099999</v>
      </c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</row>
    <row r="13" spans="1:151 3430:3430" ht="20.100000000000001" customHeight="1" x14ac:dyDescent="0.25">
      <c r="A13" s="282"/>
      <c r="B13" s="215" t="s">
        <v>13</v>
      </c>
      <c r="C13" s="216" t="s">
        <v>75</v>
      </c>
      <c r="D13" s="229">
        <v>802.74495742000011</v>
      </c>
      <c r="E13" s="229">
        <v>667.90325021000001</v>
      </c>
      <c r="F13" s="229">
        <v>772.6538473600001</v>
      </c>
      <c r="G13" s="229">
        <v>1135.2097827999999</v>
      </c>
      <c r="H13" s="229">
        <v>1333.7049396399998</v>
      </c>
      <c r="I13" s="229">
        <v>796.99444394000022</v>
      </c>
      <c r="J13" s="229">
        <v>1638.6487064100002</v>
      </c>
      <c r="K13" s="229">
        <v>712.21533691000013</v>
      </c>
      <c r="L13" s="229">
        <v>672.95749144999979</v>
      </c>
      <c r="M13" s="230">
        <v>1804.3283247300001</v>
      </c>
      <c r="N13" s="230">
        <v>780.8768667999999</v>
      </c>
      <c r="O13" s="230">
        <v>736.7662220599999</v>
      </c>
      <c r="P13" s="231">
        <f t="shared" si="12"/>
        <v>11855.004169729998</v>
      </c>
      <c r="Q13" s="29">
        <v>960.33972672999994</v>
      </c>
      <c r="R13" s="29">
        <v>794.00381931999982</v>
      </c>
      <c r="S13" s="29">
        <v>810.69617605999963</v>
      </c>
      <c r="T13" s="29">
        <v>2540.0419090800001</v>
      </c>
      <c r="U13" s="29">
        <v>1082.78812831</v>
      </c>
      <c r="V13" s="29">
        <v>912.52014850999979</v>
      </c>
      <c r="W13" s="29">
        <v>1643.5684246099997</v>
      </c>
      <c r="X13" s="29">
        <v>983.81673342000033</v>
      </c>
      <c r="Y13" s="29">
        <v>849.68952586000012</v>
      </c>
      <c r="Z13" s="29">
        <v>1013.4485442099997</v>
      </c>
      <c r="AA13" s="29">
        <v>927.07092798000019</v>
      </c>
      <c r="AB13" s="29">
        <v>1473.3359670999998</v>
      </c>
      <c r="AC13" s="231">
        <f t="shared" si="13"/>
        <v>13991.320031189998</v>
      </c>
      <c r="AD13" s="29">
        <v>1356.1688515499993</v>
      </c>
      <c r="AE13" s="29">
        <v>1238.6649000899999</v>
      </c>
      <c r="AF13" s="29">
        <v>1102.93297755</v>
      </c>
      <c r="AG13" s="29">
        <v>1800.6721978300004</v>
      </c>
      <c r="AH13" s="29">
        <v>2150.6563967999996</v>
      </c>
      <c r="AI13" s="29">
        <v>1101.0964449600001</v>
      </c>
      <c r="AJ13" s="29">
        <v>2100.2220438099998</v>
      </c>
      <c r="AK13" s="29">
        <v>2052.3506117500001</v>
      </c>
      <c r="AL13" s="29">
        <v>1305.7470259999998</v>
      </c>
      <c r="AM13" s="124">
        <v>1346.0190714499997</v>
      </c>
      <c r="AN13" s="124">
        <v>1162.1962290699998</v>
      </c>
      <c r="AO13" s="124">
        <v>1898.6344526199996</v>
      </c>
      <c r="AP13" s="234">
        <v>1983.7377522000004</v>
      </c>
      <c r="AQ13" s="29">
        <v>1279.5349200199998</v>
      </c>
      <c r="AR13" s="29">
        <v>1305.4332972200002</v>
      </c>
      <c r="AS13" s="29">
        <v>1964.39071096</v>
      </c>
      <c r="AT13" s="29">
        <v>2694.9338994200016</v>
      </c>
      <c r="AU13" s="29">
        <v>1477.5224784300001</v>
      </c>
      <c r="AV13" s="29">
        <v>3574.7563731999994</v>
      </c>
      <c r="AW13" s="29">
        <v>1331.84643779</v>
      </c>
      <c r="AX13" s="29">
        <v>1330.6733888200001</v>
      </c>
      <c r="AY13" s="29">
        <v>1334.3788860000002</v>
      </c>
      <c r="AZ13" s="29">
        <v>1298.1750284699999</v>
      </c>
      <c r="BA13" s="29">
        <v>1352.9116947300004</v>
      </c>
      <c r="BB13" s="234">
        <v>2118.8467529699997</v>
      </c>
      <c r="BC13" s="29">
        <v>1524.3370813499998</v>
      </c>
      <c r="BD13" s="29">
        <v>1496.17094331</v>
      </c>
      <c r="BE13" s="29">
        <v>3481.6143321000004</v>
      </c>
      <c r="BF13" s="29">
        <v>2672.8798147100001</v>
      </c>
      <c r="BG13" s="29">
        <v>1502.0280260200002</v>
      </c>
      <c r="BH13" s="29">
        <v>3469.9652398099993</v>
      </c>
      <c r="BI13" s="29">
        <v>1923.9485788499999</v>
      </c>
      <c r="BJ13" s="29">
        <v>1421.6989893499997</v>
      </c>
      <c r="BK13" s="29">
        <v>1822.8460509200002</v>
      </c>
      <c r="BL13" s="29">
        <v>1618.1721234000001</v>
      </c>
      <c r="BM13" s="29">
        <v>1787.7210574299995</v>
      </c>
      <c r="BN13" s="224">
        <f t="shared" si="14"/>
        <v>24840.228990219999</v>
      </c>
      <c r="BO13" s="29">
        <v>2047.3838223700002</v>
      </c>
      <c r="BP13" s="29">
        <v>1658.9920655400001</v>
      </c>
      <c r="BQ13" s="29">
        <v>1857.9600558099999</v>
      </c>
      <c r="BR13" s="29">
        <v>4002.8611083200003</v>
      </c>
      <c r="BS13" s="29">
        <v>2503.3640928899995</v>
      </c>
      <c r="BT13" s="29">
        <v>1937.0408088700001</v>
      </c>
      <c r="BU13" s="29">
        <v>5011.9449384899999</v>
      </c>
      <c r="BV13" s="29">
        <v>1938.35312772</v>
      </c>
      <c r="BW13" s="29">
        <v>1846.9684792600001</v>
      </c>
      <c r="BX13" s="29">
        <v>2213.7584241300001</v>
      </c>
      <c r="BY13" s="29">
        <v>1695.3808072300001</v>
      </c>
      <c r="BZ13" s="29">
        <v>2037.3528936900002</v>
      </c>
      <c r="CA13" s="224">
        <f t="shared" si="15"/>
        <v>28751.360624320008</v>
      </c>
      <c r="CB13" s="234">
        <v>2464.2855941500006</v>
      </c>
      <c r="CC13" s="29">
        <v>1872.9894978</v>
      </c>
      <c r="CD13" s="29">
        <v>2119.3694668500002</v>
      </c>
      <c r="CE13" s="29">
        <v>5697.63090422</v>
      </c>
      <c r="CF13" s="29">
        <v>2727.829946840001</v>
      </c>
      <c r="CG13" s="29">
        <v>2038.8189527900001</v>
      </c>
      <c r="CH13" s="29">
        <v>5197.9674052500013</v>
      </c>
      <c r="CI13" s="29">
        <v>1987.1016257700001</v>
      </c>
      <c r="CJ13" s="29">
        <v>1997.3706903000002</v>
      </c>
      <c r="CK13" s="29">
        <v>2155.2741651599999</v>
      </c>
      <c r="CL13" s="29">
        <v>2062.3663396299999</v>
      </c>
      <c r="CM13" s="29">
        <v>2071.0806519600001</v>
      </c>
      <c r="CN13" s="224">
        <f t="shared" si="16"/>
        <v>32392.085240720004</v>
      </c>
      <c r="CO13" s="29">
        <v>2581.0066849600007</v>
      </c>
      <c r="CP13" s="29">
        <v>1839.0655872600005</v>
      </c>
      <c r="CQ13" s="29">
        <v>1943.43240943</v>
      </c>
      <c r="CR13" s="29">
        <v>4518.9377831899992</v>
      </c>
      <c r="CS13" s="29">
        <v>2912.7993613999997</v>
      </c>
      <c r="CT13" s="29">
        <v>1980.7650899499997</v>
      </c>
      <c r="CU13" s="29">
        <v>3753.8950712400006</v>
      </c>
      <c r="CV13" s="29">
        <v>2824.2513792699992</v>
      </c>
      <c r="CW13" s="29">
        <v>2032.2056779300005</v>
      </c>
      <c r="CX13" s="29">
        <v>2177.4119872600004</v>
      </c>
      <c r="CY13" s="29">
        <v>2136.0502869699999</v>
      </c>
      <c r="CZ13" s="29">
        <v>2846.6733398499996</v>
      </c>
      <c r="DA13" s="224">
        <f t="shared" si="17"/>
        <v>31546.494658709998</v>
      </c>
      <c r="DB13" s="29">
        <v>2854.0208714299997</v>
      </c>
      <c r="DC13" s="29">
        <v>1948.4729028000004</v>
      </c>
      <c r="DD13" s="29">
        <v>2152.6204560599995</v>
      </c>
      <c r="DE13" s="29">
        <v>5495.9852156299976</v>
      </c>
      <c r="DF13" s="29">
        <v>2700.08055096</v>
      </c>
      <c r="DG13" s="29">
        <v>1984.5524224199996</v>
      </c>
      <c r="DH13" s="29">
        <v>3149.8782863900001</v>
      </c>
      <c r="DI13" s="29">
        <v>2247.4227248699999</v>
      </c>
      <c r="DJ13" s="29">
        <v>2051.58253921</v>
      </c>
      <c r="DK13" s="29">
        <v>2272.35437443</v>
      </c>
      <c r="DL13" s="29">
        <v>2108.80815325</v>
      </c>
      <c r="DM13" s="29">
        <v>2344.1645382699999</v>
      </c>
      <c r="DN13" s="224">
        <f t="shared" si="18"/>
        <v>31309.94303572</v>
      </c>
      <c r="DO13" s="29">
        <v>3454.3355927499997</v>
      </c>
      <c r="DP13" s="29">
        <v>2032.0101333</v>
      </c>
      <c r="DQ13" s="29">
        <v>2339.7640273400002</v>
      </c>
      <c r="DR13" s="29">
        <v>6249.4503825300017</v>
      </c>
      <c r="DS13" s="29">
        <v>2104.0948917699998</v>
      </c>
      <c r="DT13" s="29">
        <v>2149.9780449099999</v>
      </c>
      <c r="DU13" s="29">
        <v>3520.4909301699995</v>
      </c>
      <c r="DV13" s="29">
        <v>2125.0886362400001</v>
      </c>
      <c r="DW13" s="29">
        <v>1953.9930579799998</v>
      </c>
      <c r="DX13" s="29">
        <v>2135.8069094999996</v>
      </c>
      <c r="DY13" s="29">
        <v>2455.30508745</v>
      </c>
      <c r="DZ13" s="29">
        <v>2172.8567093299998</v>
      </c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</row>
    <row r="14" spans="1:151 3430:3430" ht="20.100000000000001" customHeight="1" x14ac:dyDescent="0.25">
      <c r="A14" s="282"/>
      <c r="B14" s="215" t="s">
        <v>14</v>
      </c>
      <c r="C14" s="216" t="s">
        <v>76</v>
      </c>
      <c r="D14" s="229">
        <v>0</v>
      </c>
      <c r="E14" s="229">
        <v>0</v>
      </c>
      <c r="F14" s="229">
        <v>0</v>
      </c>
      <c r="G14" s="229">
        <v>0</v>
      </c>
      <c r="H14" s="229">
        <v>0</v>
      </c>
      <c r="I14" s="229">
        <v>32.811906999999998</v>
      </c>
      <c r="J14" s="229">
        <v>291.87654300000003</v>
      </c>
      <c r="K14" s="229">
        <v>382.334182</v>
      </c>
      <c r="L14" s="229">
        <v>475.529651</v>
      </c>
      <c r="M14" s="230">
        <v>556.84697800000004</v>
      </c>
      <c r="N14" s="230">
        <v>569.57104300000003</v>
      </c>
      <c r="O14" s="230">
        <v>585.75235199999997</v>
      </c>
      <c r="P14" s="231">
        <f t="shared" si="12"/>
        <v>2894.7226559999999</v>
      </c>
      <c r="Q14" s="29">
        <v>471.64956799999999</v>
      </c>
      <c r="R14" s="29">
        <v>401.31358373</v>
      </c>
      <c r="S14" s="29">
        <v>554.83961399999998</v>
      </c>
      <c r="T14" s="29">
        <v>515.38243799999998</v>
      </c>
      <c r="U14" s="29">
        <v>571.67654800000003</v>
      </c>
      <c r="V14" s="29">
        <v>561.54433600000004</v>
      </c>
      <c r="W14" s="29">
        <v>636.93452501000002</v>
      </c>
      <c r="X14" s="29">
        <v>620.25118399999997</v>
      </c>
      <c r="Y14" s="29">
        <v>661.01100599999995</v>
      </c>
      <c r="Z14" s="29">
        <v>656.15703618000009</v>
      </c>
      <c r="AA14" s="29">
        <v>713.68381499999998</v>
      </c>
      <c r="AB14" s="29">
        <v>746.16264799999999</v>
      </c>
      <c r="AC14" s="231">
        <f t="shared" si="13"/>
        <v>7110.606301920001</v>
      </c>
      <c r="AD14" s="29">
        <v>672.00133400000004</v>
      </c>
      <c r="AE14" s="29">
        <v>604.22243200000003</v>
      </c>
      <c r="AF14" s="29">
        <v>721.06624199999999</v>
      </c>
      <c r="AG14" s="29">
        <v>687.28441599999996</v>
      </c>
      <c r="AH14" s="29">
        <v>696.04997700000001</v>
      </c>
      <c r="AI14" s="29">
        <v>660.57286799999997</v>
      </c>
      <c r="AJ14" s="29">
        <v>817.53250598</v>
      </c>
      <c r="AK14" s="29">
        <v>1111.126129</v>
      </c>
      <c r="AL14" s="29">
        <v>1195.807511</v>
      </c>
      <c r="AM14" s="124">
        <v>1170.198836</v>
      </c>
      <c r="AN14" s="124">
        <v>1108.228965</v>
      </c>
      <c r="AO14" s="124">
        <v>925.18373399999996</v>
      </c>
      <c r="AP14" s="234">
        <v>827.92391099999998</v>
      </c>
      <c r="AQ14" s="29">
        <v>769.297192</v>
      </c>
      <c r="AR14" s="29">
        <v>887.28707899999995</v>
      </c>
      <c r="AS14" s="29">
        <v>716.36247100000003</v>
      </c>
      <c r="AT14" s="29">
        <v>906.78120100000001</v>
      </c>
      <c r="AU14" s="29">
        <v>806.59512900000004</v>
      </c>
      <c r="AV14" s="29">
        <v>880.582987</v>
      </c>
      <c r="AW14" s="29">
        <v>993.78529200000003</v>
      </c>
      <c r="AX14" s="29">
        <v>854.36770899999999</v>
      </c>
      <c r="AY14" s="29">
        <v>1067.88588</v>
      </c>
      <c r="AZ14" s="29">
        <v>1025.8348800000001</v>
      </c>
      <c r="BA14" s="29">
        <v>1077.312664</v>
      </c>
      <c r="BB14" s="234">
        <v>1072.55286</v>
      </c>
      <c r="BC14" s="29">
        <v>863.52601200000004</v>
      </c>
      <c r="BD14" s="29">
        <v>926.76466300000004</v>
      </c>
      <c r="BE14" s="29">
        <v>1016.078905</v>
      </c>
      <c r="BF14" s="29">
        <v>987.69473000000005</v>
      </c>
      <c r="BG14" s="29">
        <v>867.42438900000002</v>
      </c>
      <c r="BH14" s="29">
        <v>1034.3805870000001</v>
      </c>
      <c r="BI14" s="29">
        <v>1000.378659</v>
      </c>
      <c r="BJ14" s="29">
        <v>1029.7119419999999</v>
      </c>
      <c r="BK14" s="29">
        <v>1154.7352550000001</v>
      </c>
      <c r="BL14" s="29">
        <v>1065.221542</v>
      </c>
      <c r="BM14" s="29">
        <v>1270.6043360000001</v>
      </c>
      <c r="BN14" s="224">
        <f t="shared" si="14"/>
        <v>12289.073879999998</v>
      </c>
      <c r="BO14" s="29">
        <v>1052.994322</v>
      </c>
      <c r="BP14" s="29">
        <v>1052.8099070000001</v>
      </c>
      <c r="BQ14" s="29">
        <v>979.01097300000004</v>
      </c>
      <c r="BR14" s="29">
        <v>1027.0750869999999</v>
      </c>
      <c r="BS14" s="29">
        <v>1074.820293</v>
      </c>
      <c r="BT14" s="29">
        <v>1049.9542980000001</v>
      </c>
      <c r="BU14" s="29">
        <v>1195.027184</v>
      </c>
      <c r="BV14" s="29">
        <v>1033.5204659999999</v>
      </c>
      <c r="BW14" s="29">
        <v>1174.2384609999999</v>
      </c>
      <c r="BX14" s="29">
        <v>1262.657913</v>
      </c>
      <c r="BY14" s="29">
        <v>1194.6190590000001</v>
      </c>
      <c r="BZ14" s="29">
        <v>1374.775969</v>
      </c>
      <c r="CA14" s="224">
        <f t="shared" si="15"/>
        <v>13471.503932000001</v>
      </c>
      <c r="CB14" s="234">
        <v>1108.948093</v>
      </c>
      <c r="CC14" s="29">
        <v>1044.9414079999999</v>
      </c>
      <c r="CD14" s="29">
        <v>1193.495273</v>
      </c>
      <c r="CE14" s="29">
        <v>1054.235197</v>
      </c>
      <c r="CF14" s="29">
        <v>1039.483502</v>
      </c>
      <c r="CG14" s="29">
        <v>1062.1962940000001</v>
      </c>
      <c r="CH14" s="29">
        <v>1141.535952</v>
      </c>
      <c r="CI14" s="29">
        <v>1281.5901779999999</v>
      </c>
      <c r="CJ14" s="29">
        <v>1201.8328710000001</v>
      </c>
      <c r="CK14" s="29">
        <v>1256.04114</v>
      </c>
      <c r="CL14" s="29">
        <v>1185.881449</v>
      </c>
      <c r="CM14" s="29">
        <v>1564.7624499999999</v>
      </c>
      <c r="CN14" s="224">
        <f t="shared" si="16"/>
        <v>14134.943807000001</v>
      </c>
      <c r="CO14" s="29">
        <v>968.43935500999999</v>
      </c>
      <c r="CP14" s="29">
        <v>919.74703</v>
      </c>
      <c r="CQ14" s="29">
        <v>1014.058729</v>
      </c>
      <c r="CR14" s="29">
        <v>996.04722700000002</v>
      </c>
      <c r="CS14" s="29">
        <v>964.39730199999997</v>
      </c>
      <c r="CT14" s="29">
        <v>988.72804499999995</v>
      </c>
      <c r="CU14" s="29">
        <v>962.11794799999996</v>
      </c>
      <c r="CV14" s="29">
        <v>1114.774234</v>
      </c>
      <c r="CW14" s="29">
        <v>1034.985862</v>
      </c>
      <c r="CX14" s="29">
        <v>986.33783800000003</v>
      </c>
      <c r="CY14" s="29">
        <v>1109.479212</v>
      </c>
      <c r="CZ14" s="29">
        <v>1302.1126690000001</v>
      </c>
      <c r="DA14" s="224">
        <f t="shared" si="17"/>
        <v>12361.225451009999</v>
      </c>
      <c r="DB14" s="29">
        <v>1155.2892509999999</v>
      </c>
      <c r="DC14" s="29">
        <v>1055.0994049999999</v>
      </c>
      <c r="DD14" s="29">
        <v>1267.294834</v>
      </c>
      <c r="DE14" s="29">
        <v>930.16406700000005</v>
      </c>
      <c r="DF14" s="29">
        <v>1106.1162159999999</v>
      </c>
      <c r="DG14" s="29">
        <v>1043.15445</v>
      </c>
      <c r="DH14" s="29">
        <v>1026.143677</v>
      </c>
      <c r="DI14" s="29">
        <v>1155.81895001</v>
      </c>
      <c r="DJ14" s="29">
        <v>1087.2005449999999</v>
      </c>
      <c r="DK14" s="29">
        <v>1139.430746</v>
      </c>
      <c r="DL14" s="29">
        <v>1132.6151689999999</v>
      </c>
      <c r="DM14" s="29">
        <v>1233.9488249999999</v>
      </c>
      <c r="DN14" s="224">
        <f t="shared" si="18"/>
        <v>13332.276135009999</v>
      </c>
      <c r="DO14" s="29">
        <v>1089.497754</v>
      </c>
      <c r="DP14" s="29">
        <v>940.66378499999996</v>
      </c>
      <c r="DQ14" s="29">
        <v>1087.6261669999999</v>
      </c>
      <c r="DR14" s="29">
        <v>1069.706956</v>
      </c>
      <c r="DS14" s="29">
        <v>1121.770622</v>
      </c>
      <c r="DT14" s="29">
        <v>1094.281508</v>
      </c>
      <c r="DU14" s="29">
        <v>1187.97804898</v>
      </c>
      <c r="DV14" s="29">
        <v>1179.9181739999999</v>
      </c>
      <c r="DW14" s="29">
        <v>993.03681801000005</v>
      </c>
      <c r="DX14" s="29">
        <v>1300.5820289999999</v>
      </c>
      <c r="DY14" s="29">
        <v>1233.795255</v>
      </c>
      <c r="DZ14" s="29">
        <v>1321.751743</v>
      </c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</row>
    <row r="15" spans="1:151 3430:3430" ht="20.100000000000001" customHeight="1" x14ac:dyDescent="0.25">
      <c r="A15" s="282"/>
      <c r="B15" s="215" t="s">
        <v>15</v>
      </c>
      <c r="C15" s="216" t="s">
        <v>16</v>
      </c>
      <c r="D15" s="229">
        <v>326.13526100000001</v>
      </c>
      <c r="E15" s="229">
        <v>264.51441999999997</v>
      </c>
      <c r="F15" s="229">
        <v>210.84567500999998</v>
      </c>
      <c r="G15" s="229">
        <v>173.034469</v>
      </c>
      <c r="H15" s="229">
        <v>286.785394</v>
      </c>
      <c r="I15" s="229">
        <v>136.48206200000001</v>
      </c>
      <c r="J15" s="229">
        <v>36.808487190000001</v>
      </c>
      <c r="K15" s="229">
        <v>65.713093999999998</v>
      </c>
      <c r="L15" s="229">
        <v>58.828859999999999</v>
      </c>
      <c r="M15" s="230">
        <v>1.53589</v>
      </c>
      <c r="N15" s="230">
        <v>12.3</v>
      </c>
      <c r="O15" s="230">
        <v>171.3655</v>
      </c>
      <c r="P15" s="231">
        <f t="shared" si="12"/>
        <v>1744.3491122</v>
      </c>
      <c r="Q15" s="29">
        <v>18.530355</v>
      </c>
      <c r="R15" s="29">
        <v>7.5</v>
      </c>
      <c r="S15" s="29">
        <v>184.12155000000001</v>
      </c>
      <c r="T15" s="29">
        <v>358.61667499999999</v>
      </c>
      <c r="U15" s="29">
        <v>244.13698500000001</v>
      </c>
      <c r="V15" s="29">
        <v>4.5</v>
      </c>
      <c r="W15" s="29">
        <v>1.1543209999999999</v>
      </c>
      <c r="X15" s="29">
        <v>0</v>
      </c>
      <c r="Y15" s="29">
        <v>2.0000000000000001E-4</v>
      </c>
      <c r="Z15" s="29">
        <v>8.7135090000000002</v>
      </c>
      <c r="AA15" s="29">
        <v>24.308821999999999</v>
      </c>
      <c r="AB15" s="29">
        <v>38.059510000000003</v>
      </c>
      <c r="AC15" s="231">
        <f t="shared" si="13"/>
        <v>889.6419269999999</v>
      </c>
      <c r="AD15" s="29">
        <v>24</v>
      </c>
      <c r="AE15" s="29">
        <v>16.146129999999999</v>
      </c>
      <c r="AF15" s="29">
        <v>20</v>
      </c>
      <c r="AG15" s="29">
        <v>3.31684</v>
      </c>
      <c r="AH15" s="29">
        <v>23.700576999999999</v>
      </c>
      <c r="AI15" s="29">
        <v>0.31</v>
      </c>
      <c r="AJ15" s="29">
        <v>0</v>
      </c>
      <c r="AK15" s="29">
        <v>3.1</v>
      </c>
      <c r="AL15" s="29">
        <v>0.2</v>
      </c>
      <c r="AM15" s="29">
        <v>0</v>
      </c>
      <c r="AN15" s="29">
        <v>0</v>
      </c>
      <c r="AO15" s="124">
        <v>2.8</v>
      </c>
      <c r="AP15" s="234">
        <v>3.5</v>
      </c>
      <c r="AQ15" s="29">
        <v>1.4</v>
      </c>
      <c r="AR15" s="29">
        <v>0.65</v>
      </c>
      <c r="AS15" s="29">
        <v>0</v>
      </c>
      <c r="AT15" s="29">
        <v>0</v>
      </c>
      <c r="AU15" s="29">
        <v>0</v>
      </c>
      <c r="AV15" s="29">
        <v>5.3042700000000007E-3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34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46</v>
      </c>
      <c r="BI15" s="29">
        <v>0</v>
      </c>
      <c r="BJ15" s="29">
        <v>0</v>
      </c>
      <c r="BK15" s="29">
        <v>0</v>
      </c>
      <c r="BL15" s="29">
        <v>0</v>
      </c>
      <c r="BM15" s="29">
        <v>0.3</v>
      </c>
      <c r="BN15" s="224">
        <f t="shared" si="14"/>
        <v>46.3</v>
      </c>
      <c r="BO15" s="29">
        <v>0</v>
      </c>
      <c r="BP15" s="29">
        <v>0</v>
      </c>
      <c r="BQ15" s="29">
        <v>0</v>
      </c>
      <c r="BR15" s="29">
        <v>0</v>
      </c>
      <c r="BS15" s="29">
        <v>0.19461100000000001</v>
      </c>
      <c r="BT15" s="29">
        <v>0</v>
      </c>
      <c r="BU15" s="29">
        <v>5.92</v>
      </c>
      <c r="BV15" s="29">
        <v>0</v>
      </c>
      <c r="BW15" s="29">
        <v>0</v>
      </c>
      <c r="BX15" s="236">
        <v>0.29988199999999998</v>
      </c>
      <c r="BY15" s="236">
        <v>0</v>
      </c>
      <c r="BZ15" s="236">
        <v>0</v>
      </c>
      <c r="CA15" s="224">
        <f t="shared" si="15"/>
        <v>6.4144930000000002</v>
      </c>
      <c r="CB15" s="302">
        <v>1.5</v>
      </c>
      <c r="CC15" s="236">
        <v>2.0000010000000001</v>
      </c>
      <c r="CD15" s="236">
        <v>2E-8</v>
      </c>
      <c r="CE15" s="236">
        <v>0</v>
      </c>
      <c r="CF15" s="236">
        <v>8</v>
      </c>
      <c r="CG15" s="236">
        <v>0</v>
      </c>
      <c r="CH15" s="236">
        <v>0</v>
      </c>
      <c r="CI15" s="236">
        <v>0.84662099999999996</v>
      </c>
      <c r="CJ15" s="236">
        <v>0.62308200000000002</v>
      </c>
      <c r="CK15" s="236">
        <v>0</v>
      </c>
      <c r="CL15" s="236">
        <v>0</v>
      </c>
      <c r="CM15" s="236">
        <v>18.5</v>
      </c>
      <c r="CN15" s="224">
        <f t="shared" si="16"/>
        <v>31.469704020000002</v>
      </c>
      <c r="CO15" s="236">
        <v>0</v>
      </c>
      <c r="CP15" s="236">
        <v>0</v>
      </c>
      <c r="CQ15" s="236">
        <v>14</v>
      </c>
      <c r="CR15" s="236">
        <v>0.1058085</v>
      </c>
      <c r="CS15" s="236">
        <v>0.212255</v>
      </c>
      <c r="CT15" s="236">
        <v>0.95660999999999996</v>
      </c>
      <c r="CU15" s="236">
        <v>0.13906945000000001</v>
      </c>
      <c r="CV15" s="236">
        <v>7.4988199999999991E-2</v>
      </c>
      <c r="CW15" s="236">
        <v>0.44102954999999999</v>
      </c>
      <c r="CX15" s="236">
        <v>0.45237569999999999</v>
      </c>
      <c r="CY15" s="236">
        <v>0</v>
      </c>
      <c r="CZ15" s="236">
        <v>0</v>
      </c>
      <c r="DA15" s="224">
        <f t="shared" si="17"/>
        <v>16.3821364</v>
      </c>
      <c r="DB15" s="236">
        <v>0</v>
      </c>
      <c r="DC15" s="236">
        <v>0</v>
      </c>
      <c r="DD15" s="236">
        <v>0</v>
      </c>
      <c r="DE15" s="236">
        <v>1.3606703</v>
      </c>
      <c r="DF15" s="236">
        <v>0.26390759999999996</v>
      </c>
      <c r="DG15" s="236">
        <v>0.22065699999999999</v>
      </c>
      <c r="DH15" s="236">
        <v>0.22090499999999999</v>
      </c>
      <c r="DI15" s="236">
        <v>0</v>
      </c>
      <c r="DJ15" s="236">
        <v>0.28808590000000001</v>
      </c>
      <c r="DK15" s="236">
        <v>0.42765409999999998</v>
      </c>
      <c r="DL15" s="236">
        <v>0.5130844</v>
      </c>
      <c r="DM15" s="236">
        <v>0.22361400000000001</v>
      </c>
      <c r="DN15" s="224">
        <f t="shared" si="18"/>
        <v>3.5185782999999997</v>
      </c>
      <c r="DO15" s="236">
        <v>1.0745376000000002</v>
      </c>
      <c r="DP15" s="236">
        <v>0.695268</v>
      </c>
      <c r="DQ15" s="236">
        <v>0</v>
      </c>
      <c r="DR15" s="236">
        <v>0.60954930000000007</v>
      </c>
      <c r="DS15" s="236">
        <v>0.20330190000000001</v>
      </c>
      <c r="DT15" s="236">
        <v>0</v>
      </c>
      <c r="DU15" s="236">
        <v>0</v>
      </c>
      <c r="DV15" s="236">
        <v>1.4073481200000002</v>
      </c>
      <c r="DW15" s="236">
        <v>0.18485739000000001</v>
      </c>
      <c r="DX15" s="236">
        <v>10.547723900000001</v>
      </c>
      <c r="DY15" s="236">
        <v>0</v>
      </c>
      <c r="DZ15" s="236">
        <v>0</v>
      </c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</row>
    <row r="16" spans="1:151 3430:3430" ht="20.100000000000001" customHeight="1" x14ac:dyDescent="0.25">
      <c r="A16" s="282"/>
      <c r="B16" s="215" t="s">
        <v>19</v>
      </c>
      <c r="C16" s="216" t="s">
        <v>20</v>
      </c>
      <c r="D16" s="229">
        <v>1231.4849570199999</v>
      </c>
      <c r="E16" s="229">
        <v>1230.4584316</v>
      </c>
      <c r="F16" s="229">
        <v>1202.8202104199997</v>
      </c>
      <c r="G16" s="229">
        <v>1409.8243697299997</v>
      </c>
      <c r="H16" s="229">
        <v>1289.8348906600002</v>
      </c>
      <c r="I16" s="229">
        <v>1278.2510536300001</v>
      </c>
      <c r="J16" s="229">
        <v>1247.4494340800002</v>
      </c>
      <c r="K16" s="229">
        <v>1188.9607932399999</v>
      </c>
      <c r="L16" s="229">
        <v>1900.82250638</v>
      </c>
      <c r="M16" s="230">
        <v>1597.8461013599997</v>
      </c>
      <c r="N16" s="230">
        <v>1637.7947975999998</v>
      </c>
      <c r="O16" s="230">
        <v>1800.6830234399997</v>
      </c>
      <c r="P16" s="231">
        <f t="shared" si="12"/>
        <v>17016.230569159998</v>
      </c>
      <c r="Q16" s="29">
        <v>1503.3238858600007</v>
      </c>
      <c r="R16" s="29">
        <v>1310.9754017000005</v>
      </c>
      <c r="S16" s="29">
        <v>1769.6379513399991</v>
      </c>
      <c r="T16" s="29">
        <v>1654.36973816</v>
      </c>
      <c r="U16" s="29">
        <v>1372.9846721599993</v>
      </c>
      <c r="V16" s="29">
        <v>1536.9316236800003</v>
      </c>
      <c r="W16" s="29">
        <v>2030.3052296699998</v>
      </c>
      <c r="X16" s="29">
        <v>1923.1034060600009</v>
      </c>
      <c r="Y16" s="29">
        <v>1630.6783413800003</v>
      </c>
      <c r="Z16" s="29">
        <v>1979.6142110899996</v>
      </c>
      <c r="AA16" s="29">
        <v>1507.0153716299992</v>
      </c>
      <c r="AB16" s="29">
        <v>2267.8367764299992</v>
      </c>
      <c r="AC16" s="231">
        <f t="shared" si="13"/>
        <v>20486.776609159999</v>
      </c>
      <c r="AD16" s="29">
        <v>1864.5383078899999</v>
      </c>
      <c r="AE16" s="29">
        <v>1906.14180758</v>
      </c>
      <c r="AF16" s="29">
        <v>2038.5357366500004</v>
      </c>
      <c r="AG16" s="29">
        <v>2490.4004643499998</v>
      </c>
      <c r="AH16" s="29">
        <v>2186.5258463799996</v>
      </c>
      <c r="AI16" s="29">
        <v>1913.99830548</v>
      </c>
      <c r="AJ16" s="29">
        <v>3841.8795136799999</v>
      </c>
      <c r="AK16" s="29">
        <v>2626.2812531899999</v>
      </c>
      <c r="AL16" s="29">
        <v>2946.8457749000004</v>
      </c>
      <c r="AM16" s="29">
        <v>2417.5922332399996</v>
      </c>
      <c r="AN16" s="29">
        <v>2914.4574741400002</v>
      </c>
      <c r="AO16" s="124">
        <v>3431.4095762100001</v>
      </c>
      <c r="AP16" s="234">
        <v>3361.7578300600003</v>
      </c>
      <c r="AQ16" s="29">
        <v>2578.6429351500005</v>
      </c>
      <c r="AR16" s="29">
        <v>3541.8719981300019</v>
      </c>
      <c r="AS16" s="29">
        <v>3817.5243458999985</v>
      </c>
      <c r="AT16" s="29">
        <v>3797.6401833399991</v>
      </c>
      <c r="AU16" s="29">
        <v>3385.9714855099996</v>
      </c>
      <c r="AV16" s="29">
        <v>4466.2829463099997</v>
      </c>
      <c r="AW16" s="29">
        <v>3900.1309804599987</v>
      </c>
      <c r="AX16" s="29">
        <v>3477.2445801200015</v>
      </c>
      <c r="AY16" s="29">
        <v>4492.9940806799996</v>
      </c>
      <c r="AZ16" s="29">
        <v>3873.6865597999981</v>
      </c>
      <c r="BA16" s="29">
        <v>4188.4036458100009</v>
      </c>
      <c r="BB16" s="234">
        <v>4048.8497033700019</v>
      </c>
      <c r="BC16" s="29">
        <v>3504.868512489998</v>
      </c>
      <c r="BD16" s="29">
        <v>3857.2679464099983</v>
      </c>
      <c r="BE16" s="29">
        <v>4738.1063243299977</v>
      </c>
      <c r="BF16" s="29">
        <v>3798.6797634699974</v>
      </c>
      <c r="BG16" s="29">
        <v>3530.3563699099964</v>
      </c>
      <c r="BH16" s="29">
        <v>4460.5443178799969</v>
      </c>
      <c r="BI16" s="29">
        <v>3682.1907935000027</v>
      </c>
      <c r="BJ16" s="29">
        <v>3378.3387119399981</v>
      </c>
      <c r="BK16" s="29">
        <v>3910.9261246700007</v>
      </c>
      <c r="BL16" s="29">
        <v>3896.0880922699989</v>
      </c>
      <c r="BM16" s="29">
        <v>5268.4617938299971</v>
      </c>
      <c r="BN16" s="224">
        <f t="shared" si="14"/>
        <v>48074.678454069995</v>
      </c>
      <c r="BO16" s="29">
        <v>4860.7289863599999</v>
      </c>
      <c r="BP16" s="29">
        <v>3454.1516570600006</v>
      </c>
      <c r="BQ16" s="29">
        <v>3603.1724618100011</v>
      </c>
      <c r="BR16" s="29">
        <v>4657.752073579999</v>
      </c>
      <c r="BS16" s="29">
        <v>4500.6863724400027</v>
      </c>
      <c r="BT16" s="29">
        <v>4146.8684777499975</v>
      </c>
      <c r="BU16" s="29">
        <v>5499.8109292499939</v>
      </c>
      <c r="BV16" s="29">
        <v>4146.1482493699987</v>
      </c>
      <c r="BW16" s="29">
        <v>5247.5277248500006</v>
      </c>
      <c r="BX16" s="29">
        <v>5311.1837202099996</v>
      </c>
      <c r="BY16" s="29">
        <v>4583.1567093800004</v>
      </c>
      <c r="BZ16" s="29">
        <v>6949.5571945400061</v>
      </c>
      <c r="CA16" s="224">
        <f t="shared" si="15"/>
        <v>56960.744556600002</v>
      </c>
      <c r="CB16" s="234">
        <v>5397.0801635300013</v>
      </c>
      <c r="CC16" s="29">
        <v>4592.3734093799985</v>
      </c>
      <c r="CD16" s="29">
        <v>4536.5455836800002</v>
      </c>
      <c r="CE16" s="29">
        <v>4950.5843767799979</v>
      </c>
      <c r="CF16" s="29">
        <v>4523.0410860600023</v>
      </c>
      <c r="CG16" s="29">
        <v>5133.2909627699955</v>
      </c>
      <c r="CH16" s="29">
        <v>5916.0958883500025</v>
      </c>
      <c r="CI16" s="29">
        <v>4496.0329404500008</v>
      </c>
      <c r="CJ16" s="29">
        <v>5215.1411700100043</v>
      </c>
      <c r="CK16" s="29">
        <v>6331.4910190300016</v>
      </c>
      <c r="CL16" s="29">
        <v>5598.8022906299966</v>
      </c>
      <c r="CM16" s="29">
        <v>7307.8039673799876</v>
      </c>
      <c r="CN16" s="224">
        <f t="shared" si="16"/>
        <v>63998.282858049984</v>
      </c>
      <c r="CO16" s="29">
        <v>4970.9441199100002</v>
      </c>
      <c r="CP16" s="29">
        <v>4381.3513831800001</v>
      </c>
      <c r="CQ16" s="29">
        <v>5941.544802880001</v>
      </c>
      <c r="CR16" s="29">
        <v>5941.9001665399946</v>
      </c>
      <c r="CS16" s="29">
        <v>5603.1588844499947</v>
      </c>
      <c r="CT16" s="29">
        <v>6200.8448141900008</v>
      </c>
      <c r="CU16" s="29">
        <v>4898.4653427300036</v>
      </c>
      <c r="CV16" s="29">
        <v>5553.9000318000008</v>
      </c>
      <c r="CW16" s="29">
        <v>5541.935828450004</v>
      </c>
      <c r="CX16" s="29">
        <v>5703.7809572700025</v>
      </c>
      <c r="CY16" s="29">
        <v>5592.8427845500037</v>
      </c>
      <c r="CZ16" s="29">
        <v>7646.4155867799946</v>
      </c>
      <c r="DA16" s="224">
        <f t="shared" si="17"/>
        <v>67977.084702730004</v>
      </c>
      <c r="DB16" s="29">
        <v>4877.4105821599978</v>
      </c>
      <c r="DC16" s="29">
        <v>3840.5780231299996</v>
      </c>
      <c r="DD16" s="29">
        <v>5368.8879194400006</v>
      </c>
      <c r="DE16" s="29">
        <v>6179.6642259000055</v>
      </c>
      <c r="DF16" s="29">
        <v>5283.3339499099948</v>
      </c>
      <c r="DG16" s="29">
        <v>5128.8812980100001</v>
      </c>
      <c r="DH16" s="29">
        <v>5416.0675720000072</v>
      </c>
      <c r="DI16" s="29">
        <v>5677.9355579699968</v>
      </c>
      <c r="DJ16" s="29">
        <v>5248.5314389899995</v>
      </c>
      <c r="DK16" s="29">
        <v>6188.910641329996</v>
      </c>
      <c r="DL16" s="29">
        <v>5688.0322205700022</v>
      </c>
      <c r="DM16" s="29">
        <v>6640.6461241499992</v>
      </c>
      <c r="DN16" s="224">
        <f t="shared" si="18"/>
        <v>65538.879553560007</v>
      </c>
      <c r="DO16" s="29">
        <v>6273.2710791899981</v>
      </c>
      <c r="DP16" s="29">
        <v>4626.5983453199951</v>
      </c>
      <c r="DQ16" s="29">
        <v>5819.9983336000014</v>
      </c>
      <c r="DR16" s="29">
        <v>6898.8345688300042</v>
      </c>
      <c r="DS16" s="29">
        <v>6064.6152710199967</v>
      </c>
      <c r="DT16" s="29">
        <v>6325.9896270800054</v>
      </c>
      <c r="DU16" s="29">
        <v>6564.9121751100047</v>
      </c>
      <c r="DV16" s="29">
        <v>6382.0853122099961</v>
      </c>
      <c r="DW16" s="29">
        <v>5550.5656899000014</v>
      </c>
      <c r="DX16" s="29">
        <v>6532.8989042699986</v>
      </c>
      <c r="DY16" s="29">
        <v>7176.5246164499968</v>
      </c>
      <c r="DZ16" s="29">
        <v>8069.963251510002</v>
      </c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</row>
    <row r="17" spans="1:151" ht="20.100000000000001" customHeight="1" x14ac:dyDescent="0.3">
      <c r="A17" s="282"/>
      <c r="B17" s="215" t="s">
        <v>229</v>
      </c>
      <c r="C17" s="237" t="s">
        <v>230</v>
      </c>
      <c r="D17" s="229">
        <v>0</v>
      </c>
      <c r="E17" s="229">
        <v>0</v>
      </c>
      <c r="F17" s="229">
        <v>0</v>
      </c>
      <c r="G17" s="229">
        <v>0</v>
      </c>
      <c r="H17" s="229">
        <v>0</v>
      </c>
      <c r="I17" s="229">
        <v>0</v>
      </c>
      <c r="J17" s="229">
        <v>0</v>
      </c>
      <c r="K17" s="229">
        <v>0</v>
      </c>
      <c r="L17" s="229">
        <v>0</v>
      </c>
      <c r="M17" s="230">
        <v>0</v>
      </c>
      <c r="N17" s="230">
        <v>0</v>
      </c>
      <c r="O17" s="230">
        <v>0</v>
      </c>
      <c r="P17" s="231">
        <f t="shared" si="12"/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31">
        <f t="shared" si="13"/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124">
        <v>0</v>
      </c>
      <c r="AP17" s="234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34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24">
        <f t="shared" si="14"/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0</v>
      </c>
      <c r="BX17" s="29">
        <v>0</v>
      </c>
      <c r="BY17" s="29">
        <v>0</v>
      </c>
      <c r="BZ17" s="29">
        <v>0</v>
      </c>
      <c r="CA17" s="224">
        <f t="shared" si="15"/>
        <v>0</v>
      </c>
      <c r="CB17" s="234">
        <v>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24">
        <f t="shared" si="16"/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29">
        <v>0</v>
      </c>
      <c r="CU17" s="29">
        <v>0</v>
      </c>
      <c r="CV17" s="29">
        <v>0</v>
      </c>
      <c r="CW17" s="29">
        <v>0</v>
      </c>
      <c r="CX17" s="29">
        <v>0</v>
      </c>
      <c r="CY17" s="29">
        <v>0</v>
      </c>
      <c r="CZ17" s="29">
        <v>0</v>
      </c>
      <c r="DA17" s="224">
        <f t="shared" si="17"/>
        <v>0</v>
      </c>
      <c r="DB17" s="29">
        <v>0</v>
      </c>
      <c r="DC17" s="29">
        <v>0</v>
      </c>
      <c r="DD17" s="29">
        <v>0</v>
      </c>
      <c r="DE17" s="29">
        <v>0</v>
      </c>
      <c r="DF17" s="29">
        <v>0</v>
      </c>
      <c r="DG17" s="29">
        <v>0</v>
      </c>
      <c r="DH17" s="29">
        <v>0</v>
      </c>
      <c r="DI17" s="29">
        <v>0</v>
      </c>
      <c r="DJ17" s="29">
        <v>0</v>
      </c>
      <c r="DK17" s="29">
        <v>0</v>
      </c>
      <c r="DL17" s="29">
        <v>0</v>
      </c>
      <c r="DM17" s="29">
        <v>0</v>
      </c>
      <c r="DN17" s="224">
        <f t="shared" si="18"/>
        <v>0</v>
      </c>
      <c r="DO17" s="29">
        <v>0.05</v>
      </c>
      <c r="DP17" s="29">
        <v>0</v>
      </c>
      <c r="DQ17" s="29">
        <v>0</v>
      </c>
      <c r="DR17" s="29">
        <v>1.4999999999999999E-2</v>
      </c>
      <c r="DS17" s="29">
        <v>0</v>
      </c>
      <c r="DT17" s="29">
        <v>0</v>
      </c>
      <c r="DU17" s="29">
        <v>0</v>
      </c>
      <c r="DV17" s="29">
        <v>0</v>
      </c>
      <c r="DW17" s="29">
        <v>0</v>
      </c>
      <c r="DX17" s="29">
        <v>0</v>
      </c>
      <c r="DY17" s="29">
        <v>0</v>
      </c>
      <c r="DZ17" s="29">
        <v>0</v>
      </c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</row>
    <row r="18" spans="1:151" ht="20.100000000000001" customHeight="1" x14ac:dyDescent="0.25">
      <c r="A18" s="282"/>
      <c r="B18" s="215" t="s">
        <v>134</v>
      </c>
      <c r="C18" s="216" t="s">
        <v>137</v>
      </c>
      <c r="D18" s="229">
        <v>0</v>
      </c>
      <c r="E18" s="229">
        <v>0</v>
      </c>
      <c r="F18" s="229">
        <v>0</v>
      </c>
      <c r="G18" s="229">
        <v>0</v>
      </c>
      <c r="H18" s="229">
        <v>0</v>
      </c>
      <c r="I18" s="229">
        <v>0</v>
      </c>
      <c r="J18" s="229">
        <v>0</v>
      </c>
      <c r="K18" s="229">
        <v>0</v>
      </c>
      <c r="L18" s="229">
        <v>0</v>
      </c>
      <c r="M18" s="230">
        <v>0</v>
      </c>
      <c r="N18" s="230">
        <v>0</v>
      </c>
      <c r="O18" s="230">
        <v>0</v>
      </c>
      <c r="P18" s="231">
        <f t="shared" si="12"/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31">
        <f t="shared" si="13"/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124">
        <v>0</v>
      </c>
      <c r="AP18" s="234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34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24">
        <f t="shared" si="14"/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24">
        <f t="shared" si="15"/>
        <v>0</v>
      </c>
      <c r="CB18" s="234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24">
        <f t="shared" si="16"/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29">
        <v>0</v>
      </c>
      <c r="CU18" s="29">
        <v>0</v>
      </c>
      <c r="CV18" s="29">
        <v>0</v>
      </c>
      <c r="CW18" s="29">
        <v>0</v>
      </c>
      <c r="CX18" s="29">
        <v>0</v>
      </c>
      <c r="CY18" s="29">
        <v>0</v>
      </c>
      <c r="CZ18" s="29">
        <v>0</v>
      </c>
      <c r="DA18" s="224">
        <f t="shared" si="17"/>
        <v>0</v>
      </c>
      <c r="DB18" s="29">
        <v>0</v>
      </c>
      <c r="DC18" s="29">
        <v>8.0047000000000007E-4</v>
      </c>
      <c r="DD18" s="29">
        <v>0</v>
      </c>
      <c r="DE18" s="29">
        <v>0</v>
      </c>
      <c r="DF18" s="29">
        <v>0</v>
      </c>
      <c r="DG18" s="29">
        <v>0</v>
      </c>
      <c r="DH18" s="29">
        <v>0</v>
      </c>
      <c r="DI18" s="29">
        <v>0</v>
      </c>
      <c r="DJ18" s="29">
        <v>0</v>
      </c>
      <c r="DK18" s="29">
        <v>0</v>
      </c>
      <c r="DL18" s="29">
        <v>0</v>
      </c>
      <c r="DM18" s="29">
        <v>0</v>
      </c>
      <c r="DN18" s="224">
        <f t="shared" si="18"/>
        <v>8.0047000000000007E-4</v>
      </c>
      <c r="DO18" s="29">
        <v>0</v>
      </c>
      <c r="DP18" s="29">
        <v>0</v>
      </c>
      <c r="DQ18" s="29">
        <v>0</v>
      </c>
      <c r="DR18" s="29">
        <v>0</v>
      </c>
      <c r="DS18" s="29">
        <v>0</v>
      </c>
      <c r="DT18" s="29">
        <v>0</v>
      </c>
      <c r="DU18" s="29">
        <v>0</v>
      </c>
      <c r="DV18" s="29">
        <v>0</v>
      </c>
      <c r="DW18" s="29">
        <v>0</v>
      </c>
      <c r="DX18" s="29">
        <v>0</v>
      </c>
      <c r="DY18" s="29">
        <v>6.5172000000000006E-4</v>
      </c>
      <c r="DZ18" s="29">
        <v>0</v>
      </c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</row>
    <row r="19" spans="1:151" ht="20.100000000000001" customHeight="1" x14ac:dyDescent="0.25">
      <c r="A19" s="282"/>
      <c r="B19" s="215" t="s">
        <v>26</v>
      </c>
      <c r="C19" s="216" t="s">
        <v>66</v>
      </c>
      <c r="D19" s="229">
        <v>0</v>
      </c>
      <c r="E19" s="229">
        <v>0</v>
      </c>
      <c r="F19" s="229">
        <v>0</v>
      </c>
      <c r="G19" s="229">
        <v>0</v>
      </c>
      <c r="H19" s="229">
        <v>0</v>
      </c>
      <c r="I19" s="229">
        <v>0</v>
      </c>
      <c r="J19" s="229">
        <v>0</v>
      </c>
      <c r="K19" s="229">
        <v>0</v>
      </c>
      <c r="L19" s="229">
        <v>0</v>
      </c>
      <c r="M19" s="230">
        <v>0</v>
      </c>
      <c r="N19" s="230">
        <v>0</v>
      </c>
      <c r="O19" s="230">
        <v>0</v>
      </c>
      <c r="P19" s="231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31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124">
        <v>0</v>
      </c>
      <c r="AP19" s="234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34">
        <v>0</v>
      </c>
      <c r="BC19" s="29">
        <v>0</v>
      </c>
      <c r="BD19" s="29">
        <v>0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24">
        <f t="shared" si="14"/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322.27743684000001</v>
      </c>
      <c r="BX19" s="29">
        <v>1076.3339770300001</v>
      </c>
      <c r="BY19" s="29">
        <v>168.86349332</v>
      </c>
      <c r="BZ19" s="29">
        <v>817.43433638999988</v>
      </c>
      <c r="CA19" s="224">
        <f t="shared" si="15"/>
        <v>2384.9092435800003</v>
      </c>
      <c r="CB19" s="234">
        <v>386.27161888000001</v>
      </c>
      <c r="CC19" s="29">
        <v>800.36320276999993</v>
      </c>
      <c r="CD19" s="29">
        <v>655.27238887999988</v>
      </c>
      <c r="CE19" s="29">
        <v>1031.4179583099999</v>
      </c>
      <c r="CF19" s="29">
        <v>1016.5210194599998</v>
      </c>
      <c r="CG19" s="29">
        <v>461.41017224000007</v>
      </c>
      <c r="CH19" s="29">
        <v>466.40640556</v>
      </c>
      <c r="CI19" s="29">
        <v>420.27711111999997</v>
      </c>
      <c r="CJ19" s="29">
        <v>70.058319439999991</v>
      </c>
      <c r="CK19" s="29">
        <v>80.051916660000003</v>
      </c>
      <c r="CL19" s="29">
        <v>319.09461109</v>
      </c>
      <c r="CM19" s="29">
        <v>682.15128889999983</v>
      </c>
      <c r="CN19" s="224">
        <f t="shared" si="16"/>
        <v>6389.2960133099987</v>
      </c>
      <c r="CO19" s="29">
        <v>913.24987577000013</v>
      </c>
      <c r="CP19" s="29">
        <v>582.18655831000001</v>
      </c>
      <c r="CQ19" s="29">
        <v>1307.2692985200001</v>
      </c>
      <c r="CR19" s="29">
        <v>961.97675388000039</v>
      </c>
      <c r="CS19" s="29">
        <v>1075.3806894100003</v>
      </c>
      <c r="CT19" s="29">
        <v>818.48158332999992</v>
      </c>
      <c r="CU19" s="29">
        <v>1047.5185694599998</v>
      </c>
      <c r="CV19" s="29">
        <v>1473.7280583199995</v>
      </c>
      <c r="CW19" s="29">
        <v>1148.8675729700003</v>
      </c>
      <c r="CX19" s="29">
        <v>1756.5481555700001</v>
      </c>
      <c r="CY19" s="29">
        <v>1426.43085432</v>
      </c>
      <c r="CZ19" s="29">
        <v>1581.4167610999987</v>
      </c>
      <c r="DA19" s="224">
        <f t="shared" si="17"/>
        <v>14093.054730960002</v>
      </c>
      <c r="DB19" s="29">
        <v>510.22983334000008</v>
      </c>
      <c r="DC19" s="29">
        <v>895.21950001000016</v>
      </c>
      <c r="DD19" s="29">
        <v>1404.9986916400001</v>
      </c>
      <c r="DE19" s="29">
        <v>1369.0121083199995</v>
      </c>
      <c r="DF19" s="29">
        <v>873.52501940999991</v>
      </c>
      <c r="DG19" s="29">
        <v>593.48126001000003</v>
      </c>
      <c r="DH19" s="29">
        <v>696.21722220999982</v>
      </c>
      <c r="DI19" s="29">
        <v>433.23353309000009</v>
      </c>
      <c r="DJ19" s="29">
        <v>615.90755166999998</v>
      </c>
      <c r="DK19" s="29">
        <v>1336.2786391499999</v>
      </c>
      <c r="DL19" s="29">
        <v>1180.2568116500001</v>
      </c>
      <c r="DM19" s="29">
        <v>675.89481601</v>
      </c>
      <c r="DN19" s="224">
        <f t="shared" si="18"/>
        <v>10584.254986510001</v>
      </c>
      <c r="DO19" s="29">
        <v>548.97930278000001</v>
      </c>
      <c r="DP19" s="29">
        <v>653.52438999999993</v>
      </c>
      <c r="DQ19" s="29">
        <v>573.20261557000015</v>
      </c>
      <c r="DR19" s="29">
        <v>1036.02144466</v>
      </c>
      <c r="DS19" s="29">
        <v>774.16750440999999</v>
      </c>
      <c r="DT19" s="29">
        <v>345.91781664999996</v>
      </c>
      <c r="DU19" s="29">
        <v>120.03421528</v>
      </c>
      <c r="DV19" s="29">
        <v>351.91214222000002</v>
      </c>
      <c r="DW19" s="29">
        <v>176.87498472999999</v>
      </c>
      <c r="DX19" s="29">
        <v>409.12039722000003</v>
      </c>
      <c r="DY19" s="29">
        <v>351.19233333000005</v>
      </c>
      <c r="DZ19" s="29">
        <v>293.23508750000002</v>
      </c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</row>
    <row r="20" spans="1:151" ht="20.100000000000001" customHeight="1" x14ac:dyDescent="0.25">
      <c r="A20" s="282"/>
      <c r="B20" s="215" t="s">
        <v>82</v>
      </c>
      <c r="C20" s="216" t="s">
        <v>86</v>
      </c>
      <c r="D20" s="229">
        <v>0</v>
      </c>
      <c r="E20" s="229">
        <v>0</v>
      </c>
      <c r="F20" s="229">
        <v>0</v>
      </c>
      <c r="G20" s="229">
        <v>0</v>
      </c>
      <c r="H20" s="229">
        <v>9.9999999999999995E-7</v>
      </c>
      <c r="I20" s="229">
        <v>0</v>
      </c>
      <c r="J20" s="229">
        <v>0</v>
      </c>
      <c r="K20" s="229">
        <v>0</v>
      </c>
      <c r="L20" s="229">
        <v>0</v>
      </c>
      <c r="M20" s="230">
        <v>0</v>
      </c>
      <c r="N20" s="230">
        <v>0</v>
      </c>
      <c r="O20" s="230">
        <v>0</v>
      </c>
      <c r="P20" s="231">
        <v>0</v>
      </c>
      <c r="Q20" s="229">
        <v>0</v>
      </c>
      <c r="R20" s="229">
        <v>0</v>
      </c>
      <c r="S20" s="229">
        <v>0</v>
      </c>
      <c r="T20" s="229">
        <v>0</v>
      </c>
      <c r="U20" s="229">
        <v>9.9999999999999995E-7</v>
      </c>
      <c r="V20" s="229">
        <v>0</v>
      </c>
      <c r="W20" s="229">
        <v>0</v>
      </c>
      <c r="X20" s="229">
        <v>0</v>
      </c>
      <c r="Y20" s="229">
        <v>0</v>
      </c>
      <c r="Z20" s="230">
        <v>0</v>
      </c>
      <c r="AA20" s="230">
        <v>0</v>
      </c>
      <c r="AB20" s="230">
        <v>0</v>
      </c>
      <c r="AC20" s="231">
        <v>0</v>
      </c>
      <c r="AD20" s="29">
        <v>0</v>
      </c>
      <c r="AE20" s="29">
        <v>0</v>
      </c>
      <c r="AF20" s="29">
        <v>0</v>
      </c>
      <c r="AG20" s="29">
        <v>10.40560022</v>
      </c>
      <c r="AH20" s="29">
        <v>15.458109589999999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34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34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224">
        <f t="shared" si="14"/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29">
        <v>0</v>
      </c>
      <c r="BZ20" s="29">
        <v>123.67349494000005</v>
      </c>
      <c r="CA20" s="224">
        <f t="shared" si="15"/>
        <v>123.67349494000005</v>
      </c>
      <c r="CB20" s="234">
        <v>80.329044650000057</v>
      </c>
      <c r="CC20" s="29">
        <v>74.255325869999993</v>
      </c>
      <c r="CD20" s="29">
        <v>90.620432520000037</v>
      </c>
      <c r="CE20" s="29">
        <v>79.042026520000022</v>
      </c>
      <c r="CF20" s="29">
        <v>94.546076290000045</v>
      </c>
      <c r="CG20" s="29">
        <v>102.21190429000001</v>
      </c>
      <c r="CH20" s="29">
        <v>99.823686609999953</v>
      </c>
      <c r="CI20" s="29">
        <v>102.51467805000003</v>
      </c>
      <c r="CJ20" s="29">
        <v>97.250455930000001</v>
      </c>
      <c r="CK20" s="29">
        <v>97.987945699999969</v>
      </c>
      <c r="CL20" s="29">
        <v>101.32940895</v>
      </c>
      <c r="CM20" s="29">
        <v>135.92233206999998</v>
      </c>
      <c r="CN20" s="224">
        <f t="shared" si="16"/>
        <v>1155.8333174500001</v>
      </c>
      <c r="CO20" s="29">
        <v>98.933809180000011</v>
      </c>
      <c r="CP20" s="29">
        <v>88.34305835999993</v>
      </c>
      <c r="CQ20" s="29">
        <v>88.84914265999997</v>
      </c>
      <c r="CR20" s="29">
        <v>86.439642770000006</v>
      </c>
      <c r="CS20" s="29">
        <v>101.44344685999998</v>
      </c>
      <c r="CT20" s="29">
        <v>96.214872289999988</v>
      </c>
      <c r="CU20" s="29">
        <v>94.802662190000007</v>
      </c>
      <c r="CV20" s="29">
        <v>105.74261917</v>
      </c>
      <c r="CW20" s="29">
        <v>102.17202684999997</v>
      </c>
      <c r="CX20" s="29">
        <v>98.658623349999942</v>
      </c>
      <c r="CY20" s="29">
        <v>115.33332610999997</v>
      </c>
      <c r="CZ20" s="29">
        <v>144.54809831999995</v>
      </c>
      <c r="DA20" s="224">
        <f t="shared" si="17"/>
        <v>1221.4813281099998</v>
      </c>
      <c r="DB20" s="29">
        <v>115.95658291000001</v>
      </c>
      <c r="DC20" s="29">
        <v>92.826781540000013</v>
      </c>
      <c r="DD20" s="29">
        <v>121.67327039000004</v>
      </c>
      <c r="DE20" s="29">
        <v>108.15397438000011</v>
      </c>
      <c r="DF20" s="29">
        <v>121.13307155</v>
      </c>
      <c r="DG20" s="29">
        <v>117.01327928000003</v>
      </c>
      <c r="DH20" s="29">
        <v>111.15932328999995</v>
      </c>
      <c r="DI20" s="29">
        <v>129.53231248000003</v>
      </c>
      <c r="DJ20" s="29">
        <v>112.86630602000004</v>
      </c>
      <c r="DK20" s="29">
        <v>121.71047035000001</v>
      </c>
      <c r="DL20" s="29">
        <v>119.97178045999996</v>
      </c>
      <c r="DM20" s="29">
        <v>156.70631028000008</v>
      </c>
      <c r="DN20" s="224">
        <f t="shared" si="18"/>
        <v>1428.7034629300001</v>
      </c>
      <c r="DO20" s="29">
        <v>131.73000263999998</v>
      </c>
      <c r="DP20" s="29">
        <v>107.51384707000004</v>
      </c>
      <c r="DQ20" s="29">
        <v>110.37292072999995</v>
      </c>
      <c r="DR20" s="29">
        <v>117.54403324000003</v>
      </c>
      <c r="DS20" s="29">
        <v>115.71502048999992</v>
      </c>
      <c r="DT20" s="29">
        <v>116.97378599999992</v>
      </c>
      <c r="DU20" s="29">
        <v>123.39751229999999</v>
      </c>
      <c r="DV20" s="29">
        <v>121.14321091999996</v>
      </c>
      <c r="DW20" s="29">
        <v>100.59409122000007</v>
      </c>
      <c r="DX20" s="29">
        <v>116.47977011999991</v>
      </c>
      <c r="DY20" s="29">
        <v>116.01744978000008</v>
      </c>
      <c r="DZ20" s="29">
        <v>146.82061615000006</v>
      </c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</row>
    <row r="21" spans="1:151" ht="20.100000000000001" customHeight="1" x14ac:dyDescent="0.25">
      <c r="A21" s="282"/>
      <c r="B21" s="215" t="s">
        <v>80</v>
      </c>
      <c r="C21" s="216" t="s">
        <v>85</v>
      </c>
      <c r="D21" s="229">
        <v>0</v>
      </c>
      <c r="E21" s="229">
        <v>0</v>
      </c>
      <c r="F21" s="229">
        <v>0</v>
      </c>
      <c r="G21" s="229">
        <v>0</v>
      </c>
      <c r="H21" s="229">
        <v>9.9999999999999995E-7</v>
      </c>
      <c r="I21" s="229">
        <v>0</v>
      </c>
      <c r="J21" s="229">
        <v>0</v>
      </c>
      <c r="K21" s="229">
        <v>0</v>
      </c>
      <c r="L21" s="229">
        <v>0</v>
      </c>
      <c r="M21" s="230">
        <v>0</v>
      </c>
      <c r="N21" s="230">
        <v>0</v>
      </c>
      <c r="O21" s="230">
        <v>0</v>
      </c>
      <c r="P21" s="231">
        <v>0</v>
      </c>
      <c r="Q21" s="229">
        <v>0</v>
      </c>
      <c r="R21" s="229">
        <v>0</v>
      </c>
      <c r="S21" s="229">
        <v>0</v>
      </c>
      <c r="T21" s="229">
        <v>0</v>
      </c>
      <c r="U21" s="229">
        <v>9.9999999999999995E-7</v>
      </c>
      <c r="V21" s="229">
        <v>0</v>
      </c>
      <c r="W21" s="229">
        <v>0</v>
      </c>
      <c r="X21" s="229">
        <v>0</v>
      </c>
      <c r="Y21" s="229">
        <v>0</v>
      </c>
      <c r="Z21" s="230">
        <v>0</v>
      </c>
      <c r="AA21" s="230">
        <v>0</v>
      </c>
      <c r="AB21" s="230">
        <v>0</v>
      </c>
      <c r="AC21" s="231">
        <v>0</v>
      </c>
      <c r="AD21" s="29">
        <v>0</v>
      </c>
      <c r="AE21" s="29">
        <v>0</v>
      </c>
      <c r="AF21" s="29">
        <v>0</v>
      </c>
      <c r="AG21" s="29">
        <v>10.40560022</v>
      </c>
      <c r="AH21" s="29">
        <v>15.458109589999999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34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34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224">
        <f t="shared" si="14"/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29">
        <v>0</v>
      </c>
      <c r="BZ21" s="29">
        <v>161.56728072999996</v>
      </c>
      <c r="CA21" s="224">
        <f t="shared" si="15"/>
        <v>161.56728072999996</v>
      </c>
      <c r="CB21" s="234">
        <v>110.46298013000003</v>
      </c>
      <c r="CC21" s="29">
        <v>98.342594120000058</v>
      </c>
      <c r="CD21" s="29">
        <v>106.64993328</v>
      </c>
      <c r="CE21" s="29">
        <v>97.47366990999997</v>
      </c>
      <c r="CF21" s="29">
        <v>101.29262514000003</v>
      </c>
      <c r="CG21" s="29">
        <v>112.39388563000006</v>
      </c>
      <c r="CH21" s="29">
        <v>107.45251570999996</v>
      </c>
      <c r="CI21" s="29">
        <v>110.25124371999995</v>
      </c>
      <c r="CJ21" s="29">
        <v>101.2571751</v>
      </c>
      <c r="CK21" s="29">
        <v>100.57385559000001</v>
      </c>
      <c r="CL21" s="29">
        <v>114.01080272999999</v>
      </c>
      <c r="CM21" s="29">
        <v>166.0012394200001</v>
      </c>
      <c r="CN21" s="224">
        <f t="shared" si="16"/>
        <v>1326.1625204800002</v>
      </c>
      <c r="CO21" s="29">
        <v>121.97728908999999</v>
      </c>
      <c r="CP21" s="29">
        <v>117.15249139999992</v>
      </c>
      <c r="CQ21" s="29">
        <v>118.96786801999997</v>
      </c>
      <c r="CR21" s="29">
        <v>114.45085657</v>
      </c>
      <c r="CS21" s="29">
        <v>132.78573385999999</v>
      </c>
      <c r="CT21" s="29">
        <v>120.70558717000003</v>
      </c>
      <c r="CU21" s="29">
        <v>119.00216448</v>
      </c>
      <c r="CV21" s="29">
        <v>134.86242881999999</v>
      </c>
      <c r="CW21" s="29">
        <v>117.58112048999993</v>
      </c>
      <c r="CX21" s="29">
        <v>124.28608872</v>
      </c>
      <c r="CY21" s="29">
        <v>134.22017376000005</v>
      </c>
      <c r="CZ21" s="29">
        <v>180.61237617999993</v>
      </c>
      <c r="DA21" s="224">
        <f t="shared" si="17"/>
        <v>1536.6041785599998</v>
      </c>
      <c r="DB21" s="29">
        <v>146.2409111100001</v>
      </c>
      <c r="DC21" s="29">
        <v>104.10835278</v>
      </c>
      <c r="DD21" s="29">
        <v>150.21558802999999</v>
      </c>
      <c r="DE21" s="29">
        <v>126.83579610000002</v>
      </c>
      <c r="DF21" s="29">
        <v>150.47404560000007</v>
      </c>
      <c r="DG21" s="29">
        <v>135.88881686999997</v>
      </c>
      <c r="DH21" s="29">
        <v>142.49726546000014</v>
      </c>
      <c r="DI21" s="29">
        <v>148.19923743000001</v>
      </c>
      <c r="DJ21" s="29">
        <v>133.11596925999999</v>
      </c>
      <c r="DK21" s="29">
        <v>146.10080009999996</v>
      </c>
      <c r="DL21" s="29">
        <v>150.28227617000005</v>
      </c>
      <c r="DM21" s="29">
        <v>203.53909368000001</v>
      </c>
      <c r="DN21" s="224">
        <f t="shared" si="18"/>
        <v>1737.4981525900002</v>
      </c>
      <c r="DO21" s="29">
        <v>171.37480341000006</v>
      </c>
      <c r="DP21" s="29">
        <v>136.48579780999998</v>
      </c>
      <c r="DQ21" s="29">
        <v>147.65679625999996</v>
      </c>
      <c r="DR21" s="29">
        <v>158.79760293000001</v>
      </c>
      <c r="DS21" s="29">
        <v>151.28107911000001</v>
      </c>
      <c r="DT21" s="29">
        <v>150.46640571</v>
      </c>
      <c r="DU21" s="29">
        <v>165.79330368999999</v>
      </c>
      <c r="DV21" s="29">
        <v>162.93649867999997</v>
      </c>
      <c r="DW21" s="29">
        <v>146.14553358999999</v>
      </c>
      <c r="DX21" s="29">
        <v>171.32124266999992</v>
      </c>
      <c r="DY21" s="29">
        <v>163.19368287999995</v>
      </c>
      <c r="DZ21" s="29">
        <v>222.47513470999988</v>
      </c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</row>
    <row r="22" spans="1:151" ht="20.100000000000001" customHeight="1" x14ac:dyDescent="0.25">
      <c r="A22" s="282"/>
      <c r="B22" s="215" t="s">
        <v>83</v>
      </c>
      <c r="C22" s="216" t="s">
        <v>87</v>
      </c>
      <c r="D22" s="229">
        <v>0</v>
      </c>
      <c r="E22" s="229">
        <v>0</v>
      </c>
      <c r="F22" s="229">
        <v>0</v>
      </c>
      <c r="G22" s="229">
        <v>0</v>
      </c>
      <c r="H22" s="229">
        <v>9.9999999999999995E-7</v>
      </c>
      <c r="I22" s="229">
        <v>0</v>
      </c>
      <c r="J22" s="229">
        <v>0</v>
      </c>
      <c r="K22" s="229">
        <v>0</v>
      </c>
      <c r="L22" s="229">
        <v>0</v>
      </c>
      <c r="M22" s="230">
        <v>0</v>
      </c>
      <c r="N22" s="230">
        <v>0</v>
      </c>
      <c r="O22" s="230">
        <v>0</v>
      </c>
      <c r="P22" s="231">
        <v>0</v>
      </c>
      <c r="Q22" s="229">
        <v>0</v>
      </c>
      <c r="R22" s="229">
        <v>0</v>
      </c>
      <c r="S22" s="229">
        <v>0</v>
      </c>
      <c r="T22" s="229">
        <v>0</v>
      </c>
      <c r="U22" s="229">
        <v>9.9999999999999995E-7</v>
      </c>
      <c r="V22" s="229">
        <v>0</v>
      </c>
      <c r="W22" s="229">
        <v>0</v>
      </c>
      <c r="X22" s="229">
        <v>0</v>
      </c>
      <c r="Y22" s="229">
        <v>0</v>
      </c>
      <c r="Z22" s="230">
        <v>0</v>
      </c>
      <c r="AA22" s="230">
        <v>0</v>
      </c>
      <c r="AB22" s="230">
        <v>0</v>
      </c>
      <c r="AC22" s="231">
        <v>0</v>
      </c>
      <c r="AD22" s="29">
        <v>0</v>
      </c>
      <c r="AE22" s="29">
        <v>0</v>
      </c>
      <c r="AF22" s="29">
        <v>0</v>
      </c>
      <c r="AG22" s="29">
        <v>10.40560022</v>
      </c>
      <c r="AH22" s="29">
        <v>15.458109589999999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34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34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24">
        <f t="shared" si="14"/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33.758840400000004</v>
      </c>
      <c r="CA22" s="224">
        <f t="shared" si="15"/>
        <v>33.758840400000004</v>
      </c>
      <c r="CB22" s="234">
        <v>28.001623389999995</v>
      </c>
      <c r="CC22" s="29">
        <v>24.039787980000003</v>
      </c>
      <c r="CD22" s="29">
        <v>15.10868885</v>
      </c>
      <c r="CE22" s="29">
        <v>17.579946630000002</v>
      </c>
      <c r="CF22" s="29">
        <v>6.7463488499999995</v>
      </c>
      <c r="CG22" s="29">
        <v>9.6573218900000004</v>
      </c>
      <c r="CH22" s="29">
        <v>7.0960878899999997</v>
      </c>
      <c r="CI22" s="29">
        <v>7.3340782799999999</v>
      </c>
      <c r="CJ22" s="29">
        <v>4.0012833099999998</v>
      </c>
      <c r="CK22" s="29">
        <v>2.5839643399999996</v>
      </c>
      <c r="CL22" s="29">
        <v>12.633490280000002</v>
      </c>
      <c r="CM22" s="29">
        <v>30.035867159999999</v>
      </c>
      <c r="CN22" s="224">
        <f t="shared" si="16"/>
        <v>164.81848885000002</v>
      </c>
      <c r="CO22" s="29">
        <v>23.042083759999997</v>
      </c>
      <c r="CP22" s="29">
        <v>27.40977011</v>
      </c>
      <c r="CQ22" s="29">
        <v>27.950337130000001</v>
      </c>
      <c r="CR22" s="29">
        <v>25.14044891</v>
      </c>
      <c r="CS22" s="29">
        <v>31.341747000000002</v>
      </c>
      <c r="CT22" s="29">
        <v>24.490714879999999</v>
      </c>
      <c r="CU22" s="29">
        <v>24.199502290000002</v>
      </c>
      <c r="CV22" s="29">
        <v>28.059586869999997</v>
      </c>
      <c r="CW22" s="29">
        <v>15.400335190000002</v>
      </c>
      <c r="CX22" s="29">
        <v>25.371384659999997</v>
      </c>
      <c r="CY22" s="29">
        <v>18.886847650000004</v>
      </c>
      <c r="CZ22" s="29">
        <v>36.064277859999997</v>
      </c>
      <c r="DA22" s="224">
        <f t="shared" si="17"/>
        <v>307.35703630999996</v>
      </c>
      <c r="DB22" s="29">
        <v>27.859558479999997</v>
      </c>
      <c r="DC22" s="29">
        <v>10.052324779999999</v>
      </c>
      <c r="DD22" s="29">
        <v>28.40764068</v>
      </c>
      <c r="DE22" s="29">
        <v>18.681821719999999</v>
      </c>
      <c r="DF22" s="29">
        <v>29.340974049999996</v>
      </c>
      <c r="DG22" s="29">
        <v>18.856541349999997</v>
      </c>
      <c r="DH22" s="29">
        <v>23.622873900000002</v>
      </c>
      <c r="DI22" s="29">
        <v>17.549222660000002</v>
      </c>
      <c r="DJ22" s="29">
        <v>19.062150709999997</v>
      </c>
      <c r="DK22" s="29">
        <v>24.364194090000002</v>
      </c>
      <c r="DL22" s="29">
        <v>27.190308139999999</v>
      </c>
      <c r="DM22" s="29">
        <v>46.507661169999999</v>
      </c>
      <c r="DN22" s="224">
        <f t="shared" si="18"/>
        <v>291.49527173000001</v>
      </c>
      <c r="DO22" s="29">
        <v>36.399813760000008</v>
      </c>
      <c r="DP22" s="29">
        <v>28.971950739999997</v>
      </c>
      <c r="DQ22" s="29">
        <v>37.252492429999997</v>
      </c>
      <c r="DR22" s="29">
        <v>41.253569689999999</v>
      </c>
      <c r="DS22" s="29">
        <v>35.565896450000004</v>
      </c>
      <c r="DT22" s="29">
        <v>33.428175719999999</v>
      </c>
      <c r="DU22" s="29">
        <v>42.231940530000003</v>
      </c>
      <c r="DV22" s="29">
        <v>40.463539429999997</v>
      </c>
      <c r="DW22" s="29">
        <v>45.517725970000008</v>
      </c>
      <c r="DX22" s="29">
        <v>54.062429769999994</v>
      </c>
      <c r="DY22" s="29">
        <v>46.933770609999996</v>
      </c>
      <c r="DZ22" s="29">
        <v>75.11250776</v>
      </c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</row>
    <row r="23" spans="1:151" ht="19.5" customHeight="1" x14ac:dyDescent="0.25">
      <c r="A23" s="282"/>
      <c r="B23" s="215" t="s">
        <v>65</v>
      </c>
      <c r="C23" s="216" t="s">
        <v>67</v>
      </c>
      <c r="D23" s="229">
        <v>0</v>
      </c>
      <c r="E23" s="229">
        <v>0</v>
      </c>
      <c r="F23" s="229">
        <v>0</v>
      </c>
      <c r="G23" s="229">
        <v>0</v>
      </c>
      <c r="H23" s="229">
        <v>0</v>
      </c>
      <c r="I23" s="229">
        <v>0</v>
      </c>
      <c r="J23" s="229">
        <v>0</v>
      </c>
      <c r="K23" s="229">
        <v>0</v>
      </c>
      <c r="L23" s="229">
        <v>0</v>
      </c>
      <c r="M23" s="230">
        <v>0</v>
      </c>
      <c r="N23" s="230">
        <v>0</v>
      </c>
      <c r="O23" s="230">
        <v>0</v>
      </c>
      <c r="P23" s="231">
        <f>SUM(D23:O23)</f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31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34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34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24">
        <f t="shared" si="14"/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29">
        <v>0</v>
      </c>
      <c r="BZ23" s="29">
        <v>0</v>
      </c>
      <c r="CA23" s="224">
        <f t="shared" si="15"/>
        <v>0</v>
      </c>
      <c r="CB23" s="234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24">
        <f t="shared" si="16"/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29">
        <v>0</v>
      </c>
      <c r="CU23" s="29">
        <v>0</v>
      </c>
      <c r="CV23" s="29">
        <v>0</v>
      </c>
      <c r="CW23" s="29">
        <v>0</v>
      </c>
      <c r="CX23" s="29">
        <v>0</v>
      </c>
      <c r="CY23" s="29">
        <v>0</v>
      </c>
      <c r="CZ23" s="29">
        <v>0</v>
      </c>
      <c r="DA23" s="224">
        <f t="shared" si="17"/>
        <v>0</v>
      </c>
      <c r="DB23" s="29">
        <v>0</v>
      </c>
      <c r="DC23" s="29">
        <v>0</v>
      </c>
      <c r="DD23" s="29">
        <v>0</v>
      </c>
      <c r="DE23" s="29">
        <v>0</v>
      </c>
      <c r="DF23" s="29">
        <v>0</v>
      </c>
      <c r="DG23" s="29">
        <v>0</v>
      </c>
      <c r="DH23" s="29">
        <v>0</v>
      </c>
      <c r="DI23" s="29">
        <v>0</v>
      </c>
      <c r="DJ23" s="29">
        <v>0</v>
      </c>
      <c r="DK23" s="29">
        <v>0</v>
      </c>
      <c r="DL23" s="29">
        <v>0</v>
      </c>
      <c r="DM23" s="29">
        <v>0</v>
      </c>
      <c r="DN23" s="224">
        <f t="shared" si="18"/>
        <v>0</v>
      </c>
      <c r="DO23" s="29">
        <v>0</v>
      </c>
      <c r="DP23" s="29">
        <v>0</v>
      </c>
      <c r="DQ23" s="29">
        <v>0</v>
      </c>
      <c r="DR23" s="29">
        <v>0</v>
      </c>
      <c r="DS23" s="29">
        <v>0</v>
      </c>
      <c r="DT23" s="29">
        <v>0</v>
      </c>
      <c r="DU23" s="29">
        <v>0</v>
      </c>
      <c r="DV23" s="29">
        <v>0</v>
      </c>
      <c r="DW23" s="29">
        <v>0</v>
      </c>
      <c r="DX23" s="29">
        <v>0</v>
      </c>
      <c r="DY23" s="29">
        <v>0</v>
      </c>
      <c r="DZ23" s="29">
        <v>0</v>
      </c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</row>
    <row r="24" spans="1:151" ht="19.5" customHeight="1" x14ac:dyDescent="0.25">
      <c r="A24" s="282"/>
      <c r="B24" s="215" t="s">
        <v>102</v>
      </c>
      <c r="C24" s="216" t="s">
        <v>129</v>
      </c>
      <c r="D24" s="229">
        <v>0</v>
      </c>
      <c r="E24" s="229">
        <v>0</v>
      </c>
      <c r="F24" s="229">
        <v>0</v>
      </c>
      <c r="G24" s="229">
        <v>0</v>
      </c>
      <c r="H24" s="229">
        <v>0</v>
      </c>
      <c r="I24" s="229">
        <v>0</v>
      </c>
      <c r="J24" s="229">
        <v>0</v>
      </c>
      <c r="K24" s="229">
        <v>0</v>
      </c>
      <c r="L24" s="229">
        <v>0</v>
      </c>
      <c r="M24" s="230">
        <v>0</v>
      </c>
      <c r="N24" s="230">
        <v>0</v>
      </c>
      <c r="O24" s="230">
        <v>0</v>
      </c>
      <c r="P24" s="231">
        <f>SUM(D24:O24)</f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31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34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34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24">
        <f t="shared" si="14"/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0</v>
      </c>
      <c r="BY24" s="29">
        <v>0</v>
      </c>
      <c r="BZ24" s="29">
        <v>0</v>
      </c>
      <c r="CA24" s="224">
        <f t="shared" si="15"/>
        <v>0</v>
      </c>
      <c r="CB24" s="234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29">
        <v>0</v>
      </c>
      <c r="CK24" s="29">
        <v>0</v>
      </c>
      <c r="CL24" s="29">
        <v>0</v>
      </c>
      <c r="CM24" s="29">
        <v>0</v>
      </c>
      <c r="CN24" s="224">
        <f t="shared" si="16"/>
        <v>0</v>
      </c>
      <c r="CO24" s="29">
        <v>0</v>
      </c>
      <c r="CP24" s="29">
        <v>0</v>
      </c>
      <c r="CQ24" s="29"/>
      <c r="CR24" s="29">
        <v>4.2469218600000005</v>
      </c>
      <c r="CS24" s="29">
        <v>1.710318</v>
      </c>
      <c r="CT24" s="29">
        <v>0</v>
      </c>
      <c r="CU24" s="29">
        <v>1.9532859999999999E-2</v>
      </c>
      <c r="CV24" s="29">
        <v>5.278617E-2</v>
      </c>
      <c r="CW24" s="29">
        <v>2.5297243800000002</v>
      </c>
      <c r="CX24" s="29">
        <v>5.4110299999999998E-3</v>
      </c>
      <c r="CY24" s="29">
        <v>2.5141790000000001E-2</v>
      </c>
      <c r="CZ24" s="29">
        <v>1.3977168200000001</v>
      </c>
      <c r="DA24" s="224">
        <f t="shared" si="17"/>
        <v>9.9875529099999998</v>
      </c>
      <c r="DB24" s="29">
        <v>0.4099602</v>
      </c>
      <c r="DC24" s="29">
        <v>8.2320000000000006E-4</v>
      </c>
      <c r="DD24" s="29">
        <v>4.8333300000000003E-3</v>
      </c>
      <c r="DE24" s="29">
        <v>8.2320000000000006E-4</v>
      </c>
      <c r="DF24" s="29">
        <v>8.2320000000000006E-4</v>
      </c>
      <c r="DG24" s="29">
        <v>1.5328000000000002E-3</v>
      </c>
      <c r="DH24" s="29">
        <v>3.5029399999999995E-3</v>
      </c>
      <c r="DI24" s="29">
        <v>40.008651210000004</v>
      </c>
      <c r="DJ24" s="29">
        <v>6.1978900000000002E-3</v>
      </c>
      <c r="DK24" s="29">
        <v>4.6096999999999996E-3</v>
      </c>
      <c r="DL24" s="29">
        <v>8.2320000000000006E-4</v>
      </c>
      <c r="DM24" s="29">
        <v>2.5131999999999997E-3</v>
      </c>
      <c r="DN24" s="224">
        <f t="shared" si="18"/>
        <v>40.44509407000001</v>
      </c>
      <c r="DO24" s="29">
        <v>8.2320000000000006E-4</v>
      </c>
      <c r="DP24" s="29">
        <v>1.1639200000000001E-2</v>
      </c>
      <c r="DQ24" s="29">
        <v>1.1482E-3</v>
      </c>
      <c r="DR24" s="29">
        <v>7.2074540000000006E-2</v>
      </c>
      <c r="DS24" s="29">
        <v>8.2320000000000006E-4</v>
      </c>
      <c r="DT24" s="29">
        <v>1.03584E-2</v>
      </c>
      <c r="DU24" s="29">
        <v>7.7058659999999987E-2</v>
      </c>
      <c r="DV24" s="29">
        <v>3.1680190000000004E-2</v>
      </c>
      <c r="DW24" s="29">
        <v>1.536529E-2</v>
      </c>
      <c r="DX24" s="29">
        <v>7.3187679999999991E-2</v>
      </c>
      <c r="DY24" s="29">
        <v>1.9658010000000004E-2</v>
      </c>
      <c r="DZ24" s="29">
        <v>1.934E-3</v>
      </c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</row>
    <row r="25" spans="1:151" ht="20.25" customHeight="1" x14ac:dyDescent="0.25">
      <c r="A25" s="282"/>
      <c r="B25" s="215" t="s">
        <v>17</v>
      </c>
      <c r="C25" s="216" t="s">
        <v>18</v>
      </c>
      <c r="D25" s="229">
        <v>1178.1549821899998</v>
      </c>
      <c r="E25" s="229">
        <v>1201.6945238000003</v>
      </c>
      <c r="F25" s="229">
        <v>1202.7793070900004</v>
      </c>
      <c r="G25" s="229">
        <v>1409.2478181800004</v>
      </c>
      <c r="H25" s="229">
        <v>1288.57951411</v>
      </c>
      <c r="I25" s="229">
        <v>1277.4308070299999</v>
      </c>
      <c r="J25" s="229">
        <v>1247.42845158</v>
      </c>
      <c r="K25" s="229">
        <v>1188.94500694</v>
      </c>
      <c r="L25" s="229">
        <v>1900.8150853800003</v>
      </c>
      <c r="M25" s="230">
        <v>1638.8603798199999</v>
      </c>
      <c r="N25" s="230">
        <v>1637.7947676000001</v>
      </c>
      <c r="O25" s="230">
        <v>1787.05667948</v>
      </c>
      <c r="P25" s="231">
        <f>SUM(D25:O25)</f>
        <v>16958.787323200002</v>
      </c>
      <c r="Q25" s="29">
        <v>1503.2310632600002</v>
      </c>
      <c r="R25" s="29">
        <v>1310.8879257000008</v>
      </c>
      <c r="S25" s="29">
        <v>1769.5395679299993</v>
      </c>
      <c r="T25" s="29">
        <v>1653.8965416699991</v>
      </c>
      <c r="U25" s="29">
        <v>1372.8598240900001</v>
      </c>
      <c r="V25" s="29">
        <v>1536.1198155899997</v>
      </c>
      <c r="W25" s="29">
        <v>2030.30031285</v>
      </c>
      <c r="X25" s="29">
        <v>1923.0578788700004</v>
      </c>
      <c r="Y25" s="29">
        <v>1626.2967227100016</v>
      </c>
      <c r="Z25" s="29">
        <v>1978.4897828399994</v>
      </c>
      <c r="AA25" s="29">
        <v>1506.8203076200009</v>
      </c>
      <c r="AB25" s="29">
        <v>2264.924503780001</v>
      </c>
      <c r="AC25" s="231">
        <f>SUM(Q25:AB25)</f>
        <v>20476.424246910006</v>
      </c>
      <c r="AD25" s="29">
        <v>1864.5252078900003</v>
      </c>
      <c r="AE25" s="29">
        <v>1906.1021927000004</v>
      </c>
      <c r="AF25" s="29">
        <v>2036.48687412</v>
      </c>
      <c r="AG25" s="29">
        <v>2633.75175752</v>
      </c>
      <c r="AH25" s="29">
        <v>2186.4108367199997</v>
      </c>
      <c r="AI25" s="29">
        <v>1913.3267970200004</v>
      </c>
      <c r="AJ25" s="29">
        <v>3831.2971810399999</v>
      </c>
      <c r="AK25" s="29">
        <v>2623.35279885</v>
      </c>
      <c r="AL25" s="29">
        <v>2946.8308973799999</v>
      </c>
      <c r="AM25" s="124">
        <v>2670.3486031000002</v>
      </c>
      <c r="AN25" s="124">
        <v>2913.3645275899999</v>
      </c>
      <c r="AO25" s="124">
        <v>3427.2133521400001</v>
      </c>
      <c r="AP25" s="234">
        <v>3361.7226754899993</v>
      </c>
      <c r="AQ25" s="29">
        <v>2578.6416346500009</v>
      </c>
      <c r="AR25" s="29">
        <v>3536.8576278100013</v>
      </c>
      <c r="AS25" s="29">
        <v>3816.6589990000011</v>
      </c>
      <c r="AT25" s="29">
        <v>3797.1979931800001</v>
      </c>
      <c r="AU25" s="29">
        <v>3385.9273120200014</v>
      </c>
      <c r="AV25" s="29">
        <v>4463.1262937300007</v>
      </c>
      <c r="AW25" s="29">
        <v>3899.1462932900013</v>
      </c>
      <c r="AX25" s="29">
        <v>3477.2415183099984</v>
      </c>
      <c r="AY25" s="29">
        <v>4488.9917233200013</v>
      </c>
      <c r="AZ25" s="29">
        <v>3898.19266857</v>
      </c>
      <c r="BA25" s="29">
        <v>4184.1890088400014</v>
      </c>
      <c r="BB25" s="234">
        <v>4097.2062289799997</v>
      </c>
      <c r="BC25" s="29">
        <v>3504.8660544800009</v>
      </c>
      <c r="BD25" s="29">
        <v>3857.2678254099997</v>
      </c>
      <c r="BE25" s="29">
        <v>4725.5162604400011</v>
      </c>
      <c r="BF25" s="29">
        <v>3798.6760877899969</v>
      </c>
      <c r="BG25" s="29">
        <v>3530.3465235500003</v>
      </c>
      <c r="BH25" s="29">
        <v>4460.5434927000015</v>
      </c>
      <c r="BI25" s="29">
        <v>3681.8883498500018</v>
      </c>
      <c r="BJ25" s="29">
        <v>3378.3031484300004</v>
      </c>
      <c r="BK25" s="29">
        <v>3910.9066275900009</v>
      </c>
      <c r="BL25" s="29">
        <v>3896.0754067300009</v>
      </c>
      <c r="BM25" s="29">
        <v>5262.0788991199979</v>
      </c>
      <c r="BN25" s="224">
        <f t="shared" si="14"/>
        <v>48103.674905070002</v>
      </c>
      <c r="BO25" s="29">
        <v>4860.4168086599975</v>
      </c>
      <c r="BP25" s="29">
        <v>3454.1434585600023</v>
      </c>
      <c r="BQ25" s="29">
        <v>3603.0643344799969</v>
      </c>
      <c r="BR25" s="29">
        <v>4657.4804805799959</v>
      </c>
      <c r="BS25" s="29">
        <v>4500.0753975899988</v>
      </c>
      <c r="BT25" s="29">
        <v>4146.5383131699982</v>
      </c>
      <c r="BU25" s="29">
        <v>5485.2493144600012</v>
      </c>
      <c r="BV25" s="29">
        <v>4145.8037548399989</v>
      </c>
      <c r="BW25" s="29">
        <v>5247.5255854399993</v>
      </c>
      <c r="BX25" s="29">
        <v>5311.1837202100023</v>
      </c>
      <c r="BY25" s="29">
        <v>4583.1567093800022</v>
      </c>
      <c r="BZ25" s="29">
        <v>6949.5571945399925</v>
      </c>
      <c r="CA25" s="224">
        <f t="shared" si="15"/>
        <v>56944.195071909999</v>
      </c>
      <c r="CB25" s="234">
        <v>5397.0801635300031</v>
      </c>
      <c r="CC25" s="29">
        <v>4592.3734093799994</v>
      </c>
      <c r="CD25" s="29">
        <v>4536.5455836800056</v>
      </c>
      <c r="CE25" s="29">
        <v>4950.5843767799943</v>
      </c>
      <c r="CF25" s="29">
        <v>4523.0410860599986</v>
      </c>
      <c r="CG25" s="29">
        <v>5133.290962770001</v>
      </c>
      <c r="CH25" s="29">
        <v>5916.0958883499998</v>
      </c>
      <c r="CI25" s="29">
        <v>4496.0329404499998</v>
      </c>
      <c r="CJ25" s="29">
        <v>5215.1411700100016</v>
      </c>
      <c r="CK25" s="29">
        <v>6331.4910190300006</v>
      </c>
      <c r="CL25" s="29">
        <v>5598.8022906299993</v>
      </c>
      <c r="CM25" s="29">
        <v>7314.5046253700011</v>
      </c>
      <c r="CN25" s="224">
        <f t="shared" si="16"/>
        <v>64004.983516039996</v>
      </c>
      <c r="CO25" s="29">
        <v>4970.9441199099992</v>
      </c>
      <c r="CP25" s="29">
        <v>4381.3513831799964</v>
      </c>
      <c r="CQ25" s="29">
        <v>5941.544802880001</v>
      </c>
      <c r="CR25" s="29">
        <v>5941.9001665400019</v>
      </c>
      <c r="CS25" s="29">
        <v>5603.158884450002</v>
      </c>
      <c r="CT25" s="29">
        <v>6199.611270049998</v>
      </c>
      <c r="CU25" s="29">
        <v>4898.4653427300036</v>
      </c>
      <c r="CV25" s="29">
        <v>5553.9000318000017</v>
      </c>
      <c r="CW25" s="29">
        <v>5541.9358284500004</v>
      </c>
      <c r="CX25" s="29">
        <v>5703.7809572700016</v>
      </c>
      <c r="CY25" s="29">
        <v>5592.8427845500037</v>
      </c>
      <c r="CZ25" s="29">
        <v>7646.4155867800009</v>
      </c>
      <c r="DA25" s="224">
        <f t="shared" si="17"/>
        <v>67975.851158590012</v>
      </c>
      <c r="DB25" s="29">
        <v>4877.4105821600015</v>
      </c>
      <c r="DC25" s="29">
        <v>3840.57802313</v>
      </c>
      <c r="DD25" s="29">
        <v>5368.8879194400015</v>
      </c>
      <c r="DE25" s="29">
        <v>6179.6642258999991</v>
      </c>
      <c r="DF25" s="29">
        <v>5283.3339499099993</v>
      </c>
      <c r="DG25" s="29">
        <v>5128.881298010002</v>
      </c>
      <c r="DH25" s="29">
        <v>5416.0675719999999</v>
      </c>
      <c r="DI25" s="29">
        <v>5677.9355579699995</v>
      </c>
      <c r="DJ25" s="29">
        <v>5248.5314389900022</v>
      </c>
      <c r="DK25" s="29">
        <v>6188.9106413300042</v>
      </c>
      <c r="DL25" s="29">
        <v>5688.0322205700013</v>
      </c>
      <c r="DM25" s="29">
        <v>6640.6461241500028</v>
      </c>
      <c r="DN25" s="224">
        <f t="shared" si="18"/>
        <v>65538.879553560007</v>
      </c>
      <c r="DO25" s="29">
        <v>6273.2710791899963</v>
      </c>
      <c r="DP25" s="29">
        <v>4626.5983453199997</v>
      </c>
      <c r="DQ25" s="29">
        <v>5819.9983335999941</v>
      </c>
      <c r="DR25" s="29">
        <v>6898.8345688300014</v>
      </c>
      <c r="DS25" s="29">
        <v>6064.6152710199949</v>
      </c>
      <c r="DT25" s="29">
        <v>6325.9896270799891</v>
      </c>
      <c r="DU25" s="29">
        <v>6564.9121751099965</v>
      </c>
      <c r="DV25" s="29">
        <v>6382.0853122099998</v>
      </c>
      <c r="DW25" s="29">
        <v>5550.5656899000023</v>
      </c>
      <c r="DX25" s="29">
        <v>6532.8989042699986</v>
      </c>
      <c r="DY25" s="29">
        <v>7176.5246164499986</v>
      </c>
      <c r="DZ25" s="29">
        <v>8069.9632515099966</v>
      </c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</row>
    <row r="26" spans="1:151" ht="20.100000000000001" customHeight="1" x14ac:dyDescent="0.25">
      <c r="A26" s="282"/>
      <c r="B26" s="215" t="s">
        <v>92</v>
      </c>
      <c r="C26" s="216" t="s">
        <v>93</v>
      </c>
      <c r="D26" s="229">
        <v>0</v>
      </c>
      <c r="E26" s="229">
        <v>0</v>
      </c>
      <c r="F26" s="229">
        <v>0</v>
      </c>
      <c r="G26" s="229">
        <v>0</v>
      </c>
      <c r="H26" s="229">
        <v>0</v>
      </c>
      <c r="I26" s="229">
        <v>0</v>
      </c>
      <c r="J26" s="229">
        <v>0</v>
      </c>
      <c r="K26" s="229">
        <v>0</v>
      </c>
      <c r="L26" s="229">
        <v>0</v>
      </c>
      <c r="M26" s="230">
        <v>0</v>
      </c>
      <c r="N26" s="230">
        <v>0</v>
      </c>
      <c r="O26" s="230">
        <v>0</v>
      </c>
      <c r="P26" s="231">
        <v>0</v>
      </c>
      <c r="Q26" s="229">
        <v>0</v>
      </c>
      <c r="R26" s="229">
        <v>0</v>
      </c>
      <c r="S26" s="229">
        <v>0</v>
      </c>
      <c r="T26" s="229">
        <v>0</v>
      </c>
      <c r="U26" s="229">
        <v>0</v>
      </c>
      <c r="V26" s="229">
        <v>0</v>
      </c>
      <c r="W26" s="229">
        <v>0</v>
      </c>
      <c r="X26" s="229">
        <v>0</v>
      </c>
      <c r="Y26" s="229">
        <v>0</v>
      </c>
      <c r="Z26" s="230">
        <v>0</v>
      </c>
      <c r="AA26" s="230">
        <v>0</v>
      </c>
      <c r="AB26" s="230">
        <v>0</v>
      </c>
      <c r="AC26" s="231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34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34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224">
        <f t="shared" si="14"/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29">
        <v>0</v>
      </c>
      <c r="BZ26" s="29">
        <v>0</v>
      </c>
      <c r="CA26" s="224">
        <f t="shared" si="15"/>
        <v>0</v>
      </c>
      <c r="CB26" s="234">
        <v>0</v>
      </c>
      <c r="CC26" s="29">
        <v>0.18009421000000003</v>
      </c>
      <c r="CD26" s="29">
        <v>16.92020776</v>
      </c>
      <c r="CE26" s="29">
        <v>10.62703329</v>
      </c>
      <c r="CF26" s="29">
        <v>174.9815772</v>
      </c>
      <c r="CG26" s="29">
        <v>39.732356340000003</v>
      </c>
      <c r="CH26" s="29">
        <v>55.278915220000002</v>
      </c>
      <c r="CI26" s="29">
        <v>138.29696981999999</v>
      </c>
      <c r="CJ26" s="29">
        <v>39.488047590000008</v>
      </c>
      <c r="CK26" s="29">
        <v>25.762990510000002</v>
      </c>
      <c r="CL26" s="29">
        <v>11.640632589999999</v>
      </c>
      <c r="CM26" s="29">
        <v>43.801333190000008</v>
      </c>
      <c r="CN26" s="224">
        <f t="shared" si="16"/>
        <v>556.7101577200001</v>
      </c>
      <c r="CO26" s="29">
        <v>6.1510124499999996</v>
      </c>
      <c r="CP26" s="29">
        <v>11.908708580000001</v>
      </c>
      <c r="CQ26" s="29">
        <v>25.720012019999999</v>
      </c>
      <c r="CR26" s="29">
        <v>102.38028356999999</v>
      </c>
      <c r="CS26" s="29">
        <v>7.4623225199999998</v>
      </c>
      <c r="CT26" s="29">
        <v>177.25969142000002</v>
      </c>
      <c r="CU26" s="29">
        <v>27.341214419999996</v>
      </c>
      <c r="CV26" s="29">
        <v>253.93365682999999</v>
      </c>
      <c r="CW26" s="29">
        <v>55.002557679999995</v>
      </c>
      <c r="CX26" s="29">
        <v>10.575290710000001</v>
      </c>
      <c r="CY26" s="29">
        <v>32.545496319999998</v>
      </c>
      <c r="CZ26" s="29">
        <v>340.91432724999999</v>
      </c>
      <c r="DA26" s="224">
        <f t="shared" si="17"/>
        <v>1051.1945737699998</v>
      </c>
      <c r="DB26" s="29">
        <v>1.0569643599999998</v>
      </c>
      <c r="DC26" s="29">
        <v>33.470073069999998</v>
      </c>
      <c r="DD26" s="29">
        <v>32.75620103</v>
      </c>
      <c r="DE26" s="29">
        <v>30.464894110000003</v>
      </c>
      <c r="DF26" s="29">
        <v>253.91194691999996</v>
      </c>
      <c r="DG26" s="29">
        <v>9.4627734300000022</v>
      </c>
      <c r="DH26" s="29">
        <v>23.197107779999996</v>
      </c>
      <c r="DI26" s="29">
        <v>133.0303317</v>
      </c>
      <c r="DJ26" s="29">
        <v>8.8312352499999971</v>
      </c>
      <c r="DK26" s="29">
        <v>37.753520680000008</v>
      </c>
      <c r="DL26" s="29">
        <v>18.149187940000001</v>
      </c>
      <c r="DM26" s="29">
        <v>62.760761080000002</v>
      </c>
      <c r="DN26" s="224">
        <f t="shared" si="18"/>
        <v>644.84499734999997</v>
      </c>
      <c r="DO26" s="29">
        <v>17.408334990000004</v>
      </c>
      <c r="DP26" s="29">
        <v>28.308521670000001</v>
      </c>
      <c r="DQ26" s="29">
        <v>10.679686929999999</v>
      </c>
      <c r="DR26" s="29">
        <v>296.04502592999995</v>
      </c>
      <c r="DS26" s="29">
        <v>18.926277219999999</v>
      </c>
      <c r="DT26" s="29">
        <v>613.47141614999998</v>
      </c>
      <c r="DU26" s="29">
        <v>504.88880177000004</v>
      </c>
      <c r="DV26" s="29">
        <v>203.56318042000004</v>
      </c>
      <c r="DW26" s="29">
        <v>225.00521431000001</v>
      </c>
      <c r="DX26" s="29">
        <v>115.43624757000001</v>
      </c>
      <c r="DY26" s="29">
        <v>113.91890384999999</v>
      </c>
      <c r="DZ26" s="29">
        <v>69.516671150000008</v>
      </c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</row>
    <row r="27" spans="1:151" ht="20.100000000000001" customHeight="1" x14ac:dyDescent="0.25">
      <c r="A27" s="282"/>
      <c r="B27" s="215" t="s">
        <v>90</v>
      </c>
      <c r="C27" s="216" t="s">
        <v>130</v>
      </c>
      <c r="D27" s="229">
        <v>0</v>
      </c>
      <c r="E27" s="229">
        <v>0</v>
      </c>
      <c r="F27" s="229">
        <v>0</v>
      </c>
      <c r="G27" s="229">
        <v>0</v>
      </c>
      <c r="H27" s="229">
        <v>0</v>
      </c>
      <c r="I27" s="229">
        <v>0</v>
      </c>
      <c r="J27" s="229">
        <v>0</v>
      </c>
      <c r="K27" s="229">
        <v>0</v>
      </c>
      <c r="L27" s="229">
        <v>0</v>
      </c>
      <c r="M27" s="230">
        <v>0</v>
      </c>
      <c r="N27" s="230">
        <v>0</v>
      </c>
      <c r="O27" s="230">
        <v>0</v>
      </c>
      <c r="P27" s="231"/>
      <c r="Q27" s="229">
        <v>0</v>
      </c>
      <c r="R27" s="229">
        <v>0</v>
      </c>
      <c r="S27" s="229">
        <v>0</v>
      </c>
      <c r="T27" s="229">
        <v>0</v>
      </c>
      <c r="U27" s="229">
        <v>0</v>
      </c>
      <c r="V27" s="229">
        <v>0</v>
      </c>
      <c r="W27" s="229">
        <v>0</v>
      </c>
      <c r="X27" s="229">
        <v>0</v>
      </c>
      <c r="Y27" s="229">
        <v>0</v>
      </c>
      <c r="Z27" s="230">
        <v>0</v>
      </c>
      <c r="AA27" s="230">
        <v>0</v>
      </c>
      <c r="AB27" s="230">
        <v>0</v>
      </c>
      <c r="AC27" s="231"/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34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34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24">
        <f t="shared" si="14"/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24">
        <f t="shared" si="15"/>
        <v>0</v>
      </c>
      <c r="CB27" s="234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24">
        <f t="shared" si="16"/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29">
        <v>0</v>
      </c>
      <c r="CU27" s="29">
        <v>0</v>
      </c>
      <c r="CV27" s="29">
        <v>0</v>
      </c>
      <c r="CW27" s="29">
        <v>0.05</v>
      </c>
      <c r="CX27" s="29">
        <v>0</v>
      </c>
      <c r="CY27" s="29">
        <v>0</v>
      </c>
      <c r="CZ27" s="29">
        <v>0</v>
      </c>
      <c r="DA27" s="224">
        <f t="shared" si="17"/>
        <v>0.05</v>
      </c>
      <c r="DB27" s="29">
        <v>0</v>
      </c>
      <c r="DC27" s="29">
        <v>0</v>
      </c>
      <c r="DD27" s="29">
        <v>0</v>
      </c>
      <c r="DE27" s="29">
        <v>0</v>
      </c>
      <c r="DF27" s="29">
        <v>0</v>
      </c>
      <c r="DG27" s="29">
        <v>0</v>
      </c>
      <c r="DH27" s="29">
        <v>0</v>
      </c>
      <c r="DI27" s="29">
        <v>0</v>
      </c>
      <c r="DJ27" s="29">
        <v>0</v>
      </c>
      <c r="DK27" s="29">
        <v>0</v>
      </c>
      <c r="DL27" s="29">
        <v>0</v>
      </c>
      <c r="DM27" s="29">
        <v>0</v>
      </c>
      <c r="DN27" s="224">
        <f t="shared" si="18"/>
        <v>0</v>
      </c>
      <c r="DO27" s="29">
        <v>0</v>
      </c>
      <c r="DP27" s="29">
        <v>0</v>
      </c>
      <c r="DQ27" s="29">
        <v>0</v>
      </c>
      <c r="DR27" s="29">
        <v>0</v>
      </c>
      <c r="DS27" s="29">
        <v>0</v>
      </c>
      <c r="DT27" s="29">
        <v>0</v>
      </c>
      <c r="DU27" s="29">
        <v>0</v>
      </c>
      <c r="DV27" s="29">
        <v>0</v>
      </c>
      <c r="DW27" s="29">
        <v>0</v>
      </c>
      <c r="DX27" s="29">
        <v>0</v>
      </c>
      <c r="DY27" s="29">
        <v>0</v>
      </c>
      <c r="DZ27" s="29">
        <v>0</v>
      </c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</row>
    <row r="28" spans="1:151" ht="20.100000000000001" customHeight="1" x14ac:dyDescent="0.25">
      <c r="A28" s="282"/>
      <c r="B28" s="215" t="s">
        <v>28</v>
      </c>
      <c r="C28" s="216" t="s">
        <v>29</v>
      </c>
      <c r="D28" s="229">
        <v>11.45584539</v>
      </c>
      <c r="E28" s="229">
        <v>5.7068109600000012</v>
      </c>
      <c r="F28" s="229">
        <v>0</v>
      </c>
      <c r="G28" s="229">
        <v>0</v>
      </c>
      <c r="H28" s="229">
        <v>1.6670430600000001</v>
      </c>
      <c r="I28" s="229">
        <v>0</v>
      </c>
      <c r="J28" s="229">
        <v>0</v>
      </c>
      <c r="K28" s="229">
        <v>0</v>
      </c>
      <c r="L28" s="229">
        <v>0</v>
      </c>
      <c r="M28" s="230">
        <v>0</v>
      </c>
      <c r="N28" s="230">
        <v>0</v>
      </c>
      <c r="O28" s="230">
        <v>0</v>
      </c>
      <c r="P28" s="231">
        <f>SUM(D28:O28)</f>
        <v>18.829699410000003</v>
      </c>
      <c r="Q28" s="29">
        <v>9.9999999999999995E-7</v>
      </c>
      <c r="R28" s="29">
        <v>9.9999999999999995E-7</v>
      </c>
      <c r="S28" s="29">
        <v>9.9999999999999995E-7</v>
      </c>
      <c r="T28" s="29">
        <v>9.9999999999999995E-7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31">
        <f>SUM(Q28:AB28)</f>
        <v>3.9999999999999998E-6</v>
      </c>
      <c r="AD28" s="29">
        <v>0</v>
      </c>
      <c r="AE28" s="29">
        <v>0</v>
      </c>
      <c r="AF28" s="29">
        <v>0</v>
      </c>
      <c r="AG28" s="29">
        <v>10.40560022</v>
      </c>
      <c r="AH28" s="29">
        <v>15.458109589999999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34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34">
        <v>0</v>
      </c>
      <c r="BC28" s="29">
        <v>0</v>
      </c>
      <c r="BD28" s="29">
        <v>0</v>
      </c>
      <c r="BE28" s="29">
        <v>31.209384880000002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24">
        <f t="shared" si="14"/>
        <v>31.209384880000002</v>
      </c>
      <c r="BO28" s="29">
        <v>0</v>
      </c>
      <c r="BP28" s="29">
        <v>0</v>
      </c>
      <c r="BQ28" s="29">
        <v>0</v>
      </c>
      <c r="BR28" s="29">
        <v>20</v>
      </c>
      <c r="BS28" s="29">
        <v>26</v>
      </c>
      <c r="BT28" s="29">
        <v>0</v>
      </c>
      <c r="BU28" s="29">
        <v>347</v>
      </c>
      <c r="BV28" s="29">
        <v>47</v>
      </c>
      <c r="BW28" s="29">
        <v>0</v>
      </c>
      <c r="BX28" s="29">
        <v>0</v>
      </c>
      <c r="BY28" s="29">
        <v>0</v>
      </c>
      <c r="BZ28" s="29">
        <v>125.04999999</v>
      </c>
      <c r="CA28" s="224">
        <f t="shared" si="15"/>
        <v>565.04999999000006</v>
      </c>
      <c r="CB28" s="234">
        <v>30.004000000000001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0.60046668000000003</v>
      </c>
      <c r="CI28" s="29">
        <v>0</v>
      </c>
      <c r="CJ28" s="29">
        <v>0.30019998999999997</v>
      </c>
      <c r="CK28" s="29">
        <v>1.1607421899999999</v>
      </c>
      <c r="CL28" s="29">
        <v>1.3310822000000002</v>
      </c>
      <c r="CM28" s="29">
        <v>0</v>
      </c>
      <c r="CN28" s="224">
        <f t="shared" si="16"/>
        <v>33.396491059999995</v>
      </c>
      <c r="CO28" s="29">
        <v>161.89570576999998</v>
      </c>
      <c r="CP28" s="29">
        <v>2.02162664</v>
      </c>
      <c r="CQ28" s="29">
        <v>111.34230321</v>
      </c>
      <c r="CR28" s="29">
        <v>112.59589437000001</v>
      </c>
      <c r="CS28" s="29">
        <v>124.80669447000001</v>
      </c>
      <c r="CT28" s="29">
        <v>1.5808288700000002</v>
      </c>
      <c r="CU28" s="29">
        <v>4.9727321600000005</v>
      </c>
      <c r="CV28" s="29">
        <v>7.75576665</v>
      </c>
      <c r="CW28" s="29">
        <v>1.9615244000000001</v>
      </c>
      <c r="CX28" s="29">
        <v>1.6010221500000001</v>
      </c>
      <c r="CY28" s="29">
        <v>138.41551110000003</v>
      </c>
      <c r="CZ28" s="29">
        <v>126.61424445</v>
      </c>
      <c r="DA28" s="224">
        <f t="shared" si="17"/>
        <v>795.56385423999996</v>
      </c>
      <c r="DB28" s="29">
        <v>112.14982222</v>
      </c>
      <c r="DC28" s="29">
        <v>4.4333955199999995</v>
      </c>
      <c r="DD28" s="29">
        <v>0</v>
      </c>
      <c r="DE28" s="29">
        <v>39.015166669999999</v>
      </c>
      <c r="DF28" s="29">
        <v>1894.8415249000002</v>
      </c>
      <c r="DG28" s="29">
        <v>10.005833320000001</v>
      </c>
      <c r="DH28" s="29">
        <v>79.726566669999997</v>
      </c>
      <c r="DI28" s="29">
        <v>6.4844088300000005</v>
      </c>
      <c r="DJ28" s="29">
        <v>89.866549930000005</v>
      </c>
      <c r="DK28" s="29">
        <v>84.028000000000006</v>
      </c>
      <c r="DL28" s="29">
        <v>89.009888889999999</v>
      </c>
      <c r="DM28" s="29">
        <v>14.05963335</v>
      </c>
      <c r="DN28" s="224">
        <f t="shared" si="18"/>
        <v>2423.6207903</v>
      </c>
      <c r="DO28" s="29">
        <v>162.68235560000002</v>
      </c>
      <c r="DP28" s="29">
        <v>80.837691110000009</v>
      </c>
      <c r="DQ28" s="29">
        <v>214.30427778000001</v>
      </c>
      <c r="DR28" s="29">
        <v>286.04685833999997</v>
      </c>
      <c r="DS28" s="29">
        <v>553.15138780000007</v>
      </c>
      <c r="DT28" s="29">
        <v>68.015111109999992</v>
      </c>
      <c r="DU28" s="29">
        <v>0</v>
      </c>
      <c r="DV28" s="29">
        <v>0</v>
      </c>
      <c r="DW28" s="29">
        <v>0</v>
      </c>
      <c r="DX28" s="29">
        <v>75.825622230000008</v>
      </c>
      <c r="DY28" s="29">
        <v>34.132907290000006</v>
      </c>
      <c r="DZ28" s="29">
        <v>118.66802767000001</v>
      </c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</row>
    <row r="29" spans="1:151" ht="20.100000000000001" customHeight="1" x14ac:dyDescent="0.25">
      <c r="A29" s="282"/>
      <c r="B29" s="215" t="s">
        <v>30</v>
      </c>
      <c r="C29" s="216" t="s">
        <v>31</v>
      </c>
      <c r="D29" s="229">
        <v>11.45584539</v>
      </c>
      <c r="E29" s="229">
        <v>5.7068109600000012</v>
      </c>
      <c r="F29" s="229">
        <v>0</v>
      </c>
      <c r="G29" s="229">
        <v>0</v>
      </c>
      <c r="H29" s="229">
        <v>1.66704206</v>
      </c>
      <c r="I29" s="229">
        <v>0</v>
      </c>
      <c r="J29" s="229">
        <v>0</v>
      </c>
      <c r="K29" s="229">
        <v>0</v>
      </c>
      <c r="L29" s="229">
        <v>0</v>
      </c>
      <c r="M29" s="230">
        <v>0</v>
      </c>
      <c r="N29" s="230">
        <v>0</v>
      </c>
      <c r="O29" s="230">
        <v>0</v>
      </c>
      <c r="P29" s="231">
        <f>SUM(D29:O29)</f>
        <v>18.829698410000002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31">
        <f>SUM(Q29:AB29)</f>
        <v>0</v>
      </c>
      <c r="AD29" s="29">
        <v>0</v>
      </c>
      <c r="AE29" s="29">
        <v>0</v>
      </c>
      <c r="AF29" s="29">
        <v>0</v>
      </c>
      <c r="AG29" s="29">
        <v>10.40560022</v>
      </c>
      <c r="AH29" s="29">
        <v>15.458109589999999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34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34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24">
        <f t="shared" si="14"/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29">
        <v>0</v>
      </c>
      <c r="BZ29" s="29">
        <v>0</v>
      </c>
      <c r="CA29" s="224">
        <f t="shared" si="15"/>
        <v>0</v>
      </c>
      <c r="CB29" s="234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24">
        <f t="shared" si="16"/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29">
        <v>0</v>
      </c>
      <c r="CU29" s="29">
        <v>0</v>
      </c>
      <c r="CV29" s="29">
        <v>0</v>
      </c>
      <c r="CW29" s="29">
        <v>0</v>
      </c>
      <c r="CX29" s="29">
        <v>0</v>
      </c>
      <c r="CY29" s="29">
        <v>0</v>
      </c>
      <c r="CZ29" s="29">
        <v>0</v>
      </c>
      <c r="DA29" s="224">
        <f t="shared" si="17"/>
        <v>0</v>
      </c>
      <c r="DB29" s="29">
        <v>0</v>
      </c>
      <c r="DC29" s="29">
        <v>0</v>
      </c>
      <c r="DD29" s="29">
        <v>0</v>
      </c>
      <c r="DE29" s="29">
        <v>0</v>
      </c>
      <c r="DF29" s="29">
        <v>0</v>
      </c>
      <c r="DG29" s="29">
        <v>0</v>
      </c>
      <c r="DH29" s="29">
        <v>0</v>
      </c>
      <c r="DI29" s="29">
        <v>0</v>
      </c>
      <c r="DJ29" s="29">
        <v>0</v>
      </c>
      <c r="DK29" s="29">
        <v>0</v>
      </c>
      <c r="DL29" s="29">
        <v>0</v>
      </c>
      <c r="DM29" s="29">
        <v>0</v>
      </c>
      <c r="DN29" s="224">
        <f t="shared" si="18"/>
        <v>0</v>
      </c>
      <c r="DO29" s="29">
        <v>0</v>
      </c>
      <c r="DP29" s="29">
        <v>0</v>
      </c>
      <c r="DQ29" s="29">
        <v>0</v>
      </c>
      <c r="DR29" s="29">
        <v>0</v>
      </c>
      <c r="DS29" s="29">
        <v>0</v>
      </c>
      <c r="DT29" s="29">
        <v>0</v>
      </c>
      <c r="DU29" s="29">
        <v>0</v>
      </c>
      <c r="DV29" s="29">
        <v>0</v>
      </c>
      <c r="DW29" s="29">
        <v>0</v>
      </c>
      <c r="DX29" s="29">
        <v>0</v>
      </c>
      <c r="DY29" s="29">
        <v>0</v>
      </c>
      <c r="DZ29" s="29">
        <v>0</v>
      </c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  <c r="EQ29" s="118"/>
      <c r="ER29" s="118"/>
      <c r="ES29" s="118"/>
      <c r="ET29" s="118"/>
      <c r="EU29" s="118"/>
    </row>
    <row r="30" spans="1:151" ht="20.100000000000001" customHeight="1" x14ac:dyDescent="0.25">
      <c r="A30" s="282"/>
      <c r="B30" s="215" t="s">
        <v>135</v>
      </c>
      <c r="C30" s="216" t="s">
        <v>136</v>
      </c>
      <c r="D30" s="229">
        <v>0</v>
      </c>
      <c r="E30" s="229">
        <v>0</v>
      </c>
      <c r="F30" s="229">
        <v>0</v>
      </c>
      <c r="G30" s="229">
        <v>0</v>
      </c>
      <c r="H30" s="229">
        <v>0</v>
      </c>
      <c r="I30" s="229">
        <v>0</v>
      </c>
      <c r="J30" s="229">
        <v>0</v>
      </c>
      <c r="K30" s="229">
        <v>0</v>
      </c>
      <c r="L30" s="229">
        <v>0</v>
      </c>
      <c r="M30" s="230">
        <v>0</v>
      </c>
      <c r="N30" s="230">
        <v>0</v>
      </c>
      <c r="O30" s="230">
        <v>0</v>
      </c>
      <c r="P30" s="231"/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31"/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34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34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24">
        <f t="shared" si="14"/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24">
        <f t="shared" si="15"/>
        <v>0</v>
      </c>
      <c r="CB30" s="234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24">
        <f t="shared" si="16"/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29">
        <v>0</v>
      </c>
      <c r="CU30" s="29">
        <v>0</v>
      </c>
      <c r="CV30" s="29">
        <v>0</v>
      </c>
      <c r="CW30" s="29">
        <v>0</v>
      </c>
      <c r="CX30" s="29">
        <v>0</v>
      </c>
      <c r="CY30" s="29">
        <v>0</v>
      </c>
      <c r="CZ30" s="29">
        <v>0</v>
      </c>
      <c r="DA30" s="224">
        <f t="shared" si="17"/>
        <v>0</v>
      </c>
      <c r="DB30" s="29">
        <v>0</v>
      </c>
      <c r="DC30" s="29">
        <v>4.4333955199999995</v>
      </c>
      <c r="DD30" s="29">
        <v>0</v>
      </c>
      <c r="DE30" s="29">
        <v>0</v>
      </c>
      <c r="DF30" s="29">
        <v>0</v>
      </c>
      <c r="DG30" s="29">
        <v>0</v>
      </c>
      <c r="DH30" s="29">
        <v>0</v>
      </c>
      <c r="DI30" s="29">
        <v>0</v>
      </c>
      <c r="DJ30" s="29">
        <v>0</v>
      </c>
      <c r="DK30" s="29">
        <v>0</v>
      </c>
      <c r="DL30" s="29">
        <v>0</v>
      </c>
      <c r="DM30" s="29">
        <v>0</v>
      </c>
      <c r="DN30" s="224">
        <f t="shared" si="18"/>
        <v>4.4333955199999995</v>
      </c>
      <c r="DO30" s="29">
        <v>0</v>
      </c>
      <c r="DP30" s="29">
        <v>0</v>
      </c>
      <c r="DQ30" s="29">
        <v>0</v>
      </c>
      <c r="DR30" s="29">
        <v>0</v>
      </c>
      <c r="DS30" s="29">
        <v>0</v>
      </c>
      <c r="DT30" s="29">
        <v>0</v>
      </c>
      <c r="DU30" s="29">
        <v>0</v>
      </c>
      <c r="DV30" s="29">
        <v>0</v>
      </c>
      <c r="DW30" s="29">
        <v>0</v>
      </c>
      <c r="DX30" s="29">
        <v>0</v>
      </c>
      <c r="DY30" s="29">
        <v>3.6095184100000002</v>
      </c>
      <c r="DZ30" s="29">
        <v>0</v>
      </c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18"/>
      <c r="EO30" s="118"/>
      <c r="EP30" s="118"/>
      <c r="EQ30" s="118"/>
      <c r="ER30" s="118"/>
      <c r="ES30" s="118"/>
      <c r="ET30" s="118"/>
      <c r="EU30" s="118"/>
    </row>
    <row r="31" spans="1:151" ht="20.100000000000001" customHeight="1" x14ac:dyDescent="0.25">
      <c r="A31" s="282"/>
      <c r="B31" s="215" t="s">
        <v>77</v>
      </c>
      <c r="C31" s="216" t="s">
        <v>115</v>
      </c>
      <c r="D31" s="229">
        <v>0</v>
      </c>
      <c r="E31" s="229">
        <v>0</v>
      </c>
      <c r="F31" s="229">
        <v>0</v>
      </c>
      <c r="G31" s="229">
        <v>0</v>
      </c>
      <c r="H31" s="229">
        <v>9.9999999999999995E-7</v>
      </c>
      <c r="I31" s="229">
        <v>0</v>
      </c>
      <c r="J31" s="229">
        <v>0</v>
      </c>
      <c r="K31" s="229">
        <v>0</v>
      </c>
      <c r="L31" s="229">
        <v>0</v>
      </c>
      <c r="M31" s="230">
        <v>0</v>
      </c>
      <c r="N31" s="230">
        <v>0</v>
      </c>
      <c r="O31" s="230">
        <v>0</v>
      </c>
      <c r="P31" s="231">
        <f>SUM(D31:O31)</f>
        <v>9.9999999999999995E-7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31">
        <f>SUM(Q31:AB31)</f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34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34">
        <v>0</v>
      </c>
      <c r="BC31" s="29">
        <v>0</v>
      </c>
      <c r="BD31" s="29">
        <v>0</v>
      </c>
      <c r="BE31" s="29">
        <v>31.209384880000002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24">
        <f t="shared" si="14"/>
        <v>31.209384880000002</v>
      </c>
      <c r="BO31" s="29">
        <v>0</v>
      </c>
      <c r="BP31" s="29">
        <v>0</v>
      </c>
      <c r="BQ31" s="29">
        <v>0</v>
      </c>
      <c r="BR31" s="29">
        <v>20</v>
      </c>
      <c r="BS31" s="29">
        <v>26</v>
      </c>
      <c r="BT31" s="29">
        <v>0</v>
      </c>
      <c r="BU31" s="29">
        <v>347</v>
      </c>
      <c r="BV31" s="29">
        <v>47</v>
      </c>
      <c r="BW31" s="29">
        <v>0</v>
      </c>
      <c r="BX31" s="29">
        <v>0</v>
      </c>
      <c r="BY31" s="29">
        <v>0</v>
      </c>
      <c r="BZ31" s="29">
        <v>155</v>
      </c>
      <c r="CA31" s="224">
        <f t="shared" si="15"/>
        <v>595</v>
      </c>
      <c r="CB31" s="234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0.6</v>
      </c>
      <c r="CI31" s="29">
        <v>0</v>
      </c>
      <c r="CJ31" s="29">
        <v>0.3</v>
      </c>
      <c r="CK31" s="29">
        <v>1.59</v>
      </c>
      <c r="CL31" s="29">
        <v>0.9</v>
      </c>
      <c r="CM31" s="29">
        <v>0</v>
      </c>
      <c r="CN31" s="224">
        <f t="shared" si="16"/>
        <v>3.39</v>
      </c>
      <c r="CO31" s="29">
        <v>108.21914305</v>
      </c>
      <c r="CP31" s="29">
        <v>111.779</v>
      </c>
      <c r="CQ31" s="29">
        <v>113.08282962999999</v>
      </c>
      <c r="CR31" s="29">
        <v>122.15</v>
      </c>
      <c r="CS31" s="29">
        <v>4.75</v>
      </c>
      <c r="CT31" s="29">
        <v>0.38</v>
      </c>
      <c r="CU31" s="29">
        <v>4.97</v>
      </c>
      <c r="CV31" s="29">
        <v>8.51</v>
      </c>
      <c r="CW31" s="29">
        <v>1.6</v>
      </c>
      <c r="CX31" s="29">
        <v>139.6</v>
      </c>
      <c r="CY31" s="29">
        <v>125</v>
      </c>
      <c r="CZ31" s="29">
        <v>113.7</v>
      </c>
      <c r="DA31" s="224">
        <f t="shared" si="17"/>
        <v>853.74097268000014</v>
      </c>
      <c r="DB31" s="29">
        <v>0</v>
      </c>
      <c r="DC31" s="29">
        <v>0</v>
      </c>
      <c r="DD31" s="29">
        <v>0</v>
      </c>
      <c r="DE31" s="29">
        <v>217.363</v>
      </c>
      <c r="DF31" s="29">
        <v>1476.3088092999999</v>
      </c>
      <c r="DG31" s="29">
        <v>79.7</v>
      </c>
      <c r="DH31" s="29">
        <v>1.3</v>
      </c>
      <c r="DI31" s="29">
        <v>86.48</v>
      </c>
      <c r="DJ31" s="29">
        <v>92.55</v>
      </c>
      <c r="DK31" s="29">
        <v>89</v>
      </c>
      <c r="DL31" s="29">
        <v>0</v>
      </c>
      <c r="DM31" s="29">
        <v>93.05</v>
      </c>
      <c r="DN31" s="224">
        <f t="shared" si="18"/>
        <v>2135.7518092999999</v>
      </c>
      <c r="DO31" s="29">
        <v>163.51</v>
      </c>
      <c r="DP31" s="29">
        <v>78.900000000000006</v>
      </c>
      <c r="DQ31" s="29">
        <v>209.25</v>
      </c>
      <c r="DR31" s="29">
        <v>660.22381896000002</v>
      </c>
      <c r="DS31" s="29">
        <v>138</v>
      </c>
      <c r="DT31" s="29">
        <v>0</v>
      </c>
      <c r="DU31" s="29">
        <v>0</v>
      </c>
      <c r="DV31" s="29">
        <v>0</v>
      </c>
      <c r="DW31" s="29">
        <v>75.8</v>
      </c>
      <c r="DX31" s="29">
        <v>0</v>
      </c>
      <c r="DY31" s="29">
        <v>30.5</v>
      </c>
      <c r="DZ31" s="29">
        <v>118.587711</v>
      </c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</row>
    <row r="32" spans="1:151" ht="20.100000000000001" customHeight="1" x14ac:dyDescent="0.25">
      <c r="A32" s="282"/>
      <c r="B32" s="215" t="s">
        <v>114</v>
      </c>
      <c r="C32" s="216" t="s">
        <v>119</v>
      </c>
      <c r="D32" s="229">
        <v>0</v>
      </c>
      <c r="E32" s="229">
        <v>0</v>
      </c>
      <c r="F32" s="229">
        <v>0</v>
      </c>
      <c r="G32" s="229">
        <v>0</v>
      </c>
      <c r="H32" s="229">
        <v>0</v>
      </c>
      <c r="I32" s="229">
        <v>0</v>
      </c>
      <c r="J32" s="229">
        <v>0</v>
      </c>
      <c r="K32" s="229">
        <v>0</v>
      </c>
      <c r="L32" s="229">
        <v>0</v>
      </c>
      <c r="M32" s="230">
        <v>0</v>
      </c>
      <c r="N32" s="230">
        <v>0</v>
      </c>
      <c r="O32" s="230">
        <v>0</v>
      </c>
      <c r="P32" s="231">
        <f>SUM(D32:O32)</f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31">
        <f>SUM(Q32:AB32)</f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34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34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24">
        <f t="shared" si="14"/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24">
        <f t="shared" si="15"/>
        <v>0</v>
      </c>
      <c r="CB32" s="234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24">
        <f t="shared" si="16"/>
        <v>0</v>
      </c>
      <c r="CO32" s="29">
        <v>53.77782947</v>
      </c>
      <c r="CP32" s="29">
        <v>0</v>
      </c>
      <c r="CQ32" s="29">
        <v>0</v>
      </c>
      <c r="CR32" s="29">
        <v>0</v>
      </c>
      <c r="CS32" s="29">
        <v>0</v>
      </c>
      <c r="CT32" s="29">
        <v>0</v>
      </c>
      <c r="CU32" s="29">
        <v>0</v>
      </c>
      <c r="CV32" s="29">
        <v>0</v>
      </c>
      <c r="CW32" s="29">
        <v>0</v>
      </c>
      <c r="CX32" s="29">
        <v>0</v>
      </c>
      <c r="CY32" s="29">
        <v>0</v>
      </c>
      <c r="CZ32" s="29">
        <v>0</v>
      </c>
      <c r="DA32" s="224">
        <f t="shared" si="17"/>
        <v>53.77782947</v>
      </c>
      <c r="DB32" s="29">
        <v>0</v>
      </c>
      <c r="DC32" s="29">
        <v>0</v>
      </c>
      <c r="DD32" s="29">
        <v>0</v>
      </c>
      <c r="DE32" s="29">
        <v>30.945</v>
      </c>
      <c r="DF32" s="29">
        <v>218.6</v>
      </c>
      <c r="DG32" s="29">
        <v>0</v>
      </c>
      <c r="DH32" s="29">
        <v>0</v>
      </c>
      <c r="DI32" s="29">
        <v>0</v>
      </c>
      <c r="DJ32" s="29">
        <v>0</v>
      </c>
      <c r="DK32" s="29">
        <v>0</v>
      </c>
      <c r="DL32" s="29">
        <v>0</v>
      </c>
      <c r="DM32" s="29">
        <v>0</v>
      </c>
      <c r="DN32" s="224">
        <f t="shared" si="18"/>
        <v>249.54499999999999</v>
      </c>
      <c r="DO32" s="29">
        <v>0</v>
      </c>
      <c r="DP32" s="29">
        <v>0</v>
      </c>
      <c r="DQ32" s="29">
        <v>0</v>
      </c>
      <c r="DR32" s="29">
        <v>35.674267</v>
      </c>
      <c r="DS32" s="29">
        <v>0</v>
      </c>
      <c r="DT32" s="29">
        <v>0</v>
      </c>
      <c r="DU32" s="29">
        <v>0</v>
      </c>
      <c r="DV32" s="29">
        <v>0</v>
      </c>
      <c r="DW32" s="29">
        <v>0</v>
      </c>
      <c r="DX32" s="29">
        <v>0</v>
      </c>
      <c r="DY32" s="29">
        <v>0</v>
      </c>
      <c r="DZ32" s="29">
        <v>0</v>
      </c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</row>
    <row r="33" spans="1:151" ht="20.100000000000001" customHeight="1" x14ac:dyDescent="0.25">
      <c r="A33" s="282"/>
      <c r="B33" s="215" t="s">
        <v>32</v>
      </c>
      <c r="C33" s="216" t="s">
        <v>79</v>
      </c>
      <c r="D33" s="229">
        <v>378.78693087999994</v>
      </c>
      <c r="E33" s="229">
        <v>490.66667578999994</v>
      </c>
      <c r="F33" s="229">
        <v>442.80761937</v>
      </c>
      <c r="G33" s="229">
        <v>392.05566079000005</v>
      </c>
      <c r="H33" s="229">
        <v>437.29845510999996</v>
      </c>
      <c r="I33" s="229">
        <v>413.88662762000007</v>
      </c>
      <c r="J33" s="229">
        <v>593.96502100999976</v>
      </c>
      <c r="K33" s="229">
        <v>275.38651033000002</v>
      </c>
      <c r="L33" s="229">
        <v>431.58203636999997</v>
      </c>
      <c r="M33" s="230">
        <v>448.77244377000005</v>
      </c>
      <c r="N33" s="230">
        <v>618.51572778000013</v>
      </c>
      <c r="O33" s="230">
        <v>1211.0508937</v>
      </c>
      <c r="P33" s="231">
        <f>SUM(D33:O33)</f>
        <v>6134.7746025199995</v>
      </c>
      <c r="Q33" s="29">
        <v>663.53043274999993</v>
      </c>
      <c r="R33" s="29">
        <v>817.77766728999984</v>
      </c>
      <c r="S33" s="29">
        <v>1057.5813579600001</v>
      </c>
      <c r="T33" s="29">
        <v>830.13753273999998</v>
      </c>
      <c r="U33" s="29">
        <v>899.76923617</v>
      </c>
      <c r="V33" s="29">
        <v>1122.5645670399997</v>
      </c>
      <c r="W33" s="29">
        <v>714.50838583000007</v>
      </c>
      <c r="X33" s="29">
        <v>988.62323478999986</v>
      </c>
      <c r="Y33" s="29">
        <v>977.81218799999999</v>
      </c>
      <c r="Z33" s="29">
        <v>847.34043346999999</v>
      </c>
      <c r="AA33" s="29">
        <v>1027.25570928</v>
      </c>
      <c r="AB33" s="29">
        <v>1324.0576074899998</v>
      </c>
      <c r="AC33" s="231">
        <f>SUM(Q33:AB33)</f>
        <v>11270.958352809999</v>
      </c>
      <c r="AD33" s="29">
        <v>739.99131594000005</v>
      </c>
      <c r="AE33" s="29">
        <v>1091.2788222199997</v>
      </c>
      <c r="AF33" s="29">
        <v>1096.3808772300004</v>
      </c>
      <c r="AG33" s="29">
        <v>2382.5291428699998</v>
      </c>
      <c r="AH33" s="29">
        <v>2162.3212379400002</v>
      </c>
      <c r="AI33" s="29">
        <v>2308.9452572099995</v>
      </c>
      <c r="AJ33" s="29">
        <v>2113.4923864299999</v>
      </c>
      <c r="AK33" s="29">
        <v>1622.72257541</v>
      </c>
      <c r="AL33" s="29">
        <v>2350.6659582400002</v>
      </c>
      <c r="AM33" s="29">
        <v>2051.63182001</v>
      </c>
      <c r="AN33" s="29">
        <v>2533.0305227000003</v>
      </c>
      <c r="AO33" s="29">
        <v>2588.6454181000008</v>
      </c>
      <c r="AP33" s="234">
        <v>2290.23886803</v>
      </c>
      <c r="AQ33" s="29">
        <v>2999.3407866800003</v>
      </c>
      <c r="AR33" s="29">
        <v>3829.0121375300032</v>
      </c>
      <c r="AS33" s="29">
        <v>2980.2000073700019</v>
      </c>
      <c r="AT33" s="29">
        <v>3296.379888179998</v>
      </c>
      <c r="AU33" s="29">
        <v>2903.9966124399994</v>
      </c>
      <c r="AV33" s="29">
        <v>3547.3061997799996</v>
      </c>
      <c r="AW33" s="29">
        <v>3480.0803423700004</v>
      </c>
      <c r="AX33" s="29">
        <v>3577.9860248299979</v>
      </c>
      <c r="AY33" s="29">
        <v>4394.3896843200009</v>
      </c>
      <c r="AZ33" s="29">
        <v>2847.3134274899999</v>
      </c>
      <c r="BA33" s="29">
        <v>3372.9328529999998</v>
      </c>
      <c r="BB33" s="234">
        <v>3820.5193432999995</v>
      </c>
      <c r="BC33" s="29">
        <v>2644.5239336700006</v>
      </c>
      <c r="BD33" s="29">
        <v>3781.2221193099995</v>
      </c>
      <c r="BE33" s="29">
        <v>4899.7281615300035</v>
      </c>
      <c r="BF33" s="29">
        <v>5236.3633832100004</v>
      </c>
      <c r="BG33" s="29">
        <v>4124.2614672100026</v>
      </c>
      <c r="BH33" s="29">
        <v>6116.2163983999972</v>
      </c>
      <c r="BI33" s="29">
        <v>4688.3034831799987</v>
      </c>
      <c r="BJ33" s="29">
        <v>3876.8384401400017</v>
      </c>
      <c r="BK33" s="29">
        <v>5555.7683603499972</v>
      </c>
      <c r="BL33" s="29">
        <v>6063.8646182000002</v>
      </c>
      <c r="BM33" s="29">
        <v>5126.6762710899966</v>
      </c>
      <c r="BN33" s="224">
        <f t="shared" si="14"/>
        <v>55934.28597959</v>
      </c>
      <c r="BO33" s="29">
        <v>4773.9637282200001</v>
      </c>
      <c r="BP33" s="29">
        <v>4605.2610363599997</v>
      </c>
      <c r="BQ33" s="29">
        <v>5375.628708719998</v>
      </c>
      <c r="BR33" s="29">
        <v>5256.7829887599946</v>
      </c>
      <c r="BS33" s="29">
        <v>4812.4613754499997</v>
      </c>
      <c r="BT33" s="29">
        <v>5239.8954323100033</v>
      </c>
      <c r="BU33" s="29">
        <v>5549.8364212699953</v>
      </c>
      <c r="BV33" s="29">
        <v>5331.0276848599979</v>
      </c>
      <c r="BW33" s="29">
        <v>4019.074295659997</v>
      </c>
      <c r="BX33" s="29">
        <v>3986.715511059997</v>
      </c>
      <c r="BY33" s="29">
        <v>3183.2006229900003</v>
      </c>
      <c r="BZ33" s="29">
        <v>4450.9357305800022</v>
      </c>
      <c r="CA33" s="224">
        <f t="shared" si="15"/>
        <v>56584.783536239986</v>
      </c>
      <c r="CB33" s="234">
        <v>4510.1643091600072</v>
      </c>
      <c r="CC33" s="29">
        <v>3378.2198947699967</v>
      </c>
      <c r="CD33" s="29">
        <v>3901.9452844399952</v>
      </c>
      <c r="CE33" s="29">
        <v>5455.5318062800006</v>
      </c>
      <c r="CF33" s="29">
        <v>4834.83482233</v>
      </c>
      <c r="CG33" s="29">
        <v>3969.3613677699991</v>
      </c>
      <c r="CH33" s="29">
        <v>6570.2138167699986</v>
      </c>
      <c r="CI33" s="29">
        <v>3657.432607910001</v>
      </c>
      <c r="CJ33" s="29">
        <v>3832.7005313499981</v>
      </c>
      <c r="CK33" s="29">
        <v>3983.0176088100025</v>
      </c>
      <c r="CL33" s="29">
        <v>3691.5709310699986</v>
      </c>
      <c r="CM33" s="29">
        <v>5781.365839240003</v>
      </c>
      <c r="CN33" s="224">
        <f t="shared" si="16"/>
        <v>53566.358819900001</v>
      </c>
      <c r="CO33" s="29">
        <v>4396.7660394999975</v>
      </c>
      <c r="CP33" s="29">
        <v>4056.6440918900039</v>
      </c>
      <c r="CQ33" s="29">
        <v>4214.5182134900033</v>
      </c>
      <c r="CR33" s="29">
        <v>5576.679094099999</v>
      </c>
      <c r="CS33" s="29">
        <v>4993.2572873400022</v>
      </c>
      <c r="CT33" s="29">
        <v>7247.4787230900065</v>
      </c>
      <c r="CU33" s="29">
        <v>7874.1795884799867</v>
      </c>
      <c r="CV33" s="29">
        <v>12187.838293290002</v>
      </c>
      <c r="CW33" s="29">
        <v>11527.06303640001</v>
      </c>
      <c r="CX33" s="29">
        <v>10823.609485719993</v>
      </c>
      <c r="CY33" s="29">
        <v>9612.1746655400002</v>
      </c>
      <c r="CZ33" s="29">
        <v>12683.813573530024</v>
      </c>
      <c r="DA33" s="224">
        <f t="shared" si="17"/>
        <v>95194.022092370025</v>
      </c>
      <c r="DB33" s="29">
        <v>10871.368139250002</v>
      </c>
      <c r="DC33" s="29">
        <v>9091.9030033199961</v>
      </c>
      <c r="DD33" s="29">
        <v>11424.414022389985</v>
      </c>
      <c r="DE33" s="29">
        <v>11723.659052710005</v>
      </c>
      <c r="DF33" s="29">
        <v>11660.070595140007</v>
      </c>
      <c r="DG33" s="29">
        <v>9537.4514297600072</v>
      </c>
      <c r="DH33" s="29">
        <v>11085.480335259985</v>
      </c>
      <c r="DI33" s="29">
        <v>9014.20095064001</v>
      </c>
      <c r="DJ33" s="29">
        <v>9874.3734449300027</v>
      </c>
      <c r="DK33" s="29">
        <v>9529.9988735599891</v>
      </c>
      <c r="DL33" s="29">
        <v>9988.9624255500003</v>
      </c>
      <c r="DM33" s="29">
        <v>11699.581309319999</v>
      </c>
      <c r="DN33" s="224">
        <f t="shared" si="18"/>
        <v>125501.46358182999</v>
      </c>
      <c r="DO33" s="29">
        <v>12767.179491539993</v>
      </c>
      <c r="DP33" s="29">
        <v>9843.3986096900117</v>
      </c>
      <c r="DQ33" s="29">
        <v>13020.275002719987</v>
      </c>
      <c r="DR33" s="29">
        <v>17980.127562439993</v>
      </c>
      <c r="DS33" s="29">
        <v>14607.037662259972</v>
      </c>
      <c r="DT33" s="29">
        <v>13819.125529590006</v>
      </c>
      <c r="DU33" s="29">
        <v>15827.794388539987</v>
      </c>
      <c r="DV33" s="29">
        <v>13671.743936929985</v>
      </c>
      <c r="DW33" s="29">
        <v>12695.921970439989</v>
      </c>
      <c r="DX33" s="29">
        <v>17027.667845669966</v>
      </c>
      <c r="DY33" s="29">
        <v>12051.392795430011</v>
      </c>
      <c r="DZ33" s="29">
        <v>12335.247567459988</v>
      </c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8"/>
      <c r="ER33" s="118"/>
      <c r="ES33" s="118"/>
      <c r="ET33" s="118"/>
      <c r="EU33" s="118"/>
    </row>
    <row r="34" spans="1:151" ht="20.100000000000001" customHeight="1" x14ac:dyDescent="0.25">
      <c r="A34" s="282"/>
      <c r="B34" s="215" t="s">
        <v>59</v>
      </c>
      <c r="C34" s="216" t="s">
        <v>60</v>
      </c>
      <c r="D34" s="229">
        <v>0</v>
      </c>
      <c r="E34" s="229">
        <v>0</v>
      </c>
      <c r="F34" s="229">
        <v>0</v>
      </c>
      <c r="G34" s="229">
        <v>0</v>
      </c>
      <c r="H34" s="229">
        <v>9.9999999999999995E-7</v>
      </c>
      <c r="I34" s="229">
        <v>0</v>
      </c>
      <c r="J34" s="229">
        <v>0</v>
      </c>
      <c r="K34" s="229">
        <v>0</v>
      </c>
      <c r="L34" s="229">
        <v>0</v>
      </c>
      <c r="M34" s="230">
        <v>0</v>
      </c>
      <c r="N34" s="230">
        <v>0</v>
      </c>
      <c r="O34" s="230">
        <v>0</v>
      </c>
      <c r="P34" s="231">
        <v>0</v>
      </c>
      <c r="Q34" s="229">
        <v>0</v>
      </c>
      <c r="R34" s="229">
        <v>0</v>
      </c>
      <c r="S34" s="229">
        <v>0</v>
      </c>
      <c r="T34" s="229">
        <v>0</v>
      </c>
      <c r="U34" s="229">
        <v>9.9999999999999995E-7</v>
      </c>
      <c r="V34" s="229">
        <v>0</v>
      </c>
      <c r="W34" s="229">
        <v>0</v>
      </c>
      <c r="X34" s="229">
        <v>0</v>
      </c>
      <c r="Y34" s="229">
        <v>0</v>
      </c>
      <c r="Z34" s="230">
        <v>0</v>
      </c>
      <c r="AA34" s="230">
        <v>0</v>
      </c>
      <c r="AB34" s="230">
        <v>0</v>
      </c>
      <c r="AC34" s="231">
        <v>0</v>
      </c>
      <c r="AD34" s="29">
        <v>0</v>
      </c>
      <c r="AE34" s="29">
        <v>0</v>
      </c>
      <c r="AF34" s="29">
        <v>0</v>
      </c>
      <c r="AG34" s="29">
        <v>10.40560022</v>
      </c>
      <c r="AH34" s="29">
        <v>15.458109589999999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34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34">
        <v>0</v>
      </c>
      <c r="BC34" s="29">
        <v>0</v>
      </c>
      <c r="BD34" s="29">
        <v>0</v>
      </c>
      <c r="BE34" s="29">
        <v>0</v>
      </c>
      <c r="BF34" s="29">
        <v>7.476</v>
      </c>
      <c r="BG34" s="29">
        <v>0</v>
      </c>
      <c r="BH34" s="29">
        <v>13.4</v>
      </c>
      <c r="BI34" s="29">
        <v>9.2385000000000002</v>
      </c>
      <c r="BJ34" s="29">
        <v>11.9</v>
      </c>
      <c r="BK34" s="29">
        <v>0</v>
      </c>
      <c r="BL34" s="29">
        <v>14</v>
      </c>
      <c r="BM34" s="29">
        <v>8</v>
      </c>
      <c r="BN34" s="224">
        <f t="shared" si="14"/>
        <v>64.014499999999998</v>
      </c>
      <c r="BO34" s="29">
        <v>5.5</v>
      </c>
      <c r="BP34" s="29">
        <v>0</v>
      </c>
      <c r="BQ34" s="29">
        <v>19.75</v>
      </c>
      <c r="BR34" s="29">
        <v>0</v>
      </c>
      <c r="BS34" s="29">
        <v>12.855</v>
      </c>
      <c r="BT34" s="29">
        <v>5.55</v>
      </c>
      <c r="BU34" s="29">
        <v>22.35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24">
        <f t="shared" si="15"/>
        <v>66.004999999999995</v>
      </c>
      <c r="CB34" s="234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1.0349999999999999</v>
      </c>
      <c r="CJ34" s="29">
        <v>0</v>
      </c>
      <c r="CK34" s="29">
        <v>0</v>
      </c>
      <c r="CL34" s="29">
        <v>30</v>
      </c>
      <c r="CM34" s="29">
        <v>0</v>
      </c>
      <c r="CN34" s="224">
        <f t="shared" si="16"/>
        <v>31.035</v>
      </c>
      <c r="CO34" s="29">
        <v>0</v>
      </c>
      <c r="CP34" s="29">
        <v>0</v>
      </c>
      <c r="CQ34" s="29">
        <v>0</v>
      </c>
      <c r="CR34" s="29">
        <v>1.1399999999999999</v>
      </c>
      <c r="CS34" s="29">
        <v>15</v>
      </c>
      <c r="CT34" s="29">
        <v>0</v>
      </c>
      <c r="CU34" s="29">
        <v>0</v>
      </c>
      <c r="CV34" s="29">
        <v>4.3440000000000003</v>
      </c>
      <c r="CW34" s="29">
        <v>0</v>
      </c>
      <c r="CX34" s="29">
        <v>0</v>
      </c>
      <c r="CY34" s="29">
        <v>0</v>
      </c>
      <c r="CZ34" s="29">
        <v>0</v>
      </c>
      <c r="DA34" s="224">
        <f t="shared" si="17"/>
        <v>20.484000000000002</v>
      </c>
      <c r="DB34" s="29">
        <v>0</v>
      </c>
      <c r="DC34" s="29">
        <v>0</v>
      </c>
      <c r="DD34" s="29">
        <v>0.1</v>
      </c>
      <c r="DE34" s="29">
        <v>0</v>
      </c>
      <c r="DF34" s="29">
        <v>0</v>
      </c>
      <c r="DG34" s="29">
        <v>0</v>
      </c>
      <c r="DH34" s="29">
        <v>0</v>
      </c>
      <c r="DI34" s="29">
        <v>0</v>
      </c>
      <c r="DJ34" s="29">
        <v>0</v>
      </c>
      <c r="DK34" s="29">
        <v>0</v>
      </c>
      <c r="DL34" s="29">
        <v>0</v>
      </c>
      <c r="DM34" s="29">
        <v>0</v>
      </c>
      <c r="DN34" s="224">
        <f t="shared" si="18"/>
        <v>0.1</v>
      </c>
      <c r="DO34" s="29">
        <v>0</v>
      </c>
      <c r="DP34" s="29">
        <v>0</v>
      </c>
      <c r="DQ34" s="29">
        <v>0</v>
      </c>
      <c r="DR34" s="29">
        <v>0</v>
      </c>
      <c r="DS34" s="29">
        <v>0</v>
      </c>
      <c r="DT34" s="29">
        <v>0</v>
      </c>
      <c r="DU34" s="29">
        <v>0</v>
      </c>
      <c r="DV34" s="29">
        <v>0</v>
      </c>
      <c r="DW34" s="29">
        <v>0</v>
      </c>
      <c r="DX34" s="29">
        <v>0</v>
      </c>
      <c r="DY34" s="29">
        <v>0</v>
      </c>
      <c r="DZ34" s="29">
        <v>0</v>
      </c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</row>
    <row r="35" spans="1:151" ht="20.100000000000001" customHeight="1" x14ac:dyDescent="0.25">
      <c r="A35" s="282"/>
      <c r="B35" s="215" t="s">
        <v>68</v>
      </c>
      <c r="C35" s="216" t="s">
        <v>71</v>
      </c>
      <c r="D35" s="229">
        <v>0</v>
      </c>
      <c r="E35" s="229">
        <v>0</v>
      </c>
      <c r="F35" s="229">
        <v>0</v>
      </c>
      <c r="G35" s="229">
        <v>0</v>
      </c>
      <c r="H35" s="229">
        <v>9.9999999999999995E-7</v>
      </c>
      <c r="I35" s="229">
        <v>0</v>
      </c>
      <c r="J35" s="229">
        <v>0</v>
      </c>
      <c r="K35" s="229">
        <v>0</v>
      </c>
      <c r="L35" s="229">
        <v>0</v>
      </c>
      <c r="M35" s="230">
        <v>0</v>
      </c>
      <c r="N35" s="230">
        <v>0</v>
      </c>
      <c r="O35" s="230">
        <v>0</v>
      </c>
      <c r="P35" s="231">
        <v>0</v>
      </c>
      <c r="Q35" s="229">
        <v>0</v>
      </c>
      <c r="R35" s="229">
        <v>0</v>
      </c>
      <c r="S35" s="229">
        <v>0</v>
      </c>
      <c r="T35" s="229">
        <v>0</v>
      </c>
      <c r="U35" s="229">
        <v>9.9999999999999995E-7</v>
      </c>
      <c r="V35" s="229">
        <v>0</v>
      </c>
      <c r="W35" s="229">
        <v>0</v>
      </c>
      <c r="X35" s="229">
        <v>0</v>
      </c>
      <c r="Y35" s="229">
        <v>0</v>
      </c>
      <c r="Z35" s="230">
        <v>0</v>
      </c>
      <c r="AA35" s="230">
        <v>0</v>
      </c>
      <c r="AB35" s="230">
        <v>0</v>
      </c>
      <c r="AC35" s="231">
        <v>0</v>
      </c>
      <c r="AD35" s="29">
        <v>0</v>
      </c>
      <c r="AE35" s="29">
        <v>0</v>
      </c>
      <c r="AF35" s="29">
        <v>0</v>
      </c>
      <c r="AG35" s="29">
        <v>10.40560022</v>
      </c>
      <c r="AH35" s="29">
        <v>15.458109589999999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34">
        <v>0</v>
      </c>
      <c r="AQ35" s="29">
        <v>0</v>
      </c>
      <c r="AR35" s="29">
        <v>0</v>
      </c>
      <c r="AS35" s="29">
        <v>0</v>
      </c>
      <c r="AT35" s="29">
        <v>0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34">
        <v>0</v>
      </c>
      <c r="BC35" s="29">
        <v>0</v>
      </c>
      <c r="BD35" s="29">
        <v>0</v>
      </c>
      <c r="BE35" s="29">
        <v>0</v>
      </c>
      <c r="BF35" s="29">
        <v>0</v>
      </c>
      <c r="BG35" s="29">
        <v>0</v>
      </c>
      <c r="BH35" s="29">
        <v>0</v>
      </c>
      <c r="BI35" s="29">
        <v>0</v>
      </c>
      <c r="BJ35" s="29">
        <v>0</v>
      </c>
      <c r="BK35" s="29">
        <v>0</v>
      </c>
      <c r="BL35" s="29">
        <v>0</v>
      </c>
      <c r="BM35" s="29">
        <v>0</v>
      </c>
      <c r="BN35" s="224">
        <f t="shared" si="14"/>
        <v>0</v>
      </c>
      <c r="BO35" s="29">
        <v>0</v>
      </c>
      <c r="BP35" s="29">
        <v>0</v>
      </c>
      <c r="BQ35" s="29">
        <v>0</v>
      </c>
      <c r="BR35" s="29">
        <v>0</v>
      </c>
      <c r="BS35" s="29">
        <v>0</v>
      </c>
      <c r="BT35" s="29">
        <v>0</v>
      </c>
      <c r="BU35" s="29">
        <v>0</v>
      </c>
      <c r="BV35" s="29">
        <v>0</v>
      </c>
      <c r="BW35" s="29">
        <v>5.8837847000000005</v>
      </c>
      <c r="BX35" s="29">
        <v>106.63122326999999</v>
      </c>
      <c r="BY35" s="29">
        <v>36.41396060000001</v>
      </c>
      <c r="BZ35" s="29">
        <v>135.91479802999996</v>
      </c>
      <c r="CA35" s="224">
        <f t="shared" si="15"/>
        <v>284.84376659999998</v>
      </c>
      <c r="CB35" s="234">
        <v>18.45559325</v>
      </c>
      <c r="CC35" s="29">
        <v>17.89782138</v>
      </c>
      <c r="CD35" s="29">
        <v>6.2090008499999998</v>
      </c>
      <c r="CE35" s="29">
        <v>25.30913704</v>
      </c>
      <c r="CF35" s="29">
        <v>37.448342690000004</v>
      </c>
      <c r="CG35" s="29">
        <v>23.127011570000001</v>
      </c>
      <c r="CH35" s="29">
        <v>66.66629076000001</v>
      </c>
      <c r="CI35" s="29">
        <v>68.318666579999999</v>
      </c>
      <c r="CJ35" s="29">
        <v>12.862863949999999</v>
      </c>
      <c r="CK35" s="29">
        <v>20.602491609999994</v>
      </c>
      <c r="CL35" s="29">
        <v>58.806591710000006</v>
      </c>
      <c r="CM35" s="29">
        <v>26.788896869999995</v>
      </c>
      <c r="CN35" s="224">
        <f t="shared" si="16"/>
        <v>382.49270826000003</v>
      </c>
      <c r="CO35" s="29">
        <v>77.621258660000009</v>
      </c>
      <c r="CP35" s="29">
        <v>50.834245109999998</v>
      </c>
      <c r="CQ35" s="29">
        <v>44.291537299999987</v>
      </c>
      <c r="CR35" s="29">
        <v>49.303970370000009</v>
      </c>
      <c r="CS35" s="29">
        <v>53.826629809999986</v>
      </c>
      <c r="CT35" s="29">
        <v>122.66770028999991</v>
      </c>
      <c r="CU35" s="29">
        <v>44.10462463999999</v>
      </c>
      <c r="CV35" s="29">
        <v>104.56060056999998</v>
      </c>
      <c r="CW35" s="29">
        <v>49.100615279999992</v>
      </c>
      <c r="CX35" s="29">
        <v>42.868398179999978</v>
      </c>
      <c r="CY35" s="29">
        <v>38.975351079999989</v>
      </c>
      <c r="CZ35" s="29">
        <v>67.857122099999984</v>
      </c>
      <c r="DA35" s="224">
        <f t="shared" si="17"/>
        <v>746.01205338999978</v>
      </c>
      <c r="DB35" s="29">
        <v>35.144020810000015</v>
      </c>
      <c r="DC35" s="29">
        <v>91.315068490000058</v>
      </c>
      <c r="DD35" s="29">
        <v>102.75937668999998</v>
      </c>
      <c r="DE35" s="29">
        <v>55.256080289999986</v>
      </c>
      <c r="DF35" s="29">
        <v>45.487117739999995</v>
      </c>
      <c r="DG35" s="29">
        <v>48.762060860000012</v>
      </c>
      <c r="DH35" s="29">
        <v>41.837389270000017</v>
      </c>
      <c r="DI35" s="29">
        <v>89.70107490999996</v>
      </c>
      <c r="DJ35" s="29">
        <v>73.896094790000006</v>
      </c>
      <c r="DK35" s="29">
        <v>30.114212809999991</v>
      </c>
      <c r="DL35" s="29">
        <v>48.968148919999997</v>
      </c>
      <c r="DM35" s="29">
        <v>46.871825910000005</v>
      </c>
      <c r="DN35" s="224">
        <f t="shared" si="18"/>
        <v>710.11247148999996</v>
      </c>
      <c r="DO35" s="29">
        <v>82.615428910000006</v>
      </c>
      <c r="DP35" s="29">
        <v>22.369428859999999</v>
      </c>
      <c r="DQ35" s="29">
        <v>82.976517070000043</v>
      </c>
      <c r="DR35" s="29">
        <v>76.147965589999998</v>
      </c>
      <c r="DS35" s="29">
        <v>122.66391323000006</v>
      </c>
      <c r="DT35" s="29">
        <v>74.029334569999989</v>
      </c>
      <c r="DU35" s="29">
        <v>177.91590688999992</v>
      </c>
      <c r="DV35" s="29">
        <v>91.579078489999986</v>
      </c>
      <c r="DW35" s="29">
        <v>51.87893622</v>
      </c>
      <c r="DX35" s="29">
        <v>127.28021409000002</v>
      </c>
      <c r="DY35" s="29">
        <v>144.42642664999997</v>
      </c>
      <c r="DZ35" s="29">
        <v>91.064547030000028</v>
      </c>
      <c r="ED35" s="118"/>
      <c r="EE35" s="118"/>
      <c r="EF35" s="118"/>
      <c r="EG35" s="118"/>
      <c r="EH35" s="118"/>
      <c r="EI35" s="118"/>
      <c r="EJ35" s="118"/>
      <c r="EK35" s="118"/>
      <c r="EL35" s="118"/>
      <c r="EM35" s="118"/>
      <c r="EN35" s="118"/>
      <c r="EO35" s="118"/>
      <c r="EP35" s="118"/>
      <c r="EQ35" s="118"/>
      <c r="ER35" s="118"/>
      <c r="ES35" s="118"/>
      <c r="ET35" s="118"/>
      <c r="EU35" s="118"/>
    </row>
    <row r="36" spans="1:151" ht="20.100000000000001" customHeight="1" x14ac:dyDescent="0.25">
      <c r="A36" s="282"/>
      <c r="B36" s="215" t="s">
        <v>69</v>
      </c>
      <c r="C36" s="216" t="s">
        <v>108</v>
      </c>
      <c r="D36" s="229">
        <v>0</v>
      </c>
      <c r="E36" s="229">
        <v>0</v>
      </c>
      <c r="F36" s="229">
        <v>0</v>
      </c>
      <c r="G36" s="229">
        <v>0</v>
      </c>
      <c r="H36" s="229">
        <v>9.9999999999999995E-7</v>
      </c>
      <c r="I36" s="229">
        <v>0</v>
      </c>
      <c r="J36" s="229">
        <v>0</v>
      </c>
      <c r="K36" s="229">
        <v>0</v>
      </c>
      <c r="L36" s="229">
        <v>0</v>
      </c>
      <c r="M36" s="230">
        <v>0</v>
      </c>
      <c r="N36" s="230">
        <v>0</v>
      </c>
      <c r="O36" s="230">
        <v>0</v>
      </c>
      <c r="P36" s="231">
        <v>0</v>
      </c>
      <c r="Q36" s="229">
        <v>0</v>
      </c>
      <c r="R36" s="229">
        <v>0</v>
      </c>
      <c r="S36" s="229">
        <v>0</v>
      </c>
      <c r="T36" s="229">
        <v>0</v>
      </c>
      <c r="U36" s="229">
        <v>9.9999999999999995E-7</v>
      </c>
      <c r="V36" s="229">
        <v>0</v>
      </c>
      <c r="W36" s="229">
        <v>0</v>
      </c>
      <c r="X36" s="229">
        <v>0</v>
      </c>
      <c r="Y36" s="229">
        <v>0</v>
      </c>
      <c r="Z36" s="230">
        <v>0</v>
      </c>
      <c r="AA36" s="230">
        <v>0</v>
      </c>
      <c r="AB36" s="230">
        <v>0</v>
      </c>
      <c r="AC36" s="231">
        <v>0</v>
      </c>
      <c r="AD36" s="29">
        <v>0</v>
      </c>
      <c r="AE36" s="29">
        <v>0</v>
      </c>
      <c r="AF36" s="29">
        <v>0</v>
      </c>
      <c r="AG36" s="29">
        <v>10.40560022</v>
      </c>
      <c r="AH36" s="29">
        <v>15.458109589999999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34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34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24">
        <f t="shared" si="14"/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2350.2764296399996</v>
      </c>
      <c r="BX36" s="29">
        <v>2646.0297545900053</v>
      </c>
      <c r="BY36" s="29">
        <v>3429.8925437700018</v>
      </c>
      <c r="BZ36" s="29">
        <v>3782.2943931700024</v>
      </c>
      <c r="CA36" s="224">
        <f t="shared" si="15"/>
        <v>12208.49312117001</v>
      </c>
      <c r="CB36" s="234">
        <v>2329.722951029994</v>
      </c>
      <c r="CC36" s="29">
        <v>2905.7868506099981</v>
      </c>
      <c r="CD36" s="29">
        <v>3605.145593650002</v>
      </c>
      <c r="CE36" s="29">
        <v>5282.6442273899993</v>
      </c>
      <c r="CF36" s="29">
        <v>3324.2779735099984</v>
      </c>
      <c r="CG36" s="29">
        <v>4970.0381819899931</v>
      </c>
      <c r="CH36" s="29">
        <v>6042.2543775500071</v>
      </c>
      <c r="CI36" s="29">
        <v>4232.9749584300025</v>
      </c>
      <c r="CJ36" s="29">
        <v>3939.0772019599976</v>
      </c>
      <c r="CK36" s="29">
        <v>4926.4483662900075</v>
      </c>
      <c r="CL36" s="29">
        <v>3711.0294522400013</v>
      </c>
      <c r="CM36" s="29">
        <v>4516.4904915299967</v>
      </c>
      <c r="CN36" s="224">
        <f t="shared" si="16"/>
        <v>49785.89062618</v>
      </c>
      <c r="CO36" s="29">
        <v>5921.5659081500025</v>
      </c>
      <c r="CP36" s="29">
        <v>6896.4697429900134</v>
      </c>
      <c r="CQ36" s="29">
        <v>5188.9876832599966</v>
      </c>
      <c r="CR36" s="29">
        <v>4336.4597539199958</v>
      </c>
      <c r="CS36" s="29">
        <v>6632.8397388700023</v>
      </c>
      <c r="CT36" s="29">
        <v>4765.1836219800025</v>
      </c>
      <c r="CU36" s="29">
        <v>3337.9873187200033</v>
      </c>
      <c r="CV36" s="29">
        <v>5166.5222599500039</v>
      </c>
      <c r="CW36" s="29">
        <v>5986.2471329099999</v>
      </c>
      <c r="CX36" s="29">
        <v>7899.2047293700052</v>
      </c>
      <c r="CY36" s="29">
        <v>5329.1328048000041</v>
      </c>
      <c r="CZ36" s="29">
        <v>5650.5778452799996</v>
      </c>
      <c r="DA36" s="224">
        <f t="shared" si="17"/>
        <v>67111.178540200039</v>
      </c>
      <c r="DB36" s="29">
        <v>4963.6361128400031</v>
      </c>
      <c r="DC36" s="29">
        <v>4041.5926021399951</v>
      </c>
      <c r="DD36" s="29">
        <v>4664.2561909600163</v>
      </c>
      <c r="DE36" s="29">
        <v>5528.9516061200165</v>
      </c>
      <c r="DF36" s="29">
        <v>4589.3504038299961</v>
      </c>
      <c r="DG36" s="29">
        <v>4421.6198875399969</v>
      </c>
      <c r="DH36" s="29">
        <v>3812.679024480004</v>
      </c>
      <c r="DI36" s="29">
        <v>3833.0956313499955</v>
      </c>
      <c r="DJ36" s="29">
        <v>4249.077202159996</v>
      </c>
      <c r="DK36" s="29">
        <v>5893.7275835300097</v>
      </c>
      <c r="DL36" s="29">
        <v>6253.6892358099994</v>
      </c>
      <c r="DM36" s="29">
        <v>6277.693527390009</v>
      </c>
      <c r="DN36" s="224">
        <f t="shared" si="18"/>
        <v>58529.369008150046</v>
      </c>
      <c r="DO36" s="29">
        <v>4250.0787123200034</v>
      </c>
      <c r="DP36" s="29">
        <v>3599.8068201599935</v>
      </c>
      <c r="DQ36" s="29">
        <v>6153.3283046999986</v>
      </c>
      <c r="DR36" s="29">
        <v>6419.961213030002</v>
      </c>
      <c r="DS36" s="29">
        <v>6178.6603655299978</v>
      </c>
      <c r="DT36" s="29">
        <v>5912.6133512299994</v>
      </c>
      <c r="DU36" s="29">
        <v>6111.6345496000031</v>
      </c>
      <c r="DV36" s="29">
        <v>4773.3667546199986</v>
      </c>
      <c r="DW36" s="29">
        <v>5362.3253130400053</v>
      </c>
      <c r="DX36" s="29">
        <v>11325.918116919969</v>
      </c>
      <c r="DY36" s="29">
        <v>4889.0314294299988</v>
      </c>
      <c r="DZ36" s="29">
        <v>4818.8904209900002</v>
      </c>
      <c r="ED36" s="118"/>
      <c r="EE36" s="118"/>
      <c r="EF36" s="118"/>
      <c r="EG36" s="118"/>
      <c r="EH36" s="118"/>
      <c r="EI36" s="118"/>
      <c r="EJ36" s="118"/>
      <c r="EK36" s="118"/>
      <c r="EL36" s="118"/>
      <c r="EM36" s="118"/>
      <c r="EN36" s="118"/>
      <c r="EO36" s="118"/>
      <c r="EP36" s="118"/>
      <c r="EQ36" s="118"/>
      <c r="ER36" s="118"/>
      <c r="ES36" s="118"/>
      <c r="ET36" s="118"/>
      <c r="EU36" s="118"/>
    </row>
    <row r="37" spans="1:151" ht="20.100000000000001" customHeight="1" x14ac:dyDescent="0.25">
      <c r="A37" s="282"/>
      <c r="B37" s="215" t="s">
        <v>70</v>
      </c>
      <c r="C37" s="216" t="s">
        <v>72</v>
      </c>
      <c r="D37" s="229">
        <v>0</v>
      </c>
      <c r="E37" s="229">
        <v>0</v>
      </c>
      <c r="F37" s="229">
        <v>0</v>
      </c>
      <c r="G37" s="229">
        <v>0</v>
      </c>
      <c r="H37" s="229">
        <v>9.9999999999999995E-7</v>
      </c>
      <c r="I37" s="229">
        <v>0</v>
      </c>
      <c r="J37" s="229">
        <v>0</v>
      </c>
      <c r="K37" s="229">
        <v>0</v>
      </c>
      <c r="L37" s="229">
        <v>0</v>
      </c>
      <c r="M37" s="230">
        <v>0</v>
      </c>
      <c r="N37" s="230">
        <v>0</v>
      </c>
      <c r="O37" s="230">
        <v>0</v>
      </c>
      <c r="P37" s="231">
        <v>0</v>
      </c>
      <c r="Q37" s="229">
        <v>0</v>
      </c>
      <c r="R37" s="229">
        <v>0</v>
      </c>
      <c r="S37" s="229">
        <v>0</v>
      </c>
      <c r="T37" s="229">
        <v>0</v>
      </c>
      <c r="U37" s="229">
        <v>9.9999999999999995E-7</v>
      </c>
      <c r="V37" s="229">
        <v>0</v>
      </c>
      <c r="W37" s="229">
        <v>0</v>
      </c>
      <c r="X37" s="229">
        <v>0</v>
      </c>
      <c r="Y37" s="229">
        <v>0</v>
      </c>
      <c r="Z37" s="230">
        <v>0</v>
      </c>
      <c r="AA37" s="230">
        <v>0</v>
      </c>
      <c r="AB37" s="230">
        <v>0</v>
      </c>
      <c r="AC37" s="231">
        <v>0</v>
      </c>
      <c r="AD37" s="29">
        <v>0</v>
      </c>
      <c r="AE37" s="29">
        <v>0</v>
      </c>
      <c r="AF37" s="29">
        <v>0</v>
      </c>
      <c r="AG37" s="29">
        <v>10.40560022</v>
      </c>
      <c r="AH37" s="29">
        <v>15.458109589999999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34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34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24">
        <f t="shared" si="14"/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245.72785789999998</v>
      </c>
      <c r="BX37" s="29">
        <v>1171.5150055499998</v>
      </c>
      <c r="BY37" s="29">
        <v>963.78245733000006</v>
      </c>
      <c r="BZ37" s="29">
        <v>1111.68008747</v>
      </c>
      <c r="CA37" s="224">
        <f t="shared" si="15"/>
        <v>3492.7054082499999</v>
      </c>
      <c r="CB37" s="234">
        <v>619.82646867000005</v>
      </c>
      <c r="CC37" s="29">
        <v>430.13653551999994</v>
      </c>
      <c r="CD37" s="29">
        <v>596.12013528000011</v>
      </c>
      <c r="CE37" s="29">
        <v>861.72283289999973</v>
      </c>
      <c r="CF37" s="29">
        <v>1009.4681369900001</v>
      </c>
      <c r="CG37" s="29">
        <v>751.7826562499996</v>
      </c>
      <c r="CH37" s="29">
        <v>935.34154550000017</v>
      </c>
      <c r="CI37" s="29">
        <v>718.75562068999989</v>
      </c>
      <c r="CJ37" s="29">
        <v>315.33278098</v>
      </c>
      <c r="CK37" s="29">
        <v>368.12473403000001</v>
      </c>
      <c r="CL37" s="29">
        <v>1053.6890563899999</v>
      </c>
      <c r="CM37" s="29">
        <v>592.69424621000019</v>
      </c>
      <c r="CN37" s="224">
        <f t="shared" si="16"/>
        <v>8252.9947494099997</v>
      </c>
      <c r="CO37" s="29">
        <v>231.09977163999997</v>
      </c>
      <c r="CP37" s="29">
        <v>241.16185388999997</v>
      </c>
      <c r="CQ37" s="29">
        <v>177.50913518999999</v>
      </c>
      <c r="CR37" s="29">
        <v>335.76729544000011</v>
      </c>
      <c r="CS37" s="29">
        <v>375.75161246999994</v>
      </c>
      <c r="CT37" s="29">
        <v>71.865565319999988</v>
      </c>
      <c r="CU37" s="29">
        <v>34.448430969999997</v>
      </c>
      <c r="CV37" s="29">
        <v>298.44439168999997</v>
      </c>
      <c r="CW37" s="29">
        <v>760.71250542999996</v>
      </c>
      <c r="CX37" s="29">
        <v>417.96505216999998</v>
      </c>
      <c r="CY37" s="29">
        <v>448.19843101999982</v>
      </c>
      <c r="CZ37" s="29">
        <v>246.76529436999999</v>
      </c>
      <c r="DA37" s="224">
        <f t="shared" si="17"/>
        <v>3639.6893396</v>
      </c>
      <c r="DB37" s="29">
        <v>214.70098756999997</v>
      </c>
      <c r="DC37" s="29">
        <v>78.52977451000001</v>
      </c>
      <c r="DD37" s="29">
        <v>217.48579465</v>
      </c>
      <c r="DE37" s="29">
        <v>236.82315626999997</v>
      </c>
      <c r="DF37" s="29">
        <v>527.88183083999979</v>
      </c>
      <c r="DG37" s="29">
        <v>485.41427402000005</v>
      </c>
      <c r="DH37" s="29">
        <v>264.91822252999998</v>
      </c>
      <c r="DI37" s="29">
        <v>560.91365668999981</v>
      </c>
      <c r="DJ37" s="29">
        <v>692.47848637000038</v>
      </c>
      <c r="DK37" s="29">
        <v>386.86830121999998</v>
      </c>
      <c r="DL37" s="29">
        <v>708.30966881999939</v>
      </c>
      <c r="DM37" s="29">
        <v>383.54891001999994</v>
      </c>
      <c r="DN37" s="224">
        <f t="shared" si="18"/>
        <v>4757.8730635099992</v>
      </c>
      <c r="DO37" s="29">
        <v>452.77711678000031</v>
      </c>
      <c r="DP37" s="29">
        <v>598.78457130000015</v>
      </c>
      <c r="DQ37" s="29">
        <v>583.69818508000003</v>
      </c>
      <c r="DR37" s="29">
        <v>391.79792080999994</v>
      </c>
      <c r="DS37" s="29">
        <v>883.93771821000007</v>
      </c>
      <c r="DT37" s="29">
        <v>665.36712176999993</v>
      </c>
      <c r="DU37" s="29">
        <v>538.86162970999999</v>
      </c>
      <c r="DV37" s="29">
        <v>1042.1025236899995</v>
      </c>
      <c r="DW37" s="29">
        <v>1184.1906958</v>
      </c>
      <c r="DX37" s="29">
        <v>982.96205547000034</v>
      </c>
      <c r="DY37" s="29">
        <v>984.37997230000019</v>
      </c>
      <c r="DZ37" s="29">
        <v>477.64765723000011</v>
      </c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</row>
    <row r="38" spans="1:151" ht="20.100000000000001" customHeight="1" x14ac:dyDescent="0.25">
      <c r="A38" s="282"/>
      <c r="B38" s="215" t="s">
        <v>103</v>
      </c>
      <c r="C38" s="216" t="s">
        <v>105</v>
      </c>
      <c r="D38" s="229">
        <v>0</v>
      </c>
      <c r="E38" s="229">
        <v>0</v>
      </c>
      <c r="F38" s="229">
        <v>0</v>
      </c>
      <c r="G38" s="229">
        <v>0</v>
      </c>
      <c r="H38" s="229">
        <v>0</v>
      </c>
      <c r="I38" s="229">
        <v>0</v>
      </c>
      <c r="J38" s="229">
        <v>0</v>
      </c>
      <c r="K38" s="229">
        <v>0</v>
      </c>
      <c r="L38" s="229">
        <v>0</v>
      </c>
      <c r="M38" s="230">
        <v>0</v>
      </c>
      <c r="N38" s="230">
        <v>0</v>
      </c>
      <c r="O38" s="230">
        <v>0</v>
      </c>
      <c r="P38" s="231">
        <v>0</v>
      </c>
      <c r="Q38" s="229">
        <v>0</v>
      </c>
      <c r="R38" s="229">
        <v>0</v>
      </c>
      <c r="S38" s="229">
        <v>0</v>
      </c>
      <c r="T38" s="229">
        <v>0</v>
      </c>
      <c r="U38" s="229">
        <v>0</v>
      </c>
      <c r="V38" s="229">
        <v>0</v>
      </c>
      <c r="W38" s="229">
        <v>0</v>
      </c>
      <c r="X38" s="229">
        <v>0</v>
      </c>
      <c r="Y38" s="229">
        <v>0</v>
      </c>
      <c r="Z38" s="230">
        <v>0</v>
      </c>
      <c r="AA38" s="230">
        <v>0</v>
      </c>
      <c r="AB38" s="230">
        <v>0</v>
      </c>
      <c r="AC38" s="231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34">
        <v>0</v>
      </c>
      <c r="AQ38" s="29">
        <v>0</v>
      </c>
      <c r="AR38" s="29">
        <v>0</v>
      </c>
      <c r="AS38" s="29">
        <v>0</v>
      </c>
      <c r="AT38" s="29">
        <v>0</v>
      </c>
      <c r="AU38" s="29">
        <v>0</v>
      </c>
      <c r="AV38" s="29">
        <v>0</v>
      </c>
      <c r="AW38" s="29">
        <v>0</v>
      </c>
      <c r="AX38" s="29">
        <v>0</v>
      </c>
      <c r="AY38" s="29">
        <v>0</v>
      </c>
      <c r="AZ38" s="29">
        <v>0</v>
      </c>
      <c r="BA38" s="29">
        <v>0</v>
      </c>
      <c r="BB38" s="234">
        <v>0</v>
      </c>
      <c r="BC38" s="29">
        <v>0</v>
      </c>
      <c r="BD38" s="29">
        <v>0</v>
      </c>
      <c r="BE38" s="29">
        <v>0</v>
      </c>
      <c r="BF38" s="29">
        <v>0</v>
      </c>
      <c r="BG38" s="29">
        <v>0</v>
      </c>
      <c r="BH38" s="29">
        <v>0</v>
      </c>
      <c r="BI38" s="29">
        <v>0</v>
      </c>
      <c r="BJ38" s="29">
        <v>0</v>
      </c>
      <c r="BK38" s="29">
        <v>0</v>
      </c>
      <c r="BL38" s="29">
        <v>0</v>
      </c>
      <c r="BM38" s="29">
        <v>0</v>
      </c>
      <c r="BN38" s="224">
        <f t="shared" si="14"/>
        <v>0</v>
      </c>
      <c r="BO38" s="29">
        <v>0</v>
      </c>
      <c r="BP38" s="29">
        <v>0</v>
      </c>
      <c r="BQ38" s="29">
        <v>0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0</v>
      </c>
      <c r="BZ38" s="29">
        <v>0</v>
      </c>
      <c r="CA38" s="224">
        <f t="shared" si="15"/>
        <v>0</v>
      </c>
      <c r="CB38" s="234">
        <v>0</v>
      </c>
      <c r="CC38" s="29">
        <v>0</v>
      </c>
      <c r="CD38" s="29">
        <v>0</v>
      </c>
      <c r="CE38" s="29">
        <v>0</v>
      </c>
      <c r="CF38" s="29">
        <v>0</v>
      </c>
      <c r="CG38" s="29">
        <v>7.4086896599999994</v>
      </c>
      <c r="CH38" s="29">
        <v>13.596053639999997</v>
      </c>
      <c r="CI38" s="29">
        <v>12.30974279</v>
      </c>
      <c r="CJ38" s="29">
        <v>14.634236520000002</v>
      </c>
      <c r="CK38" s="29">
        <v>11.434569870000001</v>
      </c>
      <c r="CL38" s="29">
        <v>12.244756669999999</v>
      </c>
      <c r="CM38" s="29">
        <v>17.816342979999998</v>
      </c>
      <c r="CN38" s="224">
        <f t="shared" si="16"/>
        <v>89.444392129999997</v>
      </c>
      <c r="CO38" s="29">
        <v>14.295750930000004</v>
      </c>
      <c r="CP38" s="29">
        <v>13.369767010000002</v>
      </c>
      <c r="CQ38" s="29">
        <v>17.071598430000002</v>
      </c>
      <c r="CR38" s="29">
        <v>14.157454539999993</v>
      </c>
      <c r="CS38" s="29">
        <v>16.820131760000006</v>
      </c>
      <c r="CT38" s="29">
        <v>16.671112140000002</v>
      </c>
      <c r="CU38" s="29">
        <v>16.266044190000002</v>
      </c>
      <c r="CV38" s="29">
        <v>18.553877999999997</v>
      </c>
      <c r="CW38" s="29">
        <v>17.978367359999989</v>
      </c>
      <c r="CX38" s="29">
        <v>14.117268069999996</v>
      </c>
      <c r="CY38" s="29">
        <v>18.988563629999994</v>
      </c>
      <c r="CZ38" s="29">
        <v>22.445589369999993</v>
      </c>
      <c r="DA38" s="224">
        <f t="shared" si="17"/>
        <v>200.73552542999997</v>
      </c>
      <c r="DB38" s="29">
        <v>19.923366919999999</v>
      </c>
      <c r="DC38" s="29">
        <v>16.120969339999998</v>
      </c>
      <c r="DD38" s="29">
        <v>21.802571029999992</v>
      </c>
      <c r="DE38" s="29">
        <v>16.935630870000001</v>
      </c>
      <c r="DF38" s="29">
        <v>20.855880020000001</v>
      </c>
      <c r="DG38" s="29">
        <v>21.160345170000006</v>
      </c>
      <c r="DH38" s="29">
        <v>18.624130300000001</v>
      </c>
      <c r="DI38" s="29">
        <v>21.04612164000001</v>
      </c>
      <c r="DJ38" s="29">
        <v>20.153116560000004</v>
      </c>
      <c r="DK38" s="29">
        <v>21.69216599999999</v>
      </c>
      <c r="DL38" s="29">
        <v>21.112832550000011</v>
      </c>
      <c r="DM38" s="29">
        <v>27.55478905</v>
      </c>
      <c r="DN38" s="224">
        <f t="shared" si="18"/>
        <v>246.98191945000002</v>
      </c>
      <c r="DO38" s="29">
        <v>23.541512150000003</v>
      </c>
      <c r="DP38" s="29">
        <v>20.512650680000004</v>
      </c>
      <c r="DQ38" s="29">
        <v>24.070247769999995</v>
      </c>
      <c r="DR38" s="29">
        <v>23.35384547</v>
      </c>
      <c r="DS38" s="29">
        <v>28.828943550000005</v>
      </c>
      <c r="DT38" s="29">
        <v>27.635545040000007</v>
      </c>
      <c r="DU38" s="29">
        <v>28.82023460000001</v>
      </c>
      <c r="DV38" s="29">
        <v>29.101180279999998</v>
      </c>
      <c r="DW38" s="29">
        <v>25.850545259999997</v>
      </c>
      <c r="DX38" s="29">
        <v>30.924548379999997</v>
      </c>
      <c r="DY38" s="29">
        <v>27.06944567</v>
      </c>
      <c r="DZ38" s="29">
        <v>33.461984659999992</v>
      </c>
      <c r="ED38" s="118"/>
      <c r="EE38" s="118"/>
      <c r="EF38" s="118"/>
      <c r="EG38" s="118"/>
      <c r="EH38" s="118"/>
      <c r="EI38" s="118"/>
      <c r="EJ38" s="118"/>
      <c r="EK38" s="118"/>
      <c r="EL38" s="118"/>
      <c r="EM38" s="118"/>
      <c r="EN38" s="118"/>
      <c r="EO38" s="118"/>
      <c r="EP38" s="118"/>
      <c r="EQ38" s="118"/>
      <c r="ER38" s="118"/>
      <c r="ES38" s="118"/>
      <c r="ET38" s="118"/>
      <c r="EU38" s="118"/>
    </row>
    <row r="39" spans="1:151" ht="20.100000000000001" customHeight="1" x14ac:dyDescent="0.25">
      <c r="A39" s="282"/>
      <c r="B39" s="215" t="s">
        <v>104</v>
      </c>
      <c r="C39" s="216" t="s">
        <v>106</v>
      </c>
      <c r="D39" s="229">
        <v>0</v>
      </c>
      <c r="E39" s="229">
        <v>0</v>
      </c>
      <c r="F39" s="229">
        <v>0</v>
      </c>
      <c r="G39" s="229">
        <v>0</v>
      </c>
      <c r="H39" s="229">
        <v>0</v>
      </c>
      <c r="I39" s="229">
        <v>0</v>
      </c>
      <c r="J39" s="229">
        <v>0</v>
      </c>
      <c r="K39" s="229">
        <v>0</v>
      </c>
      <c r="L39" s="229">
        <v>0</v>
      </c>
      <c r="M39" s="230">
        <v>0</v>
      </c>
      <c r="N39" s="230">
        <v>0</v>
      </c>
      <c r="O39" s="230">
        <v>0</v>
      </c>
      <c r="P39" s="231">
        <v>0</v>
      </c>
      <c r="Q39" s="229">
        <v>0</v>
      </c>
      <c r="R39" s="229">
        <v>0</v>
      </c>
      <c r="S39" s="229">
        <v>0</v>
      </c>
      <c r="T39" s="229">
        <v>0</v>
      </c>
      <c r="U39" s="229">
        <v>0</v>
      </c>
      <c r="V39" s="229">
        <v>0</v>
      </c>
      <c r="W39" s="229">
        <v>0</v>
      </c>
      <c r="X39" s="229">
        <v>0</v>
      </c>
      <c r="Y39" s="229">
        <v>0</v>
      </c>
      <c r="Z39" s="230">
        <v>0</v>
      </c>
      <c r="AA39" s="230">
        <v>0</v>
      </c>
      <c r="AB39" s="230">
        <v>0</v>
      </c>
      <c r="AC39" s="231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34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34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24">
        <f t="shared" si="14"/>
        <v>0</v>
      </c>
      <c r="BO39" s="29">
        <v>0</v>
      </c>
      <c r="BP39" s="29">
        <v>0</v>
      </c>
      <c r="BQ39" s="29">
        <v>0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0</v>
      </c>
      <c r="BY39" s="29">
        <v>0</v>
      </c>
      <c r="BZ39" s="29">
        <v>0</v>
      </c>
      <c r="CA39" s="224">
        <f t="shared" si="15"/>
        <v>0</v>
      </c>
      <c r="CB39" s="234">
        <v>0</v>
      </c>
      <c r="CC39" s="29">
        <v>0</v>
      </c>
      <c r="CD39" s="29">
        <v>0</v>
      </c>
      <c r="CE39" s="29">
        <v>0</v>
      </c>
      <c r="CF39" s="29">
        <v>0</v>
      </c>
      <c r="CG39" s="29">
        <v>7.4086896600000003</v>
      </c>
      <c r="CH39" s="29">
        <v>13.812849120000001</v>
      </c>
      <c r="CI39" s="29">
        <v>12.309742789999998</v>
      </c>
      <c r="CJ39" s="29">
        <v>14.901208910000006</v>
      </c>
      <c r="CK39" s="29">
        <v>11.703287619999999</v>
      </c>
      <c r="CL39" s="29">
        <v>13.069322100000004</v>
      </c>
      <c r="CM39" s="29">
        <v>22.549048459999998</v>
      </c>
      <c r="CN39" s="224">
        <f t="shared" si="16"/>
        <v>95.754148660000013</v>
      </c>
      <c r="CO39" s="29">
        <v>15.428763700000005</v>
      </c>
      <c r="CP39" s="29">
        <v>14.58774214</v>
      </c>
      <c r="CQ39" s="29">
        <v>17.149482719999995</v>
      </c>
      <c r="CR39" s="29">
        <v>14.344947949999991</v>
      </c>
      <c r="CS39" s="29">
        <v>17.496004129999999</v>
      </c>
      <c r="CT39" s="29">
        <v>16.719840539999996</v>
      </c>
      <c r="CU39" s="29">
        <v>16.573247620000004</v>
      </c>
      <c r="CV39" s="29">
        <v>19.172432150000006</v>
      </c>
      <c r="CW39" s="29">
        <v>18.044580679999996</v>
      </c>
      <c r="CX39" s="29">
        <v>16.286912150000006</v>
      </c>
      <c r="CY39" s="29">
        <v>20.225747289999997</v>
      </c>
      <c r="CZ39" s="29">
        <v>24.883643410000001</v>
      </c>
      <c r="DA39" s="224">
        <f t="shared" si="17"/>
        <v>210.91334447999998</v>
      </c>
      <c r="DB39" s="29">
        <v>21.021840609999998</v>
      </c>
      <c r="DC39" s="29">
        <v>16.322594670000001</v>
      </c>
      <c r="DD39" s="29">
        <v>22.663209669999997</v>
      </c>
      <c r="DE39" s="29">
        <v>17.129031120000008</v>
      </c>
      <c r="DF39" s="29">
        <v>21.756283789999998</v>
      </c>
      <c r="DG39" s="29">
        <v>21.302463470000003</v>
      </c>
      <c r="DH39" s="29">
        <v>19.24153913000001</v>
      </c>
      <c r="DI39" s="29">
        <v>23.872336050000001</v>
      </c>
      <c r="DJ39" s="29">
        <v>20.79656645</v>
      </c>
      <c r="DK39" s="29">
        <v>23.252199469999997</v>
      </c>
      <c r="DL39" s="29">
        <v>24.334096060000004</v>
      </c>
      <c r="DM39" s="29">
        <v>32.222458640000006</v>
      </c>
      <c r="DN39" s="224">
        <f t="shared" si="18"/>
        <v>263.91461913000001</v>
      </c>
      <c r="DO39" s="29">
        <v>26.711702650000007</v>
      </c>
      <c r="DP39" s="29">
        <v>23.196745169999993</v>
      </c>
      <c r="DQ39" s="29">
        <v>26.751750229999995</v>
      </c>
      <c r="DR39" s="29">
        <v>25.763867250000001</v>
      </c>
      <c r="DS39" s="29">
        <v>30.646956269999997</v>
      </c>
      <c r="DT39" s="29">
        <v>28.72469606000001</v>
      </c>
      <c r="DU39" s="29">
        <v>30.848043379999996</v>
      </c>
      <c r="DV39" s="29">
        <v>32.838109590000002</v>
      </c>
      <c r="DW39" s="29">
        <v>30.916119499999997</v>
      </c>
      <c r="DX39" s="29">
        <v>34.083024429999995</v>
      </c>
      <c r="DY39" s="29">
        <v>31.824940660000003</v>
      </c>
      <c r="DZ39" s="29">
        <v>42.817628469999995</v>
      </c>
      <c r="ED39" s="118"/>
      <c r="EE39" s="118"/>
      <c r="EF39" s="118"/>
      <c r="EG39" s="118"/>
      <c r="EH39" s="118"/>
      <c r="EI39" s="118"/>
      <c r="EJ39" s="118"/>
      <c r="EK39" s="118"/>
      <c r="EL39" s="118"/>
      <c r="EM39" s="118"/>
      <c r="EN39" s="118"/>
      <c r="EO39" s="118"/>
      <c r="EP39" s="118"/>
      <c r="EQ39" s="118"/>
      <c r="ER39" s="118"/>
      <c r="ES39" s="118"/>
      <c r="ET39" s="118"/>
      <c r="EU39" s="118"/>
    </row>
    <row r="40" spans="1:151" ht="20.100000000000001" customHeight="1" x14ac:dyDescent="0.25">
      <c r="A40" s="282"/>
      <c r="B40" s="215" t="s">
        <v>111</v>
      </c>
      <c r="C40" s="216" t="s">
        <v>112</v>
      </c>
      <c r="D40" s="229">
        <v>0</v>
      </c>
      <c r="E40" s="229">
        <v>0</v>
      </c>
      <c r="F40" s="229">
        <v>0</v>
      </c>
      <c r="G40" s="229">
        <v>0</v>
      </c>
      <c r="H40" s="229">
        <v>0</v>
      </c>
      <c r="I40" s="229">
        <v>0</v>
      </c>
      <c r="J40" s="229">
        <v>0</v>
      </c>
      <c r="K40" s="229">
        <v>0</v>
      </c>
      <c r="L40" s="229">
        <v>0</v>
      </c>
      <c r="M40" s="230">
        <v>0</v>
      </c>
      <c r="N40" s="230">
        <v>0</v>
      </c>
      <c r="O40" s="230">
        <v>0</v>
      </c>
      <c r="P40" s="231">
        <v>0</v>
      </c>
      <c r="Q40" s="229">
        <v>0</v>
      </c>
      <c r="R40" s="229">
        <v>0</v>
      </c>
      <c r="S40" s="229">
        <v>0</v>
      </c>
      <c r="T40" s="229">
        <v>0</v>
      </c>
      <c r="U40" s="229">
        <v>0</v>
      </c>
      <c r="V40" s="229">
        <v>0</v>
      </c>
      <c r="W40" s="229">
        <v>0</v>
      </c>
      <c r="X40" s="229">
        <v>0</v>
      </c>
      <c r="Y40" s="229">
        <v>0</v>
      </c>
      <c r="Z40" s="230">
        <v>0</v>
      </c>
      <c r="AA40" s="230">
        <v>0</v>
      </c>
      <c r="AB40" s="230">
        <v>0</v>
      </c>
      <c r="AC40" s="231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34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34">
        <v>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24">
        <f t="shared" si="14"/>
        <v>0</v>
      </c>
      <c r="BO40" s="29">
        <v>0</v>
      </c>
      <c r="BP40" s="29">
        <v>0</v>
      </c>
      <c r="BQ40" s="29">
        <v>0</v>
      </c>
      <c r="BR40" s="29">
        <v>0</v>
      </c>
      <c r="BS40" s="29">
        <v>0</v>
      </c>
      <c r="BT40" s="29">
        <v>0</v>
      </c>
      <c r="BU40" s="29">
        <v>0</v>
      </c>
      <c r="BV40" s="29">
        <v>0</v>
      </c>
      <c r="BW40" s="29">
        <v>0</v>
      </c>
      <c r="BX40" s="29">
        <v>0</v>
      </c>
      <c r="BY40" s="29">
        <v>0</v>
      </c>
      <c r="BZ40" s="29">
        <v>0</v>
      </c>
      <c r="CA40" s="224">
        <f t="shared" si="15"/>
        <v>0</v>
      </c>
      <c r="CB40" s="234">
        <v>0</v>
      </c>
      <c r="CC40" s="29">
        <v>0</v>
      </c>
      <c r="CD40" s="29">
        <v>0</v>
      </c>
      <c r="CE40" s="29">
        <v>0</v>
      </c>
      <c r="CF40" s="29">
        <v>0</v>
      </c>
      <c r="CG40" s="29">
        <v>0</v>
      </c>
      <c r="CH40" s="29">
        <v>0</v>
      </c>
      <c r="CI40" s="29">
        <v>0</v>
      </c>
      <c r="CJ40" s="29">
        <v>5.9108999999999993E-3</v>
      </c>
      <c r="CK40" s="29">
        <v>1.0372030000000001E-2</v>
      </c>
      <c r="CL40" s="29">
        <v>0.82456543000000004</v>
      </c>
      <c r="CM40" s="29">
        <v>4.7026405000000002</v>
      </c>
      <c r="CN40" s="224">
        <f t="shared" si="16"/>
        <v>5.5434888600000001</v>
      </c>
      <c r="CO40" s="29">
        <v>1.1330127700000001</v>
      </c>
      <c r="CP40" s="29">
        <v>0.94301565999999992</v>
      </c>
      <c r="CQ40" s="29">
        <v>7.7884289999999995E-2</v>
      </c>
      <c r="CR40" s="29">
        <v>0.18749341</v>
      </c>
      <c r="CS40" s="29">
        <v>0.66496054999999998</v>
      </c>
      <c r="CT40" s="29">
        <v>4.8728399999999998E-2</v>
      </c>
      <c r="CU40" s="29">
        <v>0.30720343</v>
      </c>
      <c r="CV40" s="29">
        <v>0.21494262</v>
      </c>
      <c r="CW40" s="29">
        <v>1.8157169999999997E-2</v>
      </c>
      <c r="CX40" s="29">
        <v>2.1125729499999997</v>
      </c>
      <c r="CY40" s="29">
        <v>1.2371802299999999</v>
      </c>
      <c r="CZ40" s="29">
        <v>2.4380540399999999</v>
      </c>
      <c r="DA40" s="224">
        <f t="shared" si="17"/>
        <v>9.3832055200000006</v>
      </c>
      <c r="DB40" s="29">
        <v>1.0984736899999998</v>
      </c>
      <c r="DC40" s="29">
        <v>0.20162533000000002</v>
      </c>
      <c r="DD40" s="29">
        <v>0.86063864000000001</v>
      </c>
      <c r="DE40" s="29">
        <v>0</v>
      </c>
      <c r="DF40" s="29">
        <v>0.9</v>
      </c>
      <c r="DG40" s="29">
        <v>0.11700000000000001</v>
      </c>
      <c r="DH40" s="29">
        <v>0.61740882999999991</v>
      </c>
      <c r="DI40" s="29">
        <v>2.82621441</v>
      </c>
      <c r="DJ40" s="29">
        <v>0.64344988999999997</v>
      </c>
      <c r="DK40" s="29">
        <v>1.56003347</v>
      </c>
      <c r="DL40" s="29">
        <v>3.22126351</v>
      </c>
      <c r="DM40" s="29">
        <v>4.66766959</v>
      </c>
      <c r="DN40" s="224">
        <f t="shared" si="18"/>
        <v>16.713777359999998</v>
      </c>
      <c r="DO40" s="29">
        <v>3.1701904999999999</v>
      </c>
      <c r="DP40" s="29">
        <v>2.6840944900000001</v>
      </c>
      <c r="DQ40" s="29">
        <v>2.3410274900000001</v>
      </c>
      <c r="DR40" s="29">
        <v>2.3732663399999998</v>
      </c>
      <c r="DS40" s="29">
        <v>1.81801272</v>
      </c>
      <c r="DT40" s="29">
        <v>1.0891510200000001</v>
      </c>
      <c r="DU40" s="29">
        <v>2.02780878</v>
      </c>
      <c r="DV40" s="29">
        <v>3.7369293099999998</v>
      </c>
      <c r="DW40" s="29">
        <v>5.0655742400000001</v>
      </c>
      <c r="DX40" s="29">
        <v>3.15847605</v>
      </c>
      <c r="DY40" s="29">
        <v>4.7554949899999999</v>
      </c>
      <c r="DZ40" s="29">
        <v>9.355342460000001</v>
      </c>
      <c r="ED40" s="118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</row>
    <row r="41" spans="1:151" ht="20.100000000000001" customHeight="1" x14ac:dyDescent="0.25">
      <c r="A41" s="282"/>
      <c r="B41" s="215" t="s">
        <v>247</v>
      </c>
      <c r="C41" s="55" t="s">
        <v>248</v>
      </c>
      <c r="D41" s="229">
        <v>0</v>
      </c>
      <c r="E41" s="229">
        <v>0</v>
      </c>
      <c r="F41" s="229">
        <v>0</v>
      </c>
      <c r="G41" s="229">
        <v>0</v>
      </c>
      <c r="H41" s="229">
        <v>0</v>
      </c>
      <c r="I41" s="229">
        <v>0</v>
      </c>
      <c r="J41" s="229">
        <v>0</v>
      </c>
      <c r="K41" s="229">
        <v>0</v>
      </c>
      <c r="L41" s="229">
        <v>0</v>
      </c>
      <c r="M41" s="230">
        <v>0</v>
      </c>
      <c r="N41" s="230">
        <v>0</v>
      </c>
      <c r="O41" s="230">
        <v>0</v>
      </c>
      <c r="P41" s="231"/>
      <c r="Q41" s="229">
        <v>0</v>
      </c>
      <c r="R41" s="229">
        <v>0</v>
      </c>
      <c r="S41" s="229">
        <v>0</v>
      </c>
      <c r="T41" s="229">
        <v>0</v>
      </c>
      <c r="U41" s="229">
        <v>0</v>
      </c>
      <c r="V41" s="229">
        <v>0</v>
      </c>
      <c r="W41" s="229">
        <v>0</v>
      </c>
      <c r="X41" s="229">
        <v>0</v>
      </c>
      <c r="Y41" s="229">
        <v>0</v>
      </c>
      <c r="Z41" s="230">
        <v>0</v>
      </c>
      <c r="AA41" s="230">
        <v>0</v>
      </c>
      <c r="AB41" s="230">
        <v>0</v>
      </c>
      <c r="AC41" s="231"/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34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34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0</v>
      </c>
      <c r="BN41" s="224">
        <f t="shared" si="14"/>
        <v>0</v>
      </c>
      <c r="BO41" s="29">
        <v>0</v>
      </c>
      <c r="BP41" s="29">
        <v>0</v>
      </c>
      <c r="BQ41" s="29">
        <v>0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0</v>
      </c>
      <c r="BY41" s="29">
        <v>0</v>
      </c>
      <c r="BZ41" s="29">
        <v>0</v>
      </c>
      <c r="CA41" s="224">
        <f t="shared" si="15"/>
        <v>0</v>
      </c>
      <c r="CB41" s="234">
        <v>0</v>
      </c>
      <c r="CC41" s="29">
        <v>0</v>
      </c>
      <c r="CD41" s="29">
        <v>0</v>
      </c>
      <c r="CE41" s="29">
        <v>0</v>
      </c>
      <c r="CF41" s="29">
        <v>0</v>
      </c>
      <c r="CG41" s="29">
        <v>0</v>
      </c>
      <c r="CH41" s="29">
        <v>0</v>
      </c>
      <c r="CI41" s="29">
        <v>0</v>
      </c>
      <c r="CJ41" s="29">
        <v>0</v>
      </c>
      <c r="CK41" s="29">
        <v>0</v>
      </c>
      <c r="CL41" s="29">
        <v>0</v>
      </c>
      <c r="CM41" s="29">
        <v>0</v>
      </c>
      <c r="CN41" s="224">
        <f t="shared" si="16"/>
        <v>0</v>
      </c>
      <c r="CO41" s="29">
        <v>0</v>
      </c>
      <c r="CP41" s="29">
        <v>0</v>
      </c>
      <c r="CQ41" s="29">
        <v>0</v>
      </c>
      <c r="CR41" s="29">
        <v>0</v>
      </c>
      <c r="CS41" s="29">
        <v>0</v>
      </c>
      <c r="CT41" s="29">
        <v>0</v>
      </c>
      <c r="CU41" s="29">
        <v>0</v>
      </c>
      <c r="CV41" s="29">
        <v>0</v>
      </c>
      <c r="CW41" s="29">
        <v>0</v>
      </c>
      <c r="CX41" s="29">
        <v>0</v>
      </c>
      <c r="CY41" s="29">
        <v>0</v>
      </c>
      <c r="CZ41" s="29">
        <v>0</v>
      </c>
      <c r="DA41" s="224">
        <f t="shared" si="17"/>
        <v>0</v>
      </c>
      <c r="DB41" s="29">
        <v>0</v>
      </c>
      <c r="DC41" s="29">
        <v>0</v>
      </c>
      <c r="DD41" s="29">
        <v>0</v>
      </c>
      <c r="DE41" s="29">
        <v>0</v>
      </c>
      <c r="DF41" s="29">
        <v>0</v>
      </c>
      <c r="DG41" s="29">
        <v>0</v>
      </c>
      <c r="DH41" s="29">
        <v>0</v>
      </c>
      <c r="DI41" s="29">
        <v>0</v>
      </c>
      <c r="DJ41" s="29">
        <v>0</v>
      </c>
      <c r="DK41" s="29">
        <v>0</v>
      </c>
      <c r="DL41" s="29">
        <v>0</v>
      </c>
      <c r="DM41" s="29">
        <v>0</v>
      </c>
      <c r="DN41" s="224">
        <f t="shared" si="18"/>
        <v>0</v>
      </c>
      <c r="DO41" s="29">
        <v>0</v>
      </c>
      <c r="DP41" s="29">
        <v>0</v>
      </c>
      <c r="DQ41" s="29">
        <v>0</v>
      </c>
      <c r="DR41" s="29">
        <v>0</v>
      </c>
      <c r="DS41" s="29">
        <v>0</v>
      </c>
      <c r="DT41" s="29">
        <v>0</v>
      </c>
      <c r="DU41" s="29">
        <v>0.38810809999999996</v>
      </c>
      <c r="DV41" s="29">
        <v>10.10980988</v>
      </c>
      <c r="DW41" s="29">
        <v>0.33531206000000002</v>
      </c>
      <c r="DX41" s="29">
        <v>9.9008247299999983</v>
      </c>
      <c r="DY41" s="29">
        <v>12.709505419999999</v>
      </c>
      <c r="DZ41" s="29">
        <v>10.264011759999999</v>
      </c>
      <c r="ED41" s="118"/>
      <c r="EE41" s="118"/>
      <c r="EF41" s="118"/>
      <c r="EG41" s="118"/>
      <c r="EH41" s="118"/>
      <c r="EI41" s="118"/>
      <c r="EJ41" s="118"/>
      <c r="EK41" s="118"/>
      <c r="EL41" s="118"/>
      <c r="EM41" s="118"/>
      <c r="EN41" s="118"/>
      <c r="EO41" s="118"/>
      <c r="EP41" s="118"/>
      <c r="EQ41" s="118"/>
      <c r="ER41" s="118"/>
      <c r="ES41" s="118"/>
      <c r="ET41" s="118"/>
      <c r="EU41" s="118"/>
    </row>
    <row r="42" spans="1:151" ht="20.100000000000001" customHeight="1" x14ac:dyDescent="0.25">
      <c r="A42" s="282"/>
      <c r="B42" s="215" t="s">
        <v>120</v>
      </c>
      <c r="C42" s="216" t="s">
        <v>124</v>
      </c>
      <c r="D42" s="229">
        <v>0</v>
      </c>
      <c r="E42" s="229">
        <v>0</v>
      </c>
      <c r="F42" s="229">
        <v>0</v>
      </c>
      <c r="G42" s="229">
        <v>0</v>
      </c>
      <c r="H42" s="229">
        <v>0</v>
      </c>
      <c r="I42" s="229">
        <v>0</v>
      </c>
      <c r="J42" s="229">
        <v>0</v>
      </c>
      <c r="K42" s="229">
        <v>0</v>
      </c>
      <c r="L42" s="229">
        <v>0</v>
      </c>
      <c r="M42" s="229">
        <v>0</v>
      </c>
      <c r="N42" s="229">
        <v>0</v>
      </c>
      <c r="O42" s="230">
        <v>0</v>
      </c>
      <c r="P42" s="231">
        <v>0</v>
      </c>
      <c r="Q42" s="229">
        <v>0</v>
      </c>
      <c r="R42" s="229">
        <v>0</v>
      </c>
      <c r="S42" s="229">
        <v>0</v>
      </c>
      <c r="T42" s="229">
        <v>0</v>
      </c>
      <c r="U42" s="229">
        <v>0</v>
      </c>
      <c r="V42" s="229">
        <v>0</v>
      </c>
      <c r="W42" s="229">
        <v>0</v>
      </c>
      <c r="X42" s="229">
        <v>0</v>
      </c>
      <c r="Y42" s="229">
        <v>0</v>
      </c>
      <c r="Z42" s="229">
        <v>0</v>
      </c>
      <c r="AA42" s="229">
        <v>0</v>
      </c>
      <c r="AB42" s="230">
        <v>0</v>
      </c>
      <c r="AC42" s="231">
        <v>0</v>
      </c>
      <c r="AD42" s="29">
        <v>0</v>
      </c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9">
        <v>0</v>
      </c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34">
        <v>0</v>
      </c>
      <c r="AQ42" s="29">
        <v>0</v>
      </c>
      <c r="AR42" s="29">
        <v>0</v>
      </c>
      <c r="AS42" s="29">
        <v>0</v>
      </c>
      <c r="AT42" s="29">
        <v>0</v>
      </c>
      <c r="AU42" s="29">
        <v>0</v>
      </c>
      <c r="AV42" s="29">
        <v>0</v>
      </c>
      <c r="AW42" s="29">
        <v>0</v>
      </c>
      <c r="AX42" s="29">
        <v>0</v>
      </c>
      <c r="AY42" s="29">
        <v>0</v>
      </c>
      <c r="AZ42" s="29">
        <v>0</v>
      </c>
      <c r="BA42" s="29">
        <v>0</v>
      </c>
      <c r="BB42" s="234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0</v>
      </c>
      <c r="BI42" s="29">
        <v>0</v>
      </c>
      <c r="BJ42" s="29">
        <v>0</v>
      </c>
      <c r="BK42" s="29">
        <v>0</v>
      </c>
      <c r="BL42" s="29">
        <v>0</v>
      </c>
      <c r="BM42" s="29">
        <v>0</v>
      </c>
      <c r="BN42" s="224">
        <f t="shared" si="14"/>
        <v>0</v>
      </c>
      <c r="BO42" s="29">
        <v>0</v>
      </c>
      <c r="BP42" s="29">
        <v>0</v>
      </c>
      <c r="BQ42" s="29">
        <v>0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0</v>
      </c>
      <c r="BX42" s="29">
        <v>0</v>
      </c>
      <c r="BY42" s="29">
        <v>0</v>
      </c>
      <c r="BZ42" s="29">
        <v>0</v>
      </c>
      <c r="CA42" s="224">
        <f t="shared" si="15"/>
        <v>0</v>
      </c>
      <c r="CB42" s="234">
        <v>0</v>
      </c>
      <c r="CC42" s="29">
        <v>0</v>
      </c>
      <c r="CD42" s="29">
        <v>0</v>
      </c>
      <c r="CE42" s="29">
        <v>0</v>
      </c>
      <c r="CF42" s="29">
        <v>0</v>
      </c>
      <c r="CG42" s="29">
        <v>0</v>
      </c>
      <c r="CH42" s="29">
        <v>0</v>
      </c>
      <c r="CI42" s="29">
        <v>0</v>
      </c>
      <c r="CJ42" s="29">
        <v>0</v>
      </c>
      <c r="CK42" s="29">
        <v>0</v>
      </c>
      <c r="CL42" s="29">
        <v>0</v>
      </c>
      <c r="CM42" s="29">
        <v>0</v>
      </c>
      <c r="CN42" s="224">
        <f t="shared" si="16"/>
        <v>0</v>
      </c>
      <c r="CO42" s="29">
        <v>0</v>
      </c>
      <c r="CP42" s="29">
        <v>3.3049999999999997E-5</v>
      </c>
      <c r="CQ42" s="29">
        <v>0</v>
      </c>
      <c r="CR42" s="29">
        <v>0</v>
      </c>
      <c r="CS42" s="29">
        <v>181.16898612000003</v>
      </c>
      <c r="CT42" s="29">
        <v>457.92602576999991</v>
      </c>
      <c r="CU42" s="29">
        <v>35.749728459999993</v>
      </c>
      <c r="CV42" s="29">
        <v>0.79250471999999994</v>
      </c>
      <c r="CW42" s="29">
        <v>0</v>
      </c>
      <c r="CX42" s="29">
        <v>0</v>
      </c>
      <c r="CY42" s="29">
        <v>0</v>
      </c>
      <c r="CZ42" s="29">
        <v>0</v>
      </c>
      <c r="DA42" s="224">
        <f t="shared" si="17"/>
        <v>675.63727812000002</v>
      </c>
      <c r="DB42" s="29">
        <v>0</v>
      </c>
      <c r="DC42" s="29">
        <v>0</v>
      </c>
      <c r="DD42" s="29">
        <v>0</v>
      </c>
      <c r="DE42" s="29">
        <v>0</v>
      </c>
      <c r="DF42" s="29">
        <v>0</v>
      </c>
      <c r="DG42" s="29">
        <v>0</v>
      </c>
      <c r="DH42" s="29">
        <v>0</v>
      </c>
      <c r="DI42" s="29">
        <v>0</v>
      </c>
      <c r="DJ42" s="29">
        <v>11.825160910000001</v>
      </c>
      <c r="DK42" s="29">
        <v>15.48876448</v>
      </c>
      <c r="DL42" s="29">
        <v>16.142555179999999</v>
      </c>
      <c r="DM42" s="29">
        <v>20.101102419999997</v>
      </c>
      <c r="DN42" s="224">
        <f t="shared" si="18"/>
        <v>63.557582989999993</v>
      </c>
      <c r="DO42" s="29">
        <v>16.216814969999998</v>
      </c>
      <c r="DP42" s="29">
        <v>13.95983777</v>
      </c>
      <c r="DQ42" s="29">
        <v>14.030427260000002</v>
      </c>
      <c r="DR42" s="29">
        <v>15.490148529999999</v>
      </c>
      <c r="DS42" s="29">
        <v>15.151092550000001</v>
      </c>
      <c r="DT42" s="29">
        <v>17.02865637</v>
      </c>
      <c r="DU42" s="29">
        <v>16.001170420000001</v>
      </c>
      <c r="DV42" s="29">
        <v>14.0402895</v>
      </c>
      <c r="DW42" s="29">
        <v>16.420753449999999</v>
      </c>
      <c r="DX42" s="29">
        <v>16.778846880000003</v>
      </c>
      <c r="DY42" s="29">
        <v>16.293339580000001</v>
      </c>
      <c r="DZ42" s="29">
        <v>17.944119019999999</v>
      </c>
      <c r="ED42" s="118"/>
      <c r="EE42" s="118"/>
      <c r="EF42" s="118"/>
      <c r="EG42" s="118"/>
      <c r="EH42" s="118"/>
      <c r="EI42" s="118"/>
      <c r="EJ42" s="118"/>
      <c r="EK42" s="118"/>
      <c r="EL42" s="118"/>
      <c r="EM42" s="118"/>
      <c r="EN42" s="118"/>
      <c r="EO42" s="118"/>
      <c r="EP42" s="118"/>
      <c r="EQ42" s="118"/>
      <c r="ER42" s="118"/>
      <c r="ES42" s="118"/>
      <c r="ET42" s="118"/>
      <c r="EU42" s="118"/>
    </row>
    <row r="43" spans="1:151" ht="20.100000000000001" customHeight="1" x14ac:dyDescent="0.25">
      <c r="A43" s="282"/>
      <c r="B43" s="215" t="s">
        <v>121</v>
      </c>
      <c r="C43" s="216" t="s">
        <v>125</v>
      </c>
      <c r="D43" s="229">
        <v>0</v>
      </c>
      <c r="E43" s="229">
        <v>0</v>
      </c>
      <c r="F43" s="229">
        <v>0</v>
      </c>
      <c r="G43" s="229">
        <v>0</v>
      </c>
      <c r="H43" s="229">
        <v>0</v>
      </c>
      <c r="I43" s="229">
        <v>0</v>
      </c>
      <c r="J43" s="229">
        <v>0</v>
      </c>
      <c r="K43" s="229">
        <v>0</v>
      </c>
      <c r="L43" s="229">
        <v>0</v>
      </c>
      <c r="M43" s="229">
        <v>0</v>
      </c>
      <c r="N43" s="229">
        <v>0</v>
      </c>
      <c r="O43" s="230">
        <v>0</v>
      </c>
      <c r="P43" s="231">
        <v>0</v>
      </c>
      <c r="Q43" s="229">
        <v>0</v>
      </c>
      <c r="R43" s="229">
        <v>0</v>
      </c>
      <c r="S43" s="229">
        <v>0</v>
      </c>
      <c r="T43" s="229">
        <v>0</v>
      </c>
      <c r="U43" s="229">
        <v>0</v>
      </c>
      <c r="V43" s="229">
        <v>0</v>
      </c>
      <c r="W43" s="229">
        <v>0</v>
      </c>
      <c r="X43" s="229">
        <v>0</v>
      </c>
      <c r="Y43" s="229">
        <v>0</v>
      </c>
      <c r="Z43" s="229">
        <v>0</v>
      </c>
      <c r="AA43" s="229">
        <v>0</v>
      </c>
      <c r="AB43" s="230">
        <v>0</v>
      </c>
      <c r="AC43" s="231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34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34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24">
        <f t="shared" si="14"/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0</v>
      </c>
      <c r="CA43" s="224">
        <f t="shared" si="15"/>
        <v>0</v>
      </c>
      <c r="CB43" s="234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24">
        <f t="shared" si="16"/>
        <v>0</v>
      </c>
      <c r="CO43" s="29">
        <v>0</v>
      </c>
      <c r="CP43" s="29">
        <v>117.55736586</v>
      </c>
      <c r="CQ43" s="29">
        <v>333.86141876000005</v>
      </c>
      <c r="CR43" s="29">
        <v>254.61677700999999</v>
      </c>
      <c r="CS43" s="29">
        <v>48.457586670000005</v>
      </c>
      <c r="CT43" s="29">
        <v>1632.5337847699998</v>
      </c>
      <c r="CU43" s="29">
        <v>1304.61288777</v>
      </c>
      <c r="CV43" s="29">
        <v>111.33642604000001</v>
      </c>
      <c r="CW43" s="29">
        <v>0</v>
      </c>
      <c r="CX43" s="29">
        <v>0</v>
      </c>
      <c r="CY43" s="29">
        <v>0</v>
      </c>
      <c r="CZ43" s="29">
        <v>0</v>
      </c>
      <c r="DA43" s="224">
        <f t="shared" si="17"/>
        <v>3802.9762468799995</v>
      </c>
      <c r="DB43" s="29">
        <v>0</v>
      </c>
      <c r="DC43" s="29">
        <v>0</v>
      </c>
      <c r="DD43" s="29">
        <v>0</v>
      </c>
      <c r="DE43" s="29">
        <v>0</v>
      </c>
      <c r="DF43" s="29">
        <v>0</v>
      </c>
      <c r="DG43" s="29">
        <v>0</v>
      </c>
      <c r="DH43" s="29">
        <v>0</v>
      </c>
      <c r="DI43" s="29">
        <v>0</v>
      </c>
      <c r="DJ43" s="29">
        <v>0</v>
      </c>
      <c r="DK43" s="29">
        <v>0</v>
      </c>
      <c r="DL43" s="29">
        <v>0</v>
      </c>
      <c r="DM43" s="29">
        <v>0</v>
      </c>
      <c r="DN43" s="224">
        <f t="shared" si="18"/>
        <v>0</v>
      </c>
      <c r="DO43" s="29">
        <v>0</v>
      </c>
      <c r="DP43" s="29">
        <v>0</v>
      </c>
      <c r="DQ43" s="29">
        <v>0</v>
      </c>
      <c r="DR43" s="29">
        <v>0</v>
      </c>
      <c r="DS43" s="29">
        <v>0</v>
      </c>
      <c r="DT43" s="29">
        <v>0</v>
      </c>
      <c r="DU43" s="29">
        <v>0</v>
      </c>
      <c r="DV43" s="29">
        <v>0</v>
      </c>
      <c r="DW43" s="29">
        <v>0</v>
      </c>
      <c r="DX43" s="29">
        <v>0</v>
      </c>
      <c r="DY43" s="29">
        <v>0</v>
      </c>
      <c r="DZ43" s="29">
        <v>0</v>
      </c>
      <c r="ED43" s="118"/>
      <c r="EE43" s="118"/>
      <c r="EF43" s="118"/>
      <c r="EG43" s="118"/>
      <c r="EH43" s="118"/>
      <c r="EI43" s="118"/>
      <c r="EJ43" s="118"/>
      <c r="EK43" s="118"/>
      <c r="EL43" s="118"/>
      <c r="EM43" s="118"/>
      <c r="EN43" s="118"/>
      <c r="EO43" s="118"/>
      <c r="EP43" s="118"/>
      <c r="EQ43" s="118"/>
      <c r="ER43" s="118"/>
      <c r="ES43" s="118"/>
      <c r="ET43" s="118"/>
      <c r="EU43" s="118"/>
    </row>
    <row r="44" spans="1:151" ht="20.100000000000001" customHeight="1" x14ac:dyDescent="0.25">
      <c r="A44" s="282"/>
      <c r="B44" s="215" t="s">
        <v>122</v>
      </c>
      <c r="C44" s="216" t="s">
        <v>126</v>
      </c>
      <c r="D44" s="229">
        <v>0</v>
      </c>
      <c r="E44" s="229">
        <v>0</v>
      </c>
      <c r="F44" s="229">
        <v>0</v>
      </c>
      <c r="G44" s="229">
        <v>0</v>
      </c>
      <c r="H44" s="229">
        <v>0</v>
      </c>
      <c r="I44" s="229">
        <v>0</v>
      </c>
      <c r="J44" s="229">
        <v>0</v>
      </c>
      <c r="K44" s="229">
        <v>0</v>
      </c>
      <c r="L44" s="229">
        <v>0</v>
      </c>
      <c r="M44" s="229">
        <v>0</v>
      </c>
      <c r="N44" s="229">
        <v>0</v>
      </c>
      <c r="O44" s="230">
        <v>0</v>
      </c>
      <c r="P44" s="231">
        <v>0</v>
      </c>
      <c r="Q44" s="229">
        <v>0</v>
      </c>
      <c r="R44" s="229">
        <v>0</v>
      </c>
      <c r="S44" s="229">
        <v>0</v>
      </c>
      <c r="T44" s="229">
        <v>0</v>
      </c>
      <c r="U44" s="229">
        <v>0</v>
      </c>
      <c r="V44" s="229">
        <v>0</v>
      </c>
      <c r="W44" s="229">
        <v>0</v>
      </c>
      <c r="X44" s="229">
        <v>0</v>
      </c>
      <c r="Y44" s="229">
        <v>0</v>
      </c>
      <c r="Z44" s="229">
        <v>0</v>
      </c>
      <c r="AA44" s="229">
        <v>0</v>
      </c>
      <c r="AB44" s="230">
        <v>0</v>
      </c>
      <c r="AC44" s="231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34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34">
        <v>0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24">
        <f t="shared" si="14"/>
        <v>0</v>
      </c>
      <c r="BO44" s="29">
        <v>0</v>
      </c>
      <c r="BP44" s="29">
        <v>0</v>
      </c>
      <c r="BQ44" s="29">
        <v>0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0</v>
      </c>
      <c r="BX44" s="29">
        <v>0</v>
      </c>
      <c r="BY44" s="29">
        <v>0</v>
      </c>
      <c r="BZ44" s="29">
        <v>0</v>
      </c>
      <c r="CA44" s="224">
        <f t="shared" si="15"/>
        <v>0</v>
      </c>
      <c r="CB44" s="234">
        <v>0</v>
      </c>
      <c r="CC44" s="29">
        <v>0</v>
      </c>
      <c r="CD44" s="29">
        <v>0</v>
      </c>
      <c r="CE44" s="29">
        <v>0</v>
      </c>
      <c r="CF44" s="29">
        <v>0</v>
      </c>
      <c r="CG44" s="29">
        <v>0</v>
      </c>
      <c r="CH44" s="29">
        <v>0</v>
      </c>
      <c r="CI44" s="29">
        <v>0</v>
      </c>
      <c r="CJ44" s="29">
        <v>0</v>
      </c>
      <c r="CK44" s="29">
        <v>0</v>
      </c>
      <c r="CL44" s="29">
        <v>0</v>
      </c>
      <c r="CM44" s="29">
        <v>0</v>
      </c>
      <c r="CN44" s="224">
        <f t="shared" si="16"/>
        <v>0</v>
      </c>
      <c r="CO44" s="29">
        <v>0</v>
      </c>
      <c r="CP44" s="29">
        <v>16.57</v>
      </c>
      <c r="CQ44" s="29">
        <v>306.99990834999994</v>
      </c>
      <c r="CR44" s="29">
        <v>22.891678859999999</v>
      </c>
      <c r="CS44" s="29">
        <v>45.896703439999996</v>
      </c>
      <c r="CT44" s="29">
        <v>504.3395281199999</v>
      </c>
      <c r="CU44" s="29">
        <v>184.11910956</v>
      </c>
      <c r="CV44" s="29">
        <v>1.8424897</v>
      </c>
      <c r="CW44" s="29">
        <v>0</v>
      </c>
      <c r="CX44" s="29">
        <v>0</v>
      </c>
      <c r="CY44" s="29">
        <v>0</v>
      </c>
      <c r="CZ44" s="29">
        <v>0</v>
      </c>
      <c r="DA44" s="224">
        <f t="shared" si="17"/>
        <v>1082.6594180299999</v>
      </c>
      <c r="DB44" s="29">
        <v>0</v>
      </c>
      <c r="DC44" s="29">
        <v>0</v>
      </c>
      <c r="DD44" s="29">
        <v>0</v>
      </c>
      <c r="DE44" s="29">
        <v>0</v>
      </c>
      <c r="DF44" s="29">
        <v>0</v>
      </c>
      <c r="DG44" s="29">
        <v>0</v>
      </c>
      <c r="DH44" s="29">
        <v>0</v>
      </c>
      <c r="DI44" s="29">
        <v>0</v>
      </c>
      <c r="DJ44" s="29">
        <v>0</v>
      </c>
      <c r="DK44" s="29">
        <v>0</v>
      </c>
      <c r="DL44" s="29">
        <v>0</v>
      </c>
      <c r="DM44" s="29">
        <v>0</v>
      </c>
      <c r="DN44" s="224">
        <f t="shared" si="18"/>
        <v>0</v>
      </c>
      <c r="DO44" s="29">
        <v>0</v>
      </c>
      <c r="DP44" s="29">
        <v>0</v>
      </c>
      <c r="DQ44" s="29">
        <v>0</v>
      </c>
      <c r="DR44" s="29">
        <v>0</v>
      </c>
      <c r="DS44" s="29">
        <v>0</v>
      </c>
      <c r="DT44" s="29">
        <v>0</v>
      </c>
      <c r="DU44" s="29">
        <v>1.4817300800000002</v>
      </c>
      <c r="DV44" s="29">
        <v>6.9728128100000006</v>
      </c>
      <c r="DW44" s="29">
        <v>1.5656959099999999</v>
      </c>
      <c r="DX44" s="29">
        <v>6.6003460499999989</v>
      </c>
      <c r="DY44" s="29">
        <v>4.2635884000000006</v>
      </c>
      <c r="DZ44" s="29">
        <v>42.513296060000002</v>
      </c>
      <c r="ED44" s="118"/>
      <c r="EE44" s="118"/>
      <c r="EF44" s="118"/>
      <c r="EG44" s="118"/>
      <c r="EH44" s="118"/>
      <c r="EI44" s="118"/>
      <c r="EJ44" s="118"/>
      <c r="EK44" s="118"/>
      <c r="EL44" s="118"/>
      <c r="EM44" s="118"/>
      <c r="EN44" s="118"/>
      <c r="EO44" s="118"/>
      <c r="EP44" s="118"/>
      <c r="EQ44" s="118"/>
      <c r="ER44" s="118"/>
      <c r="ES44" s="118"/>
      <c r="ET44" s="118"/>
      <c r="EU44" s="118"/>
    </row>
    <row r="45" spans="1:151" ht="20.100000000000001" customHeight="1" x14ac:dyDescent="0.25">
      <c r="A45" s="282"/>
      <c r="B45" s="215" t="s">
        <v>123</v>
      </c>
      <c r="C45" s="216" t="s">
        <v>127</v>
      </c>
      <c r="D45" s="229">
        <v>0</v>
      </c>
      <c r="E45" s="229">
        <v>0</v>
      </c>
      <c r="F45" s="229">
        <v>0</v>
      </c>
      <c r="G45" s="229">
        <v>0</v>
      </c>
      <c r="H45" s="229">
        <v>0</v>
      </c>
      <c r="I45" s="229">
        <v>0</v>
      </c>
      <c r="J45" s="229">
        <v>0</v>
      </c>
      <c r="K45" s="229">
        <v>0</v>
      </c>
      <c r="L45" s="229">
        <v>0</v>
      </c>
      <c r="M45" s="229">
        <v>0</v>
      </c>
      <c r="N45" s="229">
        <v>0</v>
      </c>
      <c r="O45" s="230">
        <v>0</v>
      </c>
      <c r="P45" s="231">
        <v>0</v>
      </c>
      <c r="Q45" s="229">
        <v>0</v>
      </c>
      <c r="R45" s="229">
        <v>0</v>
      </c>
      <c r="S45" s="229">
        <v>0</v>
      </c>
      <c r="T45" s="229">
        <v>0</v>
      </c>
      <c r="U45" s="229">
        <v>0</v>
      </c>
      <c r="V45" s="229">
        <v>0</v>
      </c>
      <c r="W45" s="229">
        <v>0</v>
      </c>
      <c r="X45" s="229">
        <v>0</v>
      </c>
      <c r="Y45" s="229">
        <v>0</v>
      </c>
      <c r="Z45" s="229">
        <v>0</v>
      </c>
      <c r="AA45" s="229">
        <v>0</v>
      </c>
      <c r="AB45" s="230">
        <v>0</v>
      </c>
      <c r="AC45" s="231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34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34">
        <v>0</v>
      </c>
      <c r="BC45" s="29">
        <v>0</v>
      </c>
      <c r="BD45" s="29">
        <v>0</v>
      </c>
      <c r="BE45" s="29">
        <v>0</v>
      </c>
      <c r="BF45" s="29">
        <v>0</v>
      </c>
      <c r="BG45" s="29">
        <v>0</v>
      </c>
      <c r="BH45" s="29">
        <v>0</v>
      </c>
      <c r="BI45" s="29">
        <v>0</v>
      </c>
      <c r="BJ45" s="29">
        <v>0</v>
      </c>
      <c r="BK45" s="29">
        <v>0</v>
      </c>
      <c r="BL45" s="29">
        <v>0</v>
      </c>
      <c r="BM45" s="29">
        <v>0</v>
      </c>
      <c r="BN45" s="224">
        <f t="shared" si="14"/>
        <v>0</v>
      </c>
      <c r="BO45" s="29">
        <v>0</v>
      </c>
      <c r="BP45" s="29">
        <v>0</v>
      </c>
      <c r="BQ45" s="29">
        <v>0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0</v>
      </c>
      <c r="BX45" s="29">
        <v>0</v>
      </c>
      <c r="BY45" s="29">
        <v>0</v>
      </c>
      <c r="BZ45" s="29">
        <v>0</v>
      </c>
      <c r="CA45" s="224">
        <f t="shared" si="15"/>
        <v>0</v>
      </c>
      <c r="CB45" s="234">
        <v>0</v>
      </c>
      <c r="CC45" s="29">
        <v>0</v>
      </c>
      <c r="CD45" s="29">
        <v>0</v>
      </c>
      <c r="CE45" s="29">
        <v>0</v>
      </c>
      <c r="CF45" s="29">
        <v>0</v>
      </c>
      <c r="CG45" s="29">
        <v>0</v>
      </c>
      <c r="CH45" s="29">
        <v>0</v>
      </c>
      <c r="CI45" s="29">
        <v>0</v>
      </c>
      <c r="CJ45" s="29">
        <v>0</v>
      </c>
      <c r="CK45" s="29">
        <v>0</v>
      </c>
      <c r="CL45" s="29">
        <v>0</v>
      </c>
      <c r="CM45" s="29">
        <v>0</v>
      </c>
      <c r="CN45" s="224">
        <f t="shared" si="16"/>
        <v>0</v>
      </c>
      <c r="CO45" s="29">
        <v>0</v>
      </c>
      <c r="CP45" s="29">
        <v>93.594049040000002</v>
      </c>
      <c r="CQ45" s="29">
        <v>43.193058469999997</v>
      </c>
      <c r="CR45" s="29">
        <v>221.35762726000002</v>
      </c>
      <c r="CS45" s="29">
        <v>40.679967950000005</v>
      </c>
      <c r="CT45" s="29">
        <v>144.94439590000002</v>
      </c>
      <c r="CU45" s="29">
        <v>19.899999999999999</v>
      </c>
      <c r="CV45" s="29">
        <v>0</v>
      </c>
      <c r="CW45" s="29">
        <v>0</v>
      </c>
      <c r="CX45" s="29">
        <v>0</v>
      </c>
      <c r="CY45" s="29">
        <v>0</v>
      </c>
      <c r="CZ45" s="29">
        <v>0</v>
      </c>
      <c r="DA45" s="224">
        <f t="shared" si="17"/>
        <v>563.66909862</v>
      </c>
      <c r="DB45" s="29">
        <v>0</v>
      </c>
      <c r="DC45" s="29">
        <v>0</v>
      </c>
      <c r="DD45" s="29">
        <v>0</v>
      </c>
      <c r="DE45" s="29">
        <v>0</v>
      </c>
      <c r="DF45" s="29">
        <v>0</v>
      </c>
      <c r="DG45" s="29">
        <v>0</v>
      </c>
      <c r="DH45" s="29">
        <v>0</v>
      </c>
      <c r="DI45" s="29">
        <v>0</v>
      </c>
      <c r="DJ45" s="29">
        <v>0</v>
      </c>
      <c r="DK45" s="29">
        <v>0</v>
      </c>
      <c r="DL45" s="29">
        <v>0</v>
      </c>
      <c r="DM45" s="29">
        <v>0</v>
      </c>
      <c r="DN45" s="224">
        <f t="shared" si="18"/>
        <v>0</v>
      </c>
      <c r="DO45" s="29">
        <v>0</v>
      </c>
      <c r="DP45" s="29">
        <v>0</v>
      </c>
      <c r="DQ45" s="29">
        <v>0</v>
      </c>
      <c r="DR45" s="29">
        <v>0</v>
      </c>
      <c r="DS45" s="29">
        <v>0</v>
      </c>
      <c r="DT45" s="29">
        <v>0</v>
      </c>
      <c r="DU45" s="29">
        <v>0</v>
      </c>
      <c r="DV45" s="29">
        <v>0</v>
      </c>
      <c r="DW45" s="29">
        <v>0</v>
      </c>
      <c r="DX45" s="29">
        <v>0</v>
      </c>
      <c r="DY45" s="29">
        <v>0</v>
      </c>
      <c r="DZ45" s="29">
        <v>0</v>
      </c>
      <c r="ED45" s="118"/>
      <c r="EE45" s="118"/>
      <c r="EF45" s="118"/>
      <c r="EG45" s="118"/>
      <c r="EH45" s="118"/>
      <c r="EI45" s="118"/>
      <c r="EJ45" s="118"/>
      <c r="EK45" s="118"/>
      <c r="EL45" s="118"/>
      <c r="EM45" s="118"/>
      <c r="EN45" s="118"/>
      <c r="EO45" s="118"/>
      <c r="EP45" s="118"/>
      <c r="EQ45" s="118"/>
      <c r="ER45" s="118"/>
      <c r="ES45" s="118"/>
      <c r="ET45" s="118"/>
      <c r="EU45" s="118"/>
    </row>
    <row r="46" spans="1:151" ht="20.100000000000001" customHeight="1" x14ac:dyDescent="0.25">
      <c r="A46" s="282"/>
      <c r="B46" s="215" t="s">
        <v>116</v>
      </c>
      <c r="C46" s="216" t="s">
        <v>117</v>
      </c>
      <c r="D46" s="229">
        <v>0</v>
      </c>
      <c r="E46" s="229">
        <v>0</v>
      </c>
      <c r="F46" s="229">
        <v>0</v>
      </c>
      <c r="G46" s="229">
        <v>0</v>
      </c>
      <c r="H46" s="229">
        <v>0</v>
      </c>
      <c r="I46" s="229">
        <v>0</v>
      </c>
      <c r="J46" s="229">
        <v>0</v>
      </c>
      <c r="K46" s="229">
        <v>0</v>
      </c>
      <c r="L46" s="229">
        <v>0</v>
      </c>
      <c r="M46" s="230">
        <v>0</v>
      </c>
      <c r="N46" s="230">
        <v>0</v>
      </c>
      <c r="O46" s="230">
        <v>0</v>
      </c>
      <c r="P46" s="231">
        <v>0</v>
      </c>
      <c r="Q46" s="229">
        <v>0</v>
      </c>
      <c r="R46" s="229">
        <v>0</v>
      </c>
      <c r="S46" s="229">
        <v>0</v>
      </c>
      <c r="T46" s="229">
        <v>0</v>
      </c>
      <c r="U46" s="229">
        <v>0</v>
      </c>
      <c r="V46" s="229">
        <v>0</v>
      </c>
      <c r="W46" s="229">
        <v>0</v>
      </c>
      <c r="X46" s="229">
        <v>0</v>
      </c>
      <c r="Y46" s="229">
        <v>0</v>
      </c>
      <c r="Z46" s="230">
        <v>0</v>
      </c>
      <c r="AA46" s="230">
        <v>0</v>
      </c>
      <c r="AB46" s="230">
        <v>0</v>
      </c>
      <c r="AC46" s="231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0</v>
      </c>
      <c r="AP46" s="234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0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0</v>
      </c>
      <c r="BB46" s="234">
        <v>0</v>
      </c>
      <c r="BC46" s="29">
        <v>0</v>
      </c>
      <c r="BD46" s="29">
        <v>0</v>
      </c>
      <c r="BE46" s="29">
        <v>0</v>
      </c>
      <c r="BF46" s="29">
        <v>0</v>
      </c>
      <c r="BG46" s="29">
        <v>0</v>
      </c>
      <c r="BH46" s="29">
        <v>0</v>
      </c>
      <c r="BI46" s="29">
        <v>0</v>
      </c>
      <c r="BJ46" s="29">
        <v>0</v>
      </c>
      <c r="BK46" s="29">
        <v>0</v>
      </c>
      <c r="BL46" s="29">
        <v>0</v>
      </c>
      <c r="BM46" s="29">
        <v>0</v>
      </c>
      <c r="BN46" s="224">
        <f t="shared" si="14"/>
        <v>0</v>
      </c>
      <c r="BO46" s="29">
        <v>0</v>
      </c>
      <c r="BP46" s="29">
        <v>0</v>
      </c>
      <c r="BQ46" s="29">
        <v>0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0</v>
      </c>
      <c r="BY46" s="29">
        <v>0</v>
      </c>
      <c r="BZ46" s="29">
        <v>0</v>
      </c>
      <c r="CA46" s="224">
        <f t="shared" si="15"/>
        <v>0</v>
      </c>
      <c r="CB46" s="234">
        <v>0</v>
      </c>
      <c r="CC46" s="29">
        <v>0</v>
      </c>
      <c r="CD46" s="29">
        <v>0</v>
      </c>
      <c r="CE46" s="29">
        <v>0</v>
      </c>
      <c r="CF46" s="29">
        <v>0</v>
      </c>
      <c r="CG46" s="29">
        <v>0</v>
      </c>
      <c r="CH46" s="29">
        <v>0</v>
      </c>
      <c r="CI46" s="29">
        <v>0</v>
      </c>
      <c r="CJ46" s="29">
        <v>0</v>
      </c>
      <c r="CK46" s="29">
        <v>0</v>
      </c>
      <c r="CL46" s="29">
        <v>0</v>
      </c>
      <c r="CM46" s="29">
        <v>0</v>
      </c>
      <c r="CN46" s="224">
        <f t="shared" si="16"/>
        <v>0</v>
      </c>
      <c r="CO46" s="29">
        <v>1E-4</v>
      </c>
      <c r="CP46" s="29">
        <v>0</v>
      </c>
      <c r="CQ46" s="29">
        <v>21</v>
      </c>
      <c r="CR46" s="29">
        <v>2</v>
      </c>
      <c r="CS46" s="29">
        <v>222.50527680999997</v>
      </c>
      <c r="CT46" s="29">
        <v>384.22622715999995</v>
      </c>
      <c r="CU46" s="29">
        <v>6.0364261900000002</v>
      </c>
      <c r="CV46" s="29">
        <v>0</v>
      </c>
      <c r="CW46" s="29">
        <v>0</v>
      </c>
      <c r="CX46" s="29">
        <v>0</v>
      </c>
      <c r="CY46" s="29">
        <v>0</v>
      </c>
      <c r="CZ46" s="29">
        <v>0</v>
      </c>
      <c r="DA46" s="224">
        <f t="shared" si="17"/>
        <v>635.76803015999997</v>
      </c>
      <c r="DB46" s="29">
        <v>0</v>
      </c>
      <c r="DC46" s="29">
        <v>0</v>
      </c>
      <c r="DD46" s="29">
        <v>0</v>
      </c>
      <c r="DE46" s="29">
        <v>0</v>
      </c>
      <c r="DF46" s="29">
        <v>0</v>
      </c>
      <c r="DG46" s="29">
        <v>0</v>
      </c>
      <c r="DH46" s="29">
        <v>0</v>
      </c>
      <c r="DI46" s="29">
        <v>0</v>
      </c>
      <c r="DJ46" s="29">
        <v>0</v>
      </c>
      <c r="DK46" s="29">
        <v>0</v>
      </c>
      <c r="DL46" s="29">
        <v>0</v>
      </c>
      <c r="DM46" s="29">
        <v>0</v>
      </c>
      <c r="DN46" s="224">
        <f t="shared" si="18"/>
        <v>0</v>
      </c>
      <c r="DO46" s="29">
        <v>0</v>
      </c>
      <c r="DP46" s="29">
        <v>0</v>
      </c>
      <c r="DQ46" s="29">
        <v>0</v>
      </c>
      <c r="DR46" s="29">
        <v>0</v>
      </c>
      <c r="DS46" s="29">
        <v>0</v>
      </c>
      <c r="DT46" s="29">
        <v>0</v>
      </c>
      <c r="DU46" s="29">
        <v>0</v>
      </c>
      <c r="DV46" s="29">
        <v>0</v>
      </c>
      <c r="DW46" s="29">
        <v>0</v>
      </c>
      <c r="DX46" s="29">
        <v>0</v>
      </c>
      <c r="DY46" s="29">
        <v>0</v>
      </c>
      <c r="DZ46" s="29">
        <v>0</v>
      </c>
      <c r="ED46" s="118"/>
      <c r="EE46" s="118"/>
      <c r="EF46" s="118"/>
      <c r="EG46" s="118"/>
      <c r="EH46" s="118"/>
      <c r="EI46" s="118"/>
      <c r="EJ46" s="118"/>
      <c r="EK46" s="118"/>
      <c r="EL46" s="118"/>
      <c r="EM46" s="118"/>
      <c r="EN46" s="118"/>
      <c r="EO46" s="118"/>
      <c r="EP46" s="118"/>
      <c r="EQ46" s="118"/>
      <c r="ER46" s="118"/>
      <c r="ES46" s="118"/>
      <c r="ET46" s="118"/>
      <c r="EU46" s="118"/>
    </row>
    <row r="47" spans="1:151" ht="20.100000000000001" customHeight="1" x14ac:dyDescent="0.25">
      <c r="A47" s="282"/>
      <c r="B47" s="215" t="s">
        <v>21</v>
      </c>
      <c r="C47" s="216" t="s">
        <v>22</v>
      </c>
      <c r="D47" s="229">
        <v>1677.97</v>
      </c>
      <c r="E47" s="229">
        <v>1014.61</v>
      </c>
      <c r="F47" s="229">
        <v>1054.51</v>
      </c>
      <c r="G47" s="229">
        <v>874.32</v>
      </c>
      <c r="H47" s="229">
        <v>865.67</v>
      </c>
      <c r="I47" s="229">
        <v>1119.43</v>
      </c>
      <c r="J47" s="229">
        <v>1000.75</v>
      </c>
      <c r="K47" s="229">
        <v>1090.03</v>
      </c>
      <c r="L47" s="229">
        <v>1051.8900000000001</v>
      </c>
      <c r="M47" s="230">
        <v>1036.925</v>
      </c>
      <c r="N47" s="230">
        <v>1077.0999999999999</v>
      </c>
      <c r="O47" s="230">
        <v>1266.73</v>
      </c>
      <c r="P47" s="231">
        <f>SUM(D47:O47)</f>
        <v>13129.934999999999</v>
      </c>
      <c r="Q47" s="29">
        <v>1406.03</v>
      </c>
      <c r="R47" s="29">
        <v>1027.7</v>
      </c>
      <c r="S47" s="29">
        <v>1125.7249999999999</v>
      </c>
      <c r="T47" s="29">
        <v>946.67</v>
      </c>
      <c r="U47" s="29">
        <v>901.37</v>
      </c>
      <c r="V47" s="29">
        <v>1050.4100000000001</v>
      </c>
      <c r="W47" s="29">
        <v>892.85</v>
      </c>
      <c r="X47" s="29">
        <v>928.99</v>
      </c>
      <c r="Y47" s="29">
        <v>902.17</v>
      </c>
      <c r="Z47" s="29">
        <v>1053.97</v>
      </c>
      <c r="AA47" s="29">
        <v>836.13</v>
      </c>
      <c r="AB47" s="29">
        <v>724.03</v>
      </c>
      <c r="AC47" s="231">
        <f>SUM(Q47:AB47)</f>
        <v>11796.045</v>
      </c>
      <c r="AD47" s="29">
        <v>1445.95</v>
      </c>
      <c r="AE47" s="29">
        <v>879.38</v>
      </c>
      <c r="AF47" s="29">
        <v>965.07</v>
      </c>
      <c r="AG47" s="29">
        <v>808.79</v>
      </c>
      <c r="AH47" s="29">
        <v>940.72</v>
      </c>
      <c r="AI47" s="29">
        <v>1104.48</v>
      </c>
      <c r="AJ47" s="29">
        <v>844.83</v>
      </c>
      <c r="AK47" s="29">
        <v>939.28</v>
      </c>
      <c r="AL47" s="29">
        <v>813.86</v>
      </c>
      <c r="AM47" s="124">
        <v>1109.1300000000001</v>
      </c>
      <c r="AN47" s="124">
        <v>1101.8900000000001</v>
      </c>
      <c r="AO47" s="124">
        <v>1037.92</v>
      </c>
      <c r="AP47" s="234">
        <v>1240.1099999999999</v>
      </c>
      <c r="AQ47" s="29">
        <v>876.95</v>
      </c>
      <c r="AR47" s="29">
        <v>1023.18</v>
      </c>
      <c r="AS47" s="29">
        <v>706.5</v>
      </c>
      <c r="AT47" s="29">
        <v>983.35</v>
      </c>
      <c r="AU47" s="29">
        <v>994.26</v>
      </c>
      <c r="AV47" s="29">
        <v>1134.43</v>
      </c>
      <c r="AW47" s="29">
        <v>1171.96</v>
      </c>
      <c r="AX47" s="29">
        <v>912.92</v>
      </c>
      <c r="AY47" s="29">
        <v>1209.23</v>
      </c>
      <c r="AZ47" s="29">
        <v>1218.99</v>
      </c>
      <c r="BA47" s="29">
        <v>1414.36</v>
      </c>
      <c r="BB47" s="234">
        <v>1782.76</v>
      </c>
      <c r="BC47" s="29">
        <v>1115</v>
      </c>
      <c r="BD47" s="29">
        <v>1071.26</v>
      </c>
      <c r="BE47" s="29">
        <v>1139.29</v>
      </c>
      <c r="BF47" s="29">
        <v>1128.4100000000001</v>
      </c>
      <c r="BG47" s="29">
        <v>1273.56</v>
      </c>
      <c r="BH47" s="29">
        <v>1371.22</v>
      </c>
      <c r="BI47" s="29">
        <v>1302.83</v>
      </c>
      <c r="BJ47" s="29">
        <v>1223.78</v>
      </c>
      <c r="BK47" s="29">
        <v>1518.68</v>
      </c>
      <c r="BL47" s="29">
        <v>1302.28</v>
      </c>
      <c r="BM47" s="29">
        <v>2060.9899999999998</v>
      </c>
      <c r="BN47" s="224">
        <f t="shared" si="14"/>
        <v>16290.060000000001</v>
      </c>
      <c r="BO47" s="29">
        <v>2273.6</v>
      </c>
      <c r="BP47" s="29">
        <v>1350.48</v>
      </c>
      <c r="BQ47" s="29">
        <v>1449.52</v>
      </c>
      <c r="BR47" s="29">
        <v>1225.22</v>
      </c>
      <c r="BS47" s="29">
        <v>1341.84</v>
      </c>
      <c r="BT47" s="29">
        <v>1318.42</v>
      </c>
      <c r="BU47" s="29">
        <v>1461.44</v>
      </c>
      <c r="BV47" s="29">
        <v>1404.95</v>
      </c>
      <c r="BW47" s="29">
        <v>1214.8302661</v>
      </c>
      <c r="BX47" s="29">
        <v>1634.46</v>
      </c>
      <c r="BY47" s="29">
        <v>1420.73</v>
      </c>
      <c r="BZ47" s="29">
        <v>1867.86</v>
      </c>
      <c r="CA47" s="224">
        <f t="shared" si="15"/>
        <v>17963.350266100002</v>
      </c>
      <c r="CB47" s="234">
        <v>2176.56</v>
      </c>
      <c r="CC47" s="29">
        <v>1508.34</v>
      </c>
      <c r="CD47" s="29">
        <v>1695.22</v>
      </c>
      <c r="CE47" s="29">
        <v>1437.21</v>
      </c>
      <c r="CF47" s="29">
        <v>1380.44</v>
      </c>
      <c r="CG47" s="29">
        <v>1488.5</v>
      </c>
      <c r="CH47" s="29">
        <v>1480.65</v>
      </c>
      <c r="CI47" s="29">
        <v>1563.65</v>
      </c>
      <c r="CJ47" s="29">
        <v>1431.33</v>
      </c>
      <c r="CK47" s="29">
        <v>1678.71</v>
      </c>
      <c r="CL47" s="29">
        <v>1713.46</v>
      </c>
      <c r="CM47" s="29">
        <v>2010.63</v>
      </c>
      <c r="CN47" s="224">
        <f t="shared" si="16"/>
        <v>19564.7</v>
      </c>
      <c r="CO47" s="29">
        <v>2232.0500000000002</v>
      </c>
      <c r="CP47" s="29">
        <v>1693.68</v>
      </c>
      <c r="CQ47" s="29">
        <v>1761.89</v>
      </c>
      <c r="CR47" s="29">
        <v>1504.78</v>
      </c>
      <c r="CS47" s="29">
        <v>1503.33</v>
      </c>
      <c r="CT47" s="29">
        <v>1678.81</v>
      </c>
      <c r="CU47" s="29">
        <v>1719.87</v>
      </c>
      <c r="CV47" s="29">
        <v>1608.16</v>
      </c>
      <c r="CW47" s="29">
        <v>1633.77</v>
      </c>
      <c r="CX47" s="29">
        <v>1606.04</v>
      </c>
      <c r="CY47" s="29">
        <v>1619.44</v>
      </c>
      <c r="CZ47" s="29">
        <v>2171.2600000000002</v>
      </c>
      <c r="DA47" s="224">
        <f t="shared" si="17"/>
        <v>20733.080000000002</v>
      </c>
      <c r="DB47" s="29">
        <v>2096.1999999999998</v>
      </c>
      <c r="DC47" s="29">
        <v>1467.27</v>
      </c>
      <c r="DD47" s="29">
        <v>1914.23</v>
      </c>
      <c r="DE47" s="29">
        <v>1555.03</v>
      </c>
      <c r="DF47" s="29">
        <v>1800.57</v>
      </c>
      <c r="DG47" s="29">
        <v>1688.96</v>
      </c>
      <c r="DH47" s="29">
        <v>1519.21</v>
      </c>
      <c r="DI47" s="29">
        <v>1599.45</v>
      </c>
      <c r="DJ47" s="29">
        <v>1373.18</v>
      </c>
      <c r="DK47" s="29">
        <v>1907.27</v>
      </c>
      <c r="DL47" s="29">
        <v>1628.86</v>
      </c>
      <c r="DM47" s="29">
        <v>2116.6799999999998</v>
      </c>
      <c r="DN47" s="224">
        <f t="shared" si="18"/>
        <v>20666.91</v>
      </c>
      <c r="DO47" s="29">
        <v>2308.7600000000002</v>
      </c>
      <c r="DP47" s="29">
        <v>1578.62</v>
      </c>
      <c r="DQ47" s="29">
        <v>1743.83</v>
      </c>
      <c r="DR47" s="29">
        <v>1421.92</v>
      </c>
      <c r="DS47" s="29">
        <v>1427.36</v>
      </c>
      <c r="DT47" s="29">
        <v>1409.54</v>
      </c>
      <c r="DU47" s="29">
        <v>1548.97</v>
      </c>
      <c r="DV47" s="29">
        <v>1535.75</v>
      </c>
      <c r="DW47" s="29">
        <v>1411.62</v>
      </c>
      <c r="DX47" s="29">
        <v>1555.03</v>
      </c>
      <c r="DY47" s="29">
        <v>1773.06</v>
      </c>
      <c r="DZ47" s="29">
        <v>1475.8</v>
      </c>
      <c r="ED47" s="118"/>
      <c r="EE47" s="118"/>
      <c r="EF47" s="118"/>
      <c r="EG47" s="118"/>
      <c r="EH47" s="118"/>
      <c r="EI47" s="118"/>
      <c r="EJ47" s="118"/>
      <c r="EK47" s="118"/>
      <c r="EL47" s="118"/>
      <c r="EM47" s="118"/>
      <c r="EN47" s="118"/>
      <c r="EO47" s="118"/>
      <c r="EP47" s="118"/>
      <c r="EQ47" s="118"/>
      <c r="ER47" s="118"/>
      <c r="ES47" s="118"/>
      <c r="ET47" s="118"/>
      <c r="EU47" s="118"/>
    </row>
    <row r="48" spans="1:151" ht="20.100000000000001" customHeight="1" x14ac:dyDescent="0.25">
      <c r="A48" s="282"/>
      <c r="B48" s="215" t="s">
        <v>23</v>
      </c>
      <c r="C48" s="216" t="s">
        <v>24</v>
      </c>
      <c r="D48" s="229">
        <v>689.38</v>
      </c>
      <c r="E48" s="229">
        <v>666.04</v>
      </c>
      <c r="F48" s="229">
        <v>655.37</v>
      </c>
      <c r="G48" s="229">
        <v>822.38</v>
      </c>
      <c r="H48" s="229">
        <v>752.44</v>
      </c>
      <c r="I48" s="229">
        <v>975.67</v>
      </c>
      <c r="J48" s="229">
        <v>809</v>
      </c>
      <c r="K48" s="229">
        <v>829.02</v>
      </c>
      <c r="L48" s="229">
        <v>747.98</v>
      </c>
      <c r="M48" s="230">
        <v>950.86500000000001</v>
      </c>
      <c r="N48" s="230">
        <v>674.2</v>
      </c>
      <c r="O48" s="230">
        <v>1067.54</v>
      </c>
      <c r="P48" s="231">
        <f>SUM(D48:O48)</f>
        <v>9639.8849999999984</v>
      </c>
      <c r="Q48" s="29">
        <v>583.4</v>
      </c>
      <c r="R48" s="29">
        <v>635.84</v>
      </c>
      <c r="S48" s="29">
        <v>769.77</v>
      </c>
      <c r="T48" s="29">
        <v>786.2</v>
      </c>
      <c r="U48" s="29">
        <v>778.55</v>
      </c>
      <c r="V48" s="29">
        <v>887.1</v>
      </c>
      <c r="W48" s="29">
        <v>755.08199999999999</v>
      </c>
      <c r="X48" s="29">
        <v>695.73</v>
      </c>
      <c r="Y48" s="29">
        <v>742.78</v>
      </c>
      <c r="Z48" s="29">
        <v>873.12</v>
      </c>
      <c r="AA48" s="29">
        <v>999.03</v>
      </c>
      <c r="AB48" s="29">
        <v>864.49</v>
      </c>
      <c r="AC48" s="231">
        <f>SUM(Q48:AB48)</f>
        <v>9371.0920000000006</v>
      </c>
      <c r="AD48" s="29">
        <v>636.92999999999995</v>
      </c>
      <c r="AE48" s="29">
        <v>694.05</v>
      </c>
      <c r="AF48" s="29">
        <v>605.32000000000005</v>
      </c>
      <c r="AG48" s="29">
        <v>803.08</v>
      </c>
      <c r="AH48" s="29">
        <v>812.71</v>
      </c>
      <c r="AI48" s="29">
        <v>1072.05</v>
      </c>
      <c r="AJ48" s="29">
        <v>560.73</v>
      </c>
      <c r="AK48" s="29">
        <v>767.1</v>
      </c>
      <c r="AL48" s="29">
        <v>695.7</v>
      </c>
      <c r="AM48" s="124">
        <v>858.43</v>
      </c>
      <c r="AN48" s="124">
        <v>828.6</v>
      </c>
      <c r="AO48" s="124">
        <v>1285.45</v>
      </c>
      <c r="AP48" s="234">
        <v>554.37</v>
      </c>
      <c r="AQ48" s="29">
        <v>484.12</v>
      </c>
      <c r="AR48" s="29">
        <v>568.12</v>
      </c>
      <c r="AS48" s="29">
        <v>661.35</v>
      </c>
      <c r="AT48" s="29">
        <v>918.97</v>
      </c>
      <c r="AU48" s="29">
        <v>927.2</v>
      </c>
      <c r="AV48" s="29">
        <v>900.45</v>
      </c>
      <c r="AW48" s="29">
        <v>807.18</v>
      </c>
      <c r="AX48" s="29">
        <v>833.55</v>
      </c>
      <c r="AY48" s="29">
        <v>1116.49</v>
      </c>
      <c r="AZ48" s="29">
        <v>992.18</v>
      </c>
      <c r="BA48" s="29">
        <v>1454.16</v>
      </c>
      <c r="BB48" s="234">
        <v>928.94</v>
      </c>
      <c r="BC48" s="29">
        <v>573.65</v>
      </c>
      <c r="BD48" s="29">
        <v>647.67999999999995</v>
      </c>
      <c r="BE48" s="29">
        <v>777.24</v>
      </c>
      <c r="BF48" s="29">
        <v>942.67</v>
      </c>
      <c r="BG48" s="29">
        <v>1143.5999999999999</v>
      </c>
      <c r="BH48" s="29">
        <v>1102.0600999999999</v>
      </c>
      <c r="BI48" s="29">
        <v>981.93</v>
      </c>
      <c r="BJ48" s="29">
        <v>1028.9100000000001</v>
      </c>
      <c r="BK48" s="29">
        <v>1416.66</v>
      </c>
      <c r="BL48" s="29">
        <v>1131.51</v>
      </c>
      <c r="BM48" s="29">
        <v>2022.82</v>
      </c>
      <c r="BN48" s="224">
        <f t="shared" si="14"/>
        <v>12697.670100000001</v>
      </c>
      <c r="BO48" s="29">
        <v>1030.0999999999999</v>
      </c>
      <c r="BP48" s="29">
        <v>728.03</v>
      </c>
      <c r="BQ48" s="29">
        <v>758.85</v>
      </c>
      <c r="BR48" s="29">
        <v>971.85</v>
      </c>
      <c r="BS48" s="29">
        <v>1184.94</v>
      </c>
      <c r="BT48" s="29">
        <v>1167.47</v>
      </c>
      <c r="BU48" s="29">
        <v>1128.76</v>
      </c>
      <c r="BV48" s="29">
        <v>1117.5</v>
      </c>
      <c r="BW48" s="29">
        <v>806.9605327999999</v>
      </c>
      <c r="BX48" s="29">
        <v>1373.6</v>
      </c>
      <c r="BY48" s="29">
        <v>1015.36</v>
      </c>
      <c r="BZ48" s="29">
        <v>2013.9</v>
      </c>
      <c r="CA48" s="224">
        <f t="shared" si="15"/>
        <v>13297.320532800002</v>
      </c>
      <c r="CB48" s="234">
        <v>999.41</v>
      </c>
      <c r="CC48" s="29">
        <v>629.6</v>
      </c>
      <c r="CD48" s="29">
        <v>804</v>
      </c>
      <c r="CE48" s="29">
        <v>1088.25</v>
      </c>
      <c r="CF48" s="29">
        <v>1187.5999999999999</v>
      </c>
      <c r="CG48" s="29">
        <v>1240.8499999999999</v>
      </c>
      <c r="CH48" s="29">
        <v>1006.4</v>
      </c>
      <c r="CI48" s="29">
        <v>920.55</v>
      </c>
      <c r="CJ48" s="29">
        <v>1135.3</v>
      </c>
      <c r="CK48" s="29">
        <v>1417.95</v>
      </c>
      <c r="CL48" s="29">
        <v>1055.5</v>
      </c>
      <c r="CM48" s="29">
        <v>2714</v>
      </c>
      <c r="CN48" s="224">
        <f t="shared" si="16"/>
        <v>14199.410000000002</v>
      </c>
      <c r="CO48" s="29">
        <v>884.44</v>
      </c>
      <c r="CP48" s="29">
        <v>825.25</v>
      </c>
      <c r="CQ48" s="29">
        <v>901.62</v>
      </c>
      <c r="CR48" s="29">
        <v>1159.8499999999999</v>
      </c>
      <c r="CS48" s="29">
        <v>997.7</v>
      </c>
      <c r="CT48" s="29">
        <v>1362.68</v>
      </c>
      <c r="CU48" s="29">
        <v>1324.02</v>
      </c>
      <c r="CV48" s="29">
        <v>1181.69</v>
      </c>
      <c r="CW48" s="29">
        <v>1333.4</v>
      </c>
      <c r="CX48" s="29">
        <v>1380.81</v>
      </c>
      <c r="CY48" s="29">
        <v>1296.0999999999999</v>
      </c>
      <c r="CZ48" s="29">
        <v>2277.4499999999998</v>
      </c>
      <c r="DA48" s="224">
        <f t="shared" si="17"/>
        <v>14925.009999999998</v>
      </c>
      <c r="DB48" s="29">
        <v>1136.3</v>
      </c>
      <c r="DC48" s="29">
        <v>878.85</v>
      </c>
      <c r="DD48" s="29">
        <v>1047.55</v>
      </c>
      <c r="DE48" s="29">
        <v>1083.49</v>
      </c>
      <c r="DF48" s="29">
        <v>1158.0999999999999</v>
      </c>
      <c r="DG48" s="29">
        <v>1565.99</v>
      </c>
      <c r="DH48" s="29">
        <v>1203.8399999999999</v>
      </c>
      <c r="DI48" s="29">
        <v>1298.42</v>
      </c>
      <c r="DJ48" s="29">
        <v>1268.04</v>
      </c>
      <c r="DK48" s="29">
        <v>1349.06</v>
      </c>
      <c r="DL48" s="29">
        <v>1393.82</v>
      </c>
      <c r="DM48" s="29">
        <v>2147.81</v>
      </c>
      <c r="DN48" s="224">
        <f t="shared" si="18"/>
        <v>15531.269999999997</v>
      </c>
      <c r="DO48" s="29">
        <v>1160.9000000000001</v>
      </c>
      <c r="DP48" s="29">
        <v>855.45</v>
      </c>
      <c r="DQ48" s="29">
        <v>1009.55</v>
      </c>
      <c r="DR48" s="29">
        <v>1014.9</v>
      </c>
      <c r="DS48" s="29">
        <v>1239.55</v>
      </c>
      <c r="DT48" s="29">
        <v>1372.63</v>
      </c>
      <c r="DU48" s="29">
        <v>1200.55</v>
      </c>
      <c r="DV48" s="29">
        <v>1141.3</v>
      </c>
      <c r="DW48" s="29">
        <v>1130</v>
      </c>
      <c r="DX48" s="29">
        <v>1267.6199999999999</v>
      </c>
      <c r="DY48" s="29">
        <v>1213.8499999999999</v>
      </c>
      <c r="DZ48" s="29">
        <v>1995.2</v>
      </c>
      <c r="ED48" s="118"/>
      <c r="EE48" s="118"/>
      <c r="EF48" s="118"/>
      <c r="EG48" s="118"/>
      <c r="EH48" s="118"/>
      <c r="EI48" s="118"/>
      <c r="EJ48" s="118"/>
      <c r="EK48" s="118"/>
      <c r="EL48" s="118"/>
      <c r="EM48" s="118"/>
      <c r="EN48" s="118"/>
      <c r="EO48" s="118"/>
      <c r="EP48" s="118"/>
      <c r="EQ48" s="118"/>
      <c r="ER48" s="118"/>
      <c r="ES48" s="118"/>
      <c r="ET48" s="118"/>
      <c r="EU48" s="118"/>
    </row>
    <row r="49" spans="1:151" ht="20.100000000000001" customHeight="1" x14ac:dyDescent="0.25">
      <c r="A49" s="282"/>
      <c r="B49" s="215" t="s">
        <v>25</v>
      </c>
      <c r="C49" s="238" t="s">
        <v>38</v>
      </c>
      <c r="D49" s="229">
        <v>685.38</v>
      </c>
      <c r="E49" s="229">
        <v>665.03</v>
      </c>
      <c r="F49" s="229">
        <v>653.91999999999996</v>
      </c>
      <c r="G49" s="229">
        <v>812.38</v>
      </c>
      <c r="H49" s="229">
        <v>735.06</v>
      </c>
      <c r="I49" s="229">
        <v>974.17</v>
      </c>
      <c r="J49" s="229">
        <v>808.8</v>
      </c>
      <c r="K49" s="229">
        <v>828.62</v>
      </c>
      <c r="L49" s="229">
        <v>743.85</v>
      </c>
      <c r="M49" s="230">
        <v>946.26499999999999</v>
      </c>
      <c r="N49" s="230">
        <v>670.4</v>
      </c>
      <c r="O49" s="230">
        <v>1058.3399999999999</v>
      </c>
      <c r="P49" s="231">
        <f>SUM(D49:O49)</f>
        <v>9582.2150000000001</v>
      </c>
      <c r="Q49" s="29">
        <v>581.9</v>
      </c>
      <c r="R49" s="29">
        <v>635.74</v>
      </c>
      <c r="S49" s="29">
        <v>761.67</v>
      </c>
      <c r="T49" s="29">
        <v>784.49</v>
      </c>
      <c r="U49" s="29">
        <v>778.55</v>
      </c>
      <c r="V49" s="29">
        <v>855.8</v>
      </c>
      <c r="W49" s="29">
        <v>753.08</v>
      </c>
      <c r="X49" s="29">
        <v>693.53</v>
      </c>
      <c r="Y49" s="29">
        <v>727.82</v>
      </c>
      <c r="Z49" s="29">
        <v>861.62</v>
      </c>
      <c r="AA49" s="29">
        <v>981.03</v>
      </c>
      <c r="AB49" s="29">
        <v>839.59</v>
      </c>
      <c r="AC49" s="231">
        <f>SUM(Q49:AB49)</f>
        <v>9254.82</v>
      </c>
      <c r="AD49" s="29">
        <v>607.03</v>
      </c>
      <c r="AE49" s="29">
        <v>691.4</v>
      </c>
      <c r="AF49" s="29">
        <v>590.04</v>
      </c>
      <c r="AG49" s="29">
        <v>791.08</v>
      </c>
      <c r="AH49" s="29">
        <v>803.51</v>
      </c>
      <c r="AI49" s="29">
        <v>1069.05</v>
      </c>
      <c r="AJ49" s="29">
        <v>560.38</v>
      </c>
      <c r="AK49" s="29">
        <v>764.6</v>
      </c>
      <c r="AL49" s="29">
        <v>694.1</v>
      </c>
      <c r="AM49" s="124">
        <v>857.73</v>
      </c>
      <c r="AN49" s="124">
        <v>823.6</v>
      </c>
      <c r="AO49" s="124">
        <v>1267.45</v>
      </c>
      <c r="AP49" s="234">
        <v>554.37</v>
      </c>
      <c r="AQ49" s="29">
        <v>482.42</v>
      </c>
      <c r="AR49" s="29">
        <v>567.72</v>
      </c>
      <c r="AS49" s="29">
        <v>657.85</v>
      </c>
      <c r="AT49" s="29">
        <v>918.97</v>
      </c>
      <c r="AU49" s="29">
        <v>925.23</v>
      </c>
      <c r="AV49" s="29">
        <v>884.75</v>
      </c>
      <c r="AW49" s="29">
        <v>807.18</v>
      </c>
      <c r="AX49" s="29">
        <v>833.55</v>
      </c>
      <c r="AY49" s="29">
        <v>1116.49</v>
      </c>
      <c r="AZ49" s="29">
        <v>976.98</v>
      </c>
      <c r="BA49" s="29">
        <v>1450.66</v>
      </c>
      <c r="BB49" s="234">
        <v>928.79</v>
      </c>
      <c r="BC49" s="29">
        <v>570.45000000000005</v>
      </c>
      <c r="BD49" s="29">
        <v>647.67999999999995</v>
      </c>
      <c r="BE49" s="29">
        <v>776.24</v>
      </c>
      <c r="BF49" s="29">
        <v>936.97</v>
      </c>
      <c r="BG49" s="29">
        <v>1140.5</v>
      </c>
      <c r="BH49" s="29">
        <v>1100.8599999999999</v>
      </c>
      <c r="BI49" s="29">
        <v>977.63</v>
      </c>
      <c r="BJ49" s="29">
        <v>1027.9100000000001</v>
      </c>
      <c r="BK49" s="29">
        <v>1416.66</v>
      </c>
      <c r="BL49" s="29">
        <v>1125.71</v>
      </c>
      <c r="BM49" s="29">
        <v>2010.02</v>
      </c>
      <c r="BN49" s="224">
        <f t="shared" si="14"/>
        <v>12659.420000000002</v>
      </c>
      <c r="BO49" s="29">
        <v>1027.7</v>
      </c>
      <c r="BP49" s="29">
        <v>724.03</v>
      </c>
      <c r="BQ49" s="29">
        <v>738.85</v>
      </c>
      <c r="BR49" s="29">
        <v>943.75</v>
      </c>
      <c r="BS49" s="29">
        <v>1169.94</v>
      </c>
      <c r="BT49" s="29">
        <v>1167.47</v>
      </c>
      <c r="BU49" s="29">
        <v>1118.26</v>
      </c>
      <c r="BV49" s="29">
        <v>1117.5</v>
      </c>
      <c r="BW49" s="29">
        <v>801.56053279999992</v>
      </c>
      <c r="BX49" s="29">
        <v>1446.55</v>
      </c>
      <c r="BY49" s="29">
        <v>1013.86</v>
      </c>
      <c r="BZ49" s="29">
        <v>1970.6</v>
      </c>
      <c r="CA49" s="224">
        <f t="shared" si="15"/>
        <v>13240.0705328</v>
      </c>
      <c r="CB49" s="234">
        <v>996.31</v>
      </c>
      <c r="CC49" s="29">
        <v>629.6</v>
      </c>
      <c r="CD49" s="29">
        <v>803.1</v>
      </c>
      <c r="CE49" s="29">
        <v>1088.25</v>
      </c>
      <c r="CF49" s="29">
        <v>1185.5999999999999</v>
      </c>
      <c r="CG49" s="29">
        <v>1239.45</v>
      </c>
      <c r="CH49" s="29">
        <v>997</v>
      </c>
      <c r="CI49" s="29">
        <v>919.75</v>
      </c>
      <c r="CJ49" s="29">
        <v>1134.3</v>
      </c>
      <c r="CK49" s="29">
        <v>1415.85</v>
      </c>
      <c r="CL49" s="29">
        <v>1053.5</v>
      </c>
      <c r="CM49" s="29">
        <v>2681.1</v>
      </c>
      <c r="CN49" s="224">
        <f t="shared" si="16"/>
        <v>14143.81</v>
      </c>
      <c r="CO49" s="29">
        <v>884.44</v>
      </c>
      <c r="CP49" s="29">
        <v>825.25</v>
      </c>
      <c r="CQ49" s="29">
        <v>900.15</v>
      </c>
      <c r="CR49" s="29">
        <v>1159.55</v>
      </c>
      <c r="CS49" s="29">
        <v>997.7</v>
      </c>
      <c r="CT49" s="29">
        <v>1357.53</v>
      </c>
      <c r="CU49" s="29">
        <v>1322.82</v>
      </c>
      <c r="CV49" s="29">
        <v>1179.49</v>
      </c>
      <c r="CW49" s="29">
        <v>1319.9</v>
      </c>
      <c r="CX49" s="29">
        <v>1378.81</v>
      </c>
      <c r="CY49" s="29">
        <v>1291.0999999999999</v>
      </c>
      <c r="CZ49" s="29">
        <v>2271.4499999999998</v>
      </c>
      <c r="DA49" s="224">
        <f t="shared" si="17"/>
        <v>14888.189999999999</v>
      </c>
      <c r="DB49" s="29">
        <v>1136.3</v>
      </c>
      <c r="DC49" s="29">
        <v>878.85</v>
      </c>
      <c r="DD49" s="29">
        <v>1047.2</v>
      </c>
      <c r="DE49" s="29">
        <v>1082.69</v>
      </c>
      <c r="DF49" s="29">
        <v>1145.06</v>
      </c>
      <c r="DG49" s="29">
        <v>1565.59</v>
      </c>
      <c r="DH49" s="29">
        <v>1203.8399999999999</v>
      </c>
      <c r="DI49" s="29">
        <v>1295.32</v>
      </c>
      <c r="DJ49" s="29">
        <v>1265.3399999999999</v>
      </c>
      <c r="DK49" s="29">
        <v>1347.96</v>
      </c>
      <c r="DL49" s="29">
        <v>1384.82</v>
      </c>
      <c r="DM49" s="29">
        <v>2131.71</v>
      </c>
      <c r="DN49" s="224">
        <f t="shared" si="18"/>
        <v>15484.68</v>
      </c>
      <c r="DO49" s="29">
        <v>1160.7</v>
      </c>
      <c r="DP49" s="29">
        <v>852.45</v>
      </c>
      <c r="DQ49" s="29">
        <v>1009.55</v>
      </c>
      <c r="DR49" s="29">
        <v>1003.5</v>
      </c>
      <c r="DS49" s="29">
        <v>1239.55</v>
      </c>
      <c r="DT49" s="29">
        <v>1372.63</v>
      </c>
      <c r="DU49" s="29">
        <v>1199.2</v>
      </c>
      <c r="DV49" s="29">
        <v>1141.3</v>
      </c>
      <c r="DW49" s="29">
        <v>1128.8</v>
      </c>
      <c r="DX49" s="29">
        <v>1265.8499999999999</v>
      </c>
      <c r="DY49" s="29">
        <v>1213.3499999999999</v>
      </c>
      <c r="DZ49" s="29">
        <v>1986.85</v>
      </c>
      <c r="ED49" s="118"/>
      <c r="EE49" s="118"/>
      <c r="EF49" s="118"/>
      <c r="EG49" s="118"/>
      <c r="EH49" s="118"/>
      <c r="EI49" s="118"/>
      <c r="EJ49" s="118"/>
      <c r="EK49" s="118"/>
      <c r="EL49" s="118"/>
      <c r="EM49" s="118"/>
      <c r="EN49" s="118"/>
      <c r="EO49" s="118"/>
      <c r="EP49" s="118"/>
      <c r="EQ49" s="118"/>
      <c r="ER49" s="118"/>
      <c r="ES49" s="118"/>
      <c r="ET49" s="118"/>
      <c r="EU49" s="118"/>
    </row>
    <row r="50" spans="1:151" ht="20.100000000000001" customHeight="1" x14ac:dyDescent="0.25">
      <c r="A50" s="282"/>
      <c r="B50" s="215" t="s">
        <v>34</v>
      </c>
      <c r="C50" s="216" t="s">
        <v>27</v>
      </c>
      <c r="D50" s="229">
        <v>0</v>
      </c>
      <c r="E50" s="229">
        <v>0</v>
      </c>
      <c r="F50" s="229">
        <v>0</v>
      </c>
      <c r="G50" s="229">
        <v>0</v>
      </c>
      <c r="H50" s="229">
        <v>9.9999999999999995E-7</v>
      </c>
      <c r="I50" s="229">
        <v>0</v>
      </c>
      <c r="J50" s="229">
        <v>0</v>
      </c>
      <c r="K50" s="229">
        <v>0</v>
      </c>
      <c r="L50" s="229">
        <v>0</v>
      </c>
      <c r="M50" s="230">
        <v>0</v>
      </c>
      <c r="N50" s="230">
        <v>0</v>
      </c>
      <c r="O50" s="230">
        <v>0</v>
      </c>
      <c r="P50" s="231">
        <f>SUM(D50:O50)</f>
        <v>9.9999999999999995E-7</v>
      </c>
      <c r="Q50" s="29">
        <v>0</v>
      </c>
      <c r="R50" s="29">
        <v>0</v>
      </c>
      <c r="S50" s="29">
        <v>0</v>
      </c>
      <c r="T50" s="29">
        <v>0</v>
      </c>
      <c r="U50" s="29">
        <v>0.91</v>
      </c>
      <c r="V50" s="29">
        <v>31.3</v>
      </c>
      <c r="W50" s="29">
        <v>2.0019999999999998</v>
      </c>
      <c r="X50" s="29">
        <v>2.2000000000000002</v>
      </c>
      <c r="Y50" s="29">
        <v>14.96</v>
      </c>
      <c r="Z50" s="29">
        <v>11.5</v>
      </c>
      <c r="AA50" s="29">
        <v>18</v>
      </c>
      <c r="AB50" s="29">
        <v>24.9</v>
      </c>
      <c r="AC50" s="231">
        <f>SUM(Q50:AB50)</f>
        <v>105.77200000000002</v>
      </c>
      <c r="AD50" s="29">
        <v>29.9</v>
      </c>
      <c r="AE50" s="29">
        <v>2.65</v>
      </c>
      <c r="AF50" s="29">
        <v>15.28</v>
      </c>
      <c r="AG50" s="29">
        <v>12</v>
      </c>
      <c r="AH50" s="29">
        <v>9.1999999999999993</v>
      </c>
      <c r="AI50" s="29">
        <v>3</v>
      </c>
      <c r="AJ50" s="29">
        <v>0.35</v>
      </c>
      <c r="AK50" s="29">
        <v>2.5</v>
      </c>
      <c r="AL50" s="29">
        <v>1.6</v>
      </c>
      <c r="AM50" s="124">
        <v>0.7</v>
      </c>
      <c r="AN50" s="124">
        <v>5</v>
      </c>
      <c r="AO50" s="124">
        <v>18</v>
      </c>
      <c r="AP50" s="234">
        <v>0</v>
      </c>
      <c r="AQ50" s="29">
        <v>1.7</v>
      </c>
      <c r="AR50" s="29">
        <v>0.4</v>
      </c>
      <c r="AS50" s="29">
        <v>3.5</v>
      </c>
      <c r="AT50" s="29">
        <v>0</v>
      </c>
      <c r="AU50" s="29">
        <v>1.97</v>
      </c>
      <c r="AV50" s="29">
        <v>15.7</v>
      </c>
      <c r="AW50" s="29">
        <v>0</v>
      </c>
      <c r="AX50" s="29">
        <v>0</v>
      </c>
      <c r="AY50" s="29">
        <v>0</v>
      </c>
      <c r="AZ50" s="29">
        <v>15.2</v>
      </c>
      <c r="BA50" s="29">
        <v>3.5</v>
      </c>
      <c r="BB50" s="234">
        <v>0.15</v>
      </c>
      <c r="BC50" s="29">
        <v>3.2</v>
      </c>
      <c r="BD50" s="29">
        <v>0</v>
      </c>
      <c r="BE50" s="29">
        <v>1</v>
      </c>
      <c r="BF50" s="29">
        <v>5.7</v>
      </c>
      <c r="BG50" s="29">
        <v>3.1</v>
      </c>
      <c r="BH50" s="29">
        <v>1.2000999999999999</v>
      </c>
      <c r="BI50" s="29">
        <v>4.3</v>
      </c>
      <c r="BJ50" s="29">
        <v>1</v>
      </c>
      <c r="BK50" s="29">
        <v>0</v>
      </c>
      <c r="BL50" s="29">
        <v>5.8</v>
      </c>
      <c r="BM50" s="29">
        <v>12.8</v>
      </c>
      <c r="BN50" s="224">
        <f t="shared" si="14"/>
        <v>38.250100000000003</v>
      </c>
      <c r="BO50" s="29">
        <v>2.4</v>
      </c>
      <c r="BP50" s="29">
        <v>4</v>
      </c>
      <c r="BQ50" s="29">
        <v>20</v>
      </c>
      <c r="BR50" s="29">
        <v>28.1</v>
      </c>
      <c r="BS50" s="29">
        <v>15</v>
      </c>
      <c r="BT50" s="29">
        <v>0</v>
      </c>
      <c r="BU50" s="29">
        <v>10.5</v>
      </c>
      <c r="BV50" s="29">
        <v>0</v>
      </c>
      <c r="BW50" s="29">
        <v>5.4</v>
      </c>
      <c r="BX50" s="29">
        <v>0</v>
      </c>
      <c r="BY50" s="29">
        <v>1.5</v>
      </c>
      <c r="BZ50" s="29">
        <v>43.3</v>
      </c>
      <c r="CA50" s="224">
        <f t="shared" si="15"/>
        <v>130.19999999999999</v>
      </c>
      <c r="CB50" s="234">
        <v>3.1</v>
      </c>
      <c r="CC50" s="29">
        <v>0</v>
      </c>
      <c r="CD50" s="29">
        <v>0.9</v>
      </c>
      <c r="CE50" s="29">
        <v>0</v>
      </c>
      <c r="CF50" s="29">
        <v>2</v>
      </c>
      <c r="CG50" s="29">
        <v>1.4</v>
      </c>
      <c r="CH50" s="29">
        <v>9.4</v>
      </c>
      <c r="CI50" s="29">
        <v>0.8</v>
      </c>
      <c r="CJ50" s="29">
        <v>1</v>
      </c>
      <c r="CK50" s="29">
        <v>2.1</v>
      </c>
      <c r="CL50" s="29">
        <v>2</v>
      </c>
      <c r="CM50" s="29">
        <v>32.9</v>
      </c>
      <c r="CN50" s="224">
        <f t="shared" si="16"/>
        <v>55.6</v>
      </c>
      <c r="CO50" s="29">
        <v>0</v>
      </c>
      <c r="CP50" s="29">
        <v>0</v>
      </c>
      <c r="CQ50" s="29">
        <v>1.47</v>
      </c>
      <c r="CR50" s="29">
        <v>0.3</v>
      </c>
      <c r="CS50" s="29">
        <v>0</v>
      </c>
      <c r="CT50" s="29">
        <v>5.15</v>
      </c>
      <c r="CU50" s="29">
        <v>1.2</v>
      </c>
      <c r="CV50" s="29">
        <v>2.2000000000000002</v>
      </c>
      <c r="CW50" s="29">
        <v>13.5</v>
      </c>
      <c r="CX50" s="29">
        <v>2</v>
      </c>
      <c r="CY50" s="29">
        <v>5</v>
      </c>
      <c r="CZ50" s="29">
        <v>6</v>
      </c>
      <c r="DA50" s="224">
        <f t="shared" si="17"/>
        <v>36.82</v>
      </c>
      <c r="DB50" s="29">
        <v>0</v>
      </c>
      <c r="DC50" s="29">
        <v>0</v>
      </c>
      <c r="DD50" s="29">
        <v>0.35</v>
      </c>
      <c r="DE50" s="29">
        <v>0.8</v>
      </c>
      <c r="DF50" s="29">
        <v>13.04</v>
      </c>
      <c r="DG50" s="29">
        <v>0.4</v>
      </c>
      <c r="DH50" s="29">
        <v>0</v>
      </c>
      <c r="DI50" s="29">
        <v>3.1</v>
      </c>
      <c r="DJ50" s="29">
        <v>2.7</v>
      </c>
      <c r="DK50" s="29">
        <v>1.1000000000000001</v>
      </c>
      <c r="DL50" s="29">
        <v>9</v>
      </c>
      <c r="DM50" s="29">
        <v>16.100000000000001</v>
      </c>
      <c r="DN50" s="224">
        <f t="shared" si="18"/>
        <v>46.59</v>
      </c>
      <c r="DO50" s="29">
        <v>0.2</v>
      </c>
      <c r="DP50" s="29">
        <v>3</v>
      </c>
      <c r="DQ50" s="29">
        <v>0</v>
      </c>
      <c r="DR50" s="29">
        <v>11.4</v>
      </c>
      <c r="DS50" s="29">
        <v>0</v>
      </c>
      <c r="DT50" s="29">
        <v>0</v>
      </c>
      <c r="DU50" s="29">
        <v>1.35</v>
      </c>
      <c r="DV50" s="29">
        <v>0</v>
      </c>
      <c r="DW50" s="29">
        <v>1.2</v>
      </c>
      <c r="DX50" s="29">
        <v>1.77</v>
      </c>
      <c r="DY50" s="29">
        <v>0.5</v>
      </c>
      <c r="DZ50" s="29">
        <v>8.35</v>
      </c>
      <c r="ED50" s="118"/>
      <c r="EE50" s="118"/>
      <c r="EF50" s="118"/>
      <c r="EG50" s="118"/>
      <c r="EH50" s="118"/>
      <c r="EI50" s="118"/>
      <c r="EJ50" s="118"/>
      <c r="EK50" s="118"/>
      <c r="EL50" s="118"/>
      <c r="EM50" s="118"/>
      <c r="EN50" s="118"/>
      <c r="EO50" s="118"/>
      <c r="EP50" s="118"/>
      <c r="EQ50" s="118"/>
      <c r="ER50" s="118"/>
      <c r="ES50" s="118"/>
      <c r="ET50" s="118"/>
      <c r="EU50" s="118"/>
    </row>
    <row r="51" spans="1:151" ht="20.100000000000001" customHeight="1" x14ac:dyDescent="0.25">
      <c r="A51" s="282"/>
      <c r="B51" s="215" t="s">
        <v>81</v>
      </c>
      <c r="C51" s="216" t="s">
        <v>88</v>
      </c>
      <c r="D51" s="229">
        <v>0</v>
      </c>
      <c r="E51" s="229">
        <v>0</v>
      </c>
      <c r="F51" s="229">
        <v>0</v>
      </c>
      <c r="G51" s="229">
        <v>0</v>
      </c>
      <c r="H51" s="229">
        <v>9.9999999999999995E-7</v>
      </c>
      <c r="I51" s="229">
        <v>0</v>
      </c>
      <c r="J51" s="229">
        <v>0</v>
      </c>
      <c r="K51" s="229">
        <v>0</v>
      </c>
      <c r="L51" s="229">
        <v>0</v>
      </c>
      <c r="M51" s="230">
        <v>0</v>
      </c>
      <c r="N51" s="230">
        <v>0</v>
      </c>
      <c r="O51" s="230">
        <v>0</v>
      </c>
      <c r="P51" s="231">
        <v>0</v>
      </c>
      <c r="Q51" s="229">
        <v>0</v>
      </c>
      <c r="R51" s="229">
        <v>0</v>
      </c>
      <c r="S51" s="229">
        <v>0</v>
      </c>
      <c r="T51" s="229">
        <v>0</v>
      </c>
      <c r="U51" s="229">
        <v>9.9999999999999995E-7</v>
      </c>
      <c r="V51" s="229">
        <v>0</v>
      </c>
      <c r="W51" s="229">
        <v>0</v>
      </c>
      <c r="X51" s="229">
        <v>0</v>
      </c>
      <c r="Y51" s="229">
        <v>0</v>
      </c>
      <c r="Z51" s="230">
        <v>0</v>
      </c>
      <c r="AA51" s="230">
        <v>0</v>
      </c>
      <c r="AB51" s="230">
        <v>0</v>
      </c>
      <c r="AC51" s="231">
        <v>0</v>
      </c>
      <c r="AD51" s="29">
        <v>0</v>
      </c>
      <c r="AE51" s="29">
        <v>0</v>
      </c>
      <c r="AF51" s="29">
        <v>0</v>
      </c>
      <c r="AG51" s="29">
        <v>10.40560022</v>
      </c>
      <c r="AH51" s="29">
        <v>15.458109589999999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34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34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0</v>
      </c>
      <c r="BN51" s="224">
        <f t="shared" si="14"/>
        <v>0</v>
      </c>
      <c r="BO51" s="29">
        <v>0</v>
      </c>
      <c r="BP51" s="29">
        <v>0</v>
      </c>
      <c r="BQ51" s="29">
        <v>0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0</v>
      </c>
      <c r="BY51" s="29">
        <v>0</v>
      </c>
      <c r="BZ51" s="29">
        <v>4.1349453899999995</v>
      </c>
      <c r="CA51" s="224">
        <f t="shared" si="15"/>
        <v>4.1349453899999995</v>
      </c>
      <c r="CB51" s="234">
        <v>2.1323120899999997</v>
      </c>
      <c r="CC51" s="29">
        <v>4.7480270000000005E-2</v>
      </c>
      <c r="CD51" s="29">
        <v>0.92081191000000007</v>
      </c>
      <c r="CE51" s="29">
        <v>0.85169676000000005</v>
      </c>
      <c r="CF51" s="29">
        <v>2.0000000000000001E-4</v>
      </c>
      <c r="CG51" s="29">
        <v>0.52465944999999992</v>
      </c>
      <c r="CH51" s="29">
        <v>0.53274120999999997</v>
      </c>
      <c r="CI51" s="29">
        <v>0.40248738999999994</v>
      </c>
      <c r="CJ51" s="29">
        <v>5.4358599999999998E-3</v>
      </c>
      <c r="CK51" s="29">
        <v>1.9455499999999999E-3</v>
      </c>
      <c r="CL51" s="29">
        <v>4.7903499999999995E-2</v>
      </c>
      <c r="CM51" s="29">
        <v>4.3040189999999999E-2</v>
      </c>
      <c r="CN51" s="224">
        <f t="shared" si="16"/>
        <v>5.5107141800000017</v>
      </c>
      <c r="CO51" s="29">
        <v>1.3961500000000001E-3</v>
      </c>
      <c r="CP51" s="29">
        <v>1.3996629299999999</v>
      </c>
      <c r="CQ51" s="29">
        <v>2.1683882300000001</v>
      </c>
      <c r="CR51" s="29">
        <v>2.8707648900000002</v>
      </c>
      <c r="CS51" s="29">
        <v>5.4000000000000001E-4</v>
      </c>
      <c r="CT51" s="29">
        <v>0</v>
      </c>
      <c r="CU51" s="29">
        <v>0</v>
      </c>
      <c r="CV51" s="29">
        <v>1.0602227799999999</v>
      </c>
      <c r="CW51" s="29">
        <v>8.758450000000001E-3</v>
      </c>
      <c r="CX51" s="29">
        <v>0.25608070999999999</v>
      </c>
      <c r="CY51" s="29">
        <v>0</v>
      </c>
      <c r="CZ51" s="29">
        <v>0</v>
      </c>
      <c r="DA51" s="224">
        <f t="shared" si="17"/>
        <v>7.7658141400000007</v>
      </c>
      <c r="DB51" s="29">
        <v>2.42476972</v>
      </c>
      <c r="DC51" s="29">
        <v>1.2292464599999999</v>
      </c>
      <c r="DD51" s="29">
        <v>0.13467695999999998</v>
      </c>
      <c r="DE51" s="29">
        <v>0</v>
      </c>
      <c r="DF51" s="29">
        <v>0</v>
      </c>
      <c r="DG51" s="29">
        <v>1.8996240000000001E-2</v>
      </c>
      <c r="DH51" s="29">
        <v>7.7150682700000006</v>
      </c>
      <c r="DI51" s="29">
        <v>1.11770229</v>
      </c>
      <c r="DJ51" s="29">
        <v>1.18751253</v>
      </c>
      <c r="DK51" s="29">
        <v>2.6135660000000002E-2</v>
      </c>
      <c r="DL51" s="29">
        <v>3.1201875700000001</v>
      </c>
      <c r="DM51" s="29">
        <v>0.32512223000000001</v>
      </c>
      <c r="DN51" s="224">
        <f t="shared" si="18"/>
        <v>17.299417930000001</v>
      </c>
      <c r="DO51" s="29">
        <v>3.2449870100000004</v>
      </c>
      <c r="DP51" s="29">
        <v>0</v>
      </c>
      <c r="DQ51" s="29">
        <v>3.1383099999999997E-2</v>
      </c>
      <c r="DR51" s="29">
        <v>0</v>
      </c>
      <c r="DS51" s="29">
        <v>1.6217E-4</v>
      </c>
      <c r="DT51" s="29">
        <v>6.4443990000000007E-2</v>
      </c>
      <c r="DU51" s="29">
        <v>0.16385085999999999</v>
      </c>
      <c r="DV51" s="29">
        <v>1.3297483300000001</v>
      </c>
      <c r="DW51" s="29">
        <v>3.3716400000000001E-2</v>
      </c>
      <c r="DX51" s="29">
        <v>0.77904278000000005</v>
      </c>
      <c r="DY51" s="29">
        <v>0.24246249</v>
      </c>
      <c r="DZ51" s="29">
        <v>0.54201080000000001</v>
      </c>
      <c r="ED51" s="118"/>
      <c r="EE51" s="118"/>
      <c r="EF51" s="118"/>
      <c r="EG51" s="118"/>
      <c r="EH51" s="118"/>
      <c r="EI51" s="118"/>
      <c r="EJ51" s="118"/>
      <c r="EK51" s="118"/>
      <c r="EL51" s="118"/>
      <c r="EM51" s="118"/>
      <c r="EN51" s="118"/>
      <c r="EO51" s="118"/>
      <c r="EP51" s="118"/>
      <c r="EQ51" s="118"/>
      <c r="ER51" s="118"/>
      <c r="ES51" s="118"/>
      <c r="ET51" s="118"/>
      <c r="EU51" s="118"/>
    </row>
    <row r="52" spans="1:151" ht="20.100000000000001" customHeight="1" x14ac:dyDescent="0.25">
      <c r="A52" s="282"/>
      <c r="B52" s="215" t="s">
        <v>109</v>
      </c>
      <c r="C52" s="216" t="s">
        <v>110</v>
      </c>
      <c r="D52" s="229">
        <v>0</v>
      </c>
      <c r="E52" s="229">
        <v>0</v>
      </c>
      <c r="F52" s="229">
        <v>0</v>
      </c>
      <c r="G52" s="229">
        <v>0</v>
      </c>
      <c r="H52" s="229">
        <v>0</v>
      </c>
      <c r="I52" s="229">
        <v>0</v>
      </c>
      <c r="J52" s="229">
        <v>0</v>
      </c>
      <c r="K52" s="229">
        <v>0</v>
      </c>
      <c r="L52" s="229">
        <v>0</v>
      </c>
      <c r="M52" s="230">
        <v>0</v>
      </c>
      <c r="N52" s="230">
        <v>0</v>
      </c>
      <c r="O52" s="230">
        <v>0</v>
      </c>
      <c r="P52" s="231">
        <v>0</v>
      </c>
      <c r="Q52" s="229">
        <v>0</v>
      </c>
      <c r="R52" s="229">
        <v>0</v>
      </c>
      <c r="S52" s="229">
        <v>0</v>
      </c>
      <c r="T52" s="229">
        <v>0</v>
      </c>
      <c r="U52" s="229">
        <v>0</v>
      </c>
      <c r="V52" s="229">
        <v>0</v>
      </c>
      <c r="W52" s="229">
        <v>0</v>
      </c>
      <c r="X52" s="229">
        <v>0</v>
      </c>
      <c r="Y52" s="229">
        <v>0</v>
      </c>
      <c r="Z52" s="230">
        <v>0</v>
      </c>
      <c r="AA52" s="230">
        <v>0</v>
      </c>
      <c r="AB52" s="230">
        <v>0</v>
      </c>
      <c r="AC52" s="231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34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0</v>
      </c>
      <c r="BA52" s="29">
        <v>0</v>
      </c>
      <c r="BB52" s="234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24">
        <f t="shared" si="14"/>
        <v>0</v>
      </c>
      <c r="BO52" s="29">
        <v>0</v>
      </c>
      <c r="BP52" s="29">
        <v>0</v>
      </c>
      <c r="BQ52" s="29">
        <v>0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29">
        <v>0</v>
      </c>
      <c r="BZ52" s="29">
        <v>0</v>
      </c>
      <c r="CA52" s="224">
        <f t="shared" si="15"/>
        <v>0</v>
      </c>
      <c r="CB52" s="234">
        <v>0</v>
      </c>
      <c r="CC52" s="29">
        <v>0</v>
      </c>
      <c r="CD52" s="29">
        <v>0</v>
      </c>
      <c r="CE52" s="29">
        <v>0</v>
      </c>
      <c r="CF52" s="29">
        <v>0</v>
      </c>
      <c r="CG52" s="29">
        <v>0</v>
      </c>
      <c r="CH52" s="29">
        <f>216795.48/1000000</f>
        <v>0.21679548000000001</v>
      </c>
      <c r="CI52" s="29">
        <v>0</v>
      </c>
      <c r="CJ52" s="29">
        <v>0.26106149000000001</v>
      </c>
      <c r="CK52" s="29">
        <v>0.25834572</v>
      </c>
      <c r="CL52" s="29">
        <v>0</v>
      </c>
      <c r="CM52" s="29">
        <v>3.0064979999999998E-2</v>
      </c>
      <c r="CN52" s="224">
        <f t="shared" si="16"/>
        <v>0.76626767000000007</v>
      </c>
      <c r="CO52" s="29">
        <v>0</v>
      </c>
      <c r="CP52" s="29">
        <v>0.27495946999999998</v>
      </c>
      <c r="CQ52" s="29">
        <v>0</v>
      </c>
      <c r="CR52" s="29">
        <v>0</v>
      </c>
      <c r="CS52" s="29">
        <v>1.0911819999999999E-2</v>
      </c>
      <c r="CT52" s="29">
        <v>0</v>
      </c>
      <c r="CU52" s="29">
        <v>0</v>
      </c>
      <c r="CV52" s="29">
        <v>0.40361153000000005</v>
      </c>
      <c r="CW52" s="29">
        <v>4.8056149999999999E-2</v>
      </c>
      <c r="CX52" s="29">
        <v>5.7071129999999998E-2</v>
      </c>
      <c r="CY52" s="29">
        <v>3.4300000000000002E-6</v>
      </c>
      <c r="CZ52" s="29">
        <v>0</v>
      </c>
      <c r="DA52" s="224">
        <f t="shared" si="17"/>
        <v>0.79461353000000001</v>
      </c>
      <c r="DB52" s="29">
        <v>0</v>
      </c>
      <c r="DC52" s="29">
        <v>0</v>
      </c>
      <c r="DD52" s="29">
        <v>0</v>
      </c>
      <c r="DE52" s="29">
        <v>0.19340025</v>
      </c>
      <c r="DF52" s="29">
        <v>4.0376999999999996E-4</v>
      </c>
      <c r="DG52" s="29">
        <v>2.51183E-2</v>
      </c>
      <c r="DH52" s="29">
        <v>0</v>
      </c>
      <c r="DI52" s="29">
        <v>0</v>
      </c>
      <c r="DJ52" s="29">
        <v>0</v>
      </c>
      <c r="DK52" s="29">
        <v>0</v>
      </c>
      <c r="DL52" s="29">
        <v>0</v>
      </c>
      <c r="DM52" s="29">
        <v>0</v>
      </c>
      <c r="DN52" s="224">
        <f t="shared" si="18"/>
        <v>0.21892232</v>
      </c>
      <c r="DO52" s="29">
        <v>0</v>
      </c>
      <c r="DP52" s="29">
        <v>0</v>
      </c>
      <c r="DQ52" s="29">
        <v>0.34047496999999999</v>
      </c>
      <c r="DR52" s="29">
        <v>3.675544E-2</v>
      </c>
      <c r="DS52" s="29">
        <v>0</v>
      </c>
      <c r="DT52" s="29">
        <v>0</v>
      </c>
      <c r="DU52" s="29">
        <v>0</v>
      </c>
      <c r="DV52" s="29">
        <v>0</v>
      </c>
      <c r="DW52" s="29">
        <v>0</v>
      </c>
      <c r="DX52" s="29">
        <v>0</v>
      </c>
      <c r="DY52" s="29">
        <v>0</v>
      </c>
      <c r="DZ52" s="29">
        <v>3.0135000000000003E-4</v>
      </c>
      <c r="ED52" s="118"/>
      <c r="EE52" s="118"/>
      <c r="EF52" s="118"/>
      <c r="EG52" s="118"/>
      <c r="EH52" s="118"/>
      <c r="EI52" s="118"/>
      <c r="EJ52" s="118"/>
      <c r="EK52" s="118"/>
      <c r="EL52" s="118"/>
      <c r="EM52" s="118"/>
      <c r="EN52" s="118"/>
      <c r="EO52" s="118"/>
      <c r="EP52" s="118"/>
      <c r="EQ52" s="118"/>
      <c r="ER52" s="118"/>
      <c r="ES52" s="118"/>
      <c r="ET52" s="118"/>
      <c r="EU52" s="118"/>
    </row>
    <row r="53" spans="1:151" ht="20.100000000000001" customHeight="1" x14ac:dyDescent="0.25">
      <c r="A53" s="282"/>
      <c r="B53" s="215" t="s">
        <v>57</v>
      </c>
      <c r="C53" s="216" t="s">
        <v>58</v>
      </c>
      <c r="D53" s="229">
        <v>0</v>
      </c>
      <c r="E53" s="229">
        <v>0</v>
      </c>
      <c r="F53" s="229">
        <v>0</v>
      </c>
      <c r="G53" s="229">
        <v>0</v>
      </c>
      <c r="H53" s="229">
        <v>9.9999999999999995E-7</v>
      </c>
      <c r="I53" s="229">
        <v>0</v>
      </c>
      <c r="J53" s="229">
        <v>0</v>
      </c>
      <c r="K53" s="229">
        <v>0</v>
      </c>
      <c r="L53" s="229">
        <v>0</v>
      </c>
      <c r="M53" s="230">
        <v>0</v>
      </c>
      <c r="N53" s="230">
        <v>0</v>
      </c>
      <c r="O53" s="230">
        <v>0</v>
      </c>
      <c r="P53" s="231">
        <v>0</v>
      </c>
      <c r="Q53" s="229">
        <v>0</v>
      </c>
      <c r="R53" s="229">
        <v>0</v>
      </c>
      <c r="S53" s="229">
        <v>0</v>
      </c>
      <c r="T53" s="229">
        <v>0</v>
      </c>
      <c r="U53" s="229">
        <v>9.9999999999999995E-7</v>
      </c>
      <c r="V53" s="229">
        <v>0</v>
      </c>
      <c r="W53" s="229">
        <v>0</v>
      </c>
      <c r="X53" s="229">
        <v>0</v>
      </c>
      <c r="Y53" s="229">
        <v>0</v>
      </c>
      <c r="Z53" s="230">
        <v>0</v>
      </c>
      <c r="AA53" s="230">
        <v>0</v>
      </c>
      <c r="AB53" s="230">
        <v>0</v>
      </c>
      <c r="AC53" s="231">
        <v>0</v>
      </c>
      <c r="AD53" s="29">
        <v>0</v>
      </c>
      <c r="AE53" s="29">
        <v>0</v>
      </c>
      <c r="AF53" s="29">
        <v>0</v>
      </c>
      <c r="AG53" s="29">
        <v>10.40560022</v>
      </c>
      <c r="AH53" s="29">
        <v>15.458109589999999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0</v>
      </c>
      <c r="AO53" s="29">
        <v>0</v>
      </c>
      <c r="AP53" s="234">
        <v>0</v>
      </c>
      <c r="AQ53" s="29">
        <v>0</v>
      </c>
      <c r="AR53" s="29">
        <v>0</v>
      </c>
      <c r="AS53" s="29">
        <v>0</v>
      </c>
      <c r="AT53" s="29">
        <v>0</v>
      </c>
      <c r="AU53" s="29">
        <v>0</v>
      </c>
      <c r="AV53" s="29">
        <v>0</v>
      </c>
      <c r="AW53" s="29">
        <v>12.558</v>
      </c>
      <c r="AX53" s="29">
        <v>9.7672399999999993</v>
      </c>
      <c r="AY53" s="29">
        <v>6.5339999999999998</v>
      </c>
      <c r="AZ53" s="29">
        <v>4.71</v>
      </c>
      <c r="BA53" s="29">
        <v>14.170030000000001</v>
      </c>
      <c r="BB53" s="234">
        <v>16.757999999999999</v>
      </c>
      <c r="BC53" s="29">
        <v>7.9180000000000001</v>
      </c>
      <c r="BD53" s="29">
        <v>6.5055500000000004</v>
      </c>
      <c r="BE53" s="29">
        <v>6.266</v>
      </c>
      <c r="BF53" s="29">
        <v>5.3570500000000001</v>
      </c>
      <c r="BG53" s="29">
        <v>7.516</v>
      </c>
      <c r="BH53" s="29">
        <v>10.430999999999999</v>
      </c>
      <c r="BI53" s="29">
        <v>6.6929999999999996</v>
      </c>
      <c r="BJ53" s="29">
        <v>7.2569299999999997</v>
      </c>
      <c r="BK53" s="29">
        <v>4.6710000000000003</v>
      </c>
      <c r="BL53" s="29">
        <v>2.7440000000000002</v>
      </c>
      <c r="BM53" s="29">
        <v>2.2109999999999999</v>
      </c>
      <c r="BN53" s="224">
        <f t="shared" si="14"/>
        <v>84.327529999999996</v>
      </c>
      <c r="BO53" s="29">
        <v>3.1219999999999999</v>
      </c>
      <c r="BP53" s="29">
        <v>2.5954999999999999</v>
      </c>
      <c r="BQ53" s="29">
        <v>1.7664500000000001</v>
      </c>
      <c r="BR53" s="29">
        <v>1.19</v>
      </c>
      <c r="BS53" s="29">
        <v>0.59928000000000003</v>
      </c>
      <c r="BT53" s="29">
        <v>0.375</v>
      </c>
      <c r="BU53" s="29">
        <v>0.83199999999999996</v>
      </c>
      <c r="BV53" s="29">
        <v>0.78200000000000003</v>
      </c>
      <c r="BW53" s="29">
        <v>0.78300000000000003</v>
      </c>
      <c r="BX53" s="29">
        <v>0.78400000000000003</v>
      </c>
      <c r="BY53" s="29">
        <v>0.217</v>
      </c>
      <c r="BZ53" s="29">
        <v>0.52500000000000002</v>
      </c>
      <c r="CA53" s="224">
        <f t="shared" si="15"/>
        <v>13.571230000000002</v>
      </c>
      <c r="CB53" s="234">
        <v>0.433</v>
      </c>
      <c r="CC53" s="29">
        <v>0.33910000000000001</v>
      </c>
      <c r="CD53" s="29">
        <v>0.55349999999999999</v>
      </c>
      <c r="CE53" s="29">
        <v>0.76</v>
      </c>
      <c r="CF53" s="29">
        <v>0.36255995999999996</v>
      </c>
      <c r="CG53" s="29">
        <v>1.0009999999999999</v>
      </c>
      <c r="CH53" s="29">
        <v>1.016</v>
      </c>
      <c r="CI53" s="29">
        <v>2.4260000000000002</v>
      </c>
      <c r="CJ53" s="29">
        <v>3.306</v>
      </c>
      <c r="CK53" s="29">
        <v>1.871</v>
      </c>
      <c r="CL53" s="29">
        <v>1.1180000000000001</v>
      </c>
      <c r="CM53" s="29">
        <v>0.159</v>
      </c>
      <c r="CN53" s="224">
        <f t="shared" si="16"/>
        <v>13.345159960000002</v>
      </c>
      <c r="CO53" s="29">
        <v>0.27400000000000002</v>
      </c>
      <c r="CP53" s="29">
        <v>0.61699999999999999</v>
      </c>
      <c r="CQ53" s="29">
        <v>1.1779999999999999</v>
      </c>
      <c r="CR53" s="29">
        <v>0.65610972999999995</v>
      </c>
      <c r="CS53" s="29">
        <v>0.99450000000000005</v>
      </c>
      <c r="CT53" s="29">
        <v>0.68200000000000005</v>
      </c>
      <c r="CU53" s="29">
        <v>1.117</v>
      </c>
      <c r="CV53" s="29">
        <v>2.5539999999999998</v>
      </c>
      <c r="CW53" s="29">
        <v>2.9049999999999998</v>
      </c>
      <c r="CX53" s="29">
        <v>1.5660000000000001</v>
      </c>
      <c r="CY53" s="29">
        <v>0.38800000000000001</v>
      </c>
      <c r="CZ53" s="29">
        <v>0.18</v>
      </c>
      <c r="DA53" s="224">
        <f t="shared" si="17"/>
        <v>13.11160973</v>
      </c>
      <c r="DB53" s="29">
        <v>0.48899999999999999</v>
      </c>
      <c r="DC53" s="29">
        <v>0.27100000000000002</v>
      </c>
      <c r="DD53" s="29">
        <v>1.387</v>
      </c>
      <c r="DE53" s="29">
        <v>1.1041000000000001</v>
      </c>
      <c r="DF53" s="29">
        <v>0.752</v>
      </c>
      <c r="DG53" s="29">
        <v>1.3049999999999999</v>
      </c>
      <c r="DH53" s="29">
        <v>1.27</v>
      </c>
      <c r="DI53" s="29">
        <v>2.7879999999999998</v>
      </c>
      <c r="DJ53" s="29">
        <v>2.3809999999999998</v>
      </c>
      <c r="DK53" s="29">
        <v>0.98399999999999999</v>
      </c>
      <c r="DL53" s="29">
        <v>0.39100000000000001</v>
      </c>
      <c r="DM53" s="29">
        <v>1.2549999999999999</v>
      </c>
      <c r="DN53" s="224">
        <f t="shared" si="18"/>
        <v>14.377099999999999</v>
      </c>
      <c r="DO53" s="29">
        <v>0.48499999999999999</v>
      </c>
      <c r="DP53" s="29">
        <v>0.76700000000000002</v>
      </c>
      <c r="DQ53" s="29">
        <v>0.96048</v>
      </c>
      <c r="DR53" s="29">
        <v>1.794</v>
      </c>
      <c r="DS53" s="29">
        <v>0.93500000000000005</v>
      </c>
      <c r="DT53" s="29">
        <v>1.409</v>
      </c>
      <c r="DU53" s="29">
        <v>1.0840000000000001</v>
      </c>
      <c r="DV53" s="29">
        <v>1.6180000000000001</v>
      </c>
      <c r="DW53" s="29">
        <v>0.89100000000000001</v>
      </c>
      <c r="DX53" s="29">
        <v>0.35</v>
      </c>
      <c r="DY53" s="29">
        <v>0.17399999999999999</v>
      </c>
      <c r="DZ53" s="29">
        <v>0.45500000000000002</v>
      </c>
      <c r="ED53" s="118"/>
      <c r="EE53" s="118"/>
      <c r="EF53" s="118"/>
      <c r="EG53" s="118"/>
      <c r="EH53" s="118"/>
      <c r="EI53" s="118"/>
      <c r="EJ53" s="118"/>
      <c r="EK53" s="118"/>
      <c r="EL53" s="118"/>
      <c r="EM53" s="118"/>
      <c r="EN53" s="118"/>
      <c r="EO53" s="118"/>
      <c r="EP53" s="118"/>
      <c r="EQ53" s="118"/>
      <c r="ER53" s="118"/>
      <c r="ES53" s="118"/>
      <c r="ET53" s="118"/>
      <c r="EU53" s="118"/>
    </row>
    <row r="54" spans="1:151" ht="20.100000000000001" customHeight="1" thickBot="1" x14ac:dyDescent="0.3">
      <c r="A54" s="282"/>
      <c r="B54" s="215" t="s">
        <v>84</v>
      </c>
      <c r="C54" s="216" t="s">
        <v>89</v>
      </c>
      <c r="D54" s="229">
        <v>0</v>
      </c>
      <c r="E54" s="229">
        <v>0</v>
      </c>
      <c r="F54" s="229">
        <v>0</v>
      </c>
      <c r="G54" s="229">
        <v>0</v>
      </c>
      <c r="H54" s="229">
        <v>9.9999999999999995E-7</v>
      </c>
      <c r="I54" s="229">
        <v>0</v>
      </c>
      <c r="J54" s="229">
        <v>0</v>
      </c>
      <c r="K54" s="229">
        <v>0</v>
      </c>
      <c r="L54" s="229">
        <v>0</v>
      </c>
      <c r="M54" s="230">
        <v>0</v>
      </c>
      <c r="N54" s="230">
        <v>0</v>
      </c>
      <c r="O54" s="230">
        <v>0</v>
      </c>
      <c r="P54" s="231">
        <v>0</v>
      </c>
      <c r="Q54" s="229">
        <v>0</v>
      </c>
      <c r="R54" s="229">
        <v>0</v>
      </c>
      <c r="S54" s="229">
        <v>0</v>
      </c>
      <c r="T54" s="229">
        <v>0</v>
      </c>
      <c r="U54" s="229">
        <v>9.9999999999999995E-7</v>
      </c>
      <c r="V54" s="229">
        <v>0</v>
      </c>
      <c r="W54" s="229">
        <v>0</v>
      </c>
      <c r="X54" s="229">
        <v>0</v>
      </c>
      <c r="Y54" s="229">
        <v>0</v>
      </c>
      <c r="Z54" s="230">
        <v>0</v>
      </c>
      <c r="AA54" s="230">
        <v>0</v>
      </c>
      <c r="AB54" s="230">
        <v>0</v>
      </c>
      <c r="AC54" s="231">
        <v>0</v>
      </c>
      <c r="AD54" s="29">
        <v>0</v>
      </c>
      <c r="AE54" s="29">
        <v>0</v>
      </c>
      <c r="AF54" s="29">
        <v>0</v>
      </c>
      <c r="AG54" s="29">
        <v>10.40560022</v>
      </c>
      <c r="AH54" s="29">
        <v>15.458109589999999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34">
        <v>0</v>
      </c>
      <c r="AQ54" s="29">
        <v>0</v>
      </c>
      <c r="AR54" s="29">
        <v>0</v>
      </c>
      <c r="AS54" s="29">
        <v>0</v>
      </c>
      <c r="AT54" s="29">
        <v>0</v>
      </c>
      <c r="AU54" s="29">
        <v>0</v>
      </c>
      <c r="AV54" s="29">
        <v>0</v>
      </c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34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24">
        <f t="shared" si="14"/>
        <v>0</v>
      </c>
      <c r="BO54" s="29">
        <v>0</v>
      </c>
      <c r="BP54" s="29">
        <v>0</v>
      </c>
      <c r="BQ54" s="29">
        <v>0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0</v>
      </c>
      <c r="BY54" s="29">
        <v>0</v>
      </c>
      <c r="BZ54" s="29">
        <v>0.45314508000000003</v>
      </c>
      <c r="CA54" s="224">
        <f t="shared" si="15"/>
        <v>0.45314508000000003</v>
      </c>
      <c r="CB54" s="234">
        <v>0.17885816999999998</v>
      </c>
      <c r="CC54" s="29">
        <v>0.15600651000000001</v>
      </c>
      <c r="CD54" s="29">
        <v>0.22162144999999997</v>
      </c>
      <c r="CE54" s="29">
        <v>0.14514245000000001</v>
      </c>
      <c r="CF54" s="239">
        <v>9.4027979999999997E-2</v>
      </c>
      <c r="CG54" s="29">
        <v>0.17116213999999999</v>
      </c>
      <c r="CH54" s="29">
        <v>0.96377619999999986</v>
      </c>
      <c r="CI54" s="29">
        <v>0.16996040000000001</v>
      </c>
      <c r="CJ54" s="29">
        <v>0.14828888999999995</v>
      </c>
      <c r="CK54" s="29">
        <v>0.22782111999999996</v>
      </c>
      <c r="CL54" s="29">
        <v>0.19491111000000005</v>
      </c>
      <c r="CM54" s="29">
        <v>0.44530411999999986</v>
      </c>
      <c r="CN54" s="224">
        <f t="shared" si="16"/>
        <v>3.1168805399999995</v>
      </c>
      <c r="CO54" s="29">
        <v>0.21685721999999999</v>
      </c>
      <c r="CP54" s="29">
        <v>0.20882033999999991</v>
      </c>
      <c r="CQ54" s="29">
        <v>0.25203128000000002</v>
      </c>
      <c r="CR54" s="29">
        <v>0.32903795000000002</v>
      </c>
      <c r="CS54" s="29">
        <v>0.16898819000000004</v>
      </c>
      <c r="CT54" s="29">
        <v>0.26800272999999997</v>
      </c>
      <c r="CU54" s="29">
        <v>0.19461752000000004</v>
      </c>
      <c r="CV54" s="29">
        <v>0.46843628000000009</v>
      </c>
      <c r="CW54" s="29">
        <v>0.27690245000000002</v>
      </c>
      <c r="CX54" s="29">
        <v>0.38177160000000004</v>
      </c>
      <c r="CY54" s="29">
        <v>0.25540491999999998</v>
      </c>
      <c r="CZ54" s="29">
        <v>0.36662476999999982</v>
      </c>
      <c r="DA54" s="224">
        <f t="shared" si="17"/>
        <v>3.3874952500000006</v>
      </c>
      <c r="DB54" s="29">
        <v>0.35493989999999997</v>
      </c>
      <c r="DC54" s="29">
        <v>0.67219380000000017</v>
      </c>
      <c r="DD54" s="29">
        <v>0.4802730300000001</v>
      </c>
      <c r="DE54" s="29">
        <v>0.34646809000000017</v>
      </c>
      <c r="DF54" s="29">
        <v>0.36583719999999986</v>
      </c>
      <c r="DG54" s="29">
        <v>0.37615593000000008</v>
      </c>
      <c r="DH54" s="29">
        <v>0.36070118000000018</v>
      </c>
      <c r="DI54" s="29">
        <v>0.33951111000000034</v>
      </c>
      <c r="DJ54" s="29">
        <v>1.0894529300000007</v>
      </c>
      <c r="DK54" s="29">
        <v>0.57289825000000061</v>
      </c>
      <c r="DL54" s="29">
        <v>0.4811976000000005</v>
      </c>
      <c r="DM54" s="29">
        <v>0.42835325000000013</v>
      </c>
      <c r="DN54" s="224">
        <f t="shared" si="18"/>
        <v>5.8679822700000015</v>
      </c>
      <c r="DO54" s="29">
        <v>0.51185648000000061</v>
      </c>
      <c r="DP54" s="29">
        <v>0.67421377000000093</v>
      </c>
      <c r="DQ54" s="29">
        <v>0.46245342000000028</v>
      </c>
      <c r="DR54" s="29">
        <v>0.69383525000000124</v>
      </c>
      <c r="DS54" s="29">
        <v>0.71269131000000141</v>
      </c>
      <c r="DT54" s="29">
        <v>0.48889003999999991</v>
      </c>
      <c r="DU54" s="29">
        <v>1.4096988200000025</v>
      </c>
      <c r="DV54" s="29">
        <v>0.95063974000000107</v>
      </c>
      <c r="DW54" s="29">
        <v>0.8625137500000013</v>
      </c>
      <c r="DX54" s="29">
        <v>1.0316667000000006</v>
      </c>
      <c r="DY54" s="29">
        <v>0.91943237000000066</v>
      </c>
      <c r="DZ54" s="29">
        <v>1.1708347499999998</v>
      </c>
      <c r="ED54" s="118"/>
      <c r="EE54" s="118"/>
      <c r="EF54" s="118"/>
      <c r="EG54" s="118"/>
      <c r="EH54" s="118"/>
      <c r="EI54" s="118"/>
      <c r="EJ54" s="118"/>
      <c r="EK54" s="118"/>
      <c r="EL54" s="118"/>
      <c r="EM54" s="118"/>
      <c r="EN54" s="118"/>
      <c r="EO54" s="118"/>
      <c r="EP54" s="118"/>
      <c r="EQ54" s="118"/>
      <c r="ER54" s="118"/>
      <c r="ES54" s="118"/>
      <c r="ET54" s="118"/>
      <c r="EU54" s="118"/>
    </row>
    <row r="55" spans="1:151" ht="20.100000000000001" customHeight="1" x14ac:dyDescent="0.3">
      <c r="A55" s="282"/>
      <c r="B55" s="240" t="s">
        <v>40</v>
      </c>
      <c r="C55" s="241"/>
      <c r="D55" s="242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4"/>
      <c r="P55" s="245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5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7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7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5"/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61"/>
      <c r="CB55" s="247"/>
      <c r="CC55" s="246"/>
      <c r="CD55" s="246"/>
      <c r="CE55" s="246"/>
      <c r="CF55" s="235"/>
      <c r="CG55" s="246"/>
      <c r="CH55" s="246"/>
      <c r="CI55" s="246"/>
      <c r="CJ55" s="246"/>
      <c r="CK55" s="246"/>
      <c r="CL55" s="246"/>
      <c r="CM55" s="246"/>
      <c r="CN55" s="245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61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61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D55" s="118"/>
      <c r="EE55" s="118"/>
      <c r="EF55" s="118"/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8"/>
      <c r="ER55" s="118"/>
      <c r="ES55" s="118"/>
      <c r="ET55" s="118"/>
      <c r="EU55" s="118"/>
    </row>
    <row r="56" spans="1:151" ht="20.100000000000001" customHeight="1" thickBot="1" x14ac:dyDescent="0.3">
      <c r="A56" s="282"/>
      <c r="B56" s="473" t="s">
        <v>39</v>
      </c>
      <c r="C56" s="474"/>
      <c r="D56" s="249">
        <f t="shared" ref="D56:AI56" si="19">SUM(D57:D92)</f>
        <v>4689.9648305551009</v>
      </c>
      <c r="E56" s="249">
        <f t="shared" si="19"/>
        <v>4191.7096283394003</v>
      </c>
      <c r="F56" s="249">
        <f t="shared" si="19"/>
        <v>5015.6659201291004</v>
      </c>
      <c r="G56" s="249">
        <f t="shared" si="19"/>
        <v>4338.2436834597993</v>
      </c>
      <c r="H56" s="249">
        <f t="shared" si="19"/>
        <v>4565.3605952363996</v>
      </c>
      <c r="I56" s="249">
        <f t="shared" si="19"/>
        <v>4610.9462302283009</v>
      </c>
      <c r="J56" s="249">
        <f t="shared" si="19"/>
        <v>4278.6927981094996</v>
      </c>
      <c r="K56" s="249">
        <f t="shared" si="19"/>
        <v>4649.5456745374995</v>
      </c>
      <c r="L56" s="249">
        <f t="shared" si="19"/>
        <v>4667.7815647556999</v>
      </c>
      <c r="M56" s="249">
        <f t="shared" si="19"/>
        <v>5114.158870105699</v>
      </c>
      <c r="N56" s="249">
        <f t="shared" si="19"/>
        <v>5454.9750823728</v>
      </c>
      <c r="O56" s="249">
        <f t="shared" si="19"/>
        <v>5202.1439498443006</v>
      </c>
      <c r="P56" s="250">
        <f t="shared" si="19"/>
        <v>56779.188827673592</v>
      </c>
      <c r="Q56" s="249">
        <f t="shared" si="19"/>
        <v>3970.4921295812001</v>
      </c>
      <c r="R56" s="249">
        <f t="shared" si="19"/>
        <v>3909.6077136508002</v>
      </c>
      <c r="S56" s="249">
        <f t="shared" si="19"/>
        <v>4402.6514327174</v>
      </c>
      <c r="T56" s="249">
        <f t="shared" si="19"/>
        <v>5411.4253134959999</v>
      </c>
      <c r="U56" s="249">
        <f t="shared" si="19"/>
        <v>5686.0479325847</v>
      </c>
      <c r="V56" s="249">
        <f t="shared" si="19"/>
        <v>5569.5267775495986</v>
      </c>
      <c r="W56" s="249">
        <f t="shared" si="19"/>
        <v>5105.6146180993001</v>
      </c>
      <c r="X56" s="249">
        <f t="shared" si="19"/>
        <v>4495.0274201536995</v>
      </c>
      <c r="Y56" s="249">
        <f t="shared" si="19"/>
        <v>4458.7314604067997</v>
      </c>
      <c r="Z56" s="249">
        <f t="shared" si="19"/>
        <v>5266.4151206973002</v>
      </c>
      <c r="AA56" s="249">
        <f t="shared" si="19"/>
        <v>4752.8657592733998</v>
      </c>
      <c r="AB56" s="249">
        <f t="shared" si="19"/>
        <v>8643.8833650990018</v>
      </c>
      <c r="AC56" s="250">
        <f t="shared" si="19"/>
        <v>61672.289043309196</v>
      </c>
      <c r="AD56" s="249">
        <f t="shared" si="19"/>
        <v>3986.3241642464</v>
      </c>
      <c r="AE56" s="249">
        <f t="shared" si="19"/>
        <v>3726.8186503882994</v>
      </c>
      <c r="AF56" s="249">
        <f t="shared" si="19"/>
        <v>4613.3376842065991</v>
      </c>
      <c r="AG56" s="249">
        <f t="shared" si="19"/>
        <v>5052.1325917272998</v>
      </c>
      <c r="AH56" s="249">
        <f t="shared" si="19"/>
        <v>6951.1997780979</v>
      </c>
      <c r="AI56" s="249">
        <f t="shared" si="19"/>
        <v>5287.2290792411995</v>
      </c>
      <c r="AJ56" s="249">
        <f t="shared" ref="AJ56:BM56" si="20">SUM(AJ57:AJ92)</f>
        <v>6323.3429689190989</v>
      </c>
      <c r="AK56" s="249">
        <f t="shared" si="20"/>
        <v>5555.3401794089996</v>
      </c>
      <c r="AL56" s="249">
        <f t="shared" si="20"/>
        <v>5784.9731938956011</v>
      </c>
      <c r="AM56" s="249">
        <f t="shared" si="20"/>
        <v>5163.3652042572012</v>
      </c>
      <c r="AN56" s="249">
        <f t="shared" si="20"/>
        <v>4859.1265885191015</v>
      </c>
      <c r="AO56" s="249">
        <f t="shared" si="20"/>
        <v>6607.416919397001</v>
      </c>
      <c r="AP56" s="251">
        <f t="shared" si="20"/>
        <v>4618.2723134926</v>
      </c>
      <c r="AQ56" s="249">
        <f t="shared" si="20"/>
        <v>4635.9768907788002</v>
      </c>
      <c r="AR56" s="249">
        <f t="shared" si="20"/>
        <v>5454.7592298248001</v>
      </c>
      <c r="AS56" s="249">
        <f t="shared" si="20"/>
        <v>5057.6729702407993</v>
      </c>
      <c r="AT56" s="249">
        <f t="shared" si="20"/>
        <v>8553.3562804424</v>
      </c>
      <c r="AU56" s="249">
        <f t="shared" si="20"/>
        <v>5964.2855463198011</v>
      </c>
      <c r="AV56" s="249">
        <f t="shared" si="20"/>
        <v>5183.7172721292</v>
      </c>
      <c r="AW56" s="249">
        <f t="shared" si="20"/>
        <v>5586.3437490042015</v>
      </c>
      <c r="AX56" s="249">
        <f t="shared" si="20"/>
        <v>3771.7417385942008</v>
      </c>
      <c r="AY56" s="249">
        <f t="shared" si="20"/>
        <v>7214.0924920610005</v>
      </c>
      <c r="AZ56" s="249">
        <f t="shared" si="20"/>
        <v>5258.6544399046006</v>
      </c>
      <c r="BA56" s="249">
        <f t="shared" si="20"/>
        <v>5435.6325167088007</v>
      </c>
      <c r="BB56" s="251">
        <f t="shared" si="20"/>
        <v>6375.1665303746004</v>
      </c>
      <c r="BC56" s="249">
        <f t="shared" si="20"/>
        <v>6015.4791263112011</v>
      </c>
      <c r="BD56" s="249">
        <f t="shared" si="20"/>
        <v>6719.5524644752004</v>
      </c>
      <c r="BE56" s="249">
        <f t="shared" si="20"/>
        <v>6734.2817306561992</v>
      </c>
      <c r="BF56" s="249">
        <f t="shared" si="20"/>
        <v>7127.0025202348006</v>
      </c>
      <c r="BG56" s="249">
        <f t="shared" si="20"/>
        <v>9289.7074268459983</v>
      </c>
      <c r="BH56" s="249">
        <f t="shared" si="20"/>
        <v>7282.3463852356017</v>
      </c>
      <c r="BI56" s="249">
        <f t="shared" si="20"/>
        <v>9305.3161126478008</v>
      </c>
      <c r="BJ56" s="249">
        <f t="shared" si="20"/>
        <v>8168.5052450652011</v>
      </c>
      <c r="BK56" s="249">
        <f t="shared" si="20"/>
        <v>7926.6117710556009</v>
      </c>
      <c r="BL56" s="249">
        <f t="shared" si="20"/>
        <v>7115.4513615079986</v>
      </c>
      <c r="BM56" s="249">
        <f t="shared" si="20"/>
        <v>7759.1435510413985</v>
      </c>
      <c r="BN56" s="250">
        <f t="shared" ref="BN56:BN80" si="21">SUM(BB56:BM56)</f>
        <v>89818.564225451599</v>
      </c>
      <c r="BO56" s="249">
        <f t="shared" ref="BO56:CF56" si="22">SUM(BO57:BO92)</f>
        <v>7585.4170124348002</v>
      </c>
      <c r="BP56" s="249">
        <f t="shared" si="22"/>
        <v>7372.1536647331995</v>
      </c>
      <c r="BQ56" s="249">
        <f t="shared" si="22"/>
        <v>8056.6277987748017</v>
      </c>
      <c r="BR56" s="249">
        <f t="shared" si="22"/>
        <v>8769.8405524964001</v>
      </c>
      <c r="BS56" s="249">
        <f t="shared" si="22"/>
        <v>10270.979978268801</v>
      </c>
      <c r="BT56" s="249">
        <f t="shared" si="22"/>
        <v>8232.4818560725998</v>
      </c>
      <c r="BU56" s="249">
        <f t="shared" si="22"/>
        <v>7644.6221167595995</v>
      </c>
      <c r="BV56" s="249">
        <f t="shared" si="22"/>
        <v>8439.6501898457991</v>
      </c>
      <c r="BW56" s="249">
        <f t="shared" si="22"/>
        <v>6862.4534512855989</v>
      </c>
      <c r="BX56" s="249">
        <f t="shared" si="22"/>
        <v>7075.8298657130008</v>
      </c>
      <c r="BY56" s="249">
        <f t="shared" si="22"/>
        <v>4829.3637549036011</v>
      </c>
      <c r="BZ56" s="249">
        <f t="shared" si="22"/>
        <v>6507.3477857933995</v>
      </c>
      <c r="CA56" s="250">
        <f t="shared" si="15"/>
        <v>91646.76802708162</v>
      </c>
      <c r="CB56" s="251">
        <f t="shared" si="22"/>
        <v>5571.6336878048014</v>
      </c>
      <c r="CC56" s="249">
        <f t="shared" si="22"/>
        <v>4478.8057195518013</v>
      </c>
      <c r="CD56" s="249">
        <f t="shared" si="22"/>
        <v>4736.3417650191986</v>
      </c>
      <c r="CE56" s="249">
        <f t="shared" si="22"/>
        <v>5908.6052673634003</v>
      </c>
      <c r="CF56" s="249">
        <f t="shared" si="22"/>
        <v>4496.2998157112006</v>
      </c>
      <c r="CG56" s="249">
        <f t="shared" ref="CG56" si="23">SUM(CG57:CG92)</f>
        <v>5054.1233430226011</v>
      </c>
      <c r="CH56" s="249">
        <f t="shared" ref="CH56:DJ56" si="24">SUM(CH57:CH92)</f>
        <v>3953.6048690754001</v>
      </c>
      <c r="CI56" s="249">
        <f t="shared" si="24"/>
        <v>4349.7098469565999</v>
      </c>
      <c r="CJ56" s="249">
        <f t="shared" si="24"/>
        <v>4113.7246347945993</v>
      </c>
      <c r="CK56" s="249">
        <f t="shared" si="24"/>
        <v>5437.5189603882</v>
      </c>
      <c r="CL56" s="249">
        <f t="shared" si="24"/>
        <v>3793.1612220389998</v>
      </c>
      <c r="CM56" s="249">
        <f t="shared" si="24"/>
        <v>8808.459308026002</v>
      </c>
      <c r="CN56" s="250">
        <f>SUM(CB56:CM56)</f>
        <v>60701.988439752808</v>
      </c>
      <c r="CO56" s="249">
        <f t="shared" si="24"/>
        <v>4851.9121651937985</v>
      </c>
      <c r="CP56" s="249">
        <f t="shared" si="24"/>
        <v>4787.3884944312022</v>
      </c>
      <c r="CQ56" s="249">
        <f t="shared" si="24"/>
        <v>8016.0579127131996</v>
      </c>
      <c r="CR56" s="249">
        <f t="shared" si="24"/>
        <v>8888.0407679685995</v>
      </c>
      <c r="CS56" s="249">
        <f t="shared" si="24"/>
        <v>7518.3576597723995</v>
      </c>
      <c r="CT56" s="249">
        <f t="shared" si="24"/>
        <v>6454.7380509318</v>
      </c>
      <c r="CU56" s="249">
        <f t="shared" si="24"/>
        <v>4955.5009089194</v>
      </c>
      <c r="CV56" s="249">
        <f t="shared" si="24"/>
        <v>5577.9716573083988</v>
      </c>
      <c r="CW56" s="249">
        <f t="shared" si="24"/>
        <v>5623.4346014321973</v>
      </c>
      <c r="CX56" s="249">
        <f t="shared" si="24"/>
        <v>5188.2527657254004</v>
      </c>
      <c r="CY56" s="249">
        <f t="shared" si="24"/>
        <v>6854.5148615804019</v>
      </c>
      <c r="CZ56" s="249">
        <f t="shared" si="24"/>
        <v>5314.4497950180003</v>
      </c>
      <c r="DA56" s="250">
        <f t="shared" si="17"/>
        <v>74030.619640994802</v>
      </c>
      <c r="DB56" s="249">
        <f t="shared" si="24"/>
        <v>4320.2583154303993</v>
      </c>
      <c r="DC56" s="249">
        <f t="shared" si="24"/>
        <v>4422.776820266</v>
      </c>
      <c r="DD56" s="249">
        <f t="shared" si="24"/>
        <v>6374.928054685397</v>
      </c>
      <c r="DE56" s="249">
        <f t="shared" si="24"/>
        <v>6122.508138565001</v>
      </c>
      <c r="DF56" s="249">
        <f t="shared" si="24"/>
        <v>11282.360771418806</v>
      </c>
      <c r="DG56" s="249">
        <f t="shared" si="24"/>
        <v>8638.4395346787987</v>
      </c>
      <c r="DH56" s="249">
        <f t="shared" si="24"/>
        <v>7683.3558550154021</v>
      </c>
      <c r="DI56" s="249">
        <f t="shared" si="24"/>
        <v>8084.5675462076006</v>
      </c>
      <c r="DJ56" s="249">
        <f t="shared" si="24"/>
        <v>7484.7727069332032</v>
      </c>
      <c r="DK56" s="249">
        <f t="shared" ref="DK56:DL56" si="25">SUM(DK57:DK92)</f>
        <v>6182.2952305408007</v>
      </c>
      <c r="DL56" s="249">
        <f t="shared" si="25"/>
        <v>5210.4362839339992</v>
      </c>
      <c r="DM56" s="249">
        <f t="shared" ref="DM56:DO56" si="26">SUM(DM57:DM92)</f>
        <v>7154.2468841480022</v>
      </c>
      <c r="DN56" s="250">
        <f t="shared" si="18"/>
        <v>82960.946141823413</v>
      </c>
      <c r="DO56" s="249">
        <f t="shared" si="26"/>
        <v>6848.4621568761977</v>
      </c>
      <c r="DP56" s="249">
        <f t="shared" ref="DP56:DQ56" si="27">SUM(DP57:DP92)</f>
        <v>5128.4152622163992</v>
      </c>
      <c r="DQ56" s="249">
        <f t="shared" si="27"/>
        <v>4334.5799334515996</v>
      </c>
      <c r="DR56" s="249">
        <f t="shared" ref="DR56:DS56" si="28">SUM(DR57:DR92)</f>
        <v>5835.9024449432009</v>
      </c>
      <c r="DS56" s="249">
        <f t="shared" si="28"/>
        <v>6555.6451327808027</v>
      </c>
      <c r="DT56" s="249">
        <f t="shared" ref="DT56:DU56" si="29">SUM(DT57:DT92)</f>
        <v>5538.9446849225988</v>
      </c>
      <c r="DU56" s="249">
        <f t="shared" si="29"/>
        <v>4625.8503977126029</v>
      </c>
      <c r="DV56" s="249">
        <f t="shared" ref="DV56:DW56" si="30">SUM(DV57:DV92)</f>
        <v>5718.4582900312007</v>
      </c>
      <c r="DW56" s="249">
        <f t="shared" si="30"/>
        <v>5008.4398797398017</v>
      </c>
      <c r="DX56" s="249">
        <f t="shared" ref="DX56:DY56" si="31">SUM(DX57:DX92)</f>
        <v>5009.4662473520002</v>
      </c>
      <c r="DY56" s="249">
        <f t="shared" si="31"/>
        <v>5100.5299897006007</v>
      </c>
      <c r="DZ56" s="249">
        <f t="shared" ref="DZ56" si="32">SUM(DZ57:DZ92)</f>
        <v>4701.0485161836014</v>
      </c>
      <c r="ED56" s="118"/>
      <c r="EE56" s="118"/>
      <c r="EF56" s="118"/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8"/>
      <c r="ER56" s="118"/>
      <c r="ES56" s="118"/>
      <c r="ET56" s="118"/>
      <c r="EU56" s="118"/>
    </row>
    <row r="57" spans="1:151" ht="20.100000000000001" customHeight="1" x14ac:dyDescent="0.25">
      <c r="A57" s="282"/>
      <c r="B57" s="227" t="s">
        <v>8</v>
      </c>
      <c r="C57" s="228" t="s">
        <v>73</v>
      </c>
      <c r="D57" s="253">
        <v>1562.1593973027002</v>
      </c>
      <c r="E57" s="253">
        <v>1254.5744246305001</v>
      </c>
      <c r="F57" s="253">
        <v>1447.5499792345001</v>
      </c>
      <c r="G57" s="253">
        <v>1254.6055957251001</v>
      </c>
      <c r="H57" s="253">
        <v>1531.3823246091001</v>
      </c>
      <c r="I57" s="253">
        <v>1489.9658907456003</v>
      </c>
      <c r="J57" s="253">
        <v>1434.1184067905999</v>
      </c>
      <c r="K57" s="253">
        <v>1565.4125118848001</v>
      </c>
      <c r="L57" s="253">
        <v>2104.8474044560999</v>
      </c>
      <c r="M57" s="253">
        <v>2230.7098687052999</v>
      </c>
      <c r="N57" s="253">
        <v>2193.8315722890002</v>
      </c>
      <c r="O57" s="253">
        <v>2424.6737655455004</v>
      </c>
      <c r="P57" s="231">
        <v>20493.831141918799</v>
      </c>
      <c r="Q57" s="29">
        <v>1475.5306286831001</v>
      </c>
      <c r="R57" s="29">
        <v>1454.0854648343</v>
      </c>
      <c r="S57" s="29">
        <v>1500.7559655497998</v>
      </c>
      <c r="T57" s="29">
        <v>2303.9623607486997</v>
      </c>
      <c r="U57" s="29">
        <v>2440.6562358749993</v>
      </c>
      <c r="V57" s="29">
        <v>2497.0178931055998</v>
      </c>
      <c r="W57" s="29">
        <v>2481.5497622861999</v>
      </c>
      <c r="X57" s="29">
        <v>1886.6021877583</v>
      </c>
      <c r="Y57" s="29">
        <v>1774.9527844110999</v>
      </c>
      <c r="Z57" s="254">
        <v>1957.8628642259998</v>
      </c>
      <c r="AA57" s="254">
        <v>1476.6795085362996</v>
      </c>
      <c r="AB57" s="254">
        <v>2032.617411894</v>
      </c>
      <c r="AC57" s="231">
        <v>23282.273067908402</v>
      </c>
      <c r="AD57" s="232">
        <v>1281.8752035745999</v>
      </c>
      <c r="AE57" s="232">
        <v>1155.2978875926999</v>
      </c>
      <c r="AF57" s="232">
        <v>1636.688959518</v>
      </c>
      <c r="AG57" s="232">
        <v>1856.6713996547999</v>
      </c>
      <c r="AH57" s="232">
        <v>3104.7159931358997</v>
      </c>
      <c r="AI57" s="232">
        <v>1959.3058074217997</v>
      </c>
      <c r="AJ57" s="232">
        <v>1470.1450938312996</v>
      </c>
      <c r="AK57" s="232">
        <v>1278.7123556355002</v>
      </c>
      <c r="AL57" s="232">
        <v>1368.2354501886002</v>
      </c>
      <c r="AM57" s="255">
        <v>1120.5170219967001</v>
      </c>
      <c r="AN57" s="255">
        <v>1216.3792236471004</v>
      </c>
      <c r="AO57" s="255">
        <v>1965.7214208002003</v>
      </c>
      <c r="AP57" s="256">
        <v>1170.9978879101998</v>
      </c>
      <c r="AQ57" s="29">
        <v>1055.4933293982003</v>
      </c>
      <c r="AR57" s="29">
        <v>1215.8139018606</v>
      </c>
      <c r="AS57" s="29">
        <v>1353.6478003663999</v>
      </c>
      <c r="AT57" s="29">
        <v>2098.5828104387997</v>
      </c>
      <c r="AU57" s="29">
        <v>1596.0363989920002</v>
      </c>
      <c r="AV57" s="29">
        <v>844.2447791315999</v>
      </c>
      <c r="AW57" s="29">
        <v>1013.7604534050004</v>
      </c>
      <c r="AX57" s="29">
        <v>759.93506075899973</v>
      </c>
      <c r="AY57" s="29">
        <v>1474.1087518220002</v>
      </c>
      <c r="AZ57" s="29">
        <v>877.42578923999997</v>
      </c>
      <c r="BA57" s="29">
        <v>1000.5263678536002</v>
      </c>
      <c r="BB57" s="233">
        <v>1678.1043752144008</v>
      </c>
      <c r="BC57" s="29">
        <v>1339.4455129369996</v>
      </c>
      <c r="BD57" s="29">
        <v>979.89181054799985</v>
      </c>
      <c r="BE57" s="29">
        <v>1286.2205159257996</v>
      </c>
      <c r="BF57" s="29">
        <v>932.78745892639972</v>
      </c>
      <c r="BG57" s="29">
        <v>1380.5176661093999</v>
      </c>
      <c r="BH57" s="29">
        <v>1234.6345538814005</v>
      </c>
      <c r="BI57" s="29">
        <v>1898.1607772049999</v>
      </c>
      <c r="BJ57" s="29">
        <v>1151.6552876443998</v>
      </c>
      <c r="BK57" s="29">
        <v>1565.5510911908</v>
      </c>
      <c r="BL57" s="29">
        <v>997.22806832879996</v>
      </c>
      <c r="BM57" s="29">
        <v>1467.3159836635998</v>
      </c>
      <c r="BN57" s="224">
        <f t="shared" si="21"/>
        <v>15911.513101575001</v>
      </c>
      <c r="BO57" s="232">
        <v>2061.7677420843997</v>
      </c>
      <c r="BP57" s="232">
        <v>2097.8977621951999</v>
      </c>
      <c r="BQ57" s="232">
        <v>2539.2275475322003</v>
      </c>
      <c r="BR57" s="232">
        <v>2540.2341732305999</v>
      </c>
      <c r="BS57" s="232">
        <v>3108.7618545886003</v>
      </c>
      <c r="BT57" s="232">
        <v>2055.1778978709999</v>
      </c>
      <c r="BU57" s="232">
        <v>1486.9222298504005</v>
      </c>
      <c r="BV57" s="232">
        <v>1997.6336423525995</v>
      </c>
      <c r="BW57" s="232">
        <v>711.07254882999996</v>
      </c>
      <c r="BX57" s="29">
        <v>730.59</v>
      </c>
      <c r="BY57" s="29">
        <v>290.76</v>
      </c>
      <c r="BZ57" s="29">
        <v>370.44</v>
      </c>
      <c r="CA57" s="261">
        <f t="shared" si="15"/>
        <v>19990.485398534998</v>
      </c>
      <c r="CB57" s="234">
        <v>552.23</v>
      </c>
      <c r="CC57" s="29">
        <v>78.89</v>
      </c>
      <c r="CD57" s="29">
        <v>0</v>
      </c>
      <c r="CE57" s="29">
        <v>19.207999999999998</v>
      </c>
      <c r="CF57" s="29">
        <v>13.72</v>
      </c>
      <c r="CG57" s="29">
        <v>13.72</v>
      </c>
      <c r="CH57" s="29">
        <v>89.18</v>
      </c>
      <c r="CI57" s="29">
        <v>209.23</v>
      </c>
      <c r="CJ57" s="29">
        <v>54.88</v>
      </c>
      <c r="CK57" s="29">
        <v>251.762</v>
      </c>
      <c r="CL57" s="29">
        <v>96.04</v>
      </c>
      <c r="CM57" s="29">
        <v>513.12800000000004</v>
      </c>
      <c r="CN57" s="224">
        <f>SUM(CB57:CM57)</f>
        <v>1891.9880000000003</v>
      </c>
      <c r="CO57" s="29">
        <v>20.58</v>
      </c>
      <c r="CP57" s="29">
        <v>521.36</v>
      </c>
      <c r="CQ57" s="29">
        <v>661.99</v>
      </c>
      <c r="CR57" s="29">
        <v>351.90428000000003</v>
      </c>
      <c r="CS57" s="29">
        <v>517.90941999999995</v>
      </c>
      <c r="CT57" s="29">
        <v>415.03</v>
      </c>
      <c r="CU57" s="29">
        <v>380.73</v>
      </c>
      <c r="CV57" s="29">
        <v>663.70500000000004</v>
      </c>
      <c r="CW57" s="29">
        <v>627.69000000000005</v>
      </c>
      <c r="CX57" s="29">
        <v>658.56</v>
      </c>
      <c r="CY57" s="29">
        <v>610.54</v>
      </c>
      <c r="CZ57" s="29">
        <v>411.6</v>
      </c>
      <c r="DA57" s="224">
        <f t="shared" si="17"/>
        <v>5841.5986999999996</v>
      </c>
      <c r="DB57" s="29">
        <v>205.8</v>
      </c>
      <c r="DC57" s="29">
        <v>135.828</v>
      </c>
      <c r="DD57" s="29">
        <v>819.77</v>
      </c>
      <c r="DE57" s="29">
        <v>1025.5960108561999</v>
      </c>
      <c r="DF57" s="29">
        <v>1833.7225900000001</v>
      </c>
      <c r="DG57" s="29">
        <v>2003.1276222146</v>
      </c>
      <c r="DH57" s="29">
        <v>1485.19</v>
      </c>
      <c r="DI57" s="29">
        <v>1192.268</v>
      </c>
      <c r="DJ57" s="29">
        <v>930.21600000000001</v>
      </c>
      <c r="DK57" s="29">
        <v>740.88</v>
      </c>
      <c r="DL57" s="29">
        <v>259.99400000000003</v>
      </c>
      <c r="DM57" s="29">
        <v>759.40200000000004</v>
      </c>
      <c r="DN57" s="224">
        <f t="shared" si="18"/>
        <v>11391.794223070799</v>
      </c>
      <c r="DO57" s="29">
        <v>929.53</v>
      </c>
      <c r="DP57" s="29">
        <v>746.36800000000005</v>
      </c>
      <c r="DQ57" s="29">
        <v>403.36799999999999</v>
      </c>
      <c r="DR57" s="29">
        <v>514.5</v>
      </c>
      <c r="DS57" s="29">
        <v>734.02</v>
      </c>
      <c r="DT57" s="29">
        <v>458.93400000000003</v>
      </c>
      <c r="DU57" s="29">
        <v>397.19400000000002</v>
      </c>
      <c r="DV57" s="29">
        <v>719.61400000000003</v>
      </c>
      <c r="DW57" s="29">
        <v>504.89600000000002</v>
      </c>
      <c r="DX57" s="29">
        <v>308.01400000000001</v>
      </c>
      <c r="DY57" s="29">
        <v>656.50199999999995</v>
      </c>
      <c r="DZ57" s="29">
        <v>260.68</v>
      </c>
      <c r="ED57" s="118"/>
      <c r="EE57" s="118"/>
      <c r="EF57" s="118"/>
      <c r="EG57" s="118"/>
      <c r="EH57" s="118"/>
      <c r="EI57" s="118"/>
      <c r="EJ57" s="118"/>
      <c r="EK57" s="118"/>
      <c r="EL57" s="118"/>
      <c r="EM57" s="118"/>
      <c r="EN57" s="118"/>
      <c r="EO57" s="118"/>
      <c r="EP57" s="118"/>
      <c r="EQ57" s="118"/>
      <c r="ER57" s="118"/>
      <c r="ES57" s="118"/>
      <c r="ET57" s="118"/>
      <c r="EU57" s="118"/>
    </row>
    <row r="58" spans="1:151" ht="20.100000000000001" customHeight="1" x14ac:dyDescent="0.25">
      <c r="A58" s="282"/>
      <c r="B58" s="215" t="s">
        <v>9</v>
      </c>
      <c r="C58" s="216" t="s">
        <v>10</v>
      </c>
      <c r="D58" s="229">
        <v>131.48325667539996</v>
      </c>
      <c r="E58" s="229">
        <v>104.2165446753</v>
      </c>
      <c r="F58" s="229">
        <v>218.18679827009998</v>
      </c>
      <c r="G58" s="229">
        <v>181.93757174590002</v>
      </c>
      <c r="H58" s="229">
        <v>164.96112079869999</v>
      </c>
      <c r="I58" s="229">
        <v>95.616960696599989</v>
      </c>
      <c r="J58" s="229">
        <v>110.62603358509999</v>
      </c>
      <c r="K58" s="229">
        <v>65.502185279100004</v>
      </c>
      <c r="L58" s="229">
        <v>33.711037388099996</v>
      </c>
      <c r="M58" s="229">
        <v>34.237893484799997</v>
      </c>
      <c r="N58" s="229">
        <v>323.0249226663999</v>
      </c>
      <c r="O58" s="229">
        <v>92.637045440699978</v>
      </c>
      <c r="P58" s="231">
        <v>1556.1413707062</v>
      </c>
      <c r="Q58" s="29">
        <v>39.618683440200002</v>
      </c>
      <c r="R58" s="29">
        <v>91.493837401800008</v>
      </c>
      <c r="S58" s="29">
        <v>190.27121077440006</v>
      </c>
      <c r="T58" s="29">
        <v>86.255620817699977</v>
      </c>
      <c r="U58" s="29">
        <v>119.13066044449999</v>
      </c>
      <c r="V58" s="29">
        <v>104.45241721199999</v>
      </c>
      <c r="W58" s="29">
        <v>70.287291851500001</v>
      </c>
      <c r="X58" s="29">
        <v>62.701266941699998</v>
      </c>
      <c r="Y58" s="29">
        <v>82.403019950899989</v>
      </c>
      <c r="Z58" s="254">
        <v>262.55769037060003</v>
      </c>
      <c r="AA58" s="254">
        <v>123.09305794500001</v>
      </c>
      <c r="AB58" s="254">
        <v>137.76310351700002</v>
      </c>
      <c r="AC58" s="231">
        <v>1370.0278606673</v>
      </c>
      <c r="AD58" s="29">
        <v>100.39824001860002</v>
      </c>
      <c r="AE58" s="29">
        <v>108.23042395470002</v>
      </c>
      <c r="AF58" s="29">
        <v>90.644975914200003</v>
      </c>
      <c r="AG58" s="29">
        <v>64.164786937300008</v>
      </c>
      <c r="AH58" s="29">
        <v>102.21757599819999</v>
      </c>
      <c r="AI58" s="29">
        <v>121.2649001103</v>
      </c>
      <c r="AJ58" s="29">
        <v>544.56783102560019</v>
      </c>
      <c r="AK58" s="29">
        <v>89.538989122500013</v>
      </c>
      <c r="AL58" s="29">
        <v>229.51234678379998</v>
      </c>
      <c r="AM58" s="124">
        <v>126.9194796753</v>
      </c>
      <c r="AN58" s="124">
        <v>186.8250322591</v>
      </c>
      <c r="AO58" s="124">
        <v>157.45421174000003</v>
      </c>
      <c r="AP58" s="256">
        <v>59.867165462999999</v>
      </c>
      <c r="AQ58" s="29">
        <v>245.52839318559998</v>
      </c>
      <c r="AR58" s="29">
        <v>226.18580663980001</v>
      </c>
      <c r="AS58" s="29">
        <v>155.66472826100005</v>
      </c>
      <c r="AT58" s="29">
        <v>284.34489528339998</v>
      </c>
      <c r="AU58" s="29">
        <v>81.708595708600015</v>
      </c>
      <c r="AV58" s="29">
        <v>125.92879801039999</v>
      </c>
      <c r="AW58" s="29">
        <v>157.37515058300002</v>
      </c>
      <c r="AX58" s="29">
        <v>47.896061409000005</v>
      </c>
      <c r="AY58" s="29">
        <v>140.19598309780005</v>
      </c>
      <c r="AZ58" s="29">
        <v>57.66187646100002</v>
      </c>
      <c r="BA58" s="29">
        <v>96.480842396399993</v>
      </c>
      <c r="BB58" s="234">
        <v>90.242612010600013</v>
      </c>
      <c r="BC58" s="29">
        <v>395.22043315440004</v>
      </c>
      <c r="BD58" s="29">
        <v>414.13818545679999</v>
      </c>
      <c r="BE58" s="29">
        <v>192.810955638</v>
      </c>
      <c r="BF58" s="29">
        <v>371.54784499840002</v>
      </c>
      <c r="BG58" s="29">
        <v>403.84954949920007</v>
      </c>
      <c r="BH58" s="29">
        <v>273.63631900640002</v>
      </c>
      <c r="BI58" s="29">
        <v>371.37056819240001</v>
      </c>
      <c r="BJ58" s="29">
        <v>398.43949364240001</v>
      </c>
      <c r="BK58" s="29">
        <v>173.64024934200003</v>
      </c>
      <c r="BL58" s="29">
        <v>219.32608460699998</v>
      </c>
      <c r="BM58" s="29">
        <v>149.807631792</v>
      </c>
      <c r="BN58" s="224">
        <f t="shared" si="21"/>
        <v>3454.0299273395999</v>
      </c>
      <c r="BO58" s="29">
        <v>246.21485301139998</v>
      </c>
      <c r="BP58" s="29">
        <v>129.60131314199998</v>
      </c>
      <c r="BQ58" s="29">
        <v>179.7978633402</v>
      </c>
      <c r="BR58" s="29">
        <v>132.04830704100002</v>
      </c>
      <c r="BS58" s="29">
        <v>254.67848489020008</v>
      </c>
      <c r="BT58" s="29">
        <v>219.17365506399997</v>
      </c>
      <c r="BU58" s="29">
        <v>198.8625894276</v>
      </c>
      <c r="BV58" s="29">
        <v>184.83606336160005</v>
      </c>
      <c r="BW58" s="29">
        <v>218.62054650379994</v>
      </c>
      <c r="BX58" s="29">
        <v>217.72078794340001</v>
      </c>
      <c r="BY58" s="29">
        <v>174.99036743240012</v>
      </c>
      <c r="BZ58" s="29">
        <v>189.21403942139992</v>
      </c>
      <c r="CA58" s="224">
        <f t="shared" si="15"/>
        <v>2345.7588705789999</v>
      </c>
      <c r="CB58" s="234">
        <v>75.719996332400001</v>
      </c>
      <c r="CC58" s="29">
        <v>214.25759164879997</v>
      </c>
      <c r="CD58" s="29">
        <v>136.86613820599999</v>
      </c>
      <c r="CE58" s="29">
        <v>346.21909567979992</v>
      </c>
      <c r="CF58" s="29">
        <v>91.060549018599971</v>
      </c>
      <c r="CG58" s="29">
        <v>270.33006009799999</v>
      </c>
      <c r="CH58" s="29">
        <v>161.46975492899989</v>
      </c>
      <c r="CI58" s="29">
        <v>75.090127527799993</v>
      </c>
      <c r="CJ58" s="29">
        <v>104.25107892079998</v>
      </c>
      <c r="CK58" s="29">
        <v>137.51799495700001</v>
      </c>
      <c r="CL58" s="29">
        <v>84.423763608800044</v>
      </c>
      <c r="CM58" s="29">
        <v>271.64475248119999</v>
      </c>
      <c r="CN58" s="224">
        <f t="shared" ref="CN58:CN92" si="33">SUM(CB58:CM58)</f>
        <v>1968.8509034081997</v>
      </c>
      <c r="CO58" s="29">
        <v>262.04265318140006</v>
      </c>
      <c r="CP58" s="29">
        <v>71.54677954200001</v>
      </c>
      <c r="CQ58" s="29">
        <v>603.28535668520033</v>
      </c>
      <c r="CR58" s="29">
        <v>1005.1739689418001</v>
      </c>
      <c r="CS58" s="29">
        <v>403.40524012739991</v>
      </c>
      <c r="CT58" s="29">
        <v>296.47015444480002</v>
      </c>
      <c r="CU58" s="29">
        <v>120.30236636600002</v>
      </c>
      <c r="CV58" s="29">
        <v>118.76490357759998</v>
      </c>
      <c r="CW58" s="29">
        <v>106.20636016199998</v>
      </c>
      <c r="CX58" s="29">
        <v>149.4023043016</v>
      </c>
      <c r="CY58" s="29">
        <v>318.38622876199992</v>
      </c>
      <c r="CZ58" s="29">
        <v>129.33750587380001</v>
      </c>
      <c r="DA58" s="224">
        <f t="shared" si="17"/>
        <v>3584.3238219656</v>
      </c>
      <c r="DB58" s="29">
        <v>182.40914731059996</v>
      </c>
      <c r="DC58" s="29">
        <v>189.52189255440004</v>
      </c>
      <c r="DD58" s="29">
        <v>320.7187781042</v>
      </c>
      <c r="DE58" s="29">
        <v>130.9301934458</v>
      </c>
      <c r="DF58" s="29">
        <v>190.20203603519994</v>
      </c>
      <c r="DG58" s="29">
        <v>138.34121752640002</v>
      </c>
      <c r="DH58" s="29">
        <v>177.59327495000002</v>
      </c>
      <c r="DI58" s="29">
        <v>116.56989538319999</v>
      </c>
      <c r="DJ58" s="29">
        <v>129.76309265920003</v>
      </c>
      <c r="DK58" s="29">
        <v>116.53256751639998</v>
      </c>
      <c r="DL58" s="29">
        <v>105.25065199040002</v>
      </c>
      <c r="DM58" s="29">
        <v>306.10223578620003</v>
      </c>
      <c r="DN58" s="224">
        <f t="shared" si="18"/>
        <v>2103.9349832620001</v>
      </c>
      <c r="DO58" s="29">
        <v>130.84833759339998</v>
      </c>
      <c r="DP58" s="29">
        <v>86.409753022600015</v>
      </c>
      <c r="DQ58" s="29">
        <v>51.445725602599992</v>
      </c>
      <c r="DR58" s="29">
        <v>48.1272949962</v>
      </c>
      <c r="DS58" s="29">
        <v>103.84605889560002</v>
      </c>
      <c r="DT58" s="29">
        <v>72.726147792199995</v>
      </c>
      <c r="DU58" s="29">
        <v>107.50906140240002</v>
      </c>
      <c r="DV58" s="29">
        <v>113.97283747500001</v>
      </c>
      <c r="DW58" s="29">
        <v>78.506156383200022</v>
      </c>
      <c r="DX58" s="29">
        <v>163.5010877766</v>
      </c>
      <c r="DY58" s="29">
        <v>51.049651429000008</v>
      </c>
      <c r="DZ58" s="29">
        <v>65.416686286000015</v>
      </c>
      <c r="ED58" s="118"/>
      <c r="EE58" s="118"/>
      <c r="EF58" s="118"/>
      <c r="EG58" s="118"/>
      <c r="EH58" s="118"/>
      <c r="EI58" s="118"/>
      <c r="EJ58" s="118"/>
      <c r="EK58" s="118"/>
      <c r="EL58" s="118"/>
      <c r="EM58" s="118"/>
      <c r="EN58" s="118"/>
      <c r="EO58" s="118"/>
      <c r="EP58" s="118"/>
      <c r="EQ58" s="118"/>
      <c r="ER58" s="118"/>
      <c r="ES58" s="118"/>
      <c r="ET58" s="118"/>
      <c r="EU58" s="118"/>
    </row>
    <row r="59" spans="1:151" ht="20.100000000000001" customHeight="1" x14ac:dyDescent="0.25">
      <c r="A59" s="282"/>
      <c r="B59" s="215" t="s">
        <v>11</v>
      </c>
      <c r="C59" s="216" t="s">
        <v>12</v>
      </c>
      <c r="D59" s="229">
        <v>131.48325667539999</v>
      </c>
      <c r="E59" s="229">
        <v>104.51186887249999</v>
      </c>
      <c r="F59" s="229">
        <v>218.18679827009998</v>
      </c>
      <c r="G59" s="229">
        <v>181.93757174589999</v>
      </c>
      <c r="H59" s="229">
        <v>165.16377076069998</v>
      </c>
      <c r="I59" s="229">
        <v>95.616960696600003</v>
      </c>
      <c r="J59" s="229">
        <v>110.62603358509999</v>
      </c>
      <c r="K59" s="229">
        <v>65.502185279100004</v>
      </c>
      <c r="L59" s="229">
        <v>33.711037388099996</v>
      </c>
      <c r="M59" s="229">
        <v>33.099936574199994</v>
      </c>
      <c r="N59" s="229">
        <v>323.0249226663999</v>
      </c>
      <c r="O59" s="229">
        <v>92.637045440699993</v>
      </c>
      <c r="P59" s="231">
        <v>1555.5013879547998</v>
      </c>
      <c r="Q59" s="29">
        <v>39.618683440200002</v>
      </c>
      <c r="R59" s="29">
        <v>91.493837401800008</v>
      </c>
      <c r="S59" s="29">
        <v>189.57408587200004</v>
      </c>
      <c r="T59" s="29">
        <v>86.255620817699992</v>
      </c>
      <c r="U59" s="29">
        <v>119.13066044449998</v>
      </c>
      <c r="V59" s="29">
        <v>104.45241721199999</v>
      </c>
      <c r="W59" s="29">
        <v>70.287291851500001</v>
      </c>
      <c r="X59" s="29">
        <v>62.701266941699998</v>
      </c>
      <c r="Y59" s="29">
        <v>82.403019950900003</v>
      </c>
      <c r="Z59" s="254">
        <v>262.55769037059997</v>
      </c>
      <c r="AA59" s="254">
        <v>123.093057945</v>
      </c>
      <c r="AB59" s="254">
        <v>137.76310351699999</v>
      </c>
      <c r="AC59" s="231">
        <v>1369.3307357648998</v>
      </c>
      <c r="AD59" s="29">
        <v>100.39824001860002</v>
      </c>
      <c r="AE59" s="29">
        <v>108.23042395469999</v>
      </c>
      <c r="AF59" s="29">
        <v>90.644975914199989</v>
      </c>
      <c r="AG59" s="29">
        <v>64.164786937299993</v>
      </c>
      <c r="AH59" s="29">
        <v>102.2175759982</v>
      </c>
      <c r="AI59" s="29">
        <v>121.2649001103</v>
      </c>
      <c r="AJ59" s="29">
        <v>544.56783102560007</v>
      </c>
      <c r="AK59" s="29">
        <v>89.538989122499999</v>
      </c>
      <c r="AL59" s="29">
        <v>229.51234678380001</v>
      </c>
      <c r="AM59" s="124">
        <v>126.91947967529998</v>
      </c>
      <c r="AN59" s="124">
        <v>186.82503225910003</v>
      </c>
      <c r="AO59" s="124">
        <v>157.45421174000003</v>
      </c>
      <c r="AP59" s="256">
        <v>59.522335077799994</v>
      </c>
      <c r="AQ59" s="29">
        <v>245.52839318560001</v>
      </c>
      <c r="AR59" s="29">
        <v>226.18580663979998</v>
      </c>
      <c r="AS59" s="29">
        <v>155.66472826099996</v>
      </c>
      <c r="AT59" s="29">
        <v>284.34489528339992</v>
      </c>
      <c r="AU59" s="29">
        <v>81.708595708600015</v>
      </c>
      <c r="AV59" s="29">
        <v>125.92879801040002</v>
      </c>
      <c r="AW59" s="29">
        <v>157.37515058300002</v>
      </c>
      <c r="AX59" s="29">
        <v>47.896061409000012</v>
      </c>
      <c r="AY59" s="29">
        <v>140.19598309780002</v>
      </c>
      <c r="AZ59" s="29">
        <v>57.661876460999999</v>
      </c>
      <c r="BA59" s="29">
        <v>96.480842396399979</v>
      </c>
      <c r="BB59" s="234">
        <v>89.542208823200014</v>
      </c>
      <c r="BC59" s="29">
        <v>395.22043315440004</v>
      </c>
      <c r="BD59" s="29">
        <v>414.13818545680004</v>
      </c>
      <c r="BE59" s="29">
        <v>192.810955638</v>
      </c>
      <c r="BF59" s="29">
        <v>371.54784499840002</v>
      </c>
      <c r="BG59" s="29">
        <v>402.44798838719993</v>
      </c>
      <c r="BH59" s="29">
        <v>273.63631900640002</v>
      </c>
      <c r="BI59" s="29">
        <v>371.37056819239996</v>
      </c>
      <c r="BJ59" s="29">
        <v>398.43949364240001</v>
      </c>
      <c r="BK59" s="29">
        <v>173.64024934200003</v>
      </c>
      <c r="BL59" s="29">
        <v>219.32608460699998</v>
      </c>
      <c r="BM59" s="29">
        <v>149.807631792</v>
      </c>
      <c r="BN59" s="224">
        <f t="shared" si="21"/>
        <v>3451.9279630402002</v>
      </c>
      <c r="BO59" s="29">
        <v>246.21485301139998</v>
      </c>
      <c r="BP59" s="29">
        <v>129.60131314199998</v>
      </c>
      <c r="BQ59" s="29">
        <v>180.27358177080004</v>
      </c>
      <c r="BR59" s="29">
        <v>152.66454396200004</v>
      </c>
      <c r="BS59" s="29">
        <v>254.6784848902</v>
      </c>
      <c r="BT59" s="29">
        <v>219.17365506400003</v>
      </c>
      <c r="BU59" s="29">
        <v>198.86258942759997</v>
      </c>
      <c r="BV59" s="29">
        <v>184.83606336160003</v>
      </c>
      <c r="BW59" s="29">
        <v>218.62054650380006</v>
      </c>
      <c r="BX59" s="29">
        <v>217.72078794339998</v>
      </c>
      <c r="BY59" s="29">
        <v>174.99036743240009</v>
      </c>
      <c r="BZ59" s="29">
        <v>189.21403942139997</v>
      </c>
      <c r="CA59" s="224">
        <f t="shared" si="15"/>
        <v>2366.8508259306</v>
      </c>
      <c r="CB59" s="234">
        <v>75.719996332400001</v>
      </c>
      <c r="CC59" s="29">
        <v>214.2575916488</v>
      </c>
      <c r="CD59" s="29">
        <v>136.86613820599999</v>
      </c>
      <c r="CE59" s="29">
        <v>346.21909567979992</v>
      </c>
      <c r="CF59" s="29">
        <v>91.060549018599971</v>
      </c>
      <c r="CG59" s="29">
        <v>270.33006009800005</v>
      </c>
      <c r="CH59" s="29">
        <v>161.469754929</v>
      </c>
      <c r="CI59" s="29">
        <v>75.090127527799993</v>
      </c>
      <c r="CJ59" s="29">
        <v>104.25107892080001</v>
      </c>
      <c r="CK59" s="29">
        <v>137.51799495699998</v>
      </c>
      <c r="CL59" s="29">
        <v>84.423763608799987</v>
      </c>
      <c r="CM59" s="29">
        <v>271.6447524812001</v>
      </c>
      <c r="CN59" s="224">
        <f t="shared" si="33"/>
        <v>1968.8509034081999</v>
      </c>
      <c r="CO59" s="29">
        <v>262.0426531814</v>
      </c>
      <c r="CP59" s="29">
        <v>67.577312023200008</v>
      </c>
      <c r="CQ59" s="29">
        <v>544.25157763619984</v>
      </c>
      <c r="CR59" s="29">
        <v>969.48251343300035</v>
      </c>
      <c r="CS59" s="29">
        <v>408.37709516799998</v>
      </c>
      <c r="CT59" s="29">
        <v>68.3341708154</v>
      </c>
      <c r="CU59" s="29">
        <v>44.734440935800009</v>
      </c>
      <c r="CV59" s="29">
        <v>113.41436460060001</v>
      </c>
      <c r="CW59" s="29">
        <v>106.206360162</v>
      </c>
      <c r="CX59" s="29">
        <v>149.40230430160003</v>
      </c>
      <c r="CY59" s="29">
        <v>318.38622876200003</v>
      </c>
      <c r="CZ59" s="29">
        <v>129.33750587379993</v>
      </c>
      <c r="DA59" s="224">
        <f t="shared" si="17"/>
        <v>3181.5465268929997</v>
      </c>
      <c r="DB59" s="29">
        <v>182.40914731059996</v>
      </c>
      <c r="DC59" s="29">
        <v>189.52189255440004</v>
      </c>
      <c r="DD59" s="29">
        <v>320.71877810420006</v>
      </c>
      <c r="DE59" s="29">
        <v>130.93019344580003</v>
      </c>
      <c r="DF59" s="29">
        <v>190.2020360352</v>
      </c>
      <c r="DG59" s="29">
        <v>138.34121752640002</v>
      </c>
      <c r="DH59" s="29">
        <v>177.59327495000005</v>
      </c>
      <c r="DI59" s="29">
        <v>116.56989538319999</v>
      </c>
      <c r="DJ59" s="29">
        <v>129.76309265920005</v>
      </c>
      <c r="DK59" s="29">
        <v>116.53256751639999</v>
      </c>
      <c r="DL59" s="29">
        <v>105.25065199039999</v>
      </c>
      <c r="DM59" s="29">
        <v>306.10223578619997</v>
      </c>
      <c r="DN59" s="224">
        <f t="shared" si="18"/>
        <v>2103.9349832620001</v>
      </c>
      <c r="DO59" s="29">
        <v>130.8483375934</v>
      </c>
      <c r="DP59" s="29">
        <v>86.4097530226</v>
      </c>
      <c r="DQ59" s="29">
        <v>51.445725602600007</v>
      </c>
      <c r="DR59" s="29">
        <v>48.127294996200007</v>
      </c>
      <c r="DS59" s="29">
        <v>103.84605889560002</v>
      </c>
      <c r="DT59" s="29">
        <v>72.72614779220001</v>
      </c>
      <c r="DU59" s="29">
        <v>107.50906140239999</v>
      </c>
      <c r="DV59" s="29">
        <v>113.97283747500001</v>
      </c>
      <c r="DW59" s="29">
        <v>78.506156383200022</v>
      </c>
      <c r="DX59" s="29">
        <v>163.50108777659997</v>
      </c>
      <c r="DY59" s="29">
        <v>51.049651429000001</v>
      </c>
      <c r="DZ59" s="29">
        <v>65.416686286000001</v>
      </c>
      <c r="ED59" s="118"/>
      <c r="EE59" s="118"/>
      <c r="EF59" s="118"/>
      <c r="EG59" s="118"/>
      <c r="EH59" s="118"/>
      <c r="EI59" s="118"/>
      <c r="EJ59" s="118"/>
      <c r="EK59" s="118"/>
      <c r="EL59" s="118"/>
      <c r="EM59" s="118"/>
      <c r="EN59" s="118"/>
      <c r="EO59" s="118"/>
      <c r="EP59" s="118"/>
      <c r="EQ59" s="118"/>
      <c r="ER59" s="118"/>
      <c r="ES59" s="118"/>
      <c r="ET59" s="118"/>
      <c r="EU59" s="118"/>
    </row>
    <row r="60" spans="1:151" ht="20.100000000000001" customHeight="1" x14ac:dyDescent="0.25">
      <c r="A60" s="282"/>
      <c r="B60" s="215" t="s">
        <v>13</v>
      </c>
      <c r="C60" s="216" t="s">
        <v>75</v>
      </c>
      <c r="D60" s="229">
        <v>802.34933353999998</v>
      </c>
      <c r="E60" s="229">
        <v>784.36957032999987</v>
      </c>
      <c r="F60" s="229">
        <v>761.32610211999997</v>
      </c>
      <c r="G60" s="229">
        <v>483.02352314000001</v>
      </c>
      <c r="H60" s="229">
        <v>474.49642513999999</v>
      </c>
      <c r="I60" s="229">
        <v>491.21135638999999</v>
      </c>
      <c r="J60" s="229">
        <v>390.75022324999998</v>
      </c>
      <c r="K60" s="229">
        <v>485.81740581999998</v>
      </c>
      <c r="L60" s="229">
        <v>480.93361743000003</v>
      </c>
      <c r="M60" s="229">
        <v>474.61843499000003</v>
      </c>
      <c r="N60" s="229">
        <v>438.22923594999997</v>
      </c>
      <c r="O60" s="229">
        <v>402.87007745</v>
      </c>
      <c r="P60" s="231">
        <v>6469.9953055500009</v>
      </c>
      <c r="Q60" s="29">
        <v>457.81121396999998</v>
      </c>
      <c r="R60" s="29">
        <v>401.99079103999998</v>
      </c>
      <c r="S60" s="29">
        <v>393.54330438</v>
      </c>
      <c r="T60" s="29">
        <v>455.25604681999999</v>
      </c>
      <c r="U60" s="29">
        <v>520.27648639999995</v>
      </c>
      <c r="V60" s="29">
        <v>584.66080892999992</v>
      </c>
      <c r="W60" s="29">
        <v>520.58750173999999</v>
      </c>
      <c r="X60" s="29">
        <v>668.72184572000003</v>
      </c>
      <c r="Y60" s="29">
        <v>667.31517425999994</v>
      </c>
      <c r="Z60" s="254">
        <v>698.97708231999991</v>
      </c>
      <c r="AA60" s="254">
        <v>701.49953447999997</v>
      </c>
      <c r="AB60" s="254">
        <v>673.66919366000013</v>
      </c>
      <c r="AC60" s="231">
        <v>6744.3089837199996</v>
      </c>
      <c r="AD60" s="29">
        <v>678.93862462000004</v>
      </c>
      <c r="AE60" s="29">
        <v>651.22064760000001</v>
      </c>
      <c r="AF60" s="29">
        <v>619.25934389999998</v>
      </c>
      <c r="AG60" s="29">
        <v>605.26503075999995</v>
      </c>
      <c r="AH60" s="29">
        <v>687.29257531999997</v>
      </c>
      <c r="AI60" s="29">
        <v>734.32022608</v>
      </c>
      <c r="AJ60" s="29">
        <v>693.85830068999996</v>
      </c>
      <c r="AK60" s="29">
        <v>741.25013663999994</v>
      </c>
      <c r="AL60" s="29">
        <v>834.50882715</v>
      </c>
      <c r="AM60" s="124">
        <v>967.63110486000005</v>
      </c>
      <c r="AN60" s="124">
        <v>908.83274887999994</v>
      </c>
      <c r="AO60" s="124">
        <v>873.67655913999999</v>
      </c>
      <c r="AP60" s="256">
        <v>941.48215056000004</v>
      </c>
      <c r="AQ60" s="29">
        <v>906.85896223999998</v>
      </c>
      <c r="AR60" s="29">
        <v>874.8803450800001</v>
      </c>
      <c r="AS60" s="29">
        <v>1.0571260000000001E-2</v>
      </c>
      <c r="AT60" s="29">
        <v>1736.3690646399998</v>
      </c>
      <c r="AU60" s="29">
        <v>1044.54299698</v>
      </c>
      <c r="AV60" s="29">
        <v>970.40496700000006</v>
      </c>
      <c r="AW60" s="29">
        <v>1166.98188222</v>
      </c>
      <c r="AX60" s="29">
        <v>0</v>
      </c>
      <c r="AY60" s="29">
        <v>2120.7621537200002</v>
      </c>
      <c r="AZ60" s="29">
        <v>1085.9770608400001</v>
      </c>
      <c r="BA60" s="29">
        <v>1262.8919263800001</v>
      </c>
      <c r="BB60" s="234">
        <v>1272.9065522599999</v>
      </c>
      <c r="BC60" s="29">
        <v>1288.6253093</v>
      </c>
      <c r="BD60" s="29">
        <v>1276.97366104</v>
      </c>
      <c r="BE60" s="29">
        <v>1236.75877696</v>
      </c>
      <c r="BF60" s="29">
        <v>1190.12519668</v>
      </c>
      <c r="BG60" s="29">
        <v>1348.05281016</v>
      </c>
      <c r="BH60" s="29">
        <v>1200.3792708600001</v>
      </c>
      <c r="BI60" s="29">
        <v>1455.66689926</v>
      </c>
      <c r="BJ60" s="29">
        <v>1348.1669262600001</v>
      </c>
      <c r="BK60" s="29">
        <v>1311.9327698400002</v>
      </c>
      <c r="BL60" s="29">
        <v>1329.3956613</v>
      </c>
      <c r="BM60" s="29">
        <v>1283.6059227599999</v>
      </c>
      <c r="BN60" s="224">
        <f t="shared" si="21"/>
        <v>15542.589756680003</v>
      </c>
      <c r="BO60" s="29">
        <v>1343.0899706000002</v>
      </c>
      <c r="BP60" s="29">
        <v>1212.1113800599999</v>
      </c>
      <c r="BQ60" s="29">
        <v>1265.1536340800001</v>
      </c>
      <c r="BR60" s="29">
        <v>1350.0667140800001</v>
      </c>
      <c r="BS60" s="29">
        <v>1252.9066613</v>
      </c>
      <c r="BT60" s="29">
        <v>1311.70841354</v>
      </c>
      <c r="BU60" s="29">
        <v>1316.46081574</v>
      </c>
      <c r="BV60" s="29">
        <v>1298.0618498400001</v>
      </c>
      <c r="BW60" s="29">
        <v>0</v>
      </c>
      <c r="BX60" s="29">
        <v>0</v>
      </c>
      <c r="BY60" s="29">
        <v>0</v>
      </c>
      <c r="BZ60" s="29">
        <v>0</v>
      </c>
      <c r="CA60" s="224">
        <f t="shared" si="15"/>
        <v>10349.55943924</v>
      </c>
      <c r="CB60" s="234">
        <v>0</v>
      </c>
      <c r="CC60" s="29">
        <v>0</v>
      </c>
      <c r="CD60" s="29">
        <v>0</v>
      </c>
      <c r="CE60" s="29">
        <v>0</v>
      </c>
      <c r="CF60" s="29">
        <v>0</v>
      </c>
      <c r="CG60" s="29">
        <v>0</v>
      </c>
      <c r="CH60" s="29">
        <v>0</v>
      </c>
      <c r="CI60" s="29">
        <v>0</v>
      </c>
      <c r="CJ60" s="29">
        <v>0</v>
      </c>
      <c r="CK60" s="29">
        <v>0</v>
      </c>
      <c r="CL60" s="29">
        <v>0</v>
      </c>
      <c r="CM60" s="29">
        <v>0</v>
      </c>
      <c r="CN60" s="224">
        <f t="shared" si="33"/>
        <v>0</v>
      </c>
      <c r="CO60" s="29">
        <v>0</v>
      </c>
      <c r="CP60" s="29">
        <v>0</v>
      </c>
      <c r="CQ60" s="29">
        <v>0</v>
      </c>
      <c r="CR60" s="29">
        <v>0</v>
      </c>
      <c r="CS60" s="29">
        <v>0</v>
      </c>
      <c r="CT60" s="29">
        <v>0</v>
      </c>
      <c r="CU60" s="29">
        <v>0</v>
      </c>
      <c r="CV60" s="29">
        <v>0</v>
      </c>
      <c r="CW60" s="29">
        <v>0</v>
      </c>
      <c r="CX60" s="29">
        <v>0</v>
      </c>
      <c r="CY60" s="29">
        <v>0</v>
      </c>
      <c r="CZ60" s="29">
        <v>0</v>
      </c>
      <c r="DA60" s="224">
        <f t="shared" si="17"/>
        <v>0</v>
      </c>
      <c r="DB60" s="29">
        <v>0</v>
      </c>
      <c r="DC60" s="29">
        <v>0</v>
      </c>
      <c r="DD60" s="29">
        <v>0</v>
      </c>
      <c r="DE60" s="29">
        <v>0</v>
      </c>
      <c r="DF60" s="29">
        <v>0</v>
      </c>
      <c r="DG60" s="29">
        <v>0</v>
      </c>
      <c r="DH60" s="29">
        <v>0</v>
      </c>
      <c r="DI60" s="29">
        <v>0</v>
      </c>
      <c r="DJ60" s="29">
        <v>0</v>
      </c>
      <c r="DK60" s="29">
        <v>0</v>
      </c>
      <c r="DL60" s="29">
        <v>0</v>
      </c>
      <c r="DM60" s="29">
        <v>0</v>
      </c>
      <c r="DN60" s="224">
        <f t="shared" si="18"/>
        <v>0</v>
      </c>
      <c r="DO60" s="29">
        <v>0</v>
      </c>
      <c r="DP60" s="29">
        <v>0</v>
      </c>
      <c r="DQ60" s="29">
        <v>0</v>
      </c>
      <c r="DR60" s="29">
        <v>0</v>
      </c>
      <c r="DS60" s="29">
        <v>0</v>
      </c>
      <c r="DT60" s="29">
        <v>0</v>
      </c>
      <c r="DU60" s="29">
        <v>0</v>
      </c>
      <c r="DV60" s="29">
        <v>0</v>
      </c>
      <c r="DW60" s="29">
        <v>0</v>
      </c>
      <c r="DX60" s="29">
        <v>0</v>
      </c>
      <c r="DY60" s="29">
        <v>0</v>
      </c>
      <c r="DZ60" s="29">
        <v>0</v>
      </c>
      <c r="ED60" s="118"/>
      <c r="EE60" s="118"/>
      <c r="EF60" s="118"/>
      <c r="EG60" s="118"/>
      <c r="EH60" s="118"/>
      <c r="EI60" s="118"/>
      <c r="EJ60" s="118"/>
      <c r="EK60" s="118"/>
      <c r="EL60" s="118"/>
      <c r="EM60" s="118"/>
      <c r="EN60" s="118"/>
      <c r="EO60" s="118"/>
      <c r="EP60" s="118"/>
      <c r="EQ60" s="118"/>
      <c r="ER60" s="118"/>
      <c r="ES60" s="118"/>
      <c r="ET60" s="118"/>
      <c r="EU60" s="118"/>
    </row>
    <row r="61" spans="1:151" ht="20.100000000000001" customHeight="1" x14ac:dyDescent="0.25">
      <c r="A61" s="282"/>
      <c r="B61" s="215" t="s">
        <v>14</v>
      </c>
      <c r="C61" s="216" t="s">
        <v>76</v>
      </c>
      <c r="D61" s="229">
        <v>0</v>
      </c>
      <c r="E61" s="229">
        <v>0</v>
      </c>
      <c r="F61" s="229">
        <v>0</v>
      </c>
      <c r="G61" s="229">
        <v>0</v>
      </c>
      <c r="H61" s="229">
        <v>0</v>
      </c>
      <c r="I61" s="229">
        <v>0</v>
      </c>
      <c r="J61" s="229">
        <v>0</v>
      </c>
      <c r="K61" s="229">
        <v>0</v>
      </c>
      <c r="L61" s="229">
        <v>0</v>
      </c>
      <c r="M61" s="229">
        <v>0</v>
      </c>
      <c r="N61" s="229">
        <v>0</v>
      </c>
      <c r="O61" s="229">
        <v>0</v>
      </c>
      <c r="P61" s="231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54">
        <v>0</v>
      </c>
      <c r="AA61" s="254">
        <v>0</v>
      </c>
      <c r="AB61" s="254">
        <v>0</v>
      </c>
      <c r="AC61" s="231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>
        <v>0</v>
      </c>
      <c r="AM61" s="29">
        <v>0</v>
      </c>
      <c r="AN61" s="29">
        <v>0</v>
      </c>
      <c r="AO61" s="29">
        <v>0</v>
      </c>
      <c r="AP61" s="256">
        <v>0</v>
      </c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29">
        <v>0</v>
      </c>
      <c r="AW61" s="29">
        <v>0</v>
      </c>
      <c r="AX61" s="29">
        <v>0</v>
      </c>
      <c r="AY61" s="29">
        <v>0</v>
      </c>
      <c r="AZ61" s="29">
        <v>0</v>
      </c>
      <c r="BA61" s="29">
        <v>0</v>
      </c>
      <c r="BB61" s="234">
        <v>0</v>
      </c>
      <c r="BC61" s="29">
        <v>0</v>
      </c>
      <c r="BD61" s="29">
        <v>0</v>
      </c>
      <c r="BE61" s="29">
        <v>0</v>
      </c>
      <c r="BF61" s="29">
        <v>0</v>
      </c>
      <c r="BG61" s="29">
        <v>0</v>
      </c>
      <c r="BH61" s="29">
        <v>0</v>
      </c>
      <c r="BI61" s="29">
        <v>0</v>
      </c>
      <c r="BJ61" s="29">
        <v>0</v>
      </c>
      <c r="BK61" s="29">
        <v>0</v>
      </c>
      <c r="BL61" s="29">
        <v>0</v>
      </c>
      <c r="BM61" s="29">
        <v>0</v>
      </c>
      <c r="BN61" s="224">
        <f t="shared" si="21"/>
        <v>0</v>
      </c>
      <c r="BO61" s="29">
        <v>0</v>
      </c>
      <c r="BP61" s="29">
        <v>0</v>
      </c>
      <c r="BQ61" s="29">
        <v>0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29">
        <v>0</v>
      </c>
      <c r="BX61" s="29">
        <v>0</v>
      </c>
      <c r="BY61" s="29">
        <v>0</v>
      </c>
      <c r="BZ61" s="29">
        <v>0</v>
      </c>
      <c r="CA61" s="224">
        <f t="shared" si="15"/>
        <v>0</v>
      </c>
      <c r="CB61" s="234">
        <v>0</v>
      </c>
      <c r="CC61" s="29">
        <v>0</v>
      </c>
      <c r="CD61" s="29">
        <v>0</v>
      </c>
      <c r="CE61" s="29">
        <v>0</v>
      </c>
      <c r="CF61" s="29">
        <v>0</v>
      </c>
      <c r="CG61" s="29">
        <v>0</v>
      </c>
      <c r="CH61" s="29">
        <v>0</v>
      </c>
      <c r="CI61" s="29">
        <v>0</v>
      </c>
      <c r="CJ61" s="29">
        <v>0</v>
      </c>
      <c r="CK61" s="29">
        <v>0</v>
      </c>
      <c r="CL61" s="29">
        <v>0</v>
      </c>
      <c r="CM61" s="29">
        <v>0</v>
      </c>
      <c r="CN61" s="224">
        <f t="shared" si="33"/>
        <v>0</v>
      </c>
      <c r="CO61" s="29">
        <v>0</v>
      </c>
      <c r="CP61" s="29">
        <v>0</v>
      </c>
      <c r="CQ61" s="29">
        <v>0</v>
      </c>
      <c r="CR61" s="29">
        <v>0</v>
      </c>
      <c r="CS61" s="29">
        <v>0</v>
      </c>
      <c r="CT61" s="29">
        <v>0</v>
      </c>
      <c r="CU61" s="29">
        <v>0</v>
      </c>
      <c r="CV61" s="29">
        <v>0</v>
      </c>
      <c r="CW61" s="29">
        <v>0</v>
      </c>
      <c r="CX61" s="29">
        <v>0</v>
      </c>
      <c r="CY61" s="29">
        <v>0</v>
      </c>
      <c r="CZ61" s="29">
        <v>0</v>
      </c>
      <c r="DA61" s="224">
        <f t="shared" si="17"/>
        <v>0</v>
      </c>
      <c r="DB61" s="29">
        <v>0</v>
      </c>
      <c r="DC61" s="29">
        <v>0</v>
      </c>
      <c r="DD61" s="29">
        <v>0</v>
      </c>
      <c r="DE61" s="29">
        <v>0</v>
      </c>
      <c r="DF61" s="29">
        <v>0</v>
      </c>
      <c r="DG61" s="29">
        <v>0</v>
      </c>
      <c r="DH61" s="29">
        <v>0</v>
      </c>
      <c r="DI61" s="29">
        <v>0</v>
      </c>
      <c r="DJ61" s="29">
        <v>0</v>
      </c>
      <c r="DK61" s="29">
        <v>0</v>
      </c>
      <c r="DL61" s="29">
        <v>0</v>
      </c>
      <c r="DM61" s="29">
        <v>0</v>
      </c>
      <c r="DN61" s="224">
        <f t="shared" si="18"/>
        <v>0</v>
      </c>
      <c r="DO61" s="29">
        <v>0</v>
      </c>
      <c r="DP61" s="29">
        <v>0</v>
      </c>
      <c r="DQ61" s="29">
        <v>0</v>
      </c>
      <c r="DR61" s="29">
        <v>0</v>
      </c>
      <c r="DS61" s="29">
        <v>0</v>
      </c>
      <c r="DT61" s="29">
        <v>0</v>
      </c>
      <c r="DU61" s="29">
        <v>0</v>
      </c>
      <c r="DV61" s="29">
        <v>0</v>
      </c>
      <c r="DW61" s="29">
        <v>0</v>
      </c>
      <c r="DX61" s="29">
        <v>0</v>
      </c>
      <c r="DY61" s="29">
        <v>0</v>
      </c>
      <c r="DZ61" s="29">
        <v>0</v>
      </c>
      <c r="ED61" s="118"/>
      <c r="EE61" s="118"/>
      <c r="EF61" s="118"/>
      <c r="EG61" s="118"/>
      <c r="EH61" s="118"/>
      <c r="EI61" s="118"/>
      <c r="EJ61" s="118"/>
      <c r="EK61" s="118"/>
      <c r="EL61" s="118"/>
      <c r="EM61" s="118"/>
      <c r="EN61" s="118"/>
      <c r="EO61" s="118"/>
      <c r="EP61" s="118"/>
      <c r="EQ61" s="118"/>
      <c r="ER61" s="118"/>
      <c r="ES61" s="118"/>
      <c r="ET61" s="118"/>
      <c r="EU61" s="118"/>
    </row>
    <row r="62" spans="1:151" ht="20.100000000000001" customHeight="1" x14ac:dyDescent="0.25">
      <c r="A62" s="282"/>
      <c r="B62" s="215" t="s">
        <v>15</v>
      </c>
      <c r="C62" s="216" t="s">
        <v>16</v>
      </c>
      <c r="D62" s="229">
        <v>0</v>
      </c>
      <c r="E62" s="229">
        <v>0</v>
      </c>
      <c r="F62" s="229">
        <v>98.000000002500002</v>
      </c>
      <c r="G62" s="229">
        <v>1.42885</v>
      </c>
      <c r="H62" s="229">
        <v>11.500500000000001</v>
      </c>
      <c r="I62" s="229">
        <v>0</v>
      </c>
      <c r="J62" s="229">
        <v>0</v>
      </c>
      <c r="K62" s="229">
        <v>0</v>
      </c>
      <c r="L62" s="229">
        <v>0</v>
      </c>
      <c r="M62" s="229">
        <v>4.8789999999999996</v>
      </c>
      <c r="N62" s="229">
        <v>0</v>
      </c>
      <c r="O62" s="229">
        <v>0</v>
      </c>
      <c r="P62" s="231">
        <v>115.80835000250001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54">
        <v>0</v>
      </c>
      <c r="AA62" s="254">
        <v>216.45599999999999</v>
      </c>
      <c r="AB62" s="254">
        <v>2984.2065000695002</v>
      </c>
      <c r="AC62" s="231">
        <v>3200.6625000695003</v>
      </c>
      <c r="AD62" s="29">
        <v>31.23</v>
      </c>
      <c r="AE62" s="29">
        <v>34.61</v>
      </c>
      <c r="AF62" s="29">
        <v>34.500069000000003</v>
      </c>
      <c r="AG62" s="29">
        <v>60.976500000000001</v>
      </c>
      <c r="AH62" s="29">
        <v>301.09300000000002</v>
      </c>
      <c r="AI62" s="29">
        <v>75.562399999999997</v>
      </c>
      <c r="AJ62" s="29">
        <v>643.0915</v>
      </c>
      <c r="AK62" s="29">
        <v>886.77959999999996</v>
      </c>
      <c r="AL62" s="29">
        <v>496.01400000000001</v>
      </c>
      <c r="AM62" s="124">
        <v>85.875</v>
      </c>
      <c r="AN62" s="124">
        <v>6.86</v>
      </c>
      <c r="AO62" s="124">
        <v>0</v>
      </c>
      <c r="AP62" s="256">
        <v>0</v>
      </c>
      <c r="AQ62" s="29">
        <v>0</v>
      </c>
      <c r="AR62" s="29">
        <v>0</v>
      </c>
      <c r="AS62" s="29">
        <v>0</v>
      </c>
      <c r="AT62" s="29">
        <v>0</v>
      </c>
      <c r="AU62" s="29">
        <v>0</v>
      </c>
      <c r="AV62" s="29">
        <v>0</v>
      </c>
      <c r="AW62" s="29">
        <v>0</v>
      </c>
      <c r="AX62" s="29">
        <v>0</v>
      </c>
      <c r="AY62" s="29">
        <v>0</v>
      </c>
      <c r="AZ62" s="29">
        <v>0</v>
      </c>
      <c r="BA62" s="29">
        <v>0</v>
      </c>
      <c r="BB62" s="234">
        <v>2.7440000000000002</v>
      </c>
      <c r="BC62" s="29">
        <v>6.5170000000000003</v>
      </c>
      <c r="BD62" s="29">
        <v>2.0579999999999998</v>
      </c>
      <c r="BE62" s="29">
        <v>3.43</v>
      </c>
      <c r="BF62" s="29">
        <v>0</v>
      </c>
      <c r="BG62" s="29">
        <v>3.43</v>
      </c>
      <c r="BH62" s="29">
        <v>3.43</v>
      </c>
      <c r="BI62" s="29">
        <v>0</v>
      </c>
      <c r="BJ62" s="29">
        <v>0</v>
      </c>
      <c r="BK62" s="29">
        <v>20.58</v>
      </c>
      <c r="BL62" s="29">
        <v>1.3908718600000002E-2</v>
      </c>
      <c r="BM62" s="29">
        <v>0</v>
      </c>
      <c r="BN62" s="224">
        <f t="shared" si="21"/>
        <v>42.2029087186</v>
      </c>
      <c r="BO62" s="29">
        <v>0</v>
      </c>
      <c r="BP62" s="29">
        <v>0</v>
      </c>
      <c r="BQ62" s="29">
        <v>0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0</v>
      </c>
      <c r="BY62" s="29">
        <v>0</v>
      </c>
      <c r="BZ62" s="29">
        <v>0</v>
      </c>
      <c r="CA62" s="224">
        <f t="shared" si="15"/>
        <v>0</v>
      </c>
      <c r="CB62" s="234">
        <v>0</v>
      </c>
      <c r="CC62" s="29">
        <v>0</v>
      </c>
      <c r="CD62" s="29">
        <v>0</v>
      </c>
      <c r="CE62" s="29">
        <v>0</v>
      </c>
      <c r="CF62" s="29">
        <v>0</v>
      </c>
      <c r="CG62" s="29">
        <v>0</v>
      </c>
      <c r="CH62" s="29">
        <v>0</v>
      </c>
      <c r="CI62" s="29">
        <v>0</v>
      </c>
      <c r="CJ62" s="29">
        <v>0</v>
      </c>
      <c r="CK62" s="29">
        <v>0.34300000000000003</v>
      </c>
      <c r="CL62" s="29">
        <v>0</v>
      </c>
      <c r="CM62" s="29">
        <v>0</v>
      </c>
      <c r="CN62" s="224">
        <f t="shared" si="33"/>
        <v>0.34300000000000003</v>
      </c>
      <c r="CO62" s="29">
        <v>0</v>
      </c>
      <c r="CP62" s="29">
        <v>0</v>
      </c>
      <c r="CQ62" s="29">
        <v>0</v>
      </c>
      <c r="CR62" s="29">
        <v>0</v>
      </c>
      <c r="CS62" s="29">
        <v>0</v>
      </c>
      <c r="CT62" s="29">
        <v>0</v>
      </c>
      <c r="CU62" s="29">
        <v>0</v>
      </c>
      <c r="CV62" s="29">
        <v>0</v>
      </c>
      <c r="CW62" s="29">
        <v>0</v>
      </c>
      <c r="CX62" s="29">
        <v>0</v>
      </c>
      <c r="CY62" s="29">
        <v>0</v>
      </c>
      <c r="CZ62" s="29">
        <v>0</v>
      </c>
      <c r="DA62" s="224">
        <f t="shared" si="17"/>
        <v>0</v>
      </c>
      <c r="DB62" s="29">
        <v>0</v>
      </c>
      <c r="DC62" s="29">
        <v>0.13719999999999999</v>
      </c>
      <c r="DD62" s="29">
        <v>0</v>
      </c>
      <c r="DE62" s="29">
        <v>0</v>
      </c>
      <c r="DF62" s="29">
        <v>0</v>
      </c>
      <c r="DG62" s="29">
        <v>0</v>
      </c>
      <c r="DH62" s="29">
        <v>0</v>
      </c>
      <c r="DI62" s="29">
        <v>0</v>
      </c>
      <c r="DJ62" s="29">
        <v>0</v>
      </c>
      <c r="DK62" s="29">
        <v>0</v>
      </c>
      <c r="DL62" s="29">
        <v>0</v>
      </c>
      <c r="DM62" s="29">
        <v>0</v>
      </c>
      <c r="DN62" s="224">
        <f t="shared" si="18"/>
        <v>0.13719999999999999</v>
      </c>
      <c r="DO62" s="29">
        <v>0</v>
      </c>
      <c r="DP62" s="29">
        <v>0</v>
      </c>
      <c r="DQ62" s="29">
        <v>0</v>
      </c>
      <c r="DR62" s="29">
        <v>39.101999999999997</v>
      </c>
      <c r="DS62" s="29">
        <v>0</v>
      </c>
      <c r="DT62" s="29">
        <v>0</v>
      </c>
      <c r="DU62" s="29">
        <v>0</v>
      </c>
      <c r="DV62" s="29">
        <v>0</v>
      </c>
      <c r="DW62" s="29">
        <v>0</v>
      </c>
      <c r="DX62" s="29">
        <v>0</v>
      </c>
      <c r="DY62" s="29">
        <v>0</v>
      </c>
      <c r="DZ62" s="29">
        <v>0</v>
      </c>
      <c r="ED62" s="118"/>
      <c r="EE62" s="118"/>
      <c r="EF62" s="118"/>
      <c r="EG62" s="118"/>
      <c r="EH62" s="118"/>
      <c r="EI62" s="118"/>
      <c r="EJ62" s="118"/>
      <c r="EK62" s="118"/>
      <c r="EL62" s="118"/>
      <c r="EM62" s="118"/>
      <c r="EN62" s="118"/>
      <c r="EO62" s="118"/>
      <c r="EP62" s="118"/>
      <c r="EQ62" s="118"/>
      <c r="ER62" s="118"/>
      <c r="ES62" s="118"/>
      <c r="ET62" s="118"/>
      <c r="EU62" s="118"/>
    </row>
    <row r="63" spans="1:151" ht="20.100000000000001" customHeight="1" x14ac:dyDescent="0.25">
      <c r="A63" s="282"/>
      <c r="B63" s="215" t="s">
        <v>19</v>
      </c>
      <c r="C63" s="216" t="s">
        <v>20</v>
      </c>
      <c r="D63" s="229">
        <v>837.72285072789987</v>
      </c>
      <c r="E63" s="229">
        <v>678.10867391310001</v>
      </c>
      <c r="F63" s="229">
        <v>924.06252347259988</v>
      </c>
      <c r="G63" s="229">
        <v>884.62928392209994</v>
      </c>
      <c r="H63" s="229">
        <v>879.33339881259985</v>
      </c>
      <c r="I63" s="229">
        <v>1027.4582229575001</v>
      </c>
      <c r="J63" s="229">
        <v>1008.9065518011998</v>
      </c>
      <c r="K63" s="229">
        <v>1080.9570192515998</v>
      </c>
      <c r="L63" s="229">
        <v>876.73797161830009</v>
      </c>
      <c r="M63" s="229">
        <v>980.42927458829979</v>
      </c>
      <c r="N63" s="229">
        <v>872.72284777650009</v>
      </c>
      <c r="O63" s="229">
        <v>890.94512265729986</v>
      </c>
      <c r="P63" s="231">
        <v>10942.013741499</v>
      </c>
      <c r="Q63" s="29">
        <v>854.66589948349986</v>
      </c>
      <c r="R63" s="29">
        <v>746.51504302830006</v>
      </c>
      <c r="S63" s="29">
        <v>844.05240119559994</v>
      </c>
      <c r="T63" s="29">
        <v>1010.5824901134001</v>
      </c>
      <c r="U63" s="29">
        <v>1009.0469731152999</v>
      </c>
      <c r="V63" s="29">
        <v>824.0410982889</v>
      </c>
      <c r="W63" s="29">
        <v>819.65652980619996</v>
      </c>
      <c r="X63" s="29">
        <v>744.64260069099998</v>
      </c>
      <c r="Y63" s="29">
        <v>727.86717743830013</v>
      </c>
      <c r="Z63" s="29">
        <v>843.68035507190018</v>
      </c>
      <c r="AA63" s="29">
        <v>868.66459941969993</v>
      </c>
      <c r="AB63" s="254">
        <v>1009.1367374535001</v>
      </c>
      <c r="AC63" s="231">
        <v>10302.5519051056</v>
      </c>
      <c r="AD63" s="29">
        <v>741.29915755579987</v>
      </c>
      <c r="AE63" s="29">
        <v>668.93213728160003</v>
      </c>
      <c r="AF63" s="29">
        <v>869.7348388869998</v>
      </c>
      <c r="AG63" s="29">
        <v>1013.3409158477998</v>
      </c>
      <c r="AH63" s="29">
        <v>1151.5738378807</v>
      </c>
      <c r="AI63" s="29">
        <v>932.76969050220009</v>
      </c>
      <c r="AJ63" s="29">
        <v>1028.0910491923999</v>
      </c>
      <c r="AK63" s="29">
        <v>1124.0587103486998</v>
      </c>
      <c r="AL63" s="29">
        <v>1206.1722785202001</v>
      </c>
      <c r="AM63" s="124">
        <v>1176.3821340543</v>
      </c>
      <c r="AN63" s="124">
        <v>1047.9296305604</v>
      </c>
      <c r="AO63" s="124">
        <v>1594.1624222650003</v>
      </c>
      <c r="AP63" s="256">
        <v>1052.7587098993999</v>
      </c>
      <c r="AQ63" s="29">
        <v>929.97727199999997</v>
      </c>
      <c r="AR63" s="29">
        <v>1241.2985850846001</v>
      </c>
      <c r="AS63" s="29">
        <v>1341.5507878724002</v>
      </c>
      <c r="AT63" s="29">
        <v>1645.3266398100002</v>
      </c>
      <c r="AU63" s="29">
        <v>1136.4116509116002</v>
      </c>
      <c r="AV63" s="29">
        <v>1223.2666126520003</v>
      </c>
      <c r="AW63" s="29">
        <v>1273.4459832149996</v>
      </c>
      <c r="AX63" s="29">
        <v>1115.3942199932007</v>
      </c>
      <c r="AY63" s="29">
        <v>1409.8216353997996</v>
      </c>
      <c r="AZ63" s="29">
        <v>1336.3465967740003</v>
      </c>
      <c r="BA63" s="29">
        <v>1262.1140471071999</v>
      </c>
      <c r="BB63" s="234">
        <v>1317.4435639049996</v>
      </c>
      <c r="BC63" s="29">
        <v>1024.6340017060004</v>
      </c>
      <c r="BD63" s="29">
        <v>1507.7102966688003</v>
      </c>
      <c r="BE63" s="29">
        <v>1637.3562301319994</v>
      </c>
      <c r="BF63" s="29">
        <v>1770.6470809467999</v>
      </c>
      <c r="BG63" s="29">
        <v>1943.3469824117994</v>
      </c>
      <c r="BH63" s="29">
        <v>1855.6926026450001</v>
      </c>
      <c r="BI63" s="29">
        <v>1917.0409457626001</v>
      </c>
      <c r="BJ63" s="29">
        <v>1982.7348345644004</v>
      </c>
      <c r="BK63" s="29">
        <v>1961.0072517812005</v>
      </c>
      <c r="BL63" s="29">
        <v>1749.1356176615984</v>
      </c>
      <c r="BM63" s="29">
        <v>1842.6059386993993</v>
      </c>
      <c r="BN63" s="224">
        <f t="shared" si="21"/>
        <v>20509.3553468846</v>
      </c>
      <c r="BO63" s="29">
        <v>1621.5225429157992</v>
      </c>
      <c r="BP63" s="29">
        <v>1728.0993539165997</v>
      </c>
      <c r="BQ63" s="29">
        <v>1633.1730229177999</v>
      </c>
      <c r="BR63" s="29">
        <v>1918.3380233807998</v>
      </c>
      <c r="BS63" s="29">
        <v>2120.4669013779994</v>
      </c>
      <c r="BT63" s="29">
        <v>1707.1714488108009</v>
      </c>
      <c r="BU63" s="29">
        <v>1837.9945731601983</v>
      </c>
      <c r="BV63" s="29">
        <v>1476.8680835789989</v>
      </c>
      <c r="BW63" s="29">
        <v>1394.7799346348004</v>
      </c>
      <c r="BX63" s="29">
        <v>1274.4890554760009</v>
      </c>
      <c r="BY63" s="29">
        <v>920.13978155960081</v>
      </c>
      <c r="BZ63" s="29">
        <v>1510.8208801139992</v>
      </c>
      <c r="CA63" s="224">
        <f t="shared" si="15"/>
        <v>19143.863601843394</v>
      </c>
      <c r="CB63" s="234">
        <v>1073.293038351801</v>
      </c>
      <c r="CC63" s="29">
        <v>864.55610791759977</v>
      </c>
      <c r="CD63" s="29">
        <v>1093.0509288859994</v>
      </c>
      <c r="CE63" s="29">
        <v>1553.4623518567996</v>
      </c>
      <c r="CF63" s="29">
        <v>1287.3466360327998</v>
      </c>
      <c r="CG63" s="29">
        <v>1156.3158260065998</v>
      </c>
      <c r="CH63" s="29">
        <v>888.52701065100075</v>
      </c>
      <c r="CI63" s="29">
        <v>1010.8112340354005</v>
      </c>
      <c r="CJ63" s="29">
        <v>1057.7267419306002</v>
      </c>
      <c r="CK63" s="29">
        <v>1508.909162479599</v>
      </c>
      <c r="CL63" s="29">
        <v>952.53944711660006</v>
      </c>
      <c r="CM63" s="29">
        <v>2361.9485531236032</v>
      </c>
      <c r="CN63" s="224">
        <f t="shared" si="33"/>
        <v>14808.487038388404</v>
      </c>
      <c r="CO63" s="29">
        <v>1146.7572529951995</v>
      </c>
      <c r="CP63" s="29">
        <v>1049.0502624993997</v>
      </c>
      <c r="CQ63" s="29">
        <v>1514.8709973599994</v>
      </c>
      <c r="CR63" s="29">
        <v>1918.5845770630015</v>
      </c>
      <c r="CS63" s="29">
        <v>1868.1156688123976</v>
      </c>
      <c r="CT63" s="29">
        <v>1411.4349241005991</v>
      </c>
      <c r="CU63" s="29">
        <v>1009.6602876569999</v>
      </c>
      <c r="CV63" s="29">
        <v>1139.1400237629996</v>
      </c>
      <c r="CW63" s="29">
        <v>1024.0732115235996</v>
      </c>
      <c r="CX63" s="29">
        <v>990.60186481200003</v>
      </c>
      <c r="CY63" s="29">
        <v>1079.8117927282012</v>
      </c>
      <c r="CZ63" s="29">
        <v>1204.2471358792002</v>
      </c>
      <c r="DA63" s="224">
        <f t="shared" si="17"/>
        <v>15356.347999193596</v>
      </c>
      <c r="DB63" s="29">
        <v>894.34660720440013</v>
      </c>
      <c r="DC63" s="29">
        <v>852.08897166959991</v>
      </c>
      <c r="DD63" s="29">
        <v>1194.9584325923995</v>
      </c>
      <c r="DE63" s="29">
        <v>1022.8566723634</v>
      </c>
      <c r="DF63" s="29">
        <v>2466.2185242786004</v>
      </c>
      <c r="DG63" s="29">
        <v>1333.4651225111995</v>
      </c>
      <c r="DH63" s="29">
        <v>998.35208152399946</v>
      </c>
      <c r="DI63" s="29">
        <v>1055.6336787556002</v>
      </c>
      <c r="DJ63" s="29">
        <v>1356.0948693823996</v>
      </c>
      <c r="DK63" s="29">
        <v>1169.2019026604005</v>
      </c>
      <c r="DL63" s="29">
        <v>1219.2084408055989</v>
      </c>
      <c r="DM63" s="29">
        <v>1259.2779079775994</v>
      </c>
      <c r="DN63" s="224">
        <f t="shared" si="18"/>
        <v>14821.703211725197</v>
      </c>
      <c r="DO63" s="29">
        <v>1212.3530698649997</v>
      </c>
      <c r="DP63" s="29">
        <v>783.38962494379962</v>
      </c>
      <c r="DQ63" s="29">
        <v>905.60144500699926</v>
      </c>
      <c r="DR63" s="29">
        <v>1108.3801503614002</v>
      </c>
      <c r="DS63" s="29">
        <v>1263.3488469700007</v>
      </c>
      <c r="DT63" s="29">
        <v>1163.6644291635987</v>
      </c>
      <c r="DU63" s="29">
        <v>931.29773810220036</v>
      </c>
      <c r="DV63" s="29">
        <v>1011.3479808781999</v>
      </c>
      <c r="DW63" s="29">
        <v>935.99380577639977</v>
      </c>
      <c r="DX63" s="29">
        <v>1051.9749238921997</v>
      </c>
      <c r="DY63" s="29">
        <v>909.95996569520071</v>
      </c>
      <c r="DZ63" s="29">
        <v>1051.0684683253994</v>
      </c>
      <c r="ED63" s="118"/>
      <c r="EE63" s="118"/>
      <c r="EF63" s="118"/>
      <c r="EG63" s="118"/>
      <c r="EH63" s="118"/>
      <c r="EI63" s="118"/>
      <c r="EJ63" s="118"/>
      <c r="EK63" s="118"/>
      <c r="EL63" s="118"/>
      <c r="EM63" s="118"/>
      <c r="EN63" s="118"/>
      <c r="EO63" s="118"/>
      <c r="EP63" s="118"/>
      <c r="EQ63" s="118"/>
      <c r="ER63" s="118"/>
      <c r="ES63" s="118"/>
      <c r="ET63" s="118"/>
      <c r="EU63" s="118"/>
    </row>
    <row r="64" spans="1:151" ht="20.100000000000001" customHeight="1" x14ac:dyDescent="0.25">
      <c r="A64" s="282"/>
      <c r="B64" s="215" t="s">
        <v>26</v>
      </c>
      <c r="C64" s="216" t="s">
        <v>66</v>
      </c>
      <c r="D64" s="229">
        <v>0</v>
      </c>
      <c r="E64" s="229">
        <v>0</v>
      </c>
      <c r="F64" s="229">
        <v>0</v>
      </c>
      <c r="G64" s="229">
        <v>0</v>
      </c>
      <c r="H64" s="229">
        <v>0</v>
      </c>
      <c r="I64" s="229">
        <v>0</v>
      </c>
      <c r="J64" s="229">
        <v>0</v>
      </c>
      <c r="K64" s="229">
        <v>0</v>
      </c>
      <c r="L64" s="229">
        <v>0</v>
      </c>
      <c r="M64" s="229">
        <v>0</v>
      </c>
      <c r="N64" s="229">
        <v>0</v>
      </c>
      <c r="O64" s="229">
        <v>0</v>
      </c>
      <c r="P64" s="231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54">
        <v>0</v>
      </c>
      <c r="AA64" s="254">
        <v>0</v>
      </c>
      <c r="AB64" s="254">
        <v>0</v>
      </c>
      <c r="AC64" s="231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0</v>
      </c>
      <c r="AP64" s="256">
        <v>0</v>
      </c>
      <c r="AQ64" s="29">
        <v>0</v>
      </c>
      <c r="AR64" s="29">
        <v>0</v>
      </c>
      <c r="AS64" s="29">
        <v>0</v>
      </c>
      <c r="AT64" s="29">
        <v>0</v>
      </c>
      <c r="AU64" s="29">
        <v>0</v>
      </c>
      <c r="AV64" s="29">
        <v>0</v>
      </c>
      <c r="AW64" s="29">
        <v>0</v>
      </c>
      <c r="AX64" s="29">
        <v>0</v>
      </c>
      <c r="AY64" s="29">
        <v>0</v>
      </c>
      <c r="AZ64" s="29">
        <v>0</v>
      </c>
      <c r="BA64" s="29">
        <v>0</v>
      </c>
      <c r="BB64" s="234">
        <v>0</v>
      </c>
      <c r="BC64" s="29">
        <v>0</v>
      </c>
      <c r="BD64" s="29">
        <v>0</v>
      </c>
      <c r="BE64" s="29">
        <v>0</v>
      </c>
      <c r="BF64" s="29">
        <v>0</v>
      </c>
      <c r="BG64" s="29">
        <v>0</v>
      </c>
      <c r="BH64" s="29">
        <v>0</v>
      </c>
      <c r="BI64" s="29">
        <v>0</v>
      </c>
      <c r="BJ64" s="29">
        <v>0</v>
      </c>
      <c r="BK64" s="29">
        <v>0</v>
      </c>
      <c r="BL64" s="29">
        <v>0</v>
      </c>
      <c r="BM64" s="29">
        <v>0</v>
      </c>
      <c r="BN64" s="224">
        <f t="shared" si="21"/>
        <v>0</v>
      </c>
      <c r="BO64" s="29">
        <v>0</v>
      </c>
      <c r="BP64" s="29">
        <v>0</v>
      </c>
      <c r="BQ64" s="29">
        <v>0</v>
      </c>
      <c r="BR64" s="29">
        <v>0</v>
      </c>
      <c r="BS64" s="29">
        <v>0</v>
      </c>
      <c r="BT64" s="29">
        <v>0</v>
      </c>
      <c r="BU64" s="29">
        <v>0</v>
      </c>
      <c r="BV64" s="29">
        <v>0</v>
      </c>
      <c r="BW64" s="29">
        <v>384.47717017920007</v>
      </c>
      <c r="BX64" s="29">
        <v>830.50591241660004</v>
      </c>
      <c r="BY64" s="29">
        <v>347.8339920226</v>
      </c>
      <c r="BZ64" s="29">
        <v>384.30822347119999</v>
      </c>
      <c r="CA64" s="224">
        <f t="shared" si="15"/>
        <v>1947.1252980896002</v>
      </c>
      <c r="CB64" s="234">
        <v>490.76149499580004</v>
      </c>
      <c r="CC64" s="29">
        <v>113.2515780354</v>
      </c>
      <c r="CD64" s="29">
        <v>20.591661999999999</v>
      </c>
      <c r="CE64" s="29">
        <v>19.208457356199997</v>
      </c>
      <c r="CF64" s="29">
        <v>13.720762214600001</v>
      </c>
      <c r="CG64" s="29">
        <v>0</v>
      </c>
      <c r="CH64" s="29">
        <v>41.178312427000002</v>
      </c>
      <c r="CI64" s="29">
        <v>205.88167227880004</v>
      </c>
      <c r="CJ64" s="29">
        <v>72.062108641599991</v>
      </c>
      <c r="CK64" s="29">
        <v>212.69466220799998</v>
      </c>
      <c r="CL64" s="29">
        <v>107.73038887520001</v>
      </c>
      <c r="CM64" s="29">
        <v>520.06152568580012</v>
      </c>
      <c r="CN64" s="224">
        <f t="shared" si="33"/>
        <v>1817.1426247184004</v>
      </c>
      <c r="CO64" s="29">
        <v>89.201365881600012</v>
      </c>
      <c r="CP64" s="29">
        <v>332.76739515040003</v>
      </c>
      <c r="CQ64" s="29">
        <v>624.40977636940011</v>
      </c>
      <c r="CR64" s="29">
        <v>389.7543856346</v>
      </c>
      <c r="CS64" s="29">
        <v>483.74250941940005</v>
      </c>
      <c r="CT64" s="29">
        <v>346.60957024120012</v>
      </c>
      <c r="CU64" s="29">
        <v>394.65001681420006</v>
      </c>
      <c r="CV64" s="29">
        <v>687.96991759999992</v>
      </c>
      <c r="CW64" s="29">
        <v>638.15715943140003</v>
      </c>
      <c r="CX64" s="29">
        <v>494.03284679420005</v>
      </c>
      <c r="CY64" s="29">
        <v>837.11626274779996</v>
      </c>
      <c r="CZ64" s="29">
        <v>360.23155785399996</v>
      </c>
      <c r="DA64" s="224">
        <f t="shared" si="17"/>
        <v>5678.6427639382009</v>
      </c>
      <c r="DB64" s="29">
        <v>219.59114382519996</v>
      </c>
      <c r="DC64" s="29">
        <v>149.60478557079998</v>
      </c>
      <c r="DD64" s="29">
        <v>350.00265452320002</v>
      </c>
      <c r="DE64" s="29">
        <v>950.53876893360007</v>
      </c>
      <c r="DF64" s="29">
        <v>1669.8075010862005</v>
      </c>
      <c r="DG64" s="29">
        <v>1750.3007732951996</v>
      </c>
      <c r="DH64" s="29">
        <v>1527.5649557350007</v>
      </c>
      <c r="DI64" s="29">
        <v>1377.4499108103996</v>
      </c>
      <c r="DJ64" s="29">
        <v>934.41983859560014</v>
      </c>
      <c r="DK64" s="29">
        <v>835.66011544959986</v>
      </c>
      <c r="DL64" s="29">
        <v>430.65071927079993</v>
      </c>
      <c r="DM64" s="29">
        <v>613.77894502120012</v>
      </c>
      <c r="DN64" s="224">
        <f t="shared" si="18"/>
        <v>10809.370112116801</v>
      </c>
      <c r="DO64" s="29">
        <v>1058.4584998455998</v>
      </c>
      <c r="DP64" s="29">
        <v>782.39363663579979</v>
      </c>
      <c r="DQ64" s="29">
        <v>291.0655814430001</v>
      </c>
      <c r="DR64" s="29">
        <v>628.10595033760023</v>
      </c>
      <c r="DS64" s="29">
        <v>713.88336276040013</v>
      </c>
      <c r="DT64" s="29">
        <v>493.49539467480002</v>
      </c>
      <c r="DU64" s="29">
        <v>432.39496564599995</v>
      </c>
      <c r="DV64" s="29">
        <v>678.75601156859989</v>
      </c>
      <c r="DW64" s="29">
        <v>560.03870260240001</v>
      </c>
      <c r="DX64" s="29">
        <v>177.8618068374</v>
      </c>
      <c r="DY64" s="29">
        <v>711.03945564119999</v>
      </c>
      <c r="DZ64" s="29">
        <v>322.54157442920001</v>
      </c>
      <c r="ED64" s="118"/>
      <c r="EE64" s="118"/>
      <c r="EF64" s="118"/>
      <c r="EG64" s="118"/>
      <c r="EH64" s="118"/>
      <c r="EI64" s="118"/>
      <c r="EJ64" s="118"/>
      <c r="EK64" s="118"/>
      <c r="EL64" s="118"/>
      <c r="EM64" s="118"/>
      <c r="EN64" s="118"/>
      <c r="EO64" s="118"/>
      <c r="EP64" s="118"/>
      <c r="EQ64" s="118"/>
      <c r="ER64" s="118"/>
      <c r="ES64" s="118"/>
      <c r="ET64" s="118"/>
      <c r="EU64" s="118"/>
    </row>
    <row r="65" spans="1:151" ht="20.100000000000001" customHeight="1" x14ac:dyDescent="0.25">
      <c r="A65" s="282"/>
      <c r="B65" s="215" t="s">
        <v>82</v>
      </c>
      <c r="C65" s="216" t="s">
        <v>86</v>
      </c>
      <c r="D65" s="229">
        <v>0</v>
      </c>
      <c r="E65" s="229">
        <v>0</v>
      </c>
      <c r="F65" s="229">
        <v>0</v>
      </c>
      <c r="G65" s="229">
        <v>0</v>
      </c>
      <c r="H65" s="229">
        <v>0</v>
      </c>
      <c r="I65" s="229">
        <v>0</v>
      </c>
      <c r="J65" s="229">
        <v>0</v>
      </c>
      <c r="K65" s="229">
        <v>0</v>
      </c>
      <c r="L65" s="229">
        <v>0</v>
      </c>
      <c r="M65" s="229">
        <v>0</v>
      </c>
      <c r="N65" s="229">
        <v>0</v>
      </c>
      <c r="O65" s="229">
        <v>0</v>
      </c>
      <c r="P65" s="231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54">
        <v>0</v>
      </c>
      <c r="AC65" s="231">
        <v>0</v>
      </c>
      <c r="AD65" s="29">
        <v>0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0</v>
      </c>
      <c r="AN65" s="29">
        <v>0</v>
      </c>
      <c r="AO65" s="29">
        <v>0</v>
      </c>
      <c r="AP65" s="256">
        <v>0</v>
      </c>
      <c r="AQ65" s="29">
        <v>0</v>
      </c>
      <c r="AR65" s="29">
        <v>0</v>
      </c>
      <c r="AS65" s="29">
        <v>0</v>
      </c>
      <c r="AT65" s="29">
        <v>0</v>
      </c>
      <c r="AU65" s="29">
        <v>0</v>
      </c>
      <c r="AV65" s="29">
        <v>0</v>
      </c>
      <c r="AW65" s="29">
        <v>0</v>
      </c>
      <c r="AX65" s="29">
        <v>0</v>
      </c>
      <c r="AY65" s="29">
        <v>0</v>
      </c>
      <c r="AZ65" s="29">
        <v>0</v>
      </c>
      <c r="BA65" s="29">
        <v>0</v>
      </c>
      <c r="BB65" s="234">
        <v>0</v>
      </c>
      <c r="BC65" s="29">
        <v>0</v>
      </c>
      <c r="BD65" s="29">
        <v>0</v>
      </c>
      <c r="BE65" s="29">
        <v>0</v>
      </c>
      <c r="BF65" s="29">
        <v>0</v>
      </c>
      <c r="BG65" s="29">
        <v>0</v>
      </c>
      <c r="BH65" s="29">
        <v>0</v>
      </c>
      <c r="BI65" s="29">
        <v>0</v>
      </c>
      <c r="BJ65" s="29">
        <v>0</v>
      </c>
      <c r="BK65" s="29">
        <v>0</v>
      </c>
      <c r="BL65" s="29">
        <v>0</v>
      </c>
      <c r="BM65" s="29">
        <v>0</v>
      </c>
      <c r="BN65" s="224">
        <f t="shared" si="21"/>
        <v>0</v>
      </c>
      <c r="BO65" s="29">
        <v>0</v>
      </c>
      <c r="BP65" s="29">
        <v>0</v>
      </c>
      <c r="BQ65" s="29">
        <v>0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44.427460669199995</v>
      </c>
      <c r="CA65" s="224">
        <f t="shared" si="15"/>
        <v>44.427460669199995</v>
      </c>
      <c r="CB65" s="234">
        <v>37.508755739000001</v>
      </c>
      <c r="CC65" s="29">
        <v>33.163423538000018</v>
      </c>
      <c r="CD65" s="29">
        <v>35.684219512200023</v>
      </c>
      <c r="CE65" s="29">
        <v>33.849168003000003</v>
      </c>
      <c r="CF65" s="29">
        <v>37.405046190400022</v>
      </c>
      <c r="CG65" s="29">
        <v>41.210279272400008</v>
      </c>
      <c r="CH65" s="29">
        <v>42.448449864800004</v>
      </c>
      <c r="CI65" s="29">
        <v>36.330736644999973</v>
      </c>
      <c r="CJ65" s="29">
        <v>39.758867775200017</v>
      </c>
      <c r="CK65" s="29">
        <v>38.954305160399997</v>
      </c>
      <c r="CL65" s="29">
        <v>40.556992691599994</v>
      </c>
      <c r="CM65" s="29">
        <v>44.085495911800017</v>
      </c>
      <c r="CN65" s="224">
        <f t="shared" si="33"/>
        <v>460.9557403038001</v>
      </c>
      <c r="CO65" s="29">
        <v>36.583007656999975</v>
      </c>
      <c r="CP65" s="29">
        <v>33.399591866199991</v>
      </c>
      <c r="CQ65" s="29">
        <v>37.713744201000019</v>
      </c>
      <c r="CR65" s="29">
        <v>36.688718679200001</v>
      </c>
      <c r="CS65" s="29">
        <v>39.522199353000005</v>
      </c>
      <c r="CT65" s="29">
        <v>38.450790078400004</v>
      </c>
      <c r="CU65" s="29">
        <v>37.645388965800009</v>
      </c>
      <c r="CV65" s="29">
        <v>34.843722639600003</v>
      </c>
      <c r="CW65" s="29">
        <v>32.521909403199999</v>
      </c>
      <c r="CX65" s="29">
        <v>33.719182116200017</v>
      </c>
      <c r="CY65" s="29">
        <v>34.049839810000002</v>
      </c>
      <c r="CZ65" s="29">
        <v>34.004477374000011</v>
      </c>
      <c r="DA65" s="224">
        <f t="shared" si="17"/>
        <v>429.14257214360003</v>
      </c>
      <c r="DB65" s="29">
        <v>33.860315434399993</v>
      </c>
      <c r="DC65" s="29">
        <v>23.513914229400001</v>
      </c>
      <c r="DD65" s="29">
        <v>34.754774576200006</v>
      </c>
      <c r="DE65" s="29">
        <v>25.417772087399982</v>
      </c>
      <c r="DF65" s="29">
        <v>34.357159646599996</v>
      </c>
      <c r="DG65" s="29">
        <v>33.783236817399995</v>
      </c>
      <c r="DH65" s="29">
        <v>32.203085209400008</v>
      </c>
      <c r="DI65" s="29">
        <v>32.989473283199999</v>
      </c>
      <c r="DJ65" s="29">
        <v>29.325777710600029</v>
      </c>
      <c r="DK65" s="29">
        <v>33.008526590200049</v>
      </c>
      <c r="DL65" s="29">
        <v>35.991080346199965</v>
      </c>
      <c r="DM65" s="29">
        <v>33.930212180199987</v>
      </c>
      <c r="DN65" s="224">
        <f t="shared" si="18"/>
        <v>383.13532811120001</v>
      </c>
      <c r="DO65" s="29">
        <v>36.536832585400006</v>
      </c>
      <c r="DP65" s="29">
        <v>27.538178056200007</v>
      </c>
      <c r="DQ65" s="29">
        <v>30.132710043800017</v>
      </c>
      <c r="DR65" s="29">
        <v>31.446530520999975</v>
      </c>
      <c r="DS65" s="29">
        <v>33.430084085999979</v>
      </c>
      <c r="DT65" s="29">
        <v>32.037064291399986</v>
      </c>
      <c r="DU65" s="29">
        <v>36.417663889599993</v>
      </c>
      <c r="DV65" s="29">
        <v>33.203183206199995</v>
      </c>
      <c r="DW65" s="29">
        <v>29.60738270000002</v>
      </c>
      <c r="DX65" s="29">
        <v>34.936779705799999</v>
      </c>
      <c r="DY65" s="29">
        <v>33.625422380200007</v>
      </c>
      <c r="DZ65" s="29">
        <v>34.984974498599996</v>
      </c>
      <c r="ED65" s="118"/>
      <c r="EE65" s="118"/>
      <c r="EF65" s="118"/>
      <c r="EG65" s="118"/>
      <c r="EH65" s="118"/>
      <c r="EI65" s="118"/>
      <c r="EJ65" s="118"/>
      <c r="EK65" s="118"/>
      <c r="EL65" s="118"/>
      <c r="EM65" s="118"/>
      <c r="EN65" s="118"/>
      <c r="EO65" s="118"/>
      <c r="EP65" s="118"/>
      <c r="EQ65" s="118"/>
      <c r="ER65" s="118"/>
      <c r="ES65" s="118"/>
      <c r="ET65" s="118"/>
      <c r="EU65" s="118"/>
    </row>
    <row r="66" spans="1:151" ht="20.100000000000001" customHeight="1" x14ac:dyDescent="0.25">
      <c r="A66" s="282"/>
      <c r="B66" s="215" t="s">
        <v>80</v>
      </c>
      <c r="C66" s="216" t="s">
        <v>85</v>
      </c>
      <c r="D66" s="229">
        <v>0</v>
      </c>
      <c r="E66" s="229">
        <v>0</v>
      </c>
      <c r="F66" s="229">
        <v>0</v>
      </c>
      <c r="G66" s="229">
        <v>0</v>
      </c>
      <c r="H66" s="229">
        <v>0</v>
      </c>
      <c r="I66" s="229">
        <v>0</v>
      </c>
      <c r="J66" s="229">
        <v>0</v>
      </c>
      <c r="K66" s="229">
        <v>0</v>
      </c>
      <c r="L66" s="229">
        <v>0</v>
      </c>
      <c r="M66" s="229">
        <v>0</v>
      </c>
      <c r="N66" s="229">
        <v>0</v>
      </c>
      <c r="O66" s="229">
        <v>0</v>
      </c>
      <c r="P66" s="231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54">
        <v>0</v>
      </c>
      <c r="AC66" s="231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56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34">
        <v>0</v>
      </c>
      <c r="BC66" s="29">
        <v>0</v>
      </c>
      <c r="BD66" s="29">
        <v>0</v>
      </c>
      <c r="BE66" s="29">
        <v>0</v>
      </c>
      <c r="BF66" s="29">
        <v>0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0</v>
      </c>
      <c r="BM66" s="29">
        <v>0</v>
      </c>
      <c r="BN66" s="224">
        <f t="shared" si="21"/>
        <v>0</v>
      </c>
      <c r="BO66" s="29">
        <v>0</v>
      </c>
      <c r="BP66" s="29">
        <v>0</v>
      </c>
      <c r="BQ66" s="29">
        <v>0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0</v>
      </c>
      <c r="BY66" s="29">
        <v>0</v>
      </c>
      <c r="BZ66" s="29">
        <v>47.652183401199999</v>
      </c>
      <c r="CA66" s="224">
        <f t="shared" si="15"/>
        <v>47.652183401199999</v>
      </c>
      <c r="CB66" s="234">
        <v>39.429074647200004</v>
      </c>
      <c r="CC66" s="29">
        <v>34.890464896000005</v>
      </c>
      <c r="CD66" s="29">
        <v>36.869943072200009</v>
      </c>
      <c r="CE66" s="29">
        <v>35.081069241400009</v>
      </c>
      <c r="CF66" s="29">
        <v>38.263421114800011</v>
      </c>
      <c r="CG66" s="29">
        <v>42.000377097000012</v>
      </c>
      <c r="CH66" s="29">
        <v>43.049224723400023</v>
      </c>
      <c r="CI66" s="29">
        <v>36.896091334199994</v>
      </c>
      <c r="CJ66" s="29">
        <v>40.076500249799999</v>
      </c>
      <c r="CK66" s="29">
        <v>39.242013491800002</v>
      </c>
      <c r="CL66" s="29">
        <v>41.734452764199993</v>
      </c>
      <c r="CM66" s="29">
        <v>45.704705135600008</v>
      </c>
      <c r="CN66" s="224">
        <f t="shared" si="33"/>
        <v>473.23733776760002</v>
      </c>
      <c r="CO66" s="29">
        <v>37.565698472400008</v>
      </c>
      <c r="CP66" s="29">
        <v>35.923017415600007</v>
      </c>
      <c r="CQ66" s="29">
        <v>39.594692883200018</v>
      </c>
      <c r="CR66" s="29">
        <v>38.209409728000004</v>
      </c>
      <c r="CS66" s="29">
        <v>41.007528610999998</v>
      </c>
      <c r="CT66" s="29">
        <v>39.607975283800002</v>
      </c>
      <c r="CU66" s="29">
        <v>38.692025545600004</v>
      </c>
      <c r="CV66" s="29">
        <v>36.383258451399996</v>
      </c>
      <c r="CW66" s="29">
        <v>33.415551587600007</v>
      </c>
      <c r="CX66" s="29">
        <v>34.977476587200002</v>
      </c>
      <c r="CY66" s="29">
        <v>34.942312090000001</v>
      </c>
      <c r="CZ66" s="29">
        <v>34.901421276400015</v>
      </c>
      <c r="DA66" s="224">
        <f t="shared" si="17"/>
        <v>445.22036793220013</v>
      </c>
      <c r="DB66" s="29">
        <v>34.935501550600009</v>
      </c>
      <c r="DC66" s="29">
        <v>23.945555307800003</v>
      </c>
      <c r="DD66" s="29">
        <v>36.050692168400005</v>
      </c>
      <c r="DE66" s="29">
        <v>26.155174616199997</v>
      </c>
      <c r="DF66" s="29">
        <v>35.954487597000004</v>
      </c>
      <c r="DG66" s="29">
        <v>34.257411816600005</v>
      </c>
      <c r="DH66" s="29">
        <v>33.309769632999995</v>
      </c>
      <c r="DI66" s="29">
        <v>33.280355462199999</v>
      </c>
      <c r="DJ66" s="29">
        <v>29.7261671672</v>
      </c>
      <c r="DK66" s="29">
        <v>33.225425315599992</v>
      </c>
      <c r="DL66" s="29">
        <v>36.233336375600004</v>
      </c>
      <c r="DM66" s="29">
        <v>35.901391882999988</v>
      </c>
      <c r="DN66" s="224">
        <f t="shared" si="18"/>
        <v>392.9752688932</v>
      </c>
      <c r="DO66" s="29">
        <v>37.151930369399984</v>
      </c>
      <c r="DP66" s="29">
        <v>27.784398205199999</v>
      </c>
      <c r="DQ66" s="29">
        <v>31.166007353599998</v>
      </c>
      <c r="DR66" s="29">
        <v>32.448725756999998</v>
      </c>
      <c r="DS66" s="29">
        <v>34.133138526200007</v>
      </c>
      <c r="DT66" s="29">
        <v>32.564446411000006</v>
      </c>
      <c r="DU66" s="29">
        <v>37.173689740599997</v>
      </c>
      <c r="DV66" s="29">
        <v>34.583452524599998</v>
      </c>
      <c r="DW66" s="29">
        <v>31.622546527600001</v>
      </c>
      <c r="DX66" s="29">
        <v>36.918837653600001</v>
      </c>
      <c r="DY66" s="29">
        <v>34.891562290199992</v>
      </c>
      <c r="DZ66" s="29">
        <v>36.643532339400011</v>
      </c>
      <c r="ED66" s="118"/>
      <c r="EE66" s="118"/>
      <c r="EF66" s="118"/>
      <c r="EG66" s="118"/>
      <c r="EH66" s="118"/>
      <c r="EI66" s="118"/>
      <c r="EJ66" s="118"/>
      <c r="EK66" s="118"/>
      <c r="EL66" s="118"/>
      <c r="EM66" s="118"/>
      <c r="EN66" s="118"/>
      <c r="EO66" s="118"/>
      <c r="EP66" s="118"/>
      <c r="EQ66" s="118"/>
      <c r="ER66" s="118"/>
      <c r="ES66" s="118"/>
      <c r="ET66" s="118"/>
      <c r="EU66" s="118"/>
    </row>
    <row r="67" spans="1:151" ht="20.100000000000001" customHeight="1" x14ac:dyDescent="0.25">
      <c r="A67" s="282"/>
      <c r="B67" s="215" t="s">
        <v>83</v>
      </c>
      <c r="C67" s="216" t="s">
        <v>87</v>
      </c>
      <c r="D67" s="229">
        <v>0</v>
      </c>
      <c r="E67" s="229">
        <v>0</v>
      </c>
      <c r="F67" s="229">
        <v>0</v>
      </c>
      <c r="G67" s="229">
        <v>0</v>
      </c>
      <c r="H67" s="229">
        <v>0</v>
      </c>
      <c r="I67" s="229">
        <v>0</v>
      </c>
      <c r="J67" s="229">
        <v>0</v>
      </c>
      <c r="K67" s="229">
        <v>0</v>
      </c>
      <c r="L67" s="229">
        <v>0</v>
      </c>
      <c r="M67" s="229">
        <v>0</v>
      </c>
      <c r="N67" s="229">
        <v>0</v>
      </c>
      <c r="O67" s="229">
        <v>0</v>
      </c>
      <c r="P67" s="231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54">
        <v>0</v>
      </c>
      <c r="AC67" s="231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0</v>
      </c>
      <c r="AO67" s="29">
        <v>0</v>
      </c>
      <c r="AP67" s="256">
        <v>0</v>
      </c>
      <c r="AQ67" s="29">
        <v>0</v>
      </c>
      <c r="AR67" s="29">
        <v>0</v>
      </c>
      <c r="AS67" s="29">
        <v>0</v>
      </c>
      <c r="AT67" s="29">
        <v>0</v>
      </c>
      <c r="AU67" s="29">
        <v>0</v>
      </c>
      <c r="AV67" s="29">
        <v>0</v>
      </c>
      <c r="AW67" s="29">
        <v>0</v>
      </c>
      <c r="AX67" s="29">
        <v>0</v>
      </c>
      <c r="AY67" s="29">
        <v>0</v>
      </c>
      <c r="AZ67" s="29">
        <v>0</v>
      </c>
      <c r="BA67" s="29">
        <v>0</v>
      </c>
      <c r="BB67" s="234">
        <v>0</v>
      </c>
      <c r="BC67" s="29">
        <v>0</v>
      </c>
      <c r="BD67" s="29">
        <v>0</v>
      </c>
      <c r="BE67" s="29">
        <v>0</v>
      </c>
      <c r="BF67" s="29">
        <v>0</v>
      </c>
      <c r="BG67" s="29">
        <v>0</v>
      </c>
      <c r="BH67" s="29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24">
        <f t="shared" si="21"/>
        <v>0</v>
      </c>
      <c r="BO67" s="29">
        <v>0</v>
      </c>
      <c r="BP67" s="29">
        <v>0</v>
      </c>
      <c r="BQ67" s="29">
        <v>0</v>
      </c>
      <c r="BR67" s="29">
        <v>0</v>
      </c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9">
        <v>0</v>
      </c>
      <c r="BY67" s="29">
        <v>0</v>
      </c>
      <c r="BZ67" s="29">
        <v>2.1037535246000005</v>
      </c>
      <c r="CA67" s="224">
        <f t="shared" si="15"/>
        <v>2.1037535246000005</v>
      </c>
      <c r="CB67" s="234">
        <v>1.8468966711999999</v>
      </c>
      <c r="CC67" s="29">
        <v>1.6883320243999997</v>
      </c>
      <c r="CD67" s="29">
        <v>1.083097617</v>
      </c>
      <c r="CE67" s="29">
        <v>1.1431950586000001</v>
      </c>
      <c r="CF67" s="29">
        <v>0.84053041800000006</v>
      </c>
      <c r="CG67" s="29">
        <v>0.73888552359999993</v>
      </c>
      <c r="CH67" s="29">
        <v>0.56784610399999991</v>
      </c>
      <c r="CI67" s="29">
        <v>0.55164641980000018</v>
      </c>
      <c r="CJ67" s="29">
        <v>0.31529726199999997</v>
      </c>
      <c r="CK67" s="29">
        <v>0.25894339100000008</v>
      </c>
      <c r="CL67" s="29">
        <v>0.90906524800000021</v>
      </c>
      <c r="CM67" s="29">
        <v>1.5037985046000002</v>
      </c>
      <c r="CN67" s="224">
        <f t="shared" si="33"/>
        <v>11.447534242200001</v>
      </c>
      <c r="CO67" s="29">
        <v>0.98269081540000003</v>
      </c>
      <c r="CP67" s="29">
        <v>1.6546854393999999</v>
      </c>
      <c r="CQ67" s="29">
        <v>1.2516921325999999</v>
      </c>
      <c r="CR67" s="29">
        <v>1.5136463090000003</v>
      </c>
      <c r="CS67" s="29">
        <v>1.4853292580000004</v>
      </c>
      <c r="CT67" s="29">
        <v>1.1447808161999999</v>
      </c>
      <c r="CU67" s="29">
        <v>1.0247134603999999</v>
      </c>
      <c r="CV67" s="29">
        <v>1.2419966201999999</v>
      </c>
      <c r="CW67" s="29">
        <v>0.89213682599999999</v>
      </c>
      <c r="CX67" s="29">
        <v>1.2582944710000001</v>
      </c>
      <c r="CY67" s="29">
        <v>0.84341367599999995</v>
      </c>
      <c r="CZ67" s="29">
        <v>0.8806610749999999</v>
      </c>
      <c r="DA67" s="224">
        <f t="shared" si="17"/>
        <v>14.174040899200001</v>
      </c>
      <c r="DB67" s="29">
        <v>0.83053505499999991</v>
      </c>
      <c r="DC67" s="29">
        <v>0.42132713699999996</v>
      </c>
      <c r="DD67" s="29">
        <v>1.1477607316000003</v>
      </c>
      <c r="DE67" s="29">
        <v>0.51026010839999991</v>
      </c>
      <c r="DF67" s="29">
        <v>1.5872611747999998</v>
      </c>
      <c r="DG67" s="29">
        <v>0.46907122779999999</v>
      </c>
      <c r="DH67" s="29">
        <v>0.56070724500000002</v>
      </c>
      <c r="DI67" s="29">
        <v>0.23905940660000002</v>
      </c>
      <c r="DJ67" s="29">
        <v>0.31939823860000005</v>
      </c>
      <c r="DK67" s="29">
        <v>6.47774022E-2</v>
      </c>
      <c r="DL67" s="29">
        <v>0.14034983760000003</v>
      </c>
      <c r="DM67" s="29">
        <v>0.52749222259999995</v>
      </c>
      <c r="DN67" s="224">
        <f t="shared" si="18"/>
        <v>6.8179997871999989</v>
      </c>
      <c r="DO67" s="29">
        <v>0.49104113240000002</v>
      </c>
      <c r="DP67" s="29">
        <v>0.21731951780000003</v>
      </c>
      <c r="DQ67" s="29">
        <v>0.99223286960000012</v>
      </c>
      <c r="DR67" s="29">
        <v>0.95540447940000006</v>
      </c>
      <c r="DS67" s="29">
        <v>0.70305238219999999</v>
      </c>
      <c r="DT67" s="29">
        <v>0.51708409339999994</v>
      </c>
      <c r="DU67" s="29">
        <v>0.69537000540000005</v>
      </c>
      <c r="DV67" s="29">
        <v>1.2080047028000003</v>
      </c>
      <c r="DW67" s="29">
        <v>1.8327913449999997</v>
      </c>
      <c r="DX67" s="29">
        <v>1.9807144167999997</v>
      </c>
      <c r="DY67" s="29">
        <v>1.2232020038</v>
      </c>
      <c r="DZ67" s="29">
        <v>1.4205220833999994</v>
      </c>
      <c r="ED67" s="118"/>
      <c r="EE67" s="118"/>
      <c r="EF67" s="118"/>
      <c r="EG67" s="118"/>
      <c r="EH67" s="118"/>
      <c r="EI67" s="118"/>
      <c r="EJ67" s="118"/>
      <c r="EK67" s="118"/>
      <c r="EL67" s="118"/>
      <c r="EM67" s="118"/>
      <c r="EN67" s="118"/>
      <c r="EO67" s="118"/>
      <c r="EP67" s="118"/>
      <c r="EQ67" s="118"/>
      <c r="ER67" s="118"/>
      <c r="ES67" s="118"/>
      <c r="ET67" s="118"/>
      <c r="EU67" s="118"/>
    </row>
    <row r="68" spans="1:151" ht="20.100000000000001" customHeight="1" x14ac:dyDescent="0.25">
      <c r="A68" s="282"/>
      <c r="B68" s="215" t="s">
        <v>65</v>
      </c>
      <c r="C68" s="216" t="s">
        <v>67</v>
      </c>
      <c r="D68" s="229">
        <v>0</v>
      </c>
      <c r="E68" s="229">
        <v>0</v>
      </c>
      <c r="F68" s="229">
        <v>0</v>
      </c>
      <c r="G68" s="229">
        <v>0</v>
      </c>
      <c r="H68" s="229">
        <v>0</v>
      </c>
      <c r="I68" s="229">
        <v>0</v>
      </c>
      <c r="J68" s="229">
        <v>0</v>
      </c>
      <c r="K68" s="229">
        <v>0</v>
      </c>
      <c r="L68" s="229">
        <v>0</v>
      </c>
      <c r="M68" s="229">
        <v>0</v>
      </c>
      <c r="N68" s="229">
        <v>0</v>
      </c>
      <c r="O68" s="229">
        <v>0</v>
      </c>
      <c r="P68" s="231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54">
        <v>0</v>
      </c>
      <c r="AA68" s="254">
        <v>0</v>
      </c>
      <c r="AB68" s="254">
        <v>0</v>
      </c>
      <c r="AC68" s="231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56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0</v>
      </c>
      <c r="BA68" s="29">
        <v>0</v>
      </c>
      <c r="BB68" s="234">
        <v>0</v>
      </c>
      <c r="BC68" s="29">
        <v>0</v>
      </c>
      <c r="BD68" s="29">
        <v>0</v>
      </c>
      <c r="BE68" s="29">
        <v>0</v>
      </c>
      <c r="BF68" s="29">
        <v>0</v>
      </c>
      <c r="BG68" s="29">
        <v>0</v>
      </c>
      <c r="BH68" s="29">
        <v>0</v>
      </c>
      <c r="BI68" s="29">
        <v>0</v>
      </c>
      <c r="BJ68" s="29">
        <v>0</v>
      </c>
      <c r="BK68" s="29">
        <v>0</v>
      </c>
      <c r="BL68" s="29">
        <v>0</v>
      </c>
      <c r="BM68" s="29">
        <v>0</v>
      </c>
      <c r="BN68" s="224">
        <f t="shared" si="21"/>
        <v>0</v>
      </c>
      <c r="BO68" s="29">
        <v>0</v>
      </c>
      <c r="BP68" s="29">
        <v>0</v>
      </c>
      <c r="BQ68" s="29">
        <v>0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1370.08953116</v>
      </c>
      <c r="BX68" s="29">
        <v>1383.5229683800001</v>
      </c>
      <c r="BY68" s="29">
        <v>1335.87414926</v>
      </c>
      <c r="BZ68" s="29">
        <v>1162.8147203399999</v>
      </c>
      <c r="CA68" s="224">
        <f t="shared" si="15"/>
        <v>5252.3013691399992</v>
      </c>
      <c r="CB68" s="234">
        <v>1181.6048365800002</v>
      </c>
      <c r="CC68" s="29">
        <v>1062.7091207599999</v>
      </c>
      <c r="CD68" s="29">
        <v>1131.2118048</v>
      </c>
      <c r="CE68" s="29">
        <v>991.32397448000006</v>
      </c>
      <c r="CF68" s="29">
        <v>928.47771716000011</v>
      </c>
      <c r="CG68" s="29">
        <v>1034.6995967</v>
      </c>
      <c r="CH68" s="29">
        <v>812.71387946000004</v>
      </c>
      <c r="CI68" s="29">
        <v>856.45989366000003</v>
      </c>
      <c r="CJ68" s="29">
        <v>814.92784842000003</v>
      </c>
      <c r="CK68" s="29">
        <v>773.4860670600001</v>
      </c>
      <c r="CL68" s="29">
        <v>768.95973616000003</v>
      </c>
      <c r="CM68" s="29">
        <v>740.25560966000012</v>
      </c>
      <c r="CN68" s="224">
        <f t="shared" si="33"/>
        <v>11096.830084900001</v>
      </c>
      <c r="CO68" s="29">
        <v>665.69196470000009</v>
      </c>
      <c r="CP68" s="29">
        <v>642.40938538</v>
      </c>
      <c r="CQ68" s="29">
        <v>638.14033192000011</v>
      </c>
      <c r="CR68" s="29">
        <v>546.17749060000006</v>
      </c>
      <c r="CS68" s="29">
        <v>500.82287500000001</v>
      </c>
      <c r="CT68" s="29">
        <v>538.86934052000004</v>
      </c>
      <c r="CU68" s="29">
        <v>423.98915314000004</v>
      </c>
      <c r="CV68" s="29">
        <v>434.66885602000002</v>
      </c>
      <c r="CW68" s="29">
        <v>421.4553161</v>
      </c>
      <c r="CX68" s="29">
        <v>433.23137046000005</v>
      </c>
      <c r="CY68" s="29">
        <v>459.94849110000001</v>
      </c>
      <c r="CZ68" s="29">
        <v>457.27731</v>
      </c>
      <c r="DA68" s="224">
        <f t="shared" si="17"/>
        <v>6162.6818849400006</v>
      </c>
      <c r="DB68" s="29">
        <v>505.76466808000004</v>
      </c>
      <c r="DC68" s="29">
        <v>474.73843843999998</v>
      </c>
      <c r="DD68" s="29">
        <v>405.39484873999999</v>
      </c>
      <c r="DE68" s="29">
        <v>406.91084014000006</v>
      </c>
      <c r="DF68" s="29">
        <v>409.50447580000002</v>
      </c>
      <c r="DG68" s="29">
        <v>540.02834438000002</v>
      </c>
      <c r="DH68" s="29">
        <v>615.22876198000006</v>
      </c>
      <c r="DI68" s="29">
        <v>620.18640166000012</v>
      </c>
      <c r="DJ68" s="29">
        <v>482.51285586</v>
      </c>
      <c r="DK68" s="29">
        <v>623.88124568000012</v>
      </c>
      <c r="DL68" s="29">
        <v>632.2499792000001</v>
      </c>
      <c r="DM68" s="29">
        <v>596.22680894000007</v>
      </c>
      <c r="DN68" s="224">
        <f t="shared" si="18"/>
        <v>6312.6276689000006</v>
      </c>
      <c r="DO68" s="29">
        <v>618.00044208000008</v>
      </c>
      <c r="DP68" s="29">
        <v>568.02132212000004</v>
      </c>
      <c r="DQ68" s="29">
        <v>580.20483990000002</v>
      </c>
      <c r="DR68" s="29">
        <v>569.84685730000012</v>
      </c>
      <c r="DS68" s="29">
        <v>565.40535030000012</v>
      </c>
      <c r="DT68" s="29">
        <v>655.72480316000008</v>
      </c>
      <c r="DU68" s="29">
        <v>604.69776332000004</v>
      </c>
      <c r="DV68" s="29">
        <v>682.17017862</v>
      </c>
      <c r="DW68" s="29">
        <v>660.27766168000005</v>
      </c>
      <c r="DX68" s="29">
        <v>726.78385934000005</v>
      </c>
      <c r="DY68" s="29">
        <v>726.06209130000002</v>
      </c>
      <c r="DZ68" s="29">
        <v>678.66799084000002</v>
      </c>
      <c r="ED68" s="118"/>
      <c r="EE68" s="118"/>
      <c r="EF68" s="118"/>
      <c r="EG68" s="118"/>
      <c r="EH68" s="118"/>
      <c r="EI68" s="118"/>
      <c r="EJ68" s="118"/>
      <c r="EK68" s="118"/>
      <c r="EL68" s="118"/>
      <c r="EM68" s="118"/>
      <c r="EN68" s="118"/>
      <c r="EO68" s="118"/>
      <c r="EP68" s="118"/>
      <c r="EQ68" s="118"/>
      <c r="ER68" s="118"/>
      <c r="ES68" s="118"/>
      <c r="ET68" s="118"/>
      <c r="EU68" s="118"/>
    </row>
    <row r="69" spans="1:151" ht="20.100000000000001" customHeight="1" x14ac:dyDescent="0.25">
      <c r="A69" s="282"/>
      <c r="B69" s="215" t="s">
        <v>102</v>
      </c>
      <c r="C69" s="216" t="s">
        <v>129</v>
      </c>
      <c r="D69" s="229">
        <v>0</v>
      </c>
      <c r="E69" s="229">
        <v>0</v>
      </c>
      <c r="F69" s="229">
        <v>0</v>
      </c>
      <c r="G69" s="229">
        <v>0</v>
      </c>
      <c r="H69" s="229">
        <v>0</v>
      </c>
      <c r="I69" s="229">
        <v>0</v>
      </c>
      <c r="J69" s="229">
        <v>0</v>
      </c>
      <c r="K69" s="229">
        <v>0</v>
      </c>
      <c r="L69" s="229">
        <v>0</v>
      </c>
      <c r="M69" s="229">
        <v>0</v>
      </c>
      <c r="N69" s="229">
        <v>0</v>
      </c>
      <c r="O69" s="229">
        <v>0</v>
      </c>
      <c r="P69" s="231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54">
        <v>0</v>
      </c>
      <c r="AC69" s="231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9">
        <v>0</v>
      </c>
      <c r="AK69" s="29">
        <v>0</v>
      </c>
      <c r="AL69" s="29">
        <v>0</v>
      </c>
      <c r="AM69" s="29">
        <v>0</v>
      </c>
      <c r="AN69" s="29">
        <v>0</v>
      </c>
      <c r="AO69" s="29">
        <v>0</v>
      </c>
      <c r="AP69" s="256">
        <v>0</v>
      </c>
      <c r="AQ69" s="29">
        <v>0</v>
      </c>
      <c r="AR69" s="29">
        <v>0</v>
      </c>
      <c r="AS69" s="29">
        <v>0</v>
      </c>
      <c r="AT69" s="29">
        <v>0</v>
      </c>
      <c r="AU69" s="29">
        <v>0</v>
      </c>
      <c r="AV69" s="29">
        <v>0</v>
      </c>
      <c r="AW69" s="29">
        <v>0</v>
      </c>
      <c r="AX69" s="29">
        <v>0</v>
      </c>
      <c r="AY69" s="29">
        <v>0</v>
      </c>
      <c r="AZ69" s="29">
        <v>0</v>
      </c>
      <c r="BA69" s="29">
        <v>0</v>
      </c>
      <c r="BB69" s="234">
        <v>0</v>
      </c>
      <c r="BC69" s="29">
        <v>0</v>
      </c>
      <c r="BD69" s="29">
        <v>0</v>
      </c>
      <c r="BE69" s="29">
        <v>0</v>
      </c>
      <c r="BF69" s="29">
        <v>0</v>
      </c>
      <c r="BG69" s="29">
        <v>0</v>
      </c>
      <c r="BH69" s="29">
        <v>0</v>
      </c>
      <c r="BI69" s="29">
        <v>0</v>
      </c>
      <c r="BJ69" s="29">
        <v>0</v>
      </c>
      <c r="BK69" s="29">
        <v>0</v>
      </c>
      <c r="BL69" s="29">
        <v>0</v>
      </c>
      <c r="BM69" s="29">
        <v>0</v>
      </c>
      <c r="BN69" s="224">
        <f t="shared" si="21"/>
        <v>0</v>
      </c>
      <c r="BO69" s="29">
        <v>0</v>
      </c>
      <c r="BP69" s="29">
        <v>0</v>
      </c>
      <c r="BQ69" s="29">
        <v>0</v>
      </c>
      <c r="BR69" s="29">
        <v>0</v>
      </c>
      <c r="BS69" s="29">
        <v>0</v>
      </c>
      <c r="BT69" s="29">
        <v>0</v>
      </c>
      <c r="BU69" s="29">
        <v>0</v>
      </c>
      <c r="BV69" s="29">
        <v>0</v>
      </c>
      <c r="BW69" s="29">
        <v>0</v>
      </c>
      <c r="BX69" s="29">
        <v>0</v>
      </c>
      <c r="BY69" s="29">
        <v>0</v>
      </c>
      <c r="BZ69" s="29">
        <v>0</v>
      </c>
      <c r="CA69" s="224">
        <f t="shared" si="15"/>
        <v>0</v>
      </c>
      <c r="CB69" s="234">
        <v>0</v>
      </c>
      <c r="CC69" s="29">
        <v>0</v>
      </c>
      <c r="CD69" s="29">
        <v>6.1314680000000002E-4</v>
      </c>
      <c r="CE69" s="29">
        <v>0</v>
      </c>
      <c r="CF69" s="29">
        <v>0</v>
      </c>
      <c r="CG69" s="29">
        <v>0</v>
      </c>
      <c r="CH69" s="29">
        <v>0</v>
      </c>
      <c r="CI69" s="29">
        <v>0</v>
      </c>
      <c r="CJ69" s="29">
        <v>0</v>
      </c>
      <c r="CK69" s="29">
        <v>0</v>
      </c>
      <c r="CL69" s="29">
        <v>0</v>
      </c>
      <c r="CM69" s="29">
        <v>0</v>
      </c>
      <c r="CN69" s="224">
        <f t="shared" si="33"/>
        <v>6.1314680000000002E-4</v>
      </c>
      <c r="CO69" s="29">
        <v>0</v>
      </c>
      <c r="CP69" s="29">
        <v>0</v>
      </c>
      <c r="CQ69" s="29">
        <v>0</v>
      </c>
      <c r="CR69" s="29">
        <v>0</v>
      </c>
      <c r="CS69" s="29">
        <v>0</v>
      </c>
      <c r="CT69" s="29">
        <v>2.6642868000000004E-2</v>
      </c>
      <c r="CU69" s="29">
        <v>1.5027675837999999</v>
      </c>
      <c r="CV69" s="29">
        <v>0.121725212</v>
      </c>
      <c r="CW69" s="29">
        <v>0.55397285160000009</v>
      </c>
      <c r="CX69" s="29">
        <v>0.60365763639999992</v>
      </c>
      <c r="CY69" s="29">
        <v>1.0704091552000001</v>
      </c>
      <c r="CZ69" s="29">
        <v>1.0206357392000001</v>
      </c>
      <c r="DA69" s="224">
        <f t="shared" si="17"/>
        <v>4.8998110462</v>
      </c>
      <c r="DB69" s="29">
        <v>0.66132437420000001</v>
      </c>
      <c r="DC69" s="29">
        <v>5.1450000000000003E-3</v>
      </c>
      <c r="DD69" s="29">
        <v>1.01757124E-2</v>
      </c>
      <c r="DE69" s="29">
        <v>0</v>
      </c>
      <c r="DF69" s="29">
        <v>1.3278627600000002E-2</v>
      </c>
      <c r="DG69" s="29">
        <v>1.8498401600000002E-2</v>
      </c>
      <c r="DH69" s="29">
        <v>2.9067877999999999E-3</v>
      </c>
      <c r="DI69" s="29">
        <v>0</v>
      </c>
      <c r="DJ69" s="29">
        <v>1.0314010000000001E-3</v>
      </c>
      <c r="DK69" s="29">
        <v>5.2474746799999999E-2</v>
      </c>
      <c r="DL69" s="29">
        <v>5.4880000000000011E-4</v>
      </c>
      <c r="DM69" s="29">
        <v>4.8181347200000002E-2</v>
      </c>
      <c r="DN69" s="224">
        <f t="shared" si="18"/>
        <v>0.81356519859999998</v>
      </c>
      <c r="DO69" s="29">
        <v>2.6068000000000003E-3</v>
      </c>
      <c r="DP69" s="29">
        <v>1.4133040600000001E-2</v>
      </c>
      <c r="DQ69" s="29">
        <v>0.40497097620000005</v>
      </c>
      <c r="DR69" s="29">
        <v>7.4046840000000001E-4</v>
      </c>
      <c r="DS69" s="29">
        <v>1.6774140599999997E-2</v>
      </c>
      <c r="DT69" s="29">
        <v>7.1954539999999996E-3</v>
      </c>
      <c r="DU69" s="29">
        <v>3.8490088</v>
      </c>
      <c r="DV69" s="29">
        <v>1.37984784E-2</v>
      </c>
      <c r="DW69" s="29">
        <v>6.2811326200000003E-2</v>
      </c>
      <c r="DX69" s="29">
        <v>0.2253887986</v>
      </c>
      <c r="DY69" s="29">
        <v>4.9653023000000004E-2</v>
      </c>
      <c r="DZ69" s="29">
        <v>1.5827529200000003E-2</v>
      </c>
      <c r="ED69" s="118"/>
      <c r="EE69" s="118"/>
      <c r="EF69" s="118"/>
      <c r="EG69" s="118"/>
      <c r="EH69" s="118"/>
      <c r="EI69" s="118"/>
      <c r="EJ69" s="118"/>
      <c r="EK69" s="118"/>
      <c r="EL69" s="118"/>
      <c r="EM69" s="118"/>
      <c r="EN69" s="118"/>
      <c r="EO69" s="118"/>
      <c r="EP69" s="118"/>
      <c r="EQ69" s="118"/>
      <c r="ER69" s="118"/>
      <c r="ES69" s="118"/>
      <c r="ET69" s="118"/>
      <c r="EU69" s="118"/>
    </row>
    <row r="70" spans="1:151" ht="20.100000000000001" customHeight="1" x14ac:dyDescent="0.25">
      <c r="A70" s="282"/>
      <c r="B70" s="215" t="s">
        <v>17</v>
      </c>
      <c r="C70" s="216" t="s">
        <v>18</v>
      </c>
      <c r="D70" s="229">
        <v>837.6832679585001</v>
      </c>
      <c r="E70" s="229">
        <v>678.10867391309989</v>
      </c>
      <c r="F70" s="229">
        <v>923.48887630219997</v>
      </c>
      <c r="G70" s="229">
        <v>884.56939078180017</v>
      </c>
      <c r="H70" s="229">
        <v>875.50482137509994</v>
      </c>
      <c r="I70" s="229">
        <v>1027.4582229575001</v>
      </c>
      <c r="J70" s="229">
        <v>1001.9859068590997</v>
      </c>
      <c r="K70" s="229">
        <v>1080.9570192516001</v>
      </c>
      <c r="L70" s="229">
        <v>876.73797161829987</v>
      </c>
      <c r="M70" s="229">
        <v>1008.4569294380999</v>
      </c>
      <c r="N70" s="229">
        <v>872.7228477765002</v>
      </c>
      <c r="O70" s="229">
        <v>881.70555125729993</v>
      </c>
      <c r="P70" s="231">
        <v>10949.3794794891</v>
      </c>
      <c r="Q70" s="29">
        <v>854.6658994835002</v>
      </c>
      <c r="R70" s="29">
        <v>746.51504302830006</v>
      </c>
      <c r="S70" s="29">
        <v>844.05240119559994</v>
      </c>
      <c r="T70" s="29">
        <v>1010.5824901133998</v>
      </c>
      <c r="U70" s="29">
        <v>1009.0431877083</v>
      </c>
      <c r="V70" s="29">
        <v>824.04109828889989</v>
      </c>
      <c r="W70" s="29">
        <v>819.64692514619992</v>
      </c>
      <c r="X70" s="29">
        <v>744.64260069099987</v>
      </c>
      <c r="Y70" s="29">
        <v>727.86717743830013</v>
      </c>
      <c r="Z70" s="254">
        <v>843.68035507189984</v>
      </c>
      <c r="AA70" s="254">
        <v>868.62310303679988</v>
      </c>
      <c r="AB70" s="254">
        <v>1009.1367374535001</v>
      </c>
      <c r="AC70" s="231">
        <v>10302.4970186557</v>
      </c>
      <c r="AD70" s="29">
        <v>741.29915755579998</v>
      </c>
      <c r="AE70" s="29">
        <v>668.93213728159992</v>
      </c>
      <c r="AF70" s="29">
        <v>869.73483888700002</v>
      </c>
      <c r="AG70" s="29">
        <v>1056.5763230160001</v>
      </c>
      <c r="AH70" s="29">
        <v>1151.5738378807002</v>
      </c>
      <c r="AI70" s="29">
        <v>932.73783362539996</v>
      </c>
      <c r="AJ70" s="29">
        <v>1028.0910491924001</v>
      </c>
      <c r="AK70" s="29">
        <v>1124.0587103487001</v>
      </c>
      <c r="AL70" s="29">
        <v>1203.9886637907002</v>
      </c>
      <c r="AM70" s="29">
        <v>1349.9985790893002</v>
      </c>
      <c r="AN70" s="29">
        <v>1047.5234343882</v>
      </c>
      <c r="AO70" s="29">
        <v>1566.9513561058002</v>
      </c>
      <c r="AP70" s="234">
        <v>1045.0126084328001</v>
      </c>
      <c r="AQ70" s="124">
        <v>929.97727200000008</v>
      </c>
      <c r="AR70" s="124">
        <v>1227.5785850846</v>
      </c>
      <c r="AS70" s="124">
        <v>1341.5507878724</v>
      </c>
      <c r="AT70" s="124">
        <v>1645.3266398100002</v>
      </c>
      <c r="AU70" s="124">
        <v>1136.4116509116002</v>
      </c>
      <c r="AV70" s="29">
        <v>1216.8345524859999</v>
      </c>
      <c r="AW70" s="29">
        <v>1273.4459832150012</v>
      </c>
      <c r="AX70" s="29">
        <v>1115.3942199931998</v>
      </c>
      <c r="AY70" s="29">
        <v>1402.9616353997999</v>
      </c>
      <c r="AZ70" s="29">
        <v>1347.9143622574002</v>
      </c>
      <c r="BA70" s="29">
        <v>1262.0963948866004</v>
      </c>
      <c r="BB70" s="234">
        <v>1347.4739877816003</v>
      </c>
      <c r="BC70" s="29">
        <v>1024.4314374994005</v>
      </c>
      <c r="BD70" s="29">
        <v>1507.6629626687998</v>
      </c>
      <c r="BE70" s="29">
        <v>1637.3562301320003</v>
      </c>
      <c r="BF70" s="29">
        <v>1770.6470809467999</v>
      </c>
      <c r="BG70" s="29">
        <v>1943.3469824117988</v>
      </c>
      <c r="BH70" s="29">
        <v>1855.6926026450008</v>
      </c>
      <c r="BI70" s="29">
        <v>1917.0409457625997</v>
      </c>
      <c r="BJ70" s="29">
        <v>1982.7348345644011</v>
      </c>
      <c r="BK70" s="29">
        <v>1961.0072517812</v>
      </c>
      <c r="BL70" s="29">
        <v>1749.1270888979996</v>
      </c>
      <c r="BM70" s="29">
        <v>1842.6059386994004</v>
      </c>
      <c r="BN70" s="224">
        <f t="shared" si="21"/>
        <v>20539.127343791002</v>
      </c>
      <c r="BO70" s="29">
        <v>1621.5225429158006</v>
      </c>
      <c r="BP70" s="29">
        <v>1728.0993539166004</v>
      </c>
      <c r="BQ70" s="29">
        <v>1633.1730229178006</v>
      </c>
      <c r="BR70" s="29">
        <v>1918.3380233807995</v>
      </c>
      <c r="BS70" s="29">
        <v>2119.8464459340007</v>
      </c>
      <c r="BT70" s="29">
        <v>1707.1714488108003</v>
      </c>
      <c r="BU70" s="29">
        <v>1833.4884928429999</v>
      </c>
      <c r="BV70" s="29">
        <v>1476.8680835789992</v>
      </c>
      <c r="BW70" s="29">
        <v>1394.7813066347996</v>
      </c>
      <c r="BX70" s="29">
        <v>1274.4890554760009</v>
      </c>
      <c r="BY70" s="29">
        <v>920.13978155960012</v>
      </c>
      <c r="BZ70" s="29">
        <v>1510.8208801140004</v>
      </c>
      <c r="CA70" s="224">
        <f t="shared" si="15"/>
        <v>19138.7384380822</v>
      </c>
      <c r="CB70" s="234">
        <v>1073.2930383517994</v>
      </c>
      <c r="CC70" s="29">
        <v>864.55610791760034</v>
      </c>
      <c r="CD70" s="29">
        <v>1093.0509288860001</v>
      </c>
      <c r="CE70" s="29">
        <v>1553.4623518567998</v>
      </c>
      <c r="CF70" s="29">
        <v>1287.3466360328</v>
      </c>
      <c r="CG70" s="29">
        <v>1156.3158260065998</v>
      </c>
      <c r="CH70" s="29">
        <v>888.52701065099893</v>
      </c>
      <c r="CI70" s="29">
        <v>1010.8112340354004</v>
      </c>
      <c r="CJ70" s="29">
        <v>1057.7267419305995</v>
      </c>
      <c r="CK70" s="29">
        <v>1508.9091624796004</v>
      </c>
      <c r="CL70" s="29">
        <v>952.53944711660006</v>
      </c>
      <c r="CM70" s="29">
        <v>2361.9485531235996</v>
      </c>
      <c r="CN70" s="224">
        <f t="shared" si="33"/>
        <v>14808.487038388397</v>
      </c>
      <c r="CO70" s="29">
        <v>1146.7572529951999</v>
      </c>
      <c r="CP70" s="29">
        <v>1049.0502624994008</v>
      </c>
      <c r="CQ70" s="29">
        <v>1514.8709973599998</v>
      </c>
      <c r="CR70" s="29">
        <v>1918.5845770629994</v>
      </c>
      <c r="CS70" s="29">
        <v>1868.1156688123999</v>
      </c>
      <c r="CT70" s="29">
        <v>1411.4349241005998</v>
      </c>
      <c r="CU70" s="29">
        <v>1009.6602876570003</v>
      </c>
      <c r="CV70" s="29">
        <v>1139.140023763001</v>
      </c>
      <c r="CW70" s="29">
        <v>1024.0732115236001</v>
      </c>
      <c r="CX70" s="29">
        <v>990.6018648119998</v>
      </c>
      <c r="CY70" s="29">
        <v>1079.8117927282001</v>
      </c>
      <c r="CZ70" s="29">
        <v>1204.2471358792009</v>
      </c>
      <c r="DA70" s="224">
        <f t="shared" si="17"/>
        <v>15356.347999193602</v>
      </c>
      <c r="DB70" s="29">
        <v>894.3466072043999</v>
      </c>
      <c r="DC70" s="29">
        <v>852.0889716695998</v>
      </c>
      <c r="DD70" s="29">
        <v>1194.9584325923997</v>
      </c>
      <c r="DE70" s="29">
        <v>1022.856672363401</v>
      </c>
      <c r="DF70" s="29">
        <v>2466.2185242786018</v>
      </c>
      <c r="DG70" s="29">
        <v>1333.4651225112</v>
      </c>
      <c r="DH70" s="29">
        <v>998.35208152400116</v>
      </c>
      <c r="DI70" s="29">
        <v>1055.6336787556006</v>
      </c>
      <c r="DJ70" s="29">
        <v>1356.0948693824016</v>
      </c>
      <c r="DK70" s="29">
        <v>1169.2019026604003</v>
      </c>
      <c r="DL70" s="29">
        <v>1219.2084408056007</v>
      </c>
      <c r="DM70" s="29">
        <v>1259.2779079775999</v>
      </c>
      <c r="DN70" s="224">
        <f t="shared" si="18"/>
        <v>14821.703211725204</v>
      </c>
      <c r="DO70" s="29">
        <v>1212.3530698650004</v>
      </c>
      <c r="DP70" s="29">
        <v>783.3896249438003</v>
      </c>
      <c r="DQ70" s="29">
        <v>905.60144500699994</v>
      </c>
      <c r="DR70" s="29">
        <v>1108.3801503614004</v>
      </c>
      <c r="DS70" s="29">
        <v>1263.3488469699994</v>
      </c>
      <c r="DT70" s="29">
        <v>1163.6644291636001</v>
      </c>
      <c r="DU70" s="29">
        <v>931.29773810220036</v>
      </c>
      <c r="DV70" s="29">
        <v>1011.3479808782006</v>
      </c>
      <c r="DW70" s="29">
        <v>935.99380577640068</v>
      </c>
      <c r="DX70" s="29">
        <v>1051.9749238922002</v>
      </c>
      <c r="DY70" s="29">
        <v>909.95996569519934</v>
      </c>
      <c r="DZ70" s="29">
        <v>1051.0684683254001</v>
      </c>
      <c r="ED70" s="118"/>
      <c r="EE70" s="118"/>
      <c r="EF70" s="118"/>
      <c r="EG70" s="118"/>
      <c r="EH70" s="118"/>
      <c r="EI70" s="118"/>
      <c r="EJ70" s="118"/>
      <c r="EK70" s="118"/>
      <c r="EL70" s="118"/>
      <c r="EM70" s="118"/>
      <c r="EN70" s="118"/>
      <c r="EO70" s="118"/>
      <c r="EP70" s="118"/>
      <c r="EQ70" s="118"/>
      <c r="ER70" s="118"/>
      <c r="ES70" s="118"/>
      <c r="ET70" s="118"/>
      <c r="EU70" s="118"/>
    </row>
    <row r="71" spans="1:151" ht="20.100000000000001" customHeight="1" x14ac:dyDescent="0.25">
      <c r="A71" s="282"/>
      <c r="B71" s="215" t="s">
        <v>90</v>
      </c>
      <c r="C71" s="216" t="s">
        <v>91</v>
      </c>
      <c r="D71" s="229">
        <v>0</v>
      </c>
      <c r="E71" s="229">
        <v>0</v>
      </c>
      <c r="F71" s="229">
        <v>0</v>
      </c>
      <c r="G71" s="229">
        <v>0</v>
      </c>
      <c r="H71" s="229">
        <v>0</v>
      </c>
      <c r="I71" s="229">
        <v>0</v>
      </c>
      <c r="J71" s="229">
        <v>0</v>
      </c>
      <c r="K71" s="229">
        <v>0</v>
      </c>
      <c r="L71" s="229">
        <v>0</v>
      </c>
      <c r="M71" s="229">
        <v>0</v>
      </c>
      <c r="N71" s="229">
        <v>0</v>
      </c>
      <c r="O71" s="229">
        <v>0</v>
      </c>
      <c r="P71" s="231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54">
        <v>0</v>
      </c>
      <c r="AC71" s="231">
        <v>0</v>
      </c>
      <c r="AD71" s="29">
        <v>0</v>
      </c>
      <c r="AE71" s="29">
        <v>0</v>
      </c>
      <c r="AF71" s="29">
        <v>0</v>
      </c>
      <c r="AG71" s="29">
        <v>0</v>
      </c>
      <c r="AH71" s="29">
        <v>0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0</v>
      </c>
      <c r="AO71" s="29">
        <v>0</v>
      </c>
      <c r="AP71" s="256">
        <v>0</v>
      </c>
      <c r="AQ71" s="29">
        <v>0</v>
      </c>
      <c r="AR71" s="29">
        <v>0</v>
      </c>
      <c r="AS71" s="29">
        <v>0</v>
      </c>
      <c r="AT71" s="29">
        <v>0</v>
      </c>
      <c r="AU71" s="29">
        <v>0</v>
      </c>
      <c r="AV71" s="29">
        <v>0</v>
      </c>
      <c r="AW71" s="29">
        <v>0</v>
      </c>
      <c r="AX71" s="29">
        <v>0</v>
      </c>
      <c r="AY71" s="29">
        <v>0</v>
      </c>
      <c r="AZ71" s="29">
        <v>0</v>
      </c>
      <c r="BA71" s="29">
        <v>0</v>
      </c>
      <c r="BB71" s="234">
        <v>0</v>
      </c>
      <c r="BC71" s="29">
        <v>0</v>
      </c>
      <c r="BD71" s="29">
        <v>0</v>
      </c>
      <c r="BE71" s="29">
        <v>0</v>
      </c>
      <c r="BF71" s="29">
        <v>0</v>
      </c>
      <c r="BG71" s="29">
        <v>0</v>
      </c>
      <c r="BH71" s="29">
        <v>0</v>
      </c>
      <c r="BI71" s="29">
        <v>0</v>
      </c>
      <c r="BJ71" s="29">
        <v>0</v>
      </c>
      <c r="BK71" s="29">
        <v>0</v>
      </c>
      <c r="BL71" s="29">
        <v>0</v>
      </c>
      <c r="BM71" s="29">
        <v>0</v>
      </c>
      <c r="BN71" s="224">
        <f t="shared" si="21"/>
        <v>0</v>
      </c>
      <c r="BO71" s="29">
        <v>0</v>
      </c>
      <c r="BP71" s="29">
        <v>0</v>
      </c>
      <c r="BQ71" s="29">
        <v>0</v>
      </c>
      <c r="BR71" s="29">
        <v>0</v>
      </c>
      <c r="BS71" s="29">
        <v>0</v>
      </c>
      <c r="BT71" s="29">
        <v>0</v>
      </c>
      <c r="BU71" s="29">
        <v>0</v>
      </c>
      <c r="BV71" s="29">
        <v>0</v>
      </c>
      <c r="BW71" s="29">
        <v>0</v>
      </c>
      <c r="BX71" s="29">
        <v>0</v>
      </c>
      <c r="BY71" s="29">
        <v>0</v>
      </c>
      <c r="BZ71" s="29">
        <v>0</v>
      </c>
      <c r="CA71" s="224">
        <f t="shared" si="15"/>
        <v>0</v>
      </c>
      <c r="CB71" s="234">
        <v>2.3628858400000001E-2</v>
      </c>
      <c r="CC71" s="29">
        <v>2.5936356600000005E-2</v>
      </c>
      <c r="CD71" s="29">
        <v>2.52109116E-2</v>
      </c>
      <c r="CE71" s="29">
        <v>2.4553517800000001E-2</v>
      </c>
      <c r="CF71" s="29">
        <v>2.3628858400000001E-2</v>
      </c>
      <c r="CG71" s="29">
        <v>2.6539007600000001E-2</v>
      </c>
      <c r="CH71" s="29">
        <v>8.6457266000000005E-3</v>
      </c>
      <c r="CI71" s="29">
        <v>4.99964346E-2</v>
      </c>
      <c r="CJ71" s="29">
        <v>2.4939667200000005E-2</v>
      </c>
      <c r="CK71" s="29">
        <v>0</v>
      </c>
      <c r="CL71" s="29">
        <v>5.2158226400000007E-2</v>
      </c>
      <c r="CM71" s="29">
        <v>2.5772334000000001E-2</v>
      </c>
      <c r="CN71" s="224">
        <f t="shared" si="33"/>
        <v>0.3110098992</v>
      </c>
      <c r="CO71" s="29">
        <v>2.5378089800000003E-2</v>
      </c>
      <c r="CP71" s="29">
        <v>2.3610267799999998E-2</v>
      </c>
      <c r="CQ71" s="29">
        <v>2.5071310600000001E-2</v>
      </c>
      <c r="CR71" s="29">
        <v>2.4373168400000002E-2</v>
      </c>
      <c r="CS71" s="29">
        <v>2.5103895599999999E-2</v>
      </c>
      <c r="CT71" s="29">
        <v>2.4633093800000002E-2</v>
      </c>
      <c r="CU71" s="29">
        <v>2.48971352E-2</v>
      </c>
      <c r="CV71" s="29">
        <v>2.4928210999999999E-2</v>
      </c>
      <c r="CW71" s="29">
        <v>4.8332816000000001E-2</v>
      </c>
      <c r="CX71" s="29">
        <v>1.7199872200000001E-2</v>
      </c>
      <c r="CY71" s="29">
        <v>4.8170919999999999E-4</v>
      </c>
      <c r="CZ71" s="29">
        <v>0</v>
      </c>
      <c r="DA71" s="224">
        <f t="shared" si="17"/>
        <v>0.26400956960000005</v>
      </c>
      <c r="DB71" s="29">
        <v>2.8299557999999997E-3</v>
      </c>
      <c r="DC71" s="29">
        <v>0</v>
      </c>
      <c r="DD71" s="29">
        <v>0</v>
      </c>
      <c r="DE71" s="29">
        <v>0</v>
      </c>
      <c r="DF71" s="29">
        <v>0</v>
      </c>
      <c r="DG71" s="29">
        <v>0</v>
      </c>
      <c r="DH71" s="29">
        <v>0</v>
      </c>
      <c r="DI71" s="29">
        <v>0</v>
      </c>
      <c r="DJ71" s="29">
        <v>0</v>
      </c>
      <c r="DK71" s="29">
        <v>0</v>
      </c>
      <c r="DL71" s="29">
        <v>0</v>
      </c>
      <c r="DM71" s="29">
        <v>0</v>
      </c>
      <c r="DN71" s="224">
        <f t="shared" si="18"/>
        <v>2.8299557999999997E-3</v>
      </c>
      <c r="DO71" s="29">
        <v>0</v>
      </c>
      <c r="DP71" s="29">
        <v>0</v>
      </c>
      <c r="DQ71" s="29">
        <v>0</v>
      </c>
      <c r="DR71" s="29">
        <v>0</v>
      </c>
      <c r="DS71" s="29">
        <v>0</v>
      </c>
      <c r="DT71" s="29">
        <v>0</v>
      </c>
      <c r="DU71" s="29">
        <v>0</v>
      </c>
      <c r="DV71" s="29">
        <v>0</v>
      </c>
      <c r="DW71" s="29">
        <v>0</v>
      </c>
      <c r="DX71" s="29">
        <v>0</v>
      </c>
      <c r="DY71" s="29">
        <v>0</v>
      </c>
      <c r="DZ71" s="29">
        <v>0</v>
      </c>
      <c r="ED71" s="118"/>
      <c r="EE71" s="118"/>
      <c r="EF71" s="118"/>
      <c r="EG71" s="118"/>
      <c r="EH71" s="118"/>
      <c r="EI71" s="118"/>
      <c r="EJ71" s="118"/>
      <c r="EK71" s="118"/>
      <c r="EL71" s="118"/>
      <c r="EM71" s="118"/>
      <c r="EN71" s="118"/>
      <c r="EO71" s="118"/>
      <c r="EP71" s="118"/>
      <c r="EQ71" s="118"/>
      <c r="ER71" s="118"/>
      <c r="ES71" s="118"/>
      <c r="ET71" s="118"/>
      <c r="EU71" s="118"/>
    </row>
    <row r="72" spans="1:151" ht="20.100000000000001" customHeight="1" x14ac:dyDescent="0.25">
      <c r="A72" s="282"/>
      <c r="B72" s="215" t="s">
        <v>28</v>
      </c>
      <c r="C72" s="216" t="s">
        <v>29</v>
      </c>
      <c r="D72" s="257">
        <v>0</v>
      </c>
      <c r="E72" s="229">
        <v>95.097055920299994</v>
      </c>
      <c r="F72" s="229">
        <v>0</v>
      </c>
      <c r="G72" s="229">
        <v>9.8444630591000006</v>
      </c>
      <c r="H72" s="229">
        <v>6.9699999999999993E-6</v>
      </c>
      <c r="I72" s="229">
        <v>0</v>
      </c>
      <c r="J72" s="229">
        <v>0</v>
      </c>
      <c r="K72" s="229">
        <v>0</v>
      </c>
      <c r="L72" s="229">
        <v>0</v>
      </c>
      <c r="M72" s="229">
        <v>0</v>
      </c>
      <c r="N72" s="229">
        <v>0</v>
      </c>
      <c r="O72" s="229">
        <v>0</v>
      </c>
      <c r="P72" s="231">
        <v>104.9415259494</v>
      </c>
      <c r="Q72" s="29">
        <v>0</v>
      </c>
      <c r="R72" s="29">
        <v>0</v>
      </c>
      <c r="S72" s="29">
        <v>0</v>
      </c>
      <c r="T72" s="29">
        <v>0</v>
      </c>
      <c r="U72" s="29">
        <v>4.3768784120000008</v>
      </c>
      <c r="V72" s="29">
        <v>90.7131947532</v>
      </c>
      <c r="W72" s="29">
        <v>0</v>
      </c>
      <c r="X72" s="29">
        <v>0</v>
      </c>
      <c r="Y72" s="29">
        <v>0</v>
      </c>
      <c r="Z72" s="254">
        <v>0</v>
      </c>
      <c r="AA72" s="254">
        <v>0</v>
      </c>
      <c r="AB72" s="254">
        <v>27.7679038966</v>
      </c>
      <c r="AC72" s="231">
        <v>122.8579770618</v>
      </c>
      <c r="AD72" s="29">
        <v>34.749399266999994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34">
        <v>0</v>
      </c>
      <c r="AQ72" s="29">
        <v>0</v>
      </c>
      <c r="AR72" s="29">
        <v>0</v>
      </c>
      <c r="AS72" s="29">
        <v>12.840397423000001</v>
      </c>
      <c r="AT72" s="29">
        <v>0</v>
      </c>
      <c r="AU72" s="29">
        <v>0</v>
      </c>
      <c r="AV72" s="29">
        <v>0</v>
      </c>
      <c r="AW72" s="29">
        <v>0</v>
      </c>
      <c r="AX72" s="29">
        <v>0</v>
      </c>
      <c r="AY72" s="29">
        <v>0</v>
      </c>
      <c r="AZ72" s="29">
        <v>0</v>
      </c>
      <c r="BA72" s="29">
        <v>0</v>
      </c>
      <c r="BB72" s="234">
        <v>0</v>
      </c>
      <c r="BC72" s="29">
        <v>0</v>
      </c>
      <c r="BD72" s="29">
        <v>0</v>
      </c>
      <c r="BE72" s="29">
        <v>0</v>
      </c>
      <c r="BF72" s="29">
        <v>0</v>
      </c>
      <c r="BG72" s="29">
        <v>0</v>
      </c>
      <c r="BH72" s="29">
        <v>0</v>
      </c>
      <c r="BI72" s="29">
        <v>0</v>
      </c>
      <c r="BJ72" s="29">
        <v>0</v>
      </c>
      <c r="BK72" s="29">
        <v>0</v>
      </c>
      <c r="BL72" s="29">
        <v>0</v>
      </c>
      <c r="BM72" s="29">
        <v>0</v>
      </c>
      <c r="BN72" s="224">
        <f t="shared" si="21"/>
        <v>0</v>
      </c>
      <c r="BO72" s="29">
        <v>0</v>
      </c>
      <c r="BP72" s="29">
        <v>0</v>
      </c>
      <c r="BQ72" s="29">
        <v>0</v>
      </c>
      <c r="BR72" s="29">
        <v>0.25997740000000003</v>
      </c>
      <c r="BS72" s="29">
        <v>0</v>
      </c>
      <c r="BT72" s="29">
        <v>0</v>
      </c>
      <c r="BU72" s="29">
        <v>5.4880000000000004</v>
      </c>
      <c r="BV72" s="29">
        <v>397.06000000000006</v>
      </c>
      <c r="BW72" s="29">
        <v>82.32</v>
      </c>
      <c r="BX72" s="29">
        <v>0</v>
      </c>
      <c r="BY72" s="29">
        <v>8.9515628752000005</v>
      </c>
      <c r="BZ72" s="29">
        <v>0</v>
      </c>
      <c r="CA72" s="224">
        <f t="shared" si="15"/>
        <v>494.07954027520009</v>
      </c>
      <c r="CB72" s="234">
        <v>0</v>
      </c>
      <c r="CC72" s="29">
        <v>0</v>
      </c>
      <c r="CD72" s="29">
        <v>0</v>
      </c>
      <c r="CE72" s="29">
        <v>0</v>
      </c>
      <c r="CF72" s="29">
        <v>0</v>
      </c>
      <c r="CG72" s="29">
        <v>7.5540701039999991</v>
      </c>
      <c r="CH72" s="29">
        <v>15.792567896</v>
      </c>
      <c r="CI72" s="29">
        <v>19.571908456799999</v>
      </c>
      <c r="CJ72" s="29">
        <v>11.2624307936</v>
      </c>
      <c r="CK72" s="29">
        <v>18.129725923399999</v>
      </c>
      <c r="CL72" s="29">
        <v>16.206882535199998</v>
      </c>
      <c r="CM72" s="29">
        <v>15.108140550999998</v>
      </c>
      <c r="CN72" s="224">
        <f t="shared" si="33"/>
        <v>103.62572625999999</v>
      </c>
      <c r="CO72" s="29">
        <v>15.451402397199999</v>
      </c>
      <c r="CP72" s="29">
        <v>9.0992110846000021</v>
      </c>
      <c r="CQ72" s="29">
        <v>3.4336684536000002</v>
      </c>
      <c r="CR72" s="29">
        <v>3.4336679734</v>
      </c>
      <c r="CS72" s="29">
        <v>3.5023419242000005</v>
      </c>
      <c r="CT72" s="29">
        <v>3.4326728618</v>
      </c>
      <c r="CU72" s="29">
        <v>0.1373468726</v>
      </c>
      <c r="CV72" s="29">
        <v>3.7077333426000001</v>
      </c>
      <c r="CW72" s="29">
        <v>0.34335123200000001</v>
      </c>
      <c r="CX72" s="29">
        <v>0.24035663260000001</v>
      </c>
      <c r="CY72" s="29">
        <v>1.1671955918000001</v>
      </c>
      <c r="CZ72" s="29">
        <v>102.91572085620001</v>
      </c>
      <c r="DA72" s="224">
        <f t="shared" si="17"/>
        <v>146.86466922260001</v>
      </c>
      <c r="DB72" s="29">
        <v>105.022141</v>
      </c>
      <c r="DC72" s="29">
        <v>0</v>
      </c>
      <c r="DD72" s="29">
        <v>0</v>
      </c>
      <c r="DE72" s="29">
        <v>20.586288287600002</v>
      </c>
      <c r="DF72" s="29">
        <v>124.80931365000001</v>
      </c>
      <c r="DG72" s="29">
        <v>0</v>
      </c>
      <c r="DH72" s="29">
        <v>89.220874143800003</v>
      </c>
      <c r="DI72" s="29">
        <v>137.26288342480001</v>
      </c>
      <c r="DJ72" s="29">
        <v>102.9157208562</v>
      </c>
      <c r="DK72" s="29">
        <v>97.800328341800011</v>
      </c>
      <c r="DL72" s="29">
        <v>102.91572085620001</v>
      </c>
      <c r="DM72" s="29">
        <v>0</v>
      </c>
      <c r="DN72" s="224">
        <f t="shared" si="18"/>
        <v>780.53327056039996</v>
      </c>
      <c r="DO72" s="29">
        <v>233.35319006860004</v>
      </c>
      <c r="DP72" s="29">
        <v>0</v>
      </c>
      <c r="DQ72" s="29">
        <v>0</v>
      </c>
      <c r="DR72" s="29">
        <v>297.12993943499998</v>
      </c>
      <c r="DS72" s="29">
        <v>220.004304338</v>
      </c>
      <c r="DT72" s="29">
        <v>89.211441643800001</v>
      </c>
      <c r="DU72" s="29">
        <v>75.540700422599997</v>
      </c>
      <c r="DV72" s="29">
        <v>0</v>
      </c>
      <c r="DW72" s="29">
        <v>0</v>
      </c>
      <c r="DX72" s="29">
        <v>34.331441712400007</v>
      </c>
      <c r="DY72" s="29">
        <v>164.72174828760001</v>
      </c>
      <c r="DZ72" s="29">
        <v>0</v>
      </c>
      <c r="ED72" s="118"/>
      <c r="EE72" s="118"/>
      <c r="EF72" s="118"/>
      <c r="EG72" s="118"/>
      <c r="EH72" s="118"/>
      <c r="EI72" s="118"/>
      <c r="EJ72" s="118"/>
      <c r="EK72" s="118"/>
      <c r="EL72" s="118"/>
      <c r="EM72" s="118"/>
      <c r="EN72" s="118"/>
      <c r="EO72" s="118"/>
      <c r="EP72" s="118"/>
      <c r="EQ72" s="118"/>
      <c r="ER72" s="118"/>
      <c r="ES72" s="118"/>
      <c r="ET72" s="118"/>
      <c r="EU72" s="118"/>
    </row>
    <row r="73" spans="1:151" ht="20.100000000000001" customHeight="1" x14ac:dyDescent="0.25">
      <c r="A73" s="282"/>
      <c r="B73" s="215" t="s">
        <v>30</v>
      </c>
      <c r="C73" s="216" t="s">
        <v>31</v>
      </c>
      <c r="D73" s="229">
        <v>0</v>
      </c>
      <c r="E73" s="229">
        <v>3.2024263722999997</v>
      </c>
      <c r="F73" s="229">
        <v>0</v>
      </c>
      <c r="G73" s="229">
        <v>0</v>
      </c>
      <c r="H73" s="229">
        <v>0</v>
      </c>
      <c r="I73" s="229">
        <v>0</v>
      </c>
      <c r="J73" s="229">
        <v>0</v>
      </c>
      <c r="K73" s="229">
        <v>0</v>
      </c>
      <c r="L73" s="229">
        <v>0</v>
      </c>
      <c r="M73" s="229">
        <v>0</v>
      </c>
      <c r="N73" s="229">
        <v>0</v>
      </c>
      <c r="O73" s="229">
        <v>0</v>
      </c>
      <c r="P73" s="231">
        <v>3.2024263722999997</v>
      </c>
      <c r="Q73" s="29">
        <v>0</v>
      </c>
      <c r="R73" s="29">
        <v>0</v>
      </c>
      <c r="S73" s="29">
        <v>0</v>
      </c>
      <c r="T73" s="29">
        <v>0</v>
      </c>
      <c r="U73" s="29">
        <v>4.3768784120000008</v>
      </c>
      <c r="V73" s="29">
        <v>0</v>
      </c>
      <c r="W73" s="29">
        <v>0</v>
      </c>
      <c r="X73" s="29">
        <v>0</v>
      </c>
      <c r="Y73" s="29">
        <v>0</v>
      </c>
      <c r="Z73" s="254">
        <v>0</v>
      </c>
      <c r="AA73" s="254">
        <v>0</v>
      </c>
      <c r="AB73" s="254">
        <v>0</v>
      </c>
      <c r="AC73" s="231">
        <v>4.3768784120000008</v>
      </c>
      <c r="AD73" s="29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0</v>
      </c>
      <c r="AP73" s="234">
        <v>0</v>
      </c>
      <c r="AQ73" s="29">
        <v>0</v>
      </c>
      <c r="AR73" s="29">
        <v>0</v>
      </c>
      <c r="AS73" s="29">
        <v>0</v>
      </c>
      <c r="AT73" s="29">
        <v>0</v>
      </c>
      <c r="AU73" s="29">
        <v>0</v>
      </c>
      <c r="AV73" s="29">
        <v>0</v>
      </c>
      <c r="AW73" s="29">
        <v>0</v>
      </c>
      <c r="AX73" s="29">
        <v>0</v>
      </c>
      <c r="AY73" s="29">
        <v>0</v>
      </c>
      <c r="AZ73" s="29">
        <v>0</v>
      </c>
      <c r="BA73" s="29">
        <v>0</v>
      </c>
      <c r="BB73" s="234">
        <v>0</v>
      </c>
      <c r="BC73" s="29">
        <v>0</v>
      </c>
      <c r="BD73" s="29">
        <v>0</v>
      </c>
      <c r="BE73" s="29">
        <v>0</v>
      </c>
      <c r="BF73" s="29">
        <v>0</v>
      </c>
      <c r="BG73" s="29">
        <v>0</v>
      </c>
      <c r="BH73" s="29">
        <v>0</v>
      </c>
      <c r="BI73" s="29">
        <v>0</v>
      </c>
      <c r="BJ73" s="29">
        <v>0</v>
      </c>
      <c r="BK73" s="29">
        <v>0</v>
      </c>
      <c r="BL73" s="29">
        <v>0</v>
      </c>
      <c r="BM73" s="29">
        <v>0</v>
      </c>
      <c r="BN73" s="224">
        <f t="shared" si="21"/>
        <v>0</v>
      </c>
      <c r="BO73" s="29">
        <v>0</v>
      </c>
      <c r="BP73" s="29">
        <v>0</v>
      </c>
      <c r="BQ73" s="29">
        <v>0</v>
      </c>
      <c r="BR73" s="29">
        <v>0</v>
      </c>
      <c r="BS73" s="29">
        <v>0</v>
      </c>
      <c r="BT73" s="29">
        <v>0</v>
      </c>
      <c r="BU73" s="29">
        <v>0</v>
      </c>
      <c r="BV73" s="29">
        <v>0</v>
      </c>
      <c r="BW73" s="29">
        <v>0</v>
      </c>
      <c r="BX73" s="29">
        <v>0</v>
      </c>
      <c r="BY73" s="29">
        <v>0</v>
      </c>
      <c r="BZ73" s="29">
        <v>0</v>
      </c>
      <c r="CA73" s="224">
        <f t="shared" si="15"/>
        <v>0</v>
      </c>
      <c r="CB73" s="234">
        <v>0</v>
      </c>
      <c r="CC73" s="29">
        <v>0</v>
      </c>
      <c r="CD73" s="29">
        <v>0</v>
      </c>
      <c r="CE73" s="29">
        <v>0</v>
      </c>
      <c r="CF73" s="29">
        <v>0</v>
      </c>
      <c r="CG73" s="29">
        <v>0</v>
      </c>
      <c r="CH73" s="29">
        <v>0</v>
      </c>
      <c r="CI73" s="29">
        <v>0</v>
      </c>
      <c r="CJ73" s="29">
        <v>0</v>
      </c>
      <c r="CK73" s="29">
        <v>0</v>
      </c>
      <c r="CL73" s="29">
        <v>0</v>
      </c>
      <c r="CM73" s="29">
        <v>0</v>
      </c>
      <c r="CN73" s="224">
        <f t="shared" si="33"/>
        <v>0</v>
      </c>
      <c r="CO73" s="29">
        <v>0</v>
      </c>
      <c r="CP73" s="29">
        <v>0</v>
      </c>
      <c r="CQ73" s="29">
        <v>0</v>
      </c>
      <c r="CR73" s="29">
        <v>0</v>
      </c>
      <c r="CS73" s="29">
        <v>0</v>
      </c>
      <c r="CT73" s="29">
        <v>0</v>
      </c>
      <c r="CU73" s="29">
        <v>0</v>
      </c>
      <c r="CV73" s="29">
        <v>0</v>
      </c>
      <c r="CW73" s="29">
        <v>0</v>
      </c>
      <c r="CX73" s="29">
        <v>0</v>
      </c>
      <c r="CY73" s="29">
        <v>0</v>
      </c>
      <c r="CZ73" s="29">
        <v>0</v>
      </c>
      <c r="DA73" s="224">
        <f t="shared" si="17"/>
        <v>0</v>
      </c>
      <c r="DB73" s="29">
        <v>0</v>
      </c>
      <c r="DC73" s="29">
        <v>0</v>
      </c>
      <c r="DD73" s="29">
        <v>0</v>
      </c>
      <c r="DE73" s="29">
        <v>0</v>
      </c>
      <c r="DF73" s="29">
        <v>0</v>
      </c>
      <c r="DG73" s="29">
        <v>0</v>
      </c>
      <c r="DH73" s="29">
        <v>0</v>
      </c>
      <c r="DI73" s="29">
        <v>0</v>
      </c>
      <c r="DJ73" s="29">
        <v>0</v>
      </c>
      <c r="DK73" s="29">
        <v>0</v>
      </c>
      <c r="DL73" s="29">
        <v>0</v>
      </c>
      <c r="DM73" s="29">
        <v>0</v>
      </c>
      <c r="DN73" s="224">
        <f t="shared" si="18"/>
        <v>0</v>
      </c>
      <c r="DO73" s="29">
        <v>0</v>
      </c>
      <c r="DP73" s="29">
        <v>0</v>
      </c>
      <c r="DQ73" s="29">
        <v>0</v>
      </c>
      <c r="DR73" s="29">
        <v>0</v>
      </c>
      <c r="DS73" s="29">
        <v>0</v>
      </c>
      <c r="DT73" s="29">
        <v>0</v>
      </c>
      <c r="DU73" s="29">
        <v>0</v>
      </c>
      <c r="DV73" s="29">
        <v>0</v>
      </c>
      <c r="DW73" s="29">
        <v>0</v>
      </c>
      <c r="DX73" s="29">
        <v>0</v>
      </c>
      <c r="DY73" s="29">
        <v>0</v>
      </c>
      <c r="DZ73" s="29">
        <v>0</v>
      </c>
      <c r="ED73" s="118"/>
      <c r="EE73" s="118"/>
      <c r="EF73" s="118"/>
      <c r="EG73" s="118"/>
      <c r="EH73" s="118"/>
      <c r="EI73" s="118"/>
      <c r="EJ73" s="118"/>
      <c r="EK73" s="118"/>
      <c r="EL73" s="118"/>
      <c r="EM73" s="118"/>
      <c r="EN73" s="118"/>
      <c r="EO73" s="118"/>
      <c r="EP73" s="118"/>
      <c r="EQ73" s="118"/>
      <c r="ER73" s="118"/>
      <c r="ES73" s="118"/>
      <c r="ET73" s="118"/>
      <c r="EU73" s="118"/>
    </row>
    <row r="74" spans="1:151" ht="20.100000000000001" customHeight="1" x14ac:dyDescent="0.25">
      <c r="A74" s="282"/>
      <c r="B74" s="215" t="s">
        <v>77</v>
      </c>
      <c r="C74" s="216" t="s">
        <v>78</v>
      </c>
      <c r="D74" s="229">
        <v>0</v>
      </c>
      <c r="E74" s="229">
        <v>91.880010670000004</v>
      </c>
      <c r="F74" s="229">
        <v>0</v>
      </c>
      <c r="G74" s="229">
        <v>9.8416609099999999</v>
      </c>
      <c r="H74" s="229">
        <v>6.9699999999999993E-6</v>
      </c>
      <c r="I74" s="229">
        <v>0</v>
      </c>
      <c r="J74" s="229">
        <v>0</v>
      </c>
      <c r="K74" s="229">
        <v>0</v>
      </c>
      <c r="L74" s="229">
        <v>0</v>
      </c>
      <c r="M74" s="229">
        <v>0</v>
      </c>
      <c r="N74" s="229">
        <v>0</v>
      </c>
      <c r="O74" s="229">
        <v>0</v>
      </c>
      <c r="P74" s="231">
        <v>101.72167855000001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90.61</v>
      </c>
      <c r="W74" s="29">
        <v>0</v>
      </c>
      <c r="X74" s="29">
        <v>0</v>
      </c>
      <c r="Y74" s="29">
        <v>0</v>
      </c>
      <c r="Z74" s="254">
        <v>0</v>
      </c>
      <c r="AA74" s="254">
        <v>0</v>
      </c>
      <c r="AB74" s="254">
        <v>62.46</v>
      </c>
      <c r="AC74" s="231">
        <v>153.07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34">
        <v>0</v>
      </c>
      <c r="AQ74" s="29">
        <v>0</v>
      </c>
      <c r="AR74" s="29">
        <v>0</v>
      </c>
      <c r="AS74" s="29">
        <v>12.840397423000001</v>
      </c>
      <c r="AT74" s="29">
        <v>0</v>
      </c>
      <c r="AU74" s="29">
        <v>0</v>
      </c>
      <c r="AV74" s="29">
        <v>0</v>
      </c>
      <c r="AW74" s="29">
        <v>0</v>
      </c>
      <c r="AX74" s="29">
        <v>0</v>
      </c>
      <c r="AY74" s="29">
        <v>0</v>
      </c>
      <c r="AZ74" s="29">
        <v>0</v>
      </c>
      <c r="BA74" s="29">
        <v>0</v>
      </c>
      <c r="BB74" s="234">
        <v>0</v>
      </c>
      <c r="BC74" s="29">
        <v>0</v>
      </c>
      <c r="BD74" s="29">
        <v>0</v>
      </c>
      <c r="BE74" s="29">
        <v>0</v>
      </c>
      <c r="BF74" s="29">
        <v>0</v>
      </c>
      <c r="BG74" s="29">
        <v>0</v>
      </c>
      <c r="BH74" s="29">
        <v>0</v>
      </c>
      <c r="BI74" s="29">
        <v>0</v>
      </c>
      <c r="BJ74" s="29">
        <v>0</v>
      </c>
      <c r="BK74" s="29">
        <v>0</v>
      </c>
      <c r="BL74" s="29">
        <v>0</v>
      </c>
      <c r="BM74" s="29">
        <v>0</v>
      </c>
      <c r="BN74" s="224">
        <f t="shared" si="21"/>
        <v>0</v>
      </c>
      <c r="BO74" s="29">
        <v>0</v>
      </c>
      <c r="BP74" s="29">
        <v>0</v>
      </c>
      <c r="BQ74" s="29">
        <v>0</v>
      </c>
      <c r="BR74" s="29">
        <v>0.25997740000000003</v>
      </c>
      <c r="BS74" s="29">
        <v>0</v>
      </c>
      <c r="BT74" s="29">
        <v>0</v>
      </c>
      <c r="BU74" s="29">
        <v>5.4880000000000004</v>
      </c>
      <c r="BV74" s="29">
        <v>397.06000000000006</v>
      </c>
      <c r="BW74" s="29">
        <v>82.32</v>
      </c>
      <c r="BX74" s="29">
        <v>0</v>
      </c>
      <c r="BY74" s="29">
        <v>9.0006000000000004</v>
      </c>
      <c r="BZ74" s="29">
        <v>0</v>
      </c>
      <c r="CA74" s="224">
        <f t="shared" si="15"/>
        <v>494.1285774000001</v>
      </c>
      <c r="CB74" s="234">
        <v>0</v>
      </c>
      <c r="CC74" s="29">
        <v>0</v>
      </c>
      <c r="CD74" s="29">
        <v>0</v>
      </c>
      <c r="CE74" s="29">
        <v>0</v>
      </c>
      <c r="CF74" s="29">
        <v>0</v>
      </c>
      <c r="CG74" s="29">
        <v>11.319000000000001</v>
      </c>
      <c r="CH74" s="29">
        <v>14.749000000000001</v>
      </c>
      <c r="CI74" s="29">
        <v>19.207999999999998</v>
      </c>
      <c r="CJ74" s="29">
        <v>13.72</v>
      </c>
      <c r="CK74" s="29">
        <v>17.218599999999999</v>
      </c>
      <c r="CL74" s="29">
        <v>15.9838</v>
      </c>
      <c r="CM74" s="29">
        <v>15.778</v>
      </c>
      <c r="CN74" s="224">
        <f t="shared" si="33"/>
        <v>107.9764</v>
      </c>
      <c r="CO74" s="29">
        <v>13.514200000000001</v>
      </c>
      <c r="CP74" s="29">
        <v>7.5803000000000003</v>
      </c>
      <c r="CQ74" s="29">
        <v>2.4009999999999998</v>
      </c>
      <c r="CR74" s="29">
        <v>4.5275999999999996</v>
      </c>
      <c r="CS74" s="29">
        <v>3.7730000000000001</v>
      </c>
      <c r="CT74" s="29">
        <v>2.0579999999999998</v>
      </c>
      <c r="CU74" s="29">
        <v>0.13719999999999999</v>
      </c>
      <c r="CV74" s="29">
        <v>3.8416000000000001</v>
      </c>
      <c r="CW74" s="29">
        <v>0.30869999999999997</v>
      </c>
      <c r="CX74" s="29">
        <v>0.13719999999999999</v>
      </c>
      <c r="CY74" s="29">
        <v>104.06619999999999</v>
      </c>
      <c r="CZ74" s="29">
        <v>104.958</v>
      </c>
      <c r="DA74" s="224">
        <f t="shared" si="17"/>
        <v>247.303</v>
      </c>
      <c r="DB74" s="29">
        <v>0</v>
      </c>
      <c r="DC74" s="29">
        <v>0</v>
      </c>
      <c r="DD74" s="29">
        <v>0</v>
      </c>
      <c r="DE74" s="29">
        <v>144.06</v>
      </c>
      <c r="DF74" s="29">
        <v>1.2347999999999999</v>
      </c>
      <c r="DG74" s="29">
        <v>89.18</v>
      </c>
      <c r="DH74" s="29">
        <v>0</v>
      </c>
      <c r="DI74" s="29">
        <v>226.38</v>
      </c>
      <c r="DJ74" s="29">
        <v>109.76</v>
      </c>
      <c r="DK74" s="29">
        <v>104.61499999999999</v>
      </c>
      <c r="DL74" s="29">
        <v>0</v>
      </c>
      <c r="DM74" s="29">
        <v>96.04</v>
      </c>
      <c r="DN74" s="224">
        <f t="shared" si="18"/>
        <v>771.26980000000003</v>
      </c>
      <c r="DO74" s="29">
        <v>137.19999999999999</v>
      </c>
      <c r="DP74" s="29">
        <v>0</v>
      </c>
      <c r="DQ74" s="29">
        <v>96.04</v>
      </c>
      <c r="DR74" s="29">
        <v>283.11905999999999</v>
      </c>
      <c r="DS74" s="29">
        <v>226.65440000000001</v>
      </c>
      <c r="DT74" s="29">
        <v>34.299999999999997</v>
      </c>
      <c r="DU74" s="29">
        <v>41.16</v>
      </c>
      <c r="DV74" s="29">
        <v>0</v>
      </c>
      <c r="DW74" s="29">
        <v>34.299999999999997</v>
      </c>
      <c r="DX74" s="29">
        <v>96.04</v>
      </c>
      <c r="DY74" s="29">
        <v>68.599999999999994</v>
      </c>
      <c r="DZ74" s="29">
        <v>0</v>
      </c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</row>
    <row r="75" spans="1:151" ht="20.100000000000001" customHeight="1" x14ac:dyDescent="0.25">
      <c r="A75" s="282"/>
      <c r="B75" s="215" t="s">
        <v>32</v>
      </c>
      <c r="C75" s="216" t="s">
        <v>74</v>
      </c>
      <c r="D75" s="229">
        <v>387.0834676752001</v>
      </c>
      <c r="E75" s="229">
        <v>397.64037904229997</v>
      </c>
      <c r="F75" s="229">
        <v>424.86484245710005</v>
      </c>
      <c r="G75" s="229">
        <v>446.42577242989995</v>
      </c>
      <c r="H75" s="229">
        <v>463.01821980019997</v>
      </c>
      <c r="I75" s="229">
        <v>383.61861578449998</v>
      </c>
      <c r="J75" s="229">
        <v>221.67964223839999</v>
      </c>
      <c r="K75" s="229">
        <v>305.39734777129996</v>
      </c>
      <c r="L75" s="229">
        <v>261.10252485679996</v>
      </c>
      <c r="M75" s="229">
        <v>347.72753232499997</v>
      </c>
      <c r="N75" s="229">
        <v>431.41873324799997</v>
      </c>
      <c r="O75" s="229">
        <v>416.67534205280003</v>
      </c>
      <c r="P75" s="231">
        <v>4486.6524196814999</v>
      </c>
      <c r="Q75" s="29">
        <v>248.58112108070003</v>
      </c>
      <c r="R75" s="29">
        <v>377.51369691629998</v>
      </c>
      <c r="S75" s="29">
        <v>440.40206375000002</v>
      </c>
      <c r="T75" s="29">
        <v>458.53068406510005</v>
      </c>
      <c r="U75" s="29">
        <v>460.00997177309995</v>
      </c>
      <c r="V75" s="29">
        <v>449.53784975900004</v>
      </c>
      <c r="W75" s="29">
        <v>323.59931541769998</v>
      </c>
      <c r="X75" s="29">
        <v>325.01565140999998</v>
      </c>
      <c r="Y75" s="29">
        <v>395.92310695730009</v>
      </c>
      <c r="Z75" s="29">
        <v>397.09908326629994</v>
      </c>
      <c r="AA75" s="29">
        <v>374.7568979106</v>
      </c>
      <c r="AB75" s="254">
        <v>569.36267363790012</v>
      </c>
      <c r="AC75" s="231">
        <v>4820.3321159440011</v>
      </c>
      <c r="AD75" s="29">
        <v>276.13614163599999</v>
      </c>
      <c r="AE75" s="29">
        <v>331.364992723</v>
      </c>
      <c r="AF75" s="29">
        <v>402.12968218620006</v>
      </c>
      <c r="AG75" s="29">
        <v>330.9728485741</v>
      </c>
      <c r="AH75" s="29">
        <v>350.51538188419994</v>
      </c>
      <c r="AI75" s="29">
        <v>410.00332139120007</v>
      </c>
      <c r="AJ75" s="29">
        <v>370.93031396179998</v>
      </c>
      <c r="AK75" s="29">
        <v>221.40268819110003</v>
      </c>
      <c r="AL75" s="29">
        <v>217.02928067850002</v>
      </c>
      <c r="AM75" s="124">
        <v>209.12240490630001</v>
      </c>
      <c r="AN75" s="124">
        <v>257.95148652519998</v>
      </c>
      <c r="AO75" s="124">
        <v>291.99673760600001</v>
      </c>
      <c r="AP75" s="256">
        <v>288.63145614940004</v>
      </c>
      <c r="AQ75" s="29">
        <v>322.61326876940001</v>
      </c>
      <c r="AR75" s="29">
        <v>442.81619943539994</v>
      </c>
      <c r="AS75" s="29">
        <v>683.90277150160011</v>
      </c>
      <c r="AT75" s="29">
        <v>859.06133517679996</v>
      </c>
      <c r="AU75" s="29">
        <v>887.46565710740003</v>
      </c>
      <c r="AV75" s="29">
        <v>677.10876483880008</v>
      </c>
      <c r="AW75" s="29">
        <v>543.95914578320003</v>
      </c>
      <c r="AX75" s="29">
        <v>685.2261150308002</v>
      </c>
      <c r="AY75" s="29">
        <v>526.04634952380036</v>
      </c>
      <c r="AZ75" s="29">
        <v>495.66687787120014</v>
      </c>
      <c r="BA75" s="29">
        <v>455.04209568860006</v>
      </c>
      <c r="BB75" s="234">
        <v>576.70923037979992</v>
      </c>
      <c r="BC75" s="29">
        <v>541.38499855999999</v>
      </c>
      <c r="BD75" s="29">
        <v>616.97936263599991</v>
      </c>
      <c r="BE75" s="29">
        <v>547.53806623040009</v>
      </c>
      <c r="BF75" s="29">
        <v>719.70001273800028</v>
      </c>
      <c r="BG75" s="29">
        <v>1864.7154478665989</v>
      </c>
      <c r="BH75" s="29">
        <v>585.2447171913999</v>
      </c>
      <c r="BI75" s="29">
        <v>1374.665408272801</v>
      </c>
      <c r="BJ75" s="29">
        <v>899.47437474719982</v>
      </c>
      <c r="BK75" s="29">
        <v>759.25290777840041</v>
      </c>
      <c r="BL75" s="29">
        <v>851.89884738700027</v>
      </c>
      <c r="BM75" s="29">
        <v>1018.5925036350001</v>
      </c>
      <c r="BN75" s="224">
        <f t="shared" si="21"/>
        <v>10356.1558774226</v>
      </c>
      <c r="BO75" s="29">
        <v>440.96850789600035</v>
      </c>
      <c r="BP75" s="29">
        <v>346.74318836080005</v>
      </c>
      <c r="BQ75" s="29">
        <v>625.82912621599996</v>
      </c>
      <c r="BR75" s="29">
        <v>757.63081262119954</v>
      </c>
      <c r="BS75" s="29">
        <v>1159.6411452877994</v>
      </c>
      <c r="BT75" s="29">
        <v>1012.9053369119998</v>
      </c>
      <c r="BU75" s="29">
        <v>761.05482631080031</v>
      </c>
      <c r="BV75" s="29">
        <v>1026.4264037720004</v>
      </c>
      <c r="BW75" s="29">
        <v>812.25927137599979</v>
      </c>
      <c r="BX75" s="29">
        <v>628.96280371399996</v>
      </c>
      <c r="BY75" s="29">
        <v>360.24067545780002</v>
      </c>
      <c r="BZ75" s="29">
        <v>676.04810916300028</v>
      </c>
      <c r="CA75" s="224">
        <f t="shared" si="15"/>
        <v>8608.7102070873989</v>
      </c>
      <c r="CB75" s="234">
        <v>811.49567805320044</v>
      </c>
      <c r="CC75" s="29">
        <v>711.12924480920003</v>
      </c>
      <c r="CD75" s="29">
        <v>777.03939867819952</v>
      </c>
      <c r="CE75" s="29">
        <v>777.30010344280015</v>
      </c>
      <c r="CF75" s="29">
        <v>409.28684161399991</v>
      </c>
      <c r="CG75" s="29">
        <v>718.69123848760023</v>
      </c>
      <c r="CH75" s="29">
        <v>632.03791087499997</v>
      </c>
      <c r="CI75" s="29">
        <v>569.89407241619983</v>
      </c>
      <c r="CJ75" s="29">
        <v>484.03379290840002</v>
      </c>
      <c r="CK75" s="29">
        <v>433.52701601720003</v>
      </c>
      <c r="CL75" s="29">
        <v>286.61334238460006</v>
      </c>
      <c r="CM75" s="29">
        <v>566.8534756514</v>
      </c>
      <c r="CN75" s="224">
        <f t="shared" si="33"/>
        <v>7177.9021153378017</v>
      </c>
      <c r="CO75" s="29">
        <v>728.13099177139986</v>
      </c>
      <c r="CP75" s="29">
        <v>626.70291480580011</v>
      </c>
      <c r="CQ75" s="29">
        <v>669.69738609620003</v>
      </c>
      <c r="CR75" s="29">
        <v>707.89309997140003</v>
      </c>
      <c r="CS75" s="29">
        <v>621.65929984340016</v>
      </c>
      <c r="CT75" s="29">
        <v>1047.0074086248003</v>
      </c>
      <c r="CU75" s="29">
        <v>878.93021584619976</v>
      </c>
      <c r="CV75" s="29">
        <v>798.11263905800001</v>
      </c>
      <c r="CW75" s="29">
        <v>1030.6846711854</v>
      </c>
      <c r="CX75" s="29">
        <v>742.18694024020022</v>
      </c>
      <c r="CY75" s="29">
        <v>1341.0273189026</v>
      </c>
      <c r="CZ75" s="29">
        <v>657.43427331399982</v>
      </c>
      <c r="DA75" s="224">
        <f t="shared" si="17"/>
        <v>9849.4671596593998</v>
      </c>
      <c r="DB75" s="29">
        <v>623.35427536620034</v>
      </c>
      <c r="DC75" s="29">
        <v>1081.8428693548003</v>
      </c>
      <c r="DD75" s="29">
        <v>1065.5040748506001</v>
      </c>
      <c r="DE75" s="29">
        <v>755.58204817060005</v>
      </c>
      <c r="DF75" s="29">
        <v>1269.0268452344001</v>
      </c>
      <c r="DG75" s="29">
        <v>819.62527670659995</v>
      </c>
      <c r="DH75" s="29">
        <v>1243.7341825342007</v>
      </c>
      <c r="DI75" s="29">
        <v>1794.7130767258002</v>
      </c>
      <c r="DJ75" s="29">
        <v>1222.0060088992</v>
      </c>
      <c r="DK75" s="29">
        <v>798.78436037959966</v>
      </c>
      <c r="DL75" s="29">
        <v>665.25728134879967</v>
      </c>
      <c r="DM75" s="29">
        <v>1232.9469338564002</v>
      </c>
      <c r="DN75" s="224">
        <f t="shared" si="18"/>
        <v>12572.3772334272</v>
      </c>
      <c r="DO75" s="29">
        <v>809.27352380979971</v>
      </c>
      <c r="DP75" s="29">
        <v>917.16857731239975</v>
      </c>
      <c r="DQ75" s="29">
        <v>759.77314987280022</v>
      </c>
      <c r="DR75" s="29">
        <v>766.28074254899991</v>
      </c>
      <c r="DS75" s="29">
        <v>918.3431075476002</v>
      </c>
      <c r="DT75" s="29">
        <v>855.06211720999977</v>
      </c>
      <c r="DU75" s="29">
        <v>561.85293984260011</v>
      </c>
      <c r="DV75" s="29">
        <v>1006.4482708797999</v>
      </c>
      <c r="DW75" s="29">
        <v>789.5030647266002</v>
      </c>
      <c r="DX75" s="29">
        <v>839.40525849879987</v>
      </c>
      <c r="DY75" s="29">
        <v>579.56916115559989</v>
      </c>
      <c r="DZ75" s="29">
        <v>877.37434939280001</v>
      </c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</row>
    <row r="76" spans="1:151" ht="20.100000000000001" customHeight="1" x14ac:dyDescent="0.25">
      <c r="A76" s="282"/>
      <c r="B76" s="215" t="s">
        <v>59</v>
      </c>
      <c r="C76" s="216" t="s">
        <v>60</v>
      </c>
      <c r="D76" s="229">
        <v>0</v>
      </c>
      <c r="E76" s="229">
        <v>0</v>
      </c>
      <c r="F76" s="229">
        <v>0</v>
      </c>
      <c r="G76" s="229">
        <v>0</v>
      </c>
      <c r="H76" s="229">
        <v>0</v>
      </c>
      <c r="I76" s="229">
        <v>0</v>
      </c>
      <c r="J76" s="229">
        <v>0</v>
      </c>
      <c r="K76" s="229">
        <v>0</v>
      </c>
      <c r="L76" s="229">
        <v>0</v>
      </c>
      <c r="M76" s="229">
        <v>0</v>
      </c>
      <c r="N76" s="229">
        <v>0</v>
      </c>
      <c r="O76" s="229">
        <v>0</v>
      </c>
      <c r="P76" s="231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54">
        <v>0</v>
      </c>
      <c r="AC76" s="231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29">
        <v>0</v>
      </c>
      <c r="AK76" s="29">
        <v>0</v>
      </c>
      <c r="AL76" s="29">
        <v>0</v>
      </c>
      <c r="AM76" s="29">
        <v>0</v>
      </c>
      <c r="AN76" s="29">
        <v>0</v>
      </c>
      <c r="AO76" s="29">
        <v>0</v>
      </c>
      <c r="AP76" s="234">
        <v>0</v>
      </c>
      <c r="AQ76" s="29">
        <v>0</v>
      </c>
      <c r="AR76" s="29">
        <v>0</v>
      </c>
      <c r="AS76" s="29">
        <v>0</v>
      </c>
      <c r="AT76" s="29">
        <v>0</v>
      </c>
      <c r="AU76" s="29">
        <v>0</v>
      </c>
      <c r="AV76" s="29">
        <v>0</v>
      </c>
      <c r="AW76" s="29">
        <v>0</v>
      </c>
      <c r="AX76" s="29">
        <v>0</v>
      </c>
      <c r="AY76" s="29">
        <v>0</v>
      </c>
      <c r="AZ76" s="29">
        <v>0</v>
      </c>
      <c r="BA76" s="29">
        <v>0</v>
      </c>
      <c r="BB76" s="234">
        <v>0</v>
      </c>
      <c r="BC76" s="29">
        <v>0</v>
      </c>
      <c r="BD76" s="29">
        <v>0</v>
      </c>
      <c r="BE76" s="29">
        <v>0</v>
      </c>
      <c r="BF76" s="29">
        <v>0</v>
      </c>
      <c r="BG76" s="29">
        <v>0</v>
      </c>
      <c r="BH76" s="29">
        <v>0</v>
      </c>
      <c r="BI76" s="29">
        <v>0</v>
      </c>
      <c r="BJ76" s="29">
        <v>6.86</v>
      </c>
      <c r="BK76" s="29">
        <v>0</v>
      </c>
      <c r="BL76" s="29">
        <v>0</v>
      </c>
      <c r="BM76" s="29">
        <v>4.8019999999999996</v>
      </c>
      <c r="BN76" s="224">
        <f t="shared" si="21"/>
        <v>11.661999999999999</v>
      </c>
      <c r="BO76" s="29">
        <v>4.1159999999999997</v>
      </c>
      <c r="BP76" s="29">
        <v>0</v>
      </c>
      <c r="BQ76" s="29">
        <v>0</v>
      </c>
      <c r="BR76" s="29">
        <v>0</v>
      </c>
      <c r="BS76" s="29">
        <v>0</v>
      </c>
      <c r="BT76" s="29">
        <v>0</v>
      </c>
      <c r="BU76" s="29">
        <v>0</v>
      </c>
      <c r="BV76" s="29">
        <v>0</v>
      </c>
      <c r="BW76" s="29">
        <v>0</v>
      </c>
      <c r="BX76" s="29">
        <v>0</v>
      </c>
      <c r="BY76" s="29">
        <v>0</v>
      </c>
      <c r="BZ76" s="29">
        <v>0</v>
      </c>
      <c r="CA76" s="224">
        <f t="shared" si="15"/>
        <v>4.1159999999999997</v>
      </c>
      <c r="CB76" s="234">
        <v>0</v>
      </c>
      <c r="CC76" s="29">
        <v>0</v>
      </c>
      <c r="CD76" s="29">
        <v>0</v>
      </c>
      <c r="CE76" s="29">
        <v>0</v>
      </c>
      <c r="CF76" s="29">
        <v>0</v>
      </c>
      <c r="CG76" s="29">
        <v>0</v>
      </c>
      <c r="CH76" s="29">
        <v>0</v>
      </c>
      <c r="CI76" s="29">
        <v>0</v>
      </c>
      <c r="CJ76" s="29">
        <v>0</v>
      </c>
      <c r="CK76" s="29">
        <v>0</v>
      </c>
      <c r="CL76" s="29">
        <v>0</v>
      </c>
      <c r="CM76" s="29">
        <v>0</v>
      </c>
      <c r="CN76" s="224">
        <f t="shared" si="33"/>
        <v>0</v>
      </c>
      <c r="CO76" s="29">
        <v>0</v>
      </c>
      <c r="CP76" s="29">
        <v>0</v>
      </c>
      <c r="CQ76" s="29">
        <v>0</v>
      </c>
      <c r="CR76" s="29">
        <v>0</v>
      </c>
      <c r="CS76" s="29">
        <v>0</v>
      </c>
      <c r="CT76" s="29">
        <v>0</v>
      </c>
      <c r="CU76" s="29">
        <v>0</v>
      </c>
      <c r="CV76" s="29">
        <v>0</v>
      </c>
      <c r="CW76" s="29">
        <v>0</v>
      </c>
      <c r="CX76" s="29">
        <v>0</v>
      </c>
      <c r="CY76" s="29">
        <v>0</v>
      </c>
      <c r="CZ76" s="29">
        <v>0</v>
      </c>
      <c r="DA76" s="224">
        <f t="shared" si="17"/>
        <v>0</v>
      </c>
      <c r="DB76" s="29">
        <v>0</v>
      </c>
      <c r="DC76" s="29">
        <v>0</v>
      </c>
      <c r="DD76" s="29">
        <v>0</v>
      </c>
      <c r="DE76" s="29">
        <v>0</v>
      </c>
      <c r="DF76" s="29">
        <v>0</v>
      </c>
      <c r="DG76" s="29">
        <v>0</v>
      </c>
      <c r="DH76" s="29">
        <v>0</v>
      </c>
      <c r="DI76" s="29">
        <v>0</v>
      </c>
      <c r="DJ76" s="29">
        <v>0</v>
      </c>
      <c r="DK76" s="29">
        <v>0</v>
      </c>
      <c r="DL76" s="29">
        <v>0</v>
      </c>
      <c r="DM76" s="29">
        <v>0</v>
      </c>
      <c r="DN76" s="224">
        <f t="shared" si="18"/>
        <v>0</v>
      </c>
      <c r="DO76" s="29">
        <v>0</v>
      </c>
      <c r="DP76" s="29">
        <v>0</v>
      </c>
      <c r="DQ76" s="29">
        <v>0</v>
      </c>
      <c r="DR76" s="29">
        <v>0</v>
      </c>
      <c r="DS76" s="29">
        <v>0</v>
      </c>
      <c r="DT76" s="29">
        <v>0</v>
      </c>
      <c r="DU76" s="29">
        <v>0</v>
      </c>
      <c r="DV76" s="29">
        <v>0</v>
      </c>
      <c r="DW76" s="29">
        <v>0</v>
      </c>
      <c r="DX76" s="29">
        <v>0</v>
      </c>
      <c r="DY76" s="29">
        <v>0</v>
      </c>
      <c r="DZ76" s="29">
        <v>0</v>
      </c>
      <c r="ED76" s="118"/>
      <c r="EE76" s="118"/>
      <c r="EF76" s="118"/>
      <c r="EG76" s="118"/>
      <c r="EH76" s="118"/>
      <c r="EI76" s="118"/>
      <c r="EJ76" s="118"/>
      <c r="EK76" s="118"/>
      <c r="EL76" s="118"/>
      <c r="EM76" s="118"/>
      <c r="EN76" s="118"/>
      <c r="EO76" s="118"/>
      <c r="EP76" s="118"/>
      <c r="EQ76" s="118"/>
      <c r="ER76" s="118"/>
      <c r="ES76" s="118"/>
      <c r="ET76" s="118"/>
      <c r="EU76" s="118"/>
    </row>
    <row r="77" spans="1:151" ht="20.100000000000001" customHeight="1" x14ac:dyDescent="0.25">
      <c r="A77" s="282"/>
      <c r="B77" s="215" t="s">
        <v>68</v>
      </c>
      <c r="C77" s="216" t="s">
        <v>71</v>
      </c>
      <c r="D77" s="229">
        <v>0</v>
      </c>
      <c r="E77" s="229">
        <v>0</v>
      </c>
      <c r="F77" s="229">
        <v>0</v>
      </c>
      <c r="G77" s="229">
        <v>0</v>
      </c>
      <c r="H77" s="229">
        <v>0</v>
      </c>
      <c r="I77" s="229">
        <v>0</v>
      </c>
      <c r="J77" s="229">
        <v>0</v>
      </c>
      <c r="K77" s="229">
        <v>0</v>
      </c>
      <c r="L77" s="229">
        <v>0</v>
      </c>
      <c r="M77" s="229">
        <v>0</v>
      </c>
      <c r="N77" s="229">
        <v>0</v>
      </c>
      <c r="O77" s="229">
        <v>0</v>
      </c>
      <c r="P77" s="231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54">
        <v>0</v>
      </c>
      <c r="AC77" s="231">
        <v>0</v>
      </c>
      <c r="AD77" s="29">
        <v>0</v>
      </c>
      <c r="AE77" s="29">
        <v>0</v>
      </c>
      <c r="AF77" s="29">
        <v>0</v>
      </c>
      <c r="AG77" s="29">
        <v>0</v>
      </c>
      <c r="AH77" s="29">
        <v>0</v>
      </c>
      <c r="AI77" s="29">
        <v>0</v>
      </c>
      <c r="AJ77" s="29">
        <v>0</v>
      </c>
      <c r="AK77" s="29">
        <v>0</v>
      </c>
      <c r="AL77" s="29">
        <v>0</v>
      </c>
      <c r="AM77" s="29">
        <v>0</v>
      </c>
      <c r="AN77" s="29">
        <v>0</v>
      </c>
      <c r="AO77" s="29">
        <v>0</v>
      </c>
      <c r="AP77" s="256">
        <v>0</v>
      </c>
      <c r="AQ77" s="29">
        <v>0</v>
      </c>
      <c r="AR77" s="29">
        <v>0</v>
      </c>
      <c r="AS77" s="29">
        <v>0</v>
      </c>
      <c r="AT77" s="29">
        <v>0</v>
      </c>
      <c r="AU77" s="29">
        <v>0</v>
      </c>
      <c r="AV77" s="29">
        <v>0</v>
      </c>
      <c r="AW77" s="29">
        <v>0</v>
      </c>
      <c r="AX77" s="29">
        <v>0</v>
      </c>
      <c r="AY77" s="29">
        <v>0</v>
      </c>
      <c r="AZ77" s="29">
        <v>0</v>
      </c>
      <c r="BA77" s="29">
        <v>0</v>
      </c>
      <c r="BB77" s="234">
        <v>0</v>
      </c>
      <c r="BC77" s="29">
        <v>0</v>
      </c>
      <c r="BD77" s="29">
        <v>0</v>
      </c>
      <c r="BE77" s="29">
        <v>0</v>
      </c>
      <c r="BF77" s="29">
        <v>0</v>
      </c>
      <c r="BG77" s="29">
        <v>0</v>
      </c>
      <c r="BH77" s="29">
        <v>0</v>
      </c>
      <c r="BI77" s="29">
        <v>0</v>
      </c>
      <c r="BJ77" s="29">
        <v>0</v>
      </c>
      <c r="BK77" s="29">
        <v>0</v>
      </c>
      <c r="BL77" s="29">
        <v>0</v>
      </c>
      <c r="BM77" s="29">
        <v>0</v>
      </c>
      <c r="BN77" s="224">
        <f t="shared" si="21"/>
        <v>0</v>
      </c>
      <c r="BO77" s="29">
        <v>0</v>
      </c>
      <c r="BP77" s="29">
        <v>0</v>
      </c>
      <c r="BQ77" s="29">
        <v>0</v>
      </c>
      <c r="BR77" s="29">
        <v>0</v>
      </c>
      <c r="BS77" s="29">
        <v>0</v>
      </c>
      <c r="BT77" s="29">
        <v>0</v>
      </c>
      <c r="BU77" s="29">
        <v>0</v>
      </c>
      <c r="BV77" s="29">
        <v>0</v>
      </c>
      <c r="BW77" s="29">
        <v>7.5210021599999996E-2</v>
      </c>
      <c r="BX77" s="29">
        <v>7.1306123882000003</v>
      </c>
      <c r="BY77" s="29">
        <v>2.6213637800000003</v>
      </c>
      <c r="BZ77" s="29">
        <v>0.68821804380000007</v>
      </c>
      <c r="CA77" s="224">
        <f t="shared" si="15"/>
        <v>10.515404233600002</v>
      </c>
      <c r="CB77" s="234">
        <v>0</v>
      </c>
      <c r="CC77" s="29">
        <v>0</v>
      </c>
      <c r="CD77" s="29">
        <v>3.4220243582000003</v>
      </c>
      <c r="CE77" s="29">
        <v>0</v>
      </c>
      <c r="CF77" s="29">
        <v>0.58817358740000003</v>
      </c>
      <c r="CG77" s="29">
        <v>1.1910812200000001</v>
      </c>
      <c r="CH77" s="29">
        <v>0.28729247820000003</v>
      </c>
      <c r="CI77" s="29">
        <v>2.8221583809999999</v>
      </c>
      <c r="CJ77" s="29">
        <v>4.2719377470000008</v>
      </c>
      <c r="CK77" s="29">
        <v>1.4970527236000002</v>
      </c>
      <c r="CL77" s="29">
        <v>0.18601802380000002</v>
      </c>
      <c r="CM77" s="29">
        <v>2.0197205826000002</v>
      </c>
      <c r="CN77" s="224">
        <f t="shared" si="33"/>
        <v>16.285459101800001</v>
      </c>
      <c r="CO77" s="29">
        <v>45.071578516999992</v>
      </c>
      <c r="CP77" s="29">
        <v>0</v>
      </c>
      <c r="CQ77" s="29">
        <v>0.24538576719999999</v>
      </c>
      <c r="CR77" s="29">
        <v>1.3981744672</v>
      </c>
      <c r="CS77" s="29">
        <v>2.9400164051999997</v>
      </c>
      <c r="CT77" s="29">
        <v>1.9410792576000002</v>
      </c>
      <c r="CU77" s="29">
        <v>0.48342756139999998</v>
      </c>
      <c r="CV77" s="29">
        <v>8.4969924704000004</v>
      </c>
      <c r="CW77" s="29">
        <v>2.9528530430000002</v>
      </c>
      <c r="CX77" s="29">
        <v>1.9720136044000001</v>
      </c>
      <c r="CY77" s="29">
        <v>1.0109599836000001</v>
      </c>
      <c r="CZ77" s="29">
        <v>0.63053340140000003</v>
      </c>
      <c r="DA77" s="224">
        <f t="shared" si="17"/>
        <v>67.143014478399991</v>
      </c>
      <c r="DB77" s="29">
        <v>1.279446938</v>
      </c>
      <c r="DC77" s="29">
        <v>1.0251916024000003</v>
      </c>
      <c r="DD77" s="29">
        <v>3.8595046000000004E-3</v>
      </c>
      <c r="DE77" s="29">
        <v>2.2855014728000005</v>
      </c>
      <c r="DF77" s="29">
        <v>1.352035342</v>
      </c>
      <c r="DG77" s="29">
        <v>1.1197668552000002</v>
      </c>
      <c r="DH77" s="29">
        <v>0.42337512140000005</v>
      </c>
      <c r="DI77" s="29">
        <v>0</v>
      </c>
      <c r="DJ77" s="29">
        <v>0.39288413640000003</v>
      </c>
      <c r="DK77" s="29">
        <v>0.1879387552</v>
      </c>
      <c r="DL77" s="29">
        <v>0.23372959820000003</v>
      </c>
      <c r="DM77" s="29">
        <v>0</v>
      </c>
      <c r="DN77" s="224">
        <f t="shared" si="18"/>
        <v>8.3037293262000009</v>
      </c>
      <c r="DO77" s="29">
        <v>0.34852181980000002</v>
      </c>
      <c r="DP77" s="29">
        <v>0</v>
      </c>
      <c r="DQ77" s="29">
        <v>0.13876064999999999</v>
      </c>
      <c r="DR77" s="29">
        <v>0.66255080499999996</v>
      </c>
      <c r="DS77" s="29">
        <v>0.474026</v>
      </c>
      <c r="DT77" s="29">
        <v>0.92011746260000005</v>
      </c>
      <c r="DU77" s="29">
        <v>6.2481977599999995E-2</v>
      </c>
      <c r="DV77" s="29">
        <v>0.14861373659999999</v>
      </c>
      <c r="DW77" s="29">
        <v>0.32762838640000003</v>
      </c>
      <c r="DX77" s="29">
        <v>0.93018554159999989</v>
      </c>
      <c r="DY77" s="29">
        <v>0.1082979282</v>
      </c>
      <c r="DZ77" s="29">
        <v>0</v>
      </c>
      <c r="ED77" s="118"/>
      <c r="EE77" s="118"/>
      <c r="EF77" s="118"/>
      <c r="EG77" s="118"/>
      <c r="EH77" s="118"/>
      <c r="EI77" s="118"/>
      <c r="EJ77" s="118"/>
      <c r="EK77" s="118"/>
      <c r="EL77" s="118"/>
      <c r="EM77" s="118"/>
      <c r="EN77" s="118"/>
      <c r="EO77" s="118"/>
      <c r="EP77" s="118"/>
      <c r="EQ77" s="118"/>
      <c r="ER77" s="118"/>
      <c r="ES77" s="118"/>
      <c r="ET77" s="118"/>
      <c r="EU77" s="118"/>
    </row>
    <row r="78" spans="1:151" ht="20.100000000000001" customHeight="1" x14ac:dyDescent="0.25">
      <c r="A78" s="282"/>
      <c r="B78" s="215" t="s">
        <v>69</v>
      </c>
      <c r="C78" s="216" t="s">
        <v>108</v>
      </c>
      <c r="D78" s="229">
        <v>0</v>
      </c>
      <c r="E78" s="229">
        <v>0</v>
      </c>
      <c r="F78" s="229">
        <v>0</v>
      </c>
      <c r="G78" s="229">
        <v>0</v>
      </c>
      <c r="H78" s="229">
        <v>0</v>
      </c>
      <c r="I78" s="229">
        <v>0</v>
      </c>
      <c r="J78" s="229">
        <v>0</v>
      </c>
      <c r="K78" s="229">
        <v>0</v>
      </c>
      <c r="L78" s="229">
        <v>0</v>
      </c>
      <c r="M78" s="229">
        <v>0</v>
      </c>
      <c r="N78" s="229">
        <v>0</v>
      </c>
      <c r="O78" s="229">
        <v>0</v>
      </c>
      <c r="P78" s="231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54">
        <v>0</v>
      </c>
      <c r="AC78" s="231">
        <v>0</v>
      </c>
      <c r="AD78" s="29">
        <v>0</v>
      </c>
      <c r="AE78" s="29">
        <v>0</v>
      </c>
      <c r="AF78" s="29">
        <v>0</v>
      </c>
      <c r="AG78" s="29">
        <v>0</v>
      </c>
      <c r="AH78" s="29">
        <v>0</v>
      </c>
      <c r="AI78" s="29">
        <v>0</v>
      </c>
      <c r="AJ78" s="29">
        <v>0</v>
      </c>
      <c r="AK78" s="29">
        <v>0</v>
      </c>
      <c r="AL78" s="29">
        <v>0</v>
      </c>
      <c r="AM78" s="29">
        <v>0</v>
      </c>
      <c r="AN78" s="29">
        <v>0</v>
      </c>
      <c r="AO78" s="29">
        <v>0</v>
      </c>
      <c r="AP78" s="256">
        <v>0</v>
      </c>
      <c r="AQ78" s="29">
        <v>0</v>
      </c>
      <c r="AR78" s="29">
        <v>0</v>
      </c>
      <c r="AS78" s="29">
        <v>0</v>
      </c>
      <c r="AT78" s="29">
        <v>0</v>
      </c>
      <c r="AU78" s="29">
        <v>0</v>
      </c>
      <c r="AV78" s="29">
        <v>0</v>
      </c>
      <c r="AW78" s="29">
        <v>0</v>
      </c>
      <c r="AX78" s="29">
        <v>0</v>
      </c>
      <c r="AY78" s="29">
        <v>0</v>
      </c>
      <c r="AZ78" s="29">
        <v>0</v>
      </c>
      <c r="BA78" s="29">
        <v>0</v>
      </c>
      <c r="BB78" s="234">
        <v>0</v>
      </c>
      <c r="BC78" s="29">
        <v>0</v>
      </c>
      <c r="BD78" s="29">
        <v>0</v>
      </c>
      <c r="BE78" s="29">
        <v>0</v>
      </c>
      <c r="BF78" s="29">
        <v>0</v>
      </c>
      <c r="BG78" s="29">
        <v>0</v>
      </c>
      <c r="BH78" s="29">
        <v>0</v>
      </c>
      <c r="BI78" s="29">
        <v>0</v>
      </c>
      <c r="BJ78" s="29">
        <v>0</v>
      </c>
      <c r="BK78" s="29">
        <v>0</v>
      </c>
      <c r="BL78" s="29">
        <v>0</v>
      </c>
      <c r="BM78" s="29">
        <v>0</v>
      </c>
      <c r="BN78" s="224">
        <f t="shared" si="21"/>
        <v>0</v>
      </c>
      <c r="BO78" s="29">
        <v>0</v>
      </c>
      <c r="BP78" s="29">
        <v>0</v>
      </c>
      <c r="BQ78" s="29">
        <v>0</v>
      </c>
      <c r="BR78" s="29">
        <v>0</v>
      </c>
      <c r="BS78" s="29">
        <v>0</v>
      </c>
      <c r="BT78" s="29">
        <v>0</v>
      </c>
      <c r="BU78" s="29">
        <v>0</v>
      </c>
      <c r="BV78" s="29">
        <v>0</v>
      </c>
      <c r="BW78" s="29">
        <v>173.93430145839991</v>
      </c>
      <c r="BX78" s="29">
        <v>370.24759181759993</v>
      </c>
      <c r="BY78" s="29">
        <v>248.66085619479998</v>
      </c>
      <c r="BZ78" s="29">
        <v>330.01173047499998</v>
      </c>
      <c r="CA78" s="224">
        <f t="shared" si="15"/>
        <v>1122.8544799457998</v>
      </c>
      <c r="CB78" s="234">
        <v>143.86948956800003</v>
      </c>
      <c r="CC78" s="29">
        <v>279.01396726279995</v>
      </c>
      <c r="CD78" s="29">
        <v>265.11371328539991</v>
      </c>
      <c r="CE78" s="29">
        <v>209.38786101660006</v>
      </c>
      <c r="CF78" s="29">
        <v>241.50429283260019</v>
      </c>
      <c r="CG78" s="29">
        <v>259.08845502960003</v>
      </c>
      <c r="CH78" s="29">
        <v>135.08172069979992</v>
      </c>
      <c r="CI78" s="29">
        <v>200.67974710700022</v>
      </c>
      <c r="CJ78" s="29">
        <v>187.39928747540034</v>
      </c>
      <c r="CK78" s="29">
        <v>322.7821462600001</v>
      </c>
      <c r="CL78" s="29">
        <v>313.69291071299983</v>
      </c>
      <c r="CM78" s="29">
        <v>730.8255599833999</v>
      </c>
      <c r="CN78" s="224">
        <f t="shared" si="33"/>
        <v>3288.4391512336006</v>
      </c>
      <c r="CO78" s="29">
        <v>369.5743464097996</v>
      </c>
      <c r="CP78" s="29">
        <v>249.12379265619995</v>
      </c>
      <c r="CQ78" s="29">
        <v>940.00799480140029</v>
      </c>
      <c r="CR78" s="29">
        <v>651.05371226560044</v>
      </c>
      <c r="CS78" s="29">
        <v>511.36029036679992</v>
      </c>
      <c r="CT78" s="29">
        <v>535.0444603980003</v>
      </c>
      <c r="CU78" s="29">
        <v>491.38670812420003</v>
      </c>
      <c r="CV78" s="29">
        <v>355.90168390839995</v>
      </c>
      <c r="CW78" s="29">
        <v>535.57538913760004</v>
      </c>
      <c r="CX78" s="29">
        <v>471.14569852279999</v>
      </c>
      <c r="CY78" s="29">
        <v>488.83055543559982</v>
      </c>
      <c r="CZ78" s="29">
        <v>464.27293844260026</v>
      </c>
      <c r="DA78" s="224">
        <f t="shared" ref="DA78:DA145" si="34">SUM(CO78:CZ78)</f>
        <v>6063.2775704690002</v>
      </c>
      <c r="DB78" s="29">
        <v>378.23370389839982</v>
      </c>
      <c r="DC78" s="29">
        <v>394.81359859059995</v>
      </c>
      <c r="DD78" s="29">
        <v>532.75498225179967</v>
      </c>
      <c r="DE78" s="29">
        <v>397.16425661780016</v>
      </c>
      <c r="DF78" s="29">
        <v>500.22570726659978</v>
      </c>
      <c r="DG78" s="29">
        <v>325.64297082520011</v>
      </c>
      <c r="DH78" s="29">
        <v>229.96599399900009</v>
      </c>
      <c r="DI78" s="29">
        <v>278.9861957875998</v>
      </c>
      <c r="DJ78" s="29">
        <v>589.84970217600039</v>
      </c>
      <c r="DK78" s="29">
        <v>278.23106262839997</v>
      </c>
      <c r="DL78" s="29">
        <v>344.35608082120041</v>
      </c>
      <c r="DM78" s="29">
        <v>581.31389266999986</v>
      </c>
      <c r="DN78" s="224">
        <f t="shared" ref="DN78:DN145" si="35">SUM(DB78:DM78)</f>
        <v>4831.5381475325994</v>
      </c>
      <c r="DO78" s="29">
        <v>232.32981616040004</v>
      </c>
      <c r="DP78" s="29">
        <v>222.86614775040005</v>
      </c>
      <c r="DQ78" s="29">
        <v>202.32072873600001</v>
      </c>
      <c r="DR78" s="29">
        <v>317.84231658060025</v>
      </c>
      <c r="DS78" s="29">
        <v>347.12553306759997</v>
      </c>
      <c r="DT78" s="29">
        <v>345.70684335880003</v>
      </c>
      <c r="DU78" s="29">
        <v>293.5641880611999</v>
      </c>
      <c r="DV78" s="29">
        <v>207.46359726540013</v>
      </c>
      <c r="DW78" s="29">
        <v>288.41313500300015</v>
      </c>
      <c r="DX78" s="29">
        <v>209.25318405599995</v>
      </c>
      <c r="DY78" s="29">
        <v>147.94955681940007</v>
      </c>
      <c r="DZ78" s="29">
        <v>209.84329977799999</v>
      </c>
      <c r="ED78" s="118"/>
      <c r="EE78" s="118"/>
      <c r="EF78" s="118"/>
      <c r="EG78" s="118"/>
      <c r="EH78" s="118"/>
      <c r="EI78" s="118"/>
      <c r="EJ78" s="118"/>
      <c r="EK78" s="118"/>
      <c r="EL78" s="118"/>
      <c r="EM78" s="118"/>
      <c r="EN78" s="118"/>
      <c r="EO78" s="118"/>
      <c r="EP78" s="118"/>
      <c r="EQ78" s="118"/>
      <c r="ER78" s="118"/>
      <c r="ES78" s="118"/>
      <c r="ET78" s="118"/>
      <c r="EU78" s="118"/>
    </row>
    <row r="79" spans="1:151" ht="20.100000000000001" customHeight="1" x14ac:dyDescent="0.25">
      <c r="A79" s="282"/>
      <c r="B79" s="215" t="s">
        <v>70</v>
      </c>
      <c r="C79" s="216" t="s">
        <v>72</v>
      </c>
      <c r="D79" s="229">
        <v>0</v>
      </c>
      <c r="E79" s="229">
        <v>0</v>
      </c>
      <c r="F79" s="229">
        <v>0</v>
      </c>
      <c r="G79" s="229">
        <v>0</v>
      </c>
      <c r="H79" s="229">
        <v>0</v>
      </c>
      <c r="I79" s="229">
        <v>0</v>
      </c>
      <c r="J79" s="229">
        <v>0</v>
      </c>
      <c r="K79" s="229">
        <v>0</v>
      </c>
      <c r="L79" s="229">
        <v>0</v>
      </c>
      <c r="M79" s="229">
        <v>0</v>
      </c>
      <c r="N79" s="229">
        <v>0</v>
      </c>
      <c r="O79" s="229">
        <v>0</v>
      </c>
      <c r="P79" s="231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54">
        <v>0</v>
      </c>
      <c r="AC79" s="231">
        <v>0</v>
      </c>
      <c r="AD79" s="29">
        <v>0</v>
      </c>
      <c r="AE79" s="29">
        <v>0</v>
      </c>
      <c r="AF79" s="29">
        <v>0</v>
      </c>
      <c r="AG79" s="29">
        <v>0</v>
      </c>
      <c r="AH79" s="29">
        <v>0</v>
      </c>
      <c r="AI79" s="29">
        <v>0</v>
      </c>
      <c r="AJ79" s="29">
        <v>0</v>
      </c>
      <c r="AK79" s="29">
        <v>0</v>
      </c>
      <c r="AL79" s="29">
        <v>0</v>
      </c>
      <c r="AM79" s="29">
        <v>0</v>
      </c>
      <c r="AN79" s="29">
        <v>0</v>
      </c>
      <c r="AO79" s="29">
        <v>0</v>
      </c>
      <c r="AP79" s="256">
        <v>0</v>
      </c>
      <c r="AQ79" s="29">
        <v>0</v>
      </c>
      <c r="AR79" s="29">
        <v>0</v>
      </c>
      <c r="AS79" s="29">
        <v>0</v>
      </c>
      <c r="AT79" s="29">
        <v>0</v>
      </c>
      <c r="AU79" s="29">
        <v>0</v>
      </c>
      <c r="AV79" s="29">
        <v>0</v>
      </c>
      <c r="AW79" s="29">
        <v>0</v>
      </c>
      <c r="AX79" s="29">
        <v>0</v>
      </c>
      <c r="AY79" s="29">
        <v>0</v>
      </c>
      <c r="AZ79" s="29">
        <v>0</v>
      </c>
      <c r="BA79" s="29">
        <v>0</v>
      </c>
      <c r="BB79" s="234">
        <v>0</v>
      </c>
      <c r="BC79" s="29">
        <v>0</v>
      </c>
      <c r="BD79" s="29">
        <v>0</v>
      </c>
      <c r="BE79" s="29">
        <v>0</v>
      </c>
      <c r="BF79" s="29">
        <v>0</v>
      </c>
      <c r="BG79" s="29">
        <v>0</v>
      </c>
      <c r="BH79" s="29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24">
        <f t="shared" si="21"/>
        <v>0</v>
      </c>
      <c r="BO79" s="29">
        <v>0</v>
      </c>
      <c r="BP79" s="29">
        <v>0</v>
      </c>
      <c r="BQ79" s="29">
        <v>0</v>
      </c>
      <c r="BR79" s="29">
        <v>0</v>
      </c>
      <c r="BS79" s="29">
        <v>0</v>
      </c>
      <c r="BT79" s="29">
        <v>0</v>
      </c>
      <c r="BU79" s="29">
        <v>0</v>
      </c>
      <c r="BV79" s="29">
        <v>0</v>
      </c>
      <c r="BW79" s="29">
        <v>19.103083983199998</v>
      </c>
      <c r="BX79" s="29">
        <v>140.4502901578</v>
      </c>
      <c r="BY79" s="29">
        <v>35.160257329199993</v>
      </c>
      <c r="BZ79" s="29">
        <v>85.833555348800019</v>
      </c>
      <c r="CA79" s="224">
        <f t="shared" si="15"/>
        <v>280.54718681899999</v>
      </c>
      <c r="CB79" s="234">
        <v>14.188290971400001</v>
      </c>
      <c r="CC79" s="29">
        <v>5.8361364936000006</v>
      </c>
      <c r="CD79" s="29">
        <v>4.8772395195999998</v>
      </c>
      <c r="CE79" s="29">
        <v>22.196113511600004</v>
      </c>
      <c r="CF79" s="29">
        <v>54.520905136600007</v>
      </c>
      <c r="CG79" s="29">
        <v>68.270516944000008</v>
      </c>
      <c r="CH79" s="29">
        <v>20.663009087000002</v>
      </c>
      <c r="CI79" s="29">
        <v>17.2631897256</v>
      </c>
      <c r="CJ79" s="29">
        <v>14.921211519200002</v>
      </c>
      <c r="CK79" s="29">
        <v>29.9716464362</v>
      </c>
      <c r="CL79" s="29">
        <v>26.466499800999998</v>
      </c>
      <c r="CM79" s="29">
        <v>332.27220714799995</v>
      </c>
      <c r="CN79" s="224">
        <f t="shared" si="33"/>
        <v>611.44696629379996</v>
      </c>
      <c r="CO79" s="29">
        <v>8.0214709218000007</v>
      </c>
      <c r="CP79" s="29">
        <v>8.6615403405999984</v>
      </c>
      <c r="CQ79" s="29">
        <v>97.056426786200021</v>
      </c>
      <c r="CR79" s="29">
        <v>74.4318044722</v>
      </c>
      <c r="CS79" s="29">
        <v>146.33132089240002</v>
      </c>
      <c r="CT79" s="29">
        <v>0</v>
      </c>
      <c r="CU79" s="29">
        <v>0.35586250000000003</v>
      </c>
      <c r="CV79" s="29">
        <v>24.271525975199999</v>
      </c>
      <c r="CW79" s="29">
        <v>34.012541578400004</v>
      </c>
      <c r="CX79" s="29">
        <v>31.487743548799997</v>
      </c>
      <c r="CY79" s="29">
        <v>138.83443417059999</v>
      </c>
      <c r="CZ79" s="29">
        <v>11.717851513200001</v>
      </c>
      <c r="DA79" s="224">
        <f t="shared" si="34"/>
        <v>575.18252269940001</v>
      </c>
      <c r="DB79" s="29">
        <v>51.973553347799992</v>
      </c>
      <c r="DC79" s="29">
        <v>48.727149654400009</v>
      </c>
      <c r="DD79" s="29">
        <v>91.715586134199995</v>
      </c>
      <c r="DE79" s="29">
        <v>55.136878188000011</v>
      </c>
      <c r="DF79" s="29">
        <v>74.163906997599994</v>
      </c>
      <c r="DG79" s="29">
        <v>92.294913683000019</v>
      </c>
      <c r="DH79" s="29">
        <v>68.151463427600007</v>
      </c>
      <c r="DI79" s="29">
        <v>36.599911794600004</v>
      </c>
      <c r="DJ79" s="29">
        <v>76.793837271200033</v>
      </c>
      <c r="DK79" s="29">
        <v>57.867721599800007</v>
      </c>
      <c r="DL79" s="29">
        <v>45.954812092000004</v>
      </c>
      <c r="DM79" s="29">
        <v>65.789378424000006</v>
      </c>
      <c r="DN79" s="224">
        <f t="shared" si="35"/>
        <v>765.1691126142</v>
      </c>
      <c r="DO79" s="29">
        <v>64.437510397400004</v>
      </c>
      <c r="DP79" s="29">
        <v>61.180532425600006</v>
      </c>
      <c r="DQ79" s="29">
        <v>19.2824897902</v>
      </c>
      <c r="DR79" s="29">
        <v>36.245551428800006</v>
      </c>
      <c r="DS79" s="29">
        <v>19.540128546400005</v>
      </c>
      <c r="DT79" s="29">
        <v>58.811088357000003</v>
      </c>
      <c r="DU79" s="29">
        <v>53.750178648600006</v>
      </c>
      <c r="DV79" s="29">
        <v>91.202203491000006</v>
      </c>
      <c r="DW79" s="29">
        <v>57.710132101999996</v>
      </c>
      <c r="DX79" s="29">
        <v>88.838643793200006</v>
      </c>
      <c r="DY79" s="29">
        <v>32.397084568800004</v>
      </c>
      <c r="DZ79" s="29">
        <v>34.396400355800004</v>
      </c>
      <c r="ED79" s="118"/>
      <c r="EE79" s="118"/>
      <c r="EF79" s="118"/>
      <c r="EG79" s="118"/>
      <c r="EH79" s="118"/>
      <c r="EI79" s="118"/>
      <c r="EJ79" s="118"/>
      <c r="EK79" s="118"/>
      <c r="EL79" s="118"/>
      <c r="EM79" s="118"/>
      <c r="EN79" s="118"/>
      <c r="EO79" s="118"/>
      <c r="EP79" s="118"/>
      <c r="EQ79" s="118"/>
      <c r="ER79" s="118"/>
      <c r="ES79" s="118"/>
      <c r="ET79" s="118"/>
      <c r="EU79" s="118"/>
    </row>
    <row r="80" spans="1:151" ht="20.100000000000001" customHeight="1" x14ac:dyDescent="0.25">
      <c r="A80" s="282"/>
      <c r="B80" s="215" t="s">
        <v>103</v>
      </c>
      <c r="C80" s="216" t="s">
        <v>105</v>
      </c>
      <c r="D80" s="229">
        <v>0</v>
      </c>
      <c r="E80" s="229">
        <v>0</v>
      </c>
      <c r="F80" s="229">
        <v>0</v>
      </c>
      <c r="G80" s="229">
        <v>0</v>
      </c>
      <c r="H80" s="229">
        <v>0</v>
      </c>
      <c r="I80" s="229">
        <v>0</v>
      </c>
      <c r="J80" s="229">
        <v>0</v>
      </c>
      <c r="K80" s="229">
        <v>0</v>
      </c>
      <c r="L80" s="229">
        <v>0</v>
      </c>
      <c r="M80" s="229">
        <v>0</v>
      </c>
      <c r="N80" s="229">
        <v>0</v>
      </c>
      <c r="O80" s="229">
        <v>0</v>
      </c>
      <c r="P80" s="231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54">
        <v>0</v>
      </c>
      <c r="AC80" s="231">
        <v>0</v>
      </c>
      <c r="AD80" s="29">
        <v>0</v>
      </c>
      <c r="AE80" s="29">
        <v>0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56">
        <v>0</v>
      </c>
      <c r="AQ80" s="29">
        <v>0</v>
      </c>
      <c r="AR80" s="29">
        <v>0</v>
      </c>
      <c r="AS80" s="29">
        <v>0</v>
      </c>
      <c r="AT80" s="29">
        <v>0</v>
      </c>
      <c r="AU80" s="29">
        <v>0</v>
      </c>
      <c r="AV80" s="29">
        <v>0</v>
      </c>
      <c r="AW80" s="29">
        <v>0</v>
      </c>
      <c r="AX80" s="29">
        <v>0</v>
      </c>
      <c r="AY80" s="29">
        <v>0</v>
      </c>
      <c r="AZ80" s="29">
        <v>0</v>
      </c>
      <c r="BA80" s="29">
        <v>0</v>
      </c>
      <c r="BB80" s="234">
        <v>0</v>
      </c>
      <c r="BC80" s="29">
        <v>0</v>
      </c>
      <c r="BD80" s="29">
        <v>0</v>
      </c>
      <c r="BE80" s="29">
        <v>0</v>
      </c>
      <c r="BF80" s="29">
        <v>0</v>
      </c>
      <c r="BG80" s="29">
        <v>0</v>
      </c>
      <c r="BH80" s="29">
        <v>0</v>
      </c>
      <c r="BI80" s="29">
        <v>0</v>
      </c>
      <c r="BJ80" s="29">
        <v>0</v>
      </c>
      <c r="BK80" s="29">
        <v>0</v>
      </c>
      <c r="BL80" s="29">
        <v>0</v>
      </c>
      <c r="BM80" s="29">
        <v>0</v>
      </c>
      <c r="BN80" s="224">
        <f t="shared" si="21"/>
        <v>0</v>
      </c>
      <c r="BO80" s="29">
        <v>0</v>
      </c>
      <c r="BP80" s="29">
        <v>0</v>
      </c>
      <c r="BQ80" s="29">
        <v>0</v>
      </c>
      <c r="BR80" s="29">
        <v>0</v>
      </c>
      <c r="BS80" s="29">
        <v>0</v>
      </c>
      <c r="BT80" s="29">
        <v>0</v>
      </c>
      <c r="BU80" s="29">
        <v>0</v>
      </c>
      <c r="BV80" s="29">
        <v>0</v>
      </c>
      <c r="BW80" s="29">
        <v>0</v>
      </c>
      <c r="BX80" s="29">
        <v>0</v>
      </c>
      <c r="BY80" s="29">
        <v>0</v>
      </c>
      <c r="BZ80" s="29">
        <v>0</v>
      </c>
      <c r="CA80" s="224">
        <f t="shared" si="15"/>
        <v>0</v>
      </c>
      <c r="CB80" s="234">
        <v>0</v>
      </c>
      <c r="CC80" s="29">
        <v>0</v>
      </c>
      <c r="CD80" s="29">
        <v>0</v>
      </c>
      <c r="CE80" s="29">
        <v>0</v>
      </c>
      <c r="CF80" s="29">
        <v>0</v>
      </c>
      <c r="CG80" s="29">
        <v>0.89779303320000003</v>
      </c>
      <c r="CH80" s="29">
        <v>1.6734634546000002</v>
      </c>
      <c r="CI80" s="29">
        <v>1.3228067342000003</v>
      </c>
      <c r="CJ80" s="29">
        <v>1.7961571614000003</v>
      </c>
      <c r="CK80" s="29">
        <v>1.2413145989999996</v>
      </c>
      <c r="CL80" s="29">
        <v>1.3910566684000001</v>
      </c>
      <c r="CM80" s="29">
        <v>2.1658041454000005</v>
      </c>
      <c r="CN80" s="224">
        <f t="shared" si="33"/>
        <v>10.488395796200001</v>
      </c>
      <c r="CO80" s="29">
        <v>1.4298043493999999</v>
      </c>
      <c r="CP80" s="29">
        <v>1.6496849795999995</v>
      </c>
      <c r="CQ80" s="29">
        <v>1.6015753879999994</v>
      </c>
      <c r="CR80" s="29">
        <v>2.1429150693999999</v>
      </c>
      <c r="CS80" s="29">
        <v>1.8034243023999994</v>
      </c>
      <c r="CT80" s="29">
        <v>1.6673319866</v>
      </c>
      <c r="CU80" s="29">
        <v>1.9984077973999994</v>
      </c>
      <c r="CV80" s="29">
        <v>1.9727066702000005</v>
      </c>
      <c r="CW80" s="29">
        <v>1.8034111311999996</v>
      </c>
      <c r="CX80" s="29">
        <v>2.0941845791999998</v>
      </c>
      <c r="CY80" s="29">
        <v>1.9765292680000006</v>
      </c>
      <c r="CZ80" s="29">
        <v>2.3237447380000007</v>
      </c>
      <c r="DA80" s="224">
        <f t="shared" si="34"/>
        <v>22.463720259400002</v>
      </c>
      <c r="DB80" s="29">
        <v>1.9422324235999999</v>
      </c>
      <c r="DC80" s="29">
        <v>1.7475345790000005</v>
      </c>
      <c r="DD80" s="29">
        <v>2.5452568134000009</v>
      </c>
      <c r="DE80" s="29">
        <v>1.8332078842000004</v>
      </c>
      <c r="DF80" s="29">
        <v>2.5562297950000001</v>
      </c>
      <c r="DG80" s="29">
        <v>2.1105798420000008</v>
      </c>
      <c r="DH80" s="29">
        <v>2.0718664609999999</v>
      </c>
      <c r="DI80" s="29">
        <v>2.4962026684000014</v>
      </c>
      <c r="DJ80" s="29">
        <v>1.8304066031999997</v>
      </c>
      <c r="DK80" s="29">
        <v>2.7301413594000015</v>
      </c>
      <c r="DL80" s="29">
        <v>2.3659652254000005</v>
      </c>
      <c r="DM80" s="29">
        <v>2.4487340752000004</v>
      </c>
      <c r="DN80" s="224">
        <f t="shared" si="35"/>
        <v>26.678357729800005</v>
      </c>
      <c r="DO80" s="29">
        <v>1.6772463330000005</v>
      </c>
      <c r="DP80" s="29">
        <v>1.9376273056000002</v>
      </c>
      <c r="DQ80" s="29">
        <v>2.1935315793999997</v>
      </c>
      <c r="DR80" s="29">
        <v>2.091508493200001</v>
      </c>
      <c r="DS80" s="29">
        <v>3.1768699101999993</v>
      </c>
      <c r="DT80" s="29">
        <v>2.5612831454000005</v>
      </c>
      <c r="DU80" s="29">
        <v>2.0539725626000003</v>
      </c>
      <c r="DV80" s="29">
        <v>2.2020466916000001</v>
      </c>
      <c r="DW80" s="29">
        <v>2.2361778669999999</v>
      </c>
      <c r="DX80" s="29">
        <v>2.3379401360000003</v>
      </c>
      <c r="DY80" s="29">
        <v>2.6014166835999997</v>
      </c>
      <c r="DZ80" s="29">
        <v>1.8374199242000002</v>
      </c>
      <c r="ED80" s="118"/>
      <c r="EE80" s="118"/>
      <c r="EF80" s="118"/>
      <c r="EG80" s="118"/>
      <c r="EH80" s="118"/>
      <c r="EI80" s="118"/>
      <c r="EJ80" s="118"/>
      <c r="EK80" s="118"/>
      <c r="EL80" s="118"/>
      <c r="EM80" s="118"/>
      <c r="EN80" s="118"/>
      <c r="EO80" s="118"/>
      <c r="EP80" s="118"/>
      <c r="EQ80" s="118"/>
      <c r="ER80" s="118"/>
      <c r="ES80" s="118"/>
      <c r="ET80" s="118"/>
      <c r="EU80" s="118"/>
    </row>
    <row r="81" spans="1:151" ht="20.100000000000001" customHeight="1" x14ac:dyDescent="0.25">
      <c r="A81" s="282"/>
      <c r="B81" s="215" t="s">
        <v>104</v>
      </c>
      <c r="C81" s="216" t="s">
        <v>106</v>
      </c>
      <c r="D81" s="229">
        <v>0</v>
      </c>
      <c r="E81" s="229">
        <v>0</v>
      </c>
      <c r="F81" s="229">
        <v>0</v>
      </c>
      <c r="G81" s="229">
        <v>0</v>
      </c>
      <c r="H81" s="229">
        <v>0</v>
      </c>
      <c r="I81" s="229">
        <v>0</v>
      </c>
      <c r="J81" s="229">
        <v>0</v>
      </c>
      <c r="K81" s="229">
        <v>0</v>
      </c>
      <c r="L81" s="229">
        <v>0</v>
      </c>
      <c r="M81" s="229">
        <v>0</v>
      </c>
      <c r="N81" s="229">
        <v>0</v>
      </c>
      <c r="O81" s="229">
        <v>0</v>
      </c>
      <c r="P81" s="231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54">
        <v>0</v>
      </c>
      <c r="AC81" s="231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0</v>
      </c>
      <c r="AP81" s="256">
        <v>0</v>
      </c>
      <c r="AQ81" s="29">
        <v>0</v>
      </c>
      <c r="AR81" s="29">
        <v>0</v>
      </c>
      <c r="AS81" s="29">
        <v>0</v>
      </c>
      <c r="AT81" s="29">
        <v>0</v>
      </c>
      <c r="AU81" s="29">
        <v>0</v>
      </c>
      <c r="AV81" s="29">
        <v>0</v>
      </c>
      <c r="AW81" s="29">
        <v>0</v>
      </c>
      <c r="AX81" s="29">
        <v>0</v>
      </c>
      <c r="AY81" s="29">
        <v>0</v>
      </c>
      <c r="AZ81" s="29">
        <v>0</v>
      </c>
      <c r="BA81" s="29">
        <v>0</v>
      </c>
      <c r="BB81" s="234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9">
        <v>0</v>
      </c>
      <c r="BJ81" s="29">
        <v>0</v>
      </c>
      <c r="BK81" s="29">
        <v>0</v>
      </c>
      <c r="BL81" s="29">
        <v>0</v>
      </c>
      <c r="BM81" s="29">
        <v>0</v>
      </c>
      <c r="BN81" s="224">
        <f t="shared" ref="BN81:BN89" si="36">SUM(BB81:BM81)</f>
        <v>0</v>
      </c>
      <c r="BO81" s="29">
        <v>0</v>
      </c>
      <c r="BP81" s="29">
        <v>0</v>
      </c>
      <c r="BQ81" s="29">
        <v>0</v>
      </c>
      <c r="BR81" s="29">
        <v>0</v>
      </c>
      <c r="BS81" s="29">
        <v>0</v>
      </c>
      <c r="BT81" s="29">
        <v>0</v>
      </c>
      <c r="BU81" s="29">
        <v>0</v>
      </c>
      <c r="BV81" s="29">
        <v>0</v>
      </c>
      <c r="BW81" s="29">
        <v>0</v>
      </c>
      <c r="BX81" s="29">
        <v>0</v>
      </c>
      <c r="BY81" s="29">
        <v>0</v>
      </c>
      <c r="BZ81" s="29">
        <v>0</v>
      </c>
      <c r="CA81" s="224">
        <f t="shared" si="15"/>
        <v>0</v>
      </c>
      <c r="CB81" s="234">
        <v>0</v>
      </c>
      <c r="CC81" s="29">
        <v>0</v>
      </c>
      <c r="CD81" s="29">
        <v>0</v>
      </c>
      <c r="CE81" s="29">
        <v>0</v>
      </c>
      <c r="CF81" s="29">
        <v>0</v>
      </c>
      <c r="CG81" s="29">
        <v>0.89779303320000015</v>
      </c>
      <c r="CH81" s="29">
        <v>1.7331760502</v>
      </c>
      <c r="CI81" s="29">
        <v>1.3228067341999998</v>
      </c>
      <c r="CJ81" s="29">
        <v>1.7961571613999996</v>
      </c>
      <c r="CK81" s="29">
        <v>1.3188103040000005</v>
      </c>
      <c r="CL81" s="29">
        <v>1.3910566683999999</v>
      </c>
      <c r="CM81" s="29">
        <v>2.1725110301999999</v>
      </c>
      <c r="CN81" s="224">
        <f t="shared" si="33"/>
        <v>10.6323109816</v>
      </c>
      <c r="CO81" s="29">
        <v>1.4298043493999997</v>
      </c>
      <c r="CP81" s="29">
        <v>1.6496849795999999</v>
      </c>
      <c r="CQ81" s="29">
        <v>1.601575388000001</v>
      </c>
      <c r="CR81" s="29">
        <v>2.1429150694000003</v>
      </c>
      <c r="CS81" s="29">
        <v>1.8062880093999996</v>
      </c>
      <c r="CT81" s="29">
        <v>1.6673319866000007</v>
      </c>
      <c r="CU81" s="29">
        <v>1.9984077973999996</v>
      </c>
      <c r="CV81" s="29">
        <v>1.9823165698000003</v>
      </c>
      <c r="CW81" s="29">
        <v>1.8034111312000005</v>
      </c>
      <c r="CX81" s="29">
        <v>2.0941845792000011</v>
      </c>
      <c r="CY81" s="29">
        <v>1.9765292679999997</v>
      </c>
      <c r="CZ81" s="29">
        <v>2.3237447380000003</v>
      </c>
      <c r="DA81" s="224">
        <f t="shared" si="34"/>
        <v>22.476193866000003</v>
      </c>
      <c r="DB81" s="29">
        <v>1.9422324236000004</v>
      </c>
      <c r="DC81" s="29">
        <v>1.7618662166000003</v>
      </c>
      <c r="DD81" s="29">
        <v>2.5452568134000004</v>
      </c>
      <c r="DE81" s="29">
        <v>1.872762507</v>
      </c>
      <c r="DF81" s="29">
        <v>2.5563738550000004</v>
      </c>
      <c r="DG81" s="29">
        <v>2.1302834084</v>
      </c>
      <c r="DH81" s="29">
        <v>2.0718664609999995</v>
      </c>
      <c r="DI81" s="29">
        <v>2.4962026683999996</v>
      </c>
      <c r="DJ81" s="29">
        <v>1.8304066031999995</v>
      </c>
      <c r="DK81" s="29">
        <v>2.7678116087999998</v>
      </c>
      <c r="DL81" s="29">
        <v>2.7240917998</v>
      </c>
      <c r="DM81" s="29">
        <v>2.4487340752000004</v>
      </c>
      <c r="DN81" s="224">
        <f t="shared" si="35"/>
        <v>27.147888440399999</v>
      </c>
      <c r="DO81" s="29">
        <v>1.6772463329999998</v>
      </c>
      <c r="DP81" s="29">
        <v>1.9376273056000002</v>
      </c>
      <c r="DQ81" s="29">
        <v>2.1935315794000001</v>
      </c>
      <c r="DR81" s="29">
        <v>2.1031214442000006</v>
      </c>
      <c r="DS81" s="29">
        <v>3.1768699102000006</v>
      </c>
      <c r="DT81" s="29">
        <v>2.5612831454000005</v>
      </c>
      <c r="DU81" s="29">
        <v>2.0539725625999989</v>
      </c>
      <c r="DV81" s="29">
        <v>2.2908575550000001</v>
      </c>
      <c r="DW81" s="29">
        <v>2.2361778670000008</v>
      </c>
      <c r="DX81" s="29">
        <v>2.3506565866</v>
      </c>
      <c r="DY81" s="29">
        <v>2.6014166835999997</v>
      </c>
      <c r="DZ81" s="29">
        <v>1.8374199241999998</v>
      </c>
      <c r="ED81" s="118"/>
      <c r="EE81" s="118"/>
      <c r="EF81" s="118"/>
      <c r="EG81" s="118"/>
      <c r="EH81" s="118"/>
      <c r="EI81" s="118"/>
      <c r="EJ81" s="118"/>
      <c r="EK81" s="118"/>
      <c r="EL81" s="118"/>
      <c r="EM81" s="118"/>
      <c r="EN81" s="118"/>
      <c r="EO81" s="118"/>
      <c r="EP81" s="118"/>
      <c r="EQ81" s="118"/>
      <c r="ER81" s="118"/>
      <c r="ES81" s="118"/>
      <c r="ET81" s="118"/>
      <c r="EU81" s="118"/>
    </row>
    <row r="82" spans="1:151" ht="20.100000000000001" customHeight="1" x14ac:dyDescent="0.25">
      <c r="A82" s="282"/>
      <c r="B82" s="215" t="s">
        <v>111</v>
      </c>
      <c r="C82" s="216" t="s">
        <v>139</v>
      </c>
      <c r="D82" s="229">
        <v>0</v>
      </c>
      <c r="E82" s="229">
        <v>0</v>
      </c>
      <c r="F82" s="229">
        <v>0</v>
      </c>
      <c r="G82" s="229">
        <v>0</v>
      </c>
      <c r="H82" s="229">
        <v>0</v>
      </c>
      <c r="I82" s="229">
        <v>0</v>
      </c>
      <c r="J82" s="229">
        <v>0</v>
      </c>
      <c r="K82" s="229">
        <v>0</v>
      </c>
      <c r="L82" s="229">
        <v>0</v>
      </c>
      <c r="M82" s="229">
        <v>0</v>
      </c>
      <c r="N82" s="229">
        <v>0</v>
      </c>
      <c r="O82" s="229">
        <v>0</v>
      </c>
      <c r="P82" s="231"/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54">
        <v>0</v>
      </c>
      <c r="AC82" s="231"/>
      <c r="AD82" s="29">
        <v>0</v>
      </c>
      <c r="AE82" s="29">
        <v>0</v>
      </c>
      <c r="AF82" s="29">
        <v>0</v>
      </c>
      <c r="AG82" s="29">
        <v>0</v>
      </c>
      <c r="AH82" s="29">
        <v>0</v>
      </c>
      <c r="AI82" s="29">
        <v>0</v>
      </c>
      <c r="AJ82" s="29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56">
        <v>0</v>
      </c>
      <c r="AQ82" s="29">
        <v>0</v>
      </c>
      <c r="AR82" s="29">
        <v>0</v>
      </c>
      <c r="AS82" s="29">
        <v>0</v>
      </c>
      <c r="AT82" s="29">
        <v>0</v>
      </c>
      <c r="AU82" s="29">
        <v>0</v>
      </c>
      <c r="AV82" s="29">
        <v>0</v>
      </c>
      <c r="AW82" s="29">
        <v>0</v>
      </c>
      <c r="AX82" s="29">
        <v>0</v>
      </c>
      <c r="AY82" s="29">
        <v>0</v>
      </c>
      <c r="AZ82" s="29">
        <v>0</v>
      </c>
      <c r="BA82" s="29">
        <v>0</v>
      </c>
      <c r="BB82" s="234">
        <v>0</v>
      </c>
      <c r="BC82" s="29">
        <v>0</v>
      </c>
      <c r="BD82" s="29">
        <v>0</v>
      </c>
      <c r="BE82" s="29">
        <v>0</v>
      </c>
      <c r="BF82" s="29">
        <v>0</v>
      </c>
      <c r="BG82" s="29">
        <v>0</v>
      </c>
      <c r="BH82" s="29">
        <v>0</v>
      </c>
      <c r="BI82" s="29">
        <v>0</v>
      </c>
      <c r="BJ82" s="29">
        <v>0</v>
      </c>
      <c r="BK82" s="29">
        <v>0</v>
      </c>
      <c r="BL82" s="29">
        <v>0</v>
      </c>
      <c r="BM82" s="29">
        <v>0</v>
      </c>
      <c r="BN82" s="224">
        <f t="shared" si="36"/>
        <v>0</v>
      </c>
      <c r="BO82" s="29">
        <v>0</v>
      </c>
      <c r="BP82" s="29">
        <v>0</v>
      </c>
      <c r="BQ82" s="29">
        <v>0</v>
      </c>
      <c r="BR82" s="29">
        <v>0</v>
      </c>
      <c r="BS82" s="29">
        <v>0</v>
      </c>
      <c r="BT82" s="29">
        <v>0</v>
      </c>
      <c r="BU82" s="29">
        <v>0</v>
      </c>
      <c r="BV82" s="29">
        <v>0</v>
      </c>
      <c r="BW82" s="29">
        <v>0</v>
      </c>
      <c r="BX82" s="29">
        <v>0</v>
      </c>
      <c r="BY82" s="29">
        <v>0</v>
      </c>
      <c r="BZ82" s="29">
        <v>0</v>
      </c>
      <c r="CA82" s="224">
        <f t="shared" si="15"/>
        <v>0</v>
      </c>
      <c r="CB82" s="234">
        <v>0</v>
      </c>
      <c r="CC82" s="29">
        <v>0</v>
      </c>
      <c r="CD82" s="29">
        <v>0</v>
      </c>
      <c r="CE82" s="29">
        <v>0</v>
      </c>
      <c r="CF82" s="29">
        <v>0</v>
      </c>
      <c r="CG82" s="29">
        <v>0</v>
      </c>
      <c r="CH82" s="29">
        <v>0</v>
      </c>
      <c r="CI82" s="29">
        <v>0</v>
      </c>
      <c r="CJ82" s="29">
        <v>0</v>
      </c>
      <c r="CK82" s="29">
        <v>0</v>
      </c>
      <c r="CL82" s="29">
        <v>0</v>
      </c>
      <c r="CM82" s="29">
        <v>0</v>
      </c>
      <c r="CN82" s="224">
        <f t="shared" si="33"/>
        <v>0</v>
      </c>
      <c r="CO82" s="29">
        <v>0</v>
      </c>
      <c r="CP82" s="29">
        <v>0</v>
      </c>
      <c r="CQ82" s="29">
        <v>0</v>
      </c>
      <c r="CR82" s="29">
        <v>0</v>
      </c>
      <c r="CS82" s="29">
        <v>0</v>
      </c>
      <c r="CT82" s="29">
        <v>0</v>
      </c>
      <c r="CU82" s="29">
        <v>0</v>
      </c>
      <c r="CV82" s="29">
        <v>0</v>
      </c>
      <c r="CW82" s="29">
        <v>0</v>
      </c>
      <c r="CX82" s="29">
        <v>0</v>
      </c>
      <c r="CY82" s="29">
        <v>0</v>
      </c>
      <c r="CZ82" s="29">
        <v>0</v>
      </c>
      <c r="DA82" s="224">
        <f t="shared" si="34"/>
        <v>0</v>
      </c>
      <c r="DB82" s="29">
        <v>0</v>
      </c>
      <c r="DC82" s="29">
        <v>0</v>
      </c>
      <c r="DD82" s="29">
        <v>0</v>
      </c>
      <c r="DE82" s="29">
        <v>0</v>
      </c>
      <c r="DF82" s="29">
        <v>0</v>
      </c>
      <c r="DG82" s="29">
        <v>0</v>
      </c>
      <c r="DH82" s="29">
        <v>0</v>
      </c>
      <c r="DI82" s="29">
        <v>0</v>
      </c>
      <c r="DJ82" s="29">
        <v>0</v>
      </c>
      <c r="DK82" s="29">
        <v>3.7670249400000001E-2</v>
      </c>
      <c r="DL82" s="29">
        <v>0.34680043999999999</v>
      </c>
      <c r="DM82" s="29">
        <v>0</v>
      </c>
      <c r="DN82" s="224">
        <f t="shared" si="35"/>
        <v>0.38447068940000001</v>
      </c>
      <c r="DO82" s="29">
        <v>0</v>
      </c>
      <c r="DP82" s="29">
        <v>0</v>
      </c>
      <c r="DQ82" s="29">
        <v>0</v>
      </c>
      <c r="DR82" s="29">
        <v>0</v>
      </c>
      <c r="DS82" s="29">
        <v>0</v>
      </c>
      <c r="DT82" s="29">
        <v>0</v>
      </c>
      <c r="DU82" s="29">
        <v>0</v>
      </c>
      <c r="DV82" s="29">
        <v>0</v>
      </c>
      <c r="DW82" s="29">
        <v>0</v>
      </c>
      <c r="DX82" s="29">
        <v>0</v>
      </c>
      <c r="DY82" s="29">
        <v>0</v>
      </c>
      <c r="DZ82" s="29">
        <v>0</v>
      </c>
      <c r="ED82" s="118"/>
      <c r="EE82" s="118"/>
      <c r="EF82" s="118"/>
      <c r="EG82" s="118"/>
      <c r="EH82" s="118"/>
      <c r="EI82" s="118"/>
      <c r="EJ82" s="118"/>
      <c r="EK82" s="118"/>
      <c r="EL82" s="118"/>
      <c r="EM82" s="118"/>
      <c r="EN82" s="118"/>
      <c r="EO82" s="118"/>
      <c r="EP82" s="118"/>
      <c r="EQ82" s="118"/>
      <c r="ER82" s="118"/>
      <c r="ES82" s="118"/>
      <c r="ET82" s="118"/>
      <c r="EU82" s="118"/>
    </row>
    <row r="83" spans="1:151" ht="20.100000000000001" customHeight="1" x14ac:dyDescent="0.25">
      <c r="A83" s="282"/>
      <c r="B83" s="215" t="s">
        <v>107</v>
      </c>
      <c r="C83" s="216" t="s">
        <v>93</v>
      </c>
      <c r="D83" s="229">
        <v>0</v>
      </c>
      <c r="E83" s="229">
        <v>0</v>
      </c>
      <c r="F83" s="229">
        <v>0</v>
      </c>
      <c r="G83" s="229">
        <v>0</v>
      </c>
      <c r="H83" s="229">
        <v>0</v>
      </c>
      <c r="I83" s="229">
        <v>0</v>
      </c>
      <c r="J83" s="229">
        <v>0</v>
      </c>
      <c r="K83" s="229">
        <v>0</v>
      </c>
      <c r="L83" s="229">
        <v>0</v>
      </c>
      <c r="M83" s="229">
        <v>0</v>
      </c>
      <c r="N83" s="229">
        <v>0</v>
      </c>
      <c r="O83" s="229">
        <v>0</v>
      </c>
      <c r="P83" s="231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54">
        <v>0</v>
      </c>
      <c r="AC83" s="231">
        <v>0</v>
      </c>
      <c r="AD83" s="29">
        <v>0</v>
      </c>
      <c r="AE83" s="29">
        <v>0</v>
      </c>
      <c r="AF83" s="29">
        <v>0</v>
      </c>
      <c r="AG83" s="29">
        <v>0</v>
      </c>
      <c r="AH83" s="29">
        <v>0</v>
      </c>
      <c r="AI83" s="29">
        <v>0</v>
      </c>
      <c r="AJ83" s="29">
        <v>0</v>
      </c>
      <c r="AK83" s="29">
        <v>0</v>
      </c>
      <c r="AL83" s="29">
        <v>0</v>
      </c>
      <c r="AM83" s="29">
        <v>0</v>
      </c>
      <c r="AN83" s="29">
        <v>0</v>
      </c>
      <c r="AO83" s="29">
        <v>0</v>
      </c>
      <c r="AP83" s="256">
        <v>0</v>
      </c>
      <c r="AQ83" s="29">
        <v>0</v>
      </c>
      <c r="AR83" s="29">
        <v>0</v>
      </c>
      <c r="AS83" s="29">
        <v>0</v>
      </c>
      <c r="AT83" s="29">
        <v>0</v>
      </c>
      <c r="AU83" s="29">
        <v>0</v>
      </c>
      <c r="AV83" s="29">
        <v>0</v>
      </c>
      <c r="AW83" s="29">
        <v>0</v>
      </c>
      <c r="AX83" s="29">
        <v>0</v>
      </c>
      <c r="AY83" s="29">
        <v>0</v>
      </c>
      <c r="AZ83" s="29">
        <v>0</v>
      </c>
      <c r="BA83" s="29">
        <v>0</v>
      </c>
      <c r="BB83" s="234">
        <v>0</v>
      </c>
      <c r="BC83" s="29">
        <v>0</v>
      </c>
      <c r="BD83" s="29">
        <v>0</v>
      </c>
      <c r="BE83" s="29">
        <v>0</v>
      </c>
      <c r="BF83" s="29">
        <v>0</v>
      </c>
      <c r="BG83" s="29">
        <v>0</v>
      </c>
      <c r="BH83" s="29">
        <v>0</v>
      </c>
      <c r="BI83" s="29">
        <v>0</v>
      </c>
      <c r="BJ83" s="29">
        <v>0</v>
      </c>
      <c r="BK83" s="29">
        <v>0</v>
      </c>
      <c r="BL83" s="29">
        <v>0</v>
      </c>
      <c r="BM83" s="29">
        <v>0</v>
      </c>
      <c r="BN83" s="224">
        <f t="shared" si="36"/>
        <v>0</v>
      </c>
      <c r="BO83" s="29">
        <v>0</v>
      </c>
      <c r="BP83" s="29">
        <v>0</v>
      </c>
      <c r="BQ83" s="29">
        <v>0</v>
      </c>
      <c r="BR83" s="29">
        <v>0</v>
      </c>
      <c r="BS83" s="29">
        <v>0</v>
      </c>
      <c r="BT83" s="29">
        <v>0</v>
      </c>
      <c r="BU83" s="29">
        <v>0</v>
      </c>
      <c r="BV83" s="29">
        <v>0</v>
      </c>
      <c r="BW83" s="29">
        <v>0</v>
      </c>
      <c r="BX83" s="29">
        <v>0</v>
      </c>
      <c r="BY83" s="29">
        <v>0</v>
      </c>
      <c r="BZ83" s="29">
        <v>0</v>
      </c>
      <c r="CA83" s="224">
        <f t="shared" si="15"/>
        <v>0</v>
      </c>
      <c r="CB83" s="234">
        <v>0</v>
      </c>
      <c r="CC83" s="29">
        <v>0</v>
      </c>
      <c r="CD83" s="29">
        <v>0</v>
      </c>
      <c r="CE83" s="29">
        <v>0</v>
      </c>
      <c r="CF83" s="29">
        <v>0</v>
      </c>
      <c r="CG83" s="29">
        <v>0.17012779420000002</v>
      </c>
      <c r="CH83" s="29">
        <v>0.17547125400000002</v>
      </c>
      <c r="CI83" s="29">
        <v>6.8856564000000006E-3</v>
      </c>
      <c r="CJ83" s="29">
        <v>48.061217006600003</v>
      </c>
      <c r="CK83" s="29">
        <v>0.71892779419999997</v>
      </c>
      <c r="CL83" s="29">
        <v>0.58172779419999998</v>
      </c>
      <c r="CM83" s="29">
        <v>8.6802031763999992</v>
      </c>
      <c r="CN83" s="224">
        <f t="shared" si="33"/>
        <v>58.394560476000002</v>
      </c>
      <c r="CO83" s="29">
        <v>0.32418741040000004</v>
      </c>
      <c r="CP83" s="29">
        <v>0.15400700000000001</v>
      </c>
      <c r="CQ83" s="29">
        <v>0.36255058839999998</v>
      </c>
      <c r="CR83" s="29">
        <v>0.17012779420000002</v>
      </c>
      <c r="CS83" s="29">
        <v>0.18737657819999998</v>
      </c>
      <c r="CT83" s="29">
        <v>0.17278933699999999</v>
      </c>
      <c r="CU83" s="29">
        <v>0</v>
      </c>
      <c r="CV83" s="29">
        <v>3.1544132200000004</v>
      </c>
      <c r="CW83" s="29">
        <v>3.6392711600000002E-2</v>
      </c>
      <c r="CX83" s="29">
        <v>0</v>
      </c>
      <c r="CY83" s="29">
        <v>0.17012779420000002</v>
      </c>
      <c r="CZ83" s="29">
        <v>0.17012779420000002</v>
      </c>
      <c r="DA83" s="224">
        <f t="shared" si="34"/>
        <v>4.9021002281999992</v>
      </c>
      <c r="DB83" s="29">
        <v>0.52703315139999996</v>
      </c>
      <c r="DC83" s="29">
        <v>0.17012779420000002</v>
      </c>
      <c r="DD83" s="29">
        <v>0.17012779420000002</v>
      </c>
      <c r="DE83" s="29">
        <v>0.17012779420000002</v>
      </c>
      <c r="DF83" s="29">
        <v>7.5972542842000008</v>
      </c>
      <c r="DG83" s="29">
        <v>0</v>
      </c>
      <c r="DH83" s="29">
        <v>0.34025558840000003</v>
      </c>
      <c r="DI83" s="29">
        <v>4.2003784116</v>
      </c>
      <c r="DJ83" s="29">
        <v>0.17012779420000002</v>
      </c>
      <c r="DK83" s="29">
        <v>0.17012779420000002</v>
      </c>
      <c r="DL83" s="29">
        <v>1.3585816342000001</v>
      </c>
      <c r="DM83" s="29">
        <v>0.74302916939999997</v>
      </c>
      <c r="DN83" s="224">
        <f t="shared" si="35"/>
        <v>15.617171210200002</v>
      </c>
      <c r="DO83" s="29">
        <v>0.43732623479999999</v>
      </c>
      <c r="DP83" s="29">
        <v>29.264708892999998</v>
      </c>
      <c r="DQ83" s="29">
        <v>0.42532246960000003</v>
      </c>
      <c r="DR83" s="29">
        <v>8.5479167200000011E-2</v>
      </c>
      <c r="DS83" s="29">
        <v>0.21266123480000002</v>
      </c>
      <c r="DT83" s="29">
        <v>2.9793459514</v>
      </c>
      <c r="DU83" s="29">
        <v>0.21266123480000002</v>
      </c>
      <c r="DV83" s="29">
        <v>0.21266123480000002</v>
      </c>
      <c r="DW83" s="29">
        <v>0</v>
      </c>
      <c r="DX83" s="29">
        <v>0.42531999999999998</v>
      </c>
      <c r="DY83" s="29">
        <v>0.21265999999999999</v>
      </c>
      <c r="DZ83" s="29">
        <v>0.21265999999999999</v>
      </c>
      <c r="ED83" s="118"/>
      <c r="EE83" s="118"/>
      <c r="EF83" s="118"/>
      <c r="EG83" s="118"/>
      <c r="EH83" s="118"/>
      <c r="EI83" s="118"/>
      <c r="EJ83" s="118"/>
      <c r="EK83" s="118"/>
      <c r="EL83" s="118"/>
      <c r="EM83" s="118"/>
      <c r="EN83" s="118"/>
      <c r="EO83" s="118"/>
      <c r="EP83" s="118"/>
      <c r="EQ83" s="118"/>
      <c r="ER83" s="118"/>
      <c r="ES83" s="118"/>
      <c r="ET83" s="118"/>
      <c r="EU83" s="118"/>
    </row>
    <row r="84" spans="1:151" ht="20.100000000000001" customHeight="1" x14ac:dyDescent="0.25">
      <c r="A84" s="282"/>
      <c r="B84" s="215" t="s">
        <v>247</v>
      </c>
      <c r="C84" s="55" t="s">
        <v>248</v>
      </c>
      <c r="D84" s="229">
        <v>0</v>
      </c>
      <c r="E84" s="229">
        <v>0</v>
      </c>
      <c r="F84" s="229">
        <v>0</v>
      </c>
      <c r="G84" s="229">
        <v>0</v>
      </c>
      <c r="H84" s="229">
        <v>0</v>
      </c>
      <c r="I84" s="229">
        <v>0</v>
      </c>
      <c r="J84" s="229">
        <v>0</v>
      </c>
      <c r="K84" s="229">
        <v>0</v>
      </c>
      <c r="L84" s="229">
        <v>0</v>
      </c>
      <c r="M84" s="229">
        <v>0</v>
      </c>
      <c r="N84" s="229">
        <v>0</v>
      </c>
      <c r="O84" s="229">
        <v>0</v>
      </c>
      <c r="P84" s="231"/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54">
        <v>0</v>
      </c>
      <c r="AC84" s="231"/>
      <c r="AD84" s="29">
        <v>0</v>
      </c>
      <c r="AE84" s="29">
        <v>0</v>
      </c>
      <c r="AF84" s="29">
        <v>0</v>
      </c>
      <c r="AG84" s="29">
        <v>0</v>
      </c>
      <c r="AH84" s="29">
        <v>0</v>
      </c>
      <c r="AI84" s="29">
        <v>0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56">
        <v>0</v>
      </c>
      <c r="AQ84" s="29">
        <v>0</v>
      </c>
      <c r="AR84" s="29">
        <v>0</v>
      </c>
      <c r="AS84" s="29">
        <v>0</v>
      </c>
      <c r="AT84" s="29">
        <v>0</v>
      </c>
      <c r="AU84" s="29">
        <v>0</v>
      </c>
      <c r="AV84" s="29">
        <v>0</v>
      </c>
      <c r="AW84" s="29">
        <v>0</v>
      </c>
      <c r="AX84" s="29">
        <v>0</v>
      </c>
      <c r="AY84" s="29">
        <v>0</v>
      </c>
      <c r="AZ84" s="29">
        <v>0</v>
      </c>
      <c r="BA84" s="29">
        <v>0</v>
      </c>
      <c r="BB84" s="234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29">
        <v>0</v>
      </c>
      <c r="BK84" s="29">
        <v>0</v>
      </c>
      <c r="BL84" s="29">
        <v>0</v>
      </c>
      <c r="BM84" s="29">
        <v>0</v>
      </c>
      <c r="BN84" s="224"/>
      <c r="BO84" s="29">
        <v>0</v>
      </c>
      <c r="BP84" s="29">
        <v>0</v>
      </c>
      <c r="BQ84" s="29">
        <v>0</v>
      </c>
      <c r="BR84" s="29">
        <v>0</v>
      </c>
      <c r="BS84" s="29">
        <v>0</v>
      </c>
      <c r="BT84" s="29">
        <v>0</v>
      </c>
      <c r="BU84" s="29">
        <v>0</v>
      </c>
      <c r="BV84" s="29">
        <v>0</v>
      </c>
      <c r="BW84" s="29">
        <v>0</v>
      </c>
      <c r="BX84" s="29">
        <v>0</v>
      </c>
      <c r="BY84" s="29">
        <v>0</v>
      </c>
      <c r="BZ84" s="29">
        <v>0</v>
      </c>
      <c r="CA84" s="224">
        <f t="shared" si="15"/>
        <v>0</v>
      </c>
      <c r="CB84" s="234">
        <v>0</v>
      </c>
      <c r="CC84" s="29">
        <v>0</v>
      </c>
      <c r="CD84" s="29">
        <v>0</v>
      </c>
      <c r="CE84" s="29">
        <v>0</v>
      </c>
      <c r="CF84" s="29">
        <v>0</v>
      </c>
      <c r="CG84" s="29">
        <v>0</v>
      </c>
      <c r="CH84" s="29">
        <v>0</v>
      </c>
      <c r="CI84" s="29">
        <v>0</v>
      </c>
      <c r="CJ84" s="29">
        <v>0</v>
      </c>
      <c r="CK84" s="29">
        <v>0</v>
      </c>
      <c r="CL84" s="29">
        <v>0</v>
      </c>
      <c r="CM84" s="29">
        <v>0</v>
      </c>
      <c r="CN84" s="224">
        <f t="shared" si="33"/>
        <v>0</v>
      </c>
      <c r="CO84" s="29">
        <v>0</v>
      </c>
      <c r="CP84" s="29">
        <v>0</v>
      </c>
      <c r="CQ84" s="29">
        <v>0</v>
      </c>
      <c r="CR84" s="29">
        <v>0</v>
      </c>
      <c r="CS84" s="29">
        <v>0</v>
      </c>
      <c r="CT84" s="29">
        <v>0</v>
      </c>
      <c r="CU84" s="29">
        <v>0</v>
      </c>
      <c r="CV84" s="29">
        <v>0</v>
      </c>
      <c r="CW84" s="29">
        <v>0</v>
      </c>
      <c r="CX84" s="29">
        <v>0</v>
      </c>
      <c r="CY84" s="29">
        <v>0</v>
      </c>
      <c r="CZ84" s="29">
        <v>0</v>
      </c>
      <c r="DA84" s="224">
        <f t="shared" si="34"/>
        <v>0</v>
      </c>
      <c r="DB84" s="29">
        <v>0</v>
      </c>
      <c r="DC84" s="29">
        <v>0</v>
      </c>
      <c r="DD84" s="29">
        <v>0</v>
      </c>
      <c r="DE84" s="29">
        <v>0</v>
      </c>
      <c r="DF84" s="29">
        <v>0</v>
      </c>
      <c r="DG84" s="29">
        <v>0</v>
      </c>
      <c r="DH84" s="29">
        <v>0</v>
      </c>
      <c r="DI84" s="29">
        <v>0</v>
      </c>
      <c r="DJ84" s="29">
        <v>0</v>
      </c>
      <c r="DK84" s="29">
        <v>0</v>
      </c>
      <c r="DL84" s="29">
        <v>0</v>
      </c>
      <c r="DM84" s="29">
        <v>0</v>
      </c>
      <c r="DN84" s="224">
        <f t="shared" si="35"/>
        <v>0</v>
      </c>
      <c r="DO84" s="29">
        <v>0</v>
      </c>
      <c r="DP84" s="29">
        <v>0</v>
      </c>
      <c r="DQ84" s="29">
        <v>0</v>
      </c>
      <c r="DR84" s="29">
        <v>0</v>
      </c>
      <c r="DS84" s="29">
        <v>0</v>
      </c>
      <c r="DT84" s="29">
        <v>0</v>
      </c>
      <c r="DU84" s="29">
        <v>4.2812860062000002</v>
      </c>
      <c r="DV84" s="29">
        <v>6.8885618157999993</v>
      </c>
      <c r="DW84" s="29">
        <v>15.366406105400003</v>
      </c>
      <c r="DX84" s="29">
        <v>16.982448478799999</v>
      </c>
      <c r="DY84" s="29">
        <v>15.568073298400002</v>
      </c>
      <c r="DZ84" s="29">
        <v>6.1999554959999994</v>
      </c>
      <c r="ED84" s="118"/>
      <c r="EE84" s="118"/>
      <c r="EF84" s="118"/>
      <c r="EG84" s="118"/>
      <c r="EH84" s="118"/>
      <c r="EI84" s="118"/>
      <c r="EJ84" s="118"/>
      <c r="EK84" s="118"/>
      <c r="EL84" s="118"/>
      <c r="EM84" s="118"/>
      <c r="EN84" s="118"/>
      <c r="EO84" s="118"/>
      <c r="EP84" s="118"/>
      <c r="EQ84" s="118"/>
      <c r="ER84" s="118"/>
      <c r="ES84" s="118"/>
      <c r="ET84" s="118"/>
      <c r="EU84" s="118"/>
    </row>
    <row r="85" spans="1:151" ht="20.100000000000001" customHeight="1" x14ac:dyDescent="0.25">
      <c r="A85" s="282"/>
      <c r="B85" s="215" t="s">
        <v>120</v>
      </c>
      <c r="C85" s="216" t="s">
        <v>124</v>
      </c>
      <c r="D85" s="229">
        <v>0</v>
      </c>
      <c r="E85" s="229">
        <v>0</v>
      </c>
      <c r="F85" s="229">
        <v>0</v>
      </c>
      <c r="G85" s="229">
        <v>0</v>
      </c>
      <c r="H85" s="229">
        <v>0</v>
      </c>
      <c r="I85" s="229">
        <v>0</v>
      </c>
      <c r="J85" s="229">
        <v>0</v>
      </c>
      <c r="K85" s="229">
        <v>0</v>
      </c>
      <c r="L85" s="229">
        <v>0</v>
      </c>
      <c r="M85" s="229">
        <v>0</v>
      </c>
      <c r="N85" s="229">
        <v>0</v>
      </c>
      <c r="O85" s="229">
        <v>0</v>
      </c>
      <c r="P85" s="231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31">
        <v>0</v>
      </c>
      <c r="AD85" s="29">
        <v>0</v>
      </c>
      <c r="AE85" s="29">
        <v>0</v>
      </c>
      <c r="AF85" s="29">
        <v>0</v>
      </c>
      <c r="AG85" s="29">
        <v>0</v>
      </c>
      <c r="AH85" s="29">
        <v>0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56">
        <v>0</v>
      </c>
      <c r="AQ85" s="124">
        <v>0</v>
      </c>
      <c r="AR85" s="124">
        <v>0</v>
      </c>
      <c r="AS85" s="124">
        <v>0</v>
      </c>
      <c r="AT85" s="124">
        <v>0</v>
      </c>
      <c r="AU85" s="124">
        <v>0</v>
      </c>
      <c r="AV85" s="124">
        <v>0</v>
      </c>
      <c r="AW85" s="124">
        <v>0</v>
      </c>
      <c r="AX85" s="124">
        <v>0</v>
      </c>
      <c r="AY85" s="124">
        <v>0</v>
      </c>
      <c r="AZ85" s="124">
        <v>0</v>
      </c>
      <c r="BA85" s="300">
        <v>0</v>
      </c>
      <c r="BB85" s="234">
        <v>0</v>
      </c>
      <c r="BC85" s="29">
        <v>0</v>
      </c>
      <c r="BD85" s="29">
        <v>0</v>
      </c>
      <c r="BE85" s="29">
        <v>0</v>
      </c>
      <c r="BF85" s="29">
        <v>0</v>
      </c>
      <c r="BG85" s="29">
        <v>0</v>
      </c>
      <c r="BH85" s="29">
        <v>0</v>
      </c>
      <c r="BI85" s="29">
        <v>0</v>
      </c>
      <c r="BJ85" s="29">
        <v>0</v>
      </c>
      <c r="BK85" s="29">
        <v>0</v>
      </c>
      <c r="BL85" s="29">
        <v>0</v>
      </c>
      <c r="BM85" s="67">
        <v>0</v>
      </c>
      <c r="BN85" s="224">
        <f t="shared" si="36"/>
        <v>0</v>
      </c>
      <c r="BO85" s="29">
        <v>0</v>
      </c>
      <c r="BP85" s="29">
        <v>0</v>
      </c>
      <c r="BQ85" s="29">
        <v>0</v>
      </c>
      <c r="BR85" s="29">
        <v>0</v>
      </c>
      <c r="BS85" s="29">
        <v>0</v>
      </c>
      <c r="BT85" s="29">
        <v>0</v>
      </c>
      <c r="BU85" s="29">
        <v>0</v>
      </c>
      <c r="BV85" s="29">
        <v>0</v>
      </c>
      <c r="BW85" s="29">
        <v>0</v>
      </c>
      <c r="BX85" s="29">
        <v>0</v>
      </c>
      <c r="BY85" s="29">
        <v>0</v>
      </c>
      <c r="BZ85" s="29">
        <v>0</v>
      </c>
      <c r="CA85" s="224">
        <f t="shared" si="15"/>
        <v>0</v>
      </c>
      <c r="CB85" s="234">
        <v>0</v>
      </c>
      <c r="CC85" s="29">
        <v>0</v>
      </c>
      <c r="CD85" s="29">
        <v>0</v>
      </c>
      <c r="CE85" s="29">
        <v>0</v>
      </c>
      <c r="CF85" s="29">
        <v>0</v>
      </c>
      <c r="CG85" s="29">
        <v>0</v>
      </c>
      <c r="CH85" s="29">
        <v>0</v>
      </c>
      <c r="CI85" s="29">
        <v>0</v>
      </c>
      <c r="CJ85" s="29">
        <v>0</v>
      </c>
      <c r="CK85" s="29">
        <v>0</v>
      </c>
      <c r="CL85" s="29">
        <v>0</v>
      </c>
      <c r="CM85" s="29">
        <v>0</v>
      </c>
      <c r="CN85" s="224">
        <f t="shared" si="33"/>
        <v>0</v>
      </c>
      <c r="CO85" s="29">
        <v>0</v>
      </c>
      <c r="CP85" s="29">
        <v>1.5263500000000003E-4</v>
      </c>
      <c r="CQ85" s="29">
        <v>0</v>
      </c>
      <c r="CR85" s="29">
        <v>1.9588044000000003E-3</v>
      </c>
      <c r="CS85" s="29">
        <v>25.751335471400001</v>
      </c>
      <c r="CT85" s="29">
        <v>11.656189374200002</v>
      </c>
      <c r="CU85" s="29">
        <v>16.9012112612</v>
      </c>
      <c r="CV85" s="29">
        <v>0</v>
      </c>
      <c r="CW85" s="29">
        <v>0</v>
      </c>
      <c r="CX85" s="29">
        <v>0</v>
      </c>
      <c r="CY85" s="29">
        <v>0</v>
      </c>
      <c r="CZ85" s="29">
        <v>0</v>
      </c>
      <c r="DA85" s="224">
        <f t="shared" si="34"/>
        <v>54.310847546200009</v>
      </c>
      <c r="DB85" s="29">
        <v>0</v>
      </c>
      <c r="DC85" s="29">
        <v>0</v>
      </c>
      <c r="DD85" s="29">
        <v>0</v>
      </c>
      <c r="DE85" s="29">
        <v>0</v>
      </c>
      <c r="DF85" s="29">
        <v>0</v>
      </c>
      <c r="DG85" s="29">
        <v>0</v>
      </c>
      <c r="DH85" s="29">
        <v>0</v>
      </c>
      <c r="DI85" s="29">
        <v>0</v>
      </c>
      <c r="DJ85" s="29">
        <v>0</v>
      </c>
      <c r="DK85" s="29">
        <v>0</v>
      </c>
      <c r="DL85" s="29">
        <v>0</v>
      </c>
      <c r="DM85" s="29">
        <v>0</v>
      </c>
      <c r="DN85" s="224">
        <f t="shared" si="35"/>
        <v>0</v>
      </c>
      <c r="DO85" s="29">
        <v>0</v>
      </c>
      <c r="DP85" s="29">
        <v>0</v>
      </c>
      <c r="DQ85" s="29">
        <v>0</v>
      </c>
      <c r="DR85" s="29">
        <v>0</v>
      </c>
      <c r="DS85" s="29">
        <v>0</v>
      </c>
      <c r="DT85" s="29">
        <v>0</v>
      </c>
      <c r="DU85" s="29">
        <v>0</v>
      </c>
      <c r="DV85" s="29">
        <v>0</v>
      </c>
      <c r="DW85" s="29">
        <v>0</v>
      </c>
      <c r="DX85" s="29">
        <v>0</v>
      </c>
      <c r="DY85" s="29">
        <v>0</v>
      </c>
      <c r="DZ85" s="29">
        <v>0</v>
      </c>
      <c r="ED85" s="118"/>
      <c r="EE85" s="118"/>
      <c r="EF85" s="118"/>
      <c r="EG85" s="118"/>
      <c r="EH85" s="118"/>
      <c r="EI85" s="118"/>
      <c r="EJ85" s="118"/>
      <c r="EK85" s="118"/>
      <c r="EL85" s="118"/>
      <c r="EM85" s="118"/>
      <c r="EN85" s="118"/>
      <c r="EO85" s="118"/>
      <c r="EP85" s="118"/>
      <c r="EQ85" s="118"/>
      <c r="ER85" s="118"/>
      <c r="ES85" s="118"/>
      <c r="ET85" s="118"/>
      <c r="EU85" s="118"/>
    </row>
    <row r="86" spans="1:151" ht="20.100000000000001" customHeight="1" x14ac:dyDescent="0.25">
      <c r="A86" s="282"/>
      <c r="B86" s="215" t="s">
        <v>121</v>
      </c>
      <c r="C86" s="216" t="s">
        <v>125</v>
      </c>
      <c r="D86" s="229">
        <v>0</v>
      </c>
      <c r="E86" s="229">
        <v>0</v>
      </c>
      <c r="F86" s="229">
        <v>0</v>
      </c>
      <c r="G86" s="229">
        <v>0</v>
      </c>
      <c r="H86" s="229">
        <v>0</v>
      </c>
      <c r="I86" s="229">
        <v>0</v>
      </c>
      <c r="J86" s="229">
        <v>0</v>
      </c>
      <c r="K86" s="229">
        <v>0</v>
      </c>
      <c r="L86" s="229">
        <v>0</v>
      </c>
      <c r="M86" s="229">
        <v>0</v>
      </c>
      <c r="N86" s="229">
        <v>0</v>
      </c>
      <c r="O86" s="229">
        <v>0</v>
      </c>
      <c r="P86" s="231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231">
        <v>0</v>
      </c>
      <c r="AD86" s="29">
        <v>0</v>
      </c>
      <c r="AE86" s="29">
        <v>0</v>
      </c>
      <c r="AF86" s="29">
        <v>0</v>
      </c>
      <c r="AG86" s="29">
        <v>0</v>
      </c>
      <c r="AH86" s="29">
        <v>0</v>
      </c>
      <c r="AI86" s="29">
        <v>0</v>
      </c>
      <c r="AJ86" s="29">
        <v>0</v>
      </c>
      <c r="AK86" s="29">
        <v>0</v>
      </c>
      <c r="AL86" s="29">
        <v>0</v>
      </c>
      <c r="AM86" s="29">
        <v>0</v>
      </c>
      <c r="AN86" s="29">
        <v>0</v>
      </c>
      <c r="AO86" s="29">
        <v>0</v>
      </c>
      <c r="AP86" s="256">
        <v>0</v>
      </c>
      <c r="AQ86" s="124">
        <v>0</v>
      </c>
      <c r="AR86" s="124">
        <v>0</v>
      </c>
      <c r="AS86" s="124">
        <v>0</v>
      </c>
      <c r="AT86" s="124">
        <v>0</v>
      </c>
      <c r="AU86" s="124">
        <v>0</v>
      </c>
      <c r="AV86" s="124">
        <v>0</v>
      </c>
      <c r="AW86" s="124">
        <v>0</v>
      </c>
      <c r="AX86" s="124">
        <v>0</v>
      </c>
      <c r="AY86" s="124">
        <v>0</v>
      </c>
      <c r="AZ86" s="124">
        <v>0</v>
      </c>
      <c r="BA86" s="300">
        <v>0</v>
      </c>
      <c r="BB86" s="234">
        <v>0</v>
      </c>
      <c r="BC86" s="29">
        <v>0</v>
      </c>
      <c r="BD86" s="29">
        <v>0</v>
      </c>
      <c r="BE86" s="29">
        <v>0</v>
      </c>
      <c r="BF86" s="29">
        <v>0</v>
      </c>
      <c r="BG86" s="29">
        <v>0</v>
      </c>
      <c r="BH86" s="29">
        <v>0</v>
      </c>
      <c r="BI86" s="29">
        <v>0</v>
      </c>
      <c r="BJ86" s="29">
        <v>0</v>
      </c>
      <c r="BK86" s="29">
        <v>0</v>
      </c>
      <c r="BL86" s="29">
        <v>0</v>
      </c>
      <c r="BM86" s="67">
        <v>0</v>
      </c>
      <c r="BN86" s="224">
        <f t="shared" si="36"/>
        <v>0</v>
      </c>
      <c r="BO86" s="29">
        <v>0</v>
      </c>
      <c r="BP86" s="29">
        <v>0</v>
      </c>
      <c r="BQ86" s="29">
        <v>0</v>
      </c>
      <c r="BR86" s="29">
        <v>0</v>
      </c>
      <c r="BS86" s="29">
        <v>0</v>
      </c>
      <c r="BT86" s="29">
        <v>0</v>
      </c>
      <c r="BU86" s="29">
        <v>0</v>
      </c>
      <c r="BV86" s="29">
        <v>0</v>
      </c>
      <c r="BW86" s="29">
        <v>0</v>
      </c>
      <c r="BX86" s="29">
        <v>0</v>
      </c>
      <c r="BY86" s="29">
        <v>0</v>
      </c>
      <c r="BZ86" s="29">
        <v>0</v>
      </c>
      <c r="CA86" s="224">
        <f t="shared" si="15"/>
        <v>0</v>
      </c>
      <c r="CB86" s="234">
        <v>0</v>
      </c>
      <c r="CC86" s="29">
        <v>0</v>
      </c>
      <c r="CD86" s="29">
        <v>0</v>
      </c>
      <c r="CE86" s="29">
        <v>0</v>
      </c>
      <c r="CF86" s="29">
        <v>0</v>
      </c>
      <c r="CG86" s="29">
        <v>0</v>
      </c>
      <c r="CH86" s="29">
        <v>0</v>
      </c>
      <c r="CI86" s="29">
        <v>0</v>
      </c>
      <c r="CJ86" s="29">
        <v>0</v>
      </c>
      <c r="CK86" s="29">
        <v>0</v>
      </c>
      <c r="CL86" s="29">
        <v>0</v>
      </c>
      <c r="CM86" s="29">
        <v>0</v>
      </c>
      <c r="CN86" s="224">
        <f t="shared" si="33"/>
        <v>0</v>
      </c>
      <c r="CO86" s="29">
        <v>0</v>
      </c>
      <c r="CP86" s="29">
        <v>3.9696201537999993</v>
      </c>
      <c r="CQ86" s="29">
        <v>59.033779048999996</v>
      </c>
      <c r="CR86" s="29">
        <v>35.693414313199995</v>
      </c>
      <c r="CS86" s="29">
        <v>20.779480430800003</v>
      </c>
      <c r="CT86" s="29">
        <v>239.79217300359997</v>
      </c>
      <c r="CU86" s="29">
        <v>92.469136691399996</v>
      </c>
      <c r="CV86" s="29">
        <v>5.3505389770000003</v>
      </c>
      <c r="CW86" s="29">
        <v>0</v>
      </c>
      <c r="CX86" s="29">
        <v>0</v>
      </c>
      <c r="CY86" s="29">
        <v>0</v>
      </c>
      <c r="CZ86" s="29">
        <v>0</v>
      </c>
      <c r="DA86" s="224">
        <f t="shared" si="34"/>
        <v>457.08814261879996</v>
      </c>
      <c r="DB86" s="29">
        <v>0</v>
      </c>
      <c r="DC86" s="29">
        <v>0</v>
      </c>
      <c r="DD86" s="29">
        <v>0</v>
      </c>
      <c r="DE86" s="29">
        <v>0</v>
      </c>
      <c r="DF86" s="29">
        <v>0</v>
      </c>
      <c r="DG86" s="29">
        <v>0</v>
      </c>
      <c r="DH86" s="29">
        <v>0</v>
      </c>
      <c r="DI86" s="29">
        <v>0</v>
      </c>
      <c r="DJ86" s="29">
        <v>0</v>
      </c>
      <c r="DK86" s="29">
        <v>0</v>
      </c>
      <c r="DL86" s="29">
        <v>0</v>
      </c>
      <c r="DM86" s="29">
        <v>0</v>
      </c>
      <c r="DN86" s="224">
        <f t="shared" si="35"/>
        <v>0</v>
      </c>
      <c r="DO86" s="29">
        <v>0</v>
      </c>
      <c r="DP86" s="29">
        <v>0</v>
      </c>
      <c r="DQ86" s="29">
        <v>0</v>
      </c>
      <c r="DR86" s="29">
        <v>0</v>
      </c>
      <c r="DS86" s="29">
        <v>0</v>
      </c>
      <c r="DT86" s="29">
        <v>0</v>
      </c>
      <c r="DU86" s="29">
        <v>0</v>
      </c>
      <c r="DV86" s="29">
        <v>0</v>
      </c>
      <c r="DW86" s="29">
        <v>0</v>
      </c>
      <c r="DX86" s="29">
        <v>0</v>
      </c>
      <c r="DY86" s="29">
        <v>0</v>
      </c>
      <c r="DZ86" s="29">
        <v>0</v>
      </c>
      <c r="ED86" s="118"/>
      <c r="EE86" s="118"/>
      <c r="EF86" s="118"/>
      <c r="EG86" s="118"/>
      <c r="EH86" s="118"/>
      <c r="EI86" s="118"/>
      <c r="EJ86" s="118"/>
      <c r="EK86" s="118"/>
      <c r="EL86" s="118"/>
      <c r="EM86" s="118"/>
      <c r="EN86" s="118"/>
      <c r="EO86" s="118"/>
      <c r="EP86" s="118"/>
      <c r="EQ86" s="118"/>
      <c r="ER86" s="118"/>
      <c r="ES86" s="118"/>
      <c r="ET86" s="118"/>
      <c r="EU86" s="118"/>
    </row>
    <row r="87" spans="1:151" ht="20.100000000000001" customHeight="1" x14ac:dyDescent="0.25">
      <c r="A87" s="282"/>
      <c r="B87" s="215" t="s">
        <v>122</v>
      </c>
      <c r="C87" s="216" t="s">
        <v>126</v>
      </c>
      <c r="D87" s="229">
        <v>0</v>
      </c>
      <c r="E87" s="229">
        <v>0</v>
      </c>
      <c r="F87" s="229">
        <v>0</v>
      </c>
      <c r="G87" s="229">
        <v>0</v>
      </c>
      <c r="H87" s="229">
        <v>0</v>
      </c>
      <c r="I87" s="229">
        <v>0</v>
      </c>
      <c r="J87" s="229">
        <v>0</v>
      </c>
      <c r="K87" s="229">
        <v>0</v>
      </c>
      <c r="L87" s="229">
        <v>0</v>
      </c>
      <c r="M87" s="229">
        <v>0</v>
      </c>
      <c r="N87" s="229">
        <v>0</v>
      </c>
      <c r="O87" s="229">
        <v>0</v>
      </c>
      <c r="P87" s="231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231">
        <v>0</v>
      </c>
      <c r="AD87" s="29">
        <v>0</v>
      </c>
      <c r="AE87" s="29">
        <v>0</v>
      </c>
      <c r="AF87" s="29">
        <v>0</v>
      </c>
      <c r="AG87" s="29">
        <v>0</v>
      </c>
      <c r="AH87" s="29">
        <v>0</v>
      </c>
      <c r="AI87" s="29">
        <v>0</v>
      </c>
      <c r="AJ87" s="29">
        <v>0</v>
      </c>
      <c r="AK87" s="29">
        <v>0</v>
      </c>
      <c r="AL87" s="29">
        <v>0</v>
      </c>
      <c r="AM87" s="29">
        <v>0</v>
      </c>
      <c r="AN87" s="29">
        <v>0</v>
      </c>
      <c r="AO87" s="29">
        <v>0</v>
      </c>
      <c r="AP87" s="256">
        <v>0</v>
      </c>
      <c r="AQ87" s="124">
        <v>0</v>
      </c>
      <c r="AR87" s="124">
        <v>0</v>
      </c>
      <c r="AS87" s="124">
        <v>0</v>
      </c>
      <c r="AT87" s="124">
        <v>0</v>
      </c>
      <c r="AU87" s="124">
        <v>0</v>
      </c>
      <c r="AV87" s="124">
        <v>0</v>
      </c>
      <c r="AW87" s="124">
        <v>0</v>
      </c>
      <c r="AX87" s="124">
        <v>0</v>
      </c>
      <c r="AY87" s="124">
        <v>0</v>
      </c>
      <c r="AZ87" s="124">
        <v>0</v>
      </c>
      <c r="BA87" s="300">
        <v>0</v>
      </c>
      <c r="BB87" s="234">
        <v>0</v>
      </c>
      <c r="BC87" s="29">
        <v>0</v>
      </c>
      <c r="BD87" s="29">
        <v>0</v>
      </c>
      <c r="BE87" s="29">
        <v>0</v>
      </c>
      <c r="BF87" s="29">
        <v>0</v>
      </c>
      <c r="BG87" s="29">
        <v>0</v>
      </c>
      <c r="BH87" s="29">
        <v>0</v>
      </c>
      <c r="BI87" s="29">
        <v>0</v>
      </c>
      <c r="BJ87" s="29">
        <v>0</v>
      </c>
      <c r="BK87" s="29">
        <v>0</v>
      </c>
      <c r="BL87" s="29">
        <v>0</v>
      </c>
      <c r="BM87" s="67">
        <v>0</v>
      </c>
      <c r="BN87" s="224">
        <f t="shared" si="36"/>
        <v>0</v>
      </c>
      <c r="BO87" s="29">
        <v>0</v>
      </c>
      <c r="BP87" s="29">
        <v>0</v>
      </c>
      <c r="BQ87" s="29">
        <v>0</v>
      </c>
      <c r="BR87" s="29">
        <v>0</v>
      </c>
      <c r="BS87" s="29">
        <v>0</v>
      </c>
      <c r="BT87" s="29">
        <v>0</v>
      </c>
      <c r="BU87" s="29">
        <v>0</v>
      </c>
      <c r="BV87" s="29">
        <v>0</v>
      </c>
      <c r="BW87" s="29">
        <v>0</v>
      </c>
      <c r="BX87" s="29">
        <v>0</v>
      </c>
      <c r="BY87" s="29">
        <v>0</v>
      </c>
      <c r="BZ87" s="29">
        <v>0</v>
      </c>
      <c r="CA87" s="224">
        <f t="shared" si="15"/>
        <v>0</v>
      </c>
      <c r="CB87" s="234">
        <v>0</v>
      </c>
      <c r="CC87" s="29">
        <v>0</v>
      </c>
      <c r="CD87" s="29">
        <v>0</v>
      </c>
      <c r="CE87" s="29">
        <v>0</v>
      </c>
      <c r="CF87" s="29">
        <v>0</v>
      </c>
      <c r="CG87" s="29">
        <v>0</v>
      </c>
      <c r="CH87" s="29">
        <v>0</v>
      </c>
      <c r="CI87" s="29">
        <v>0</v>
      </c>
      <c r="CJ87" s="29">
        <v>0</v>
      </c>
      <c r="CK87" s="29">
        <v>0</v>
      </c>
      <c r="CL87" s="29">
        <v>0</v>
      </c>
      <c r="CM87" s="29">
        <v>0</v>
      </c>
      <c r="CN87" s="224">
        <f t="shared" si="33"/>
        <v>0</v>
      </c>
      <c r="CO87" s="29">
        <v>0</v>
      </c>
      <c r="CP87" s="29">
        <v>34.299999999999997</v>
      </c>
      <c r="CQ87" s="29">
        <v>59.033779048999996</v>
      </c>
      <c r="CR87" s="29">
        <v>96.140146053000009</v>
      </c>
      <c r="CS87" s="29">
        <v>6.8599999999999998E-3</v>
      </c>
      <c r="CT87" s="29">
        <v>19.615050928199999</v>
      </c>
      <c r="CU87" s="29">
        <v>6.1863058795999999</v>
      </c>
      <c r="CV87" s="29">
        <v>0.54879999999999995</v>
      </c>
      <c r="CW87" s="29">
        <v>0</v>
      </c>
      <c r="CX87" s="29">
        <v>0</v>
      </c>
      <c r="CY87" s="29">
        <v>0</v>
      </c>
      <c r="CZ87" s="29">
        <v>0</v>
      </c>
      <c r="DA87" s="224">
        <f t="shared" si="34"/>
        <v>215.8309419098</v>
      </c>
      <c r="DB87" s="29">
        <v>0</v>
      </c>
      <c r="DC87" s="29">
        <v>0</v>
      </c>
      <c r="DD87" s="29">
        <v>0</v>
      </c>
      <c r="DE87" s="29">
        <v>0</v>
      </c>
      <c r="DF87" s="29">
        <v>0</v>
      </c>
      <c r="DG87" s="29">
        <v>0</v>
      </c>
      <c r="DH87" s="29">
        <v>0</v>
      </c>
      <c r="DI87" s="29">
        <v>0</v>
      </c>
      <c r="DJ87" s="29">
        <v>0</v>
      </c>
      <c r="DK87" s="29">
        <v>0</v>
      </c>
      <c r="DL87" s="29">
        <v>0</v>
      </c>
      <c r="DM87" s="29">
        <v>0</v>
      </c>
      <c r="DN87" s="224">
        <f t="shared" si="35"/>
        <v>0</v>
      </c>
      <c r="DO87" s="29">
        <v>0</v>
      </c>
      <c r="DP87" s="29">
        <v>0</v>
      </c>
      <c r="DQ87" s="29">
        <v>0</v>
      </c>
      <c r="DR87" s="29">
        <v>0</v>
      </c>
      <c r="DS87" s="29">
        <v>0</v>
      </c>
      <c r="DT87" s="29">
        <v>0</v>
      </c>
      <c r="DU87" s="29">
        <v>0</v>
      </c>
      <c r="DV87" s="29">
        <v>0</v>
      </c>
      <c r="DW87" s="29">
        <v>0</v>
      </c>
      <c r="DX87" s="29">
        <v>0</v>
      </c>
      <c r="DY87" s="29">
        <v>0</v>
      </c>
      <c r="DZ87" s="29">
        <v>0</v>
      </c>
      <c r="ED87" s="118"/>
      <c r="EE87" s="118"/>
      <c r="EF87" s="118"/>
      <c r="EG87" s="118"/>
      <c r="EH87" s="118"/>
      <c r="EI87" s="118"/>
      <c r="EJ87" s="118"/>
      <c r="EK87" s="118"/>
      <c r="EL87" s="118"/>
      <c r="EM87" s="118"/>
      <c r="EN87" s="118"/>
      <c r="EO87" s="118"/>
      <c r="EP87" s="118"/>
      <c r="EQ87" s="118"/>
      <c r="ER87" s="118"/>
      <c r="ES87" s="118"/>
      <c r="ET87" s="118"/>
      <c r="EU87" s="118"/>
    </row>
    <row r="88" spans="1:151" ht="20.100000000000001" customHeight="1" x14ac:dyDescent="0.25">
      <c r="A88" s="282"/>
      <c r="B88" s="215" t="s">
        <v>123</v>
      </c>
      <c r="C88" s="216" t="s">
        <v>127</v>
      </c>
      <c r="D88" s="229">
        <v>0</v>
      </c>
      <c r="E88" s="229">
        <v>0</v>
      </c>
      <c r="F88" s="229">
        <v>0</v>
      </c>
      <c r="G88" s="229">
        <v>0</v>
      </c>
      <c r="H88" s="229">
        <v>0</v>
      </c>
      <c r="I88" s="229">
        <v>0</v>
      </c>
      <c r="J88" s="229">
        <v>0</v>
      </c>
      <c r="K88" s="229">
        <v>0</v>
      </c>
      <c r="L88" s="229">
        <v>0</v>
      </c>
      <c r="M88" s="229">
        <v>0</v>
      </c>
      <c r="N88" s="229">
        <v>0</v>
      </c>
      <c r="O88" s="229">
        <v>0</v>
      </c>
      <c r="P88" s="231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31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0</v>
      </c>
      <c r="AI88" s="29">
        <v>0</v>
      </c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56">
        <v>0</v>
      </c>
      <c r="AQ88" s="124">
        <v>0</v>
      </c>
      <c r="AR88" s="124">
        <v>0</v>
      </c>
      <c r="AS88" s="124">
        <v>0</v>
      </c>
      <c r="AT88" s="124">
        <v>0</v>
      </c>
      <c r="AU88" s="124">
        <v>0</v>
      </c>
      <c r="AV88" s="124">
        <v>0</v>
      </c>
      <c r="AW88" s="124">
        <v>0</v>
      </c>
      <c r="AX88" s="124">
        <v>0</v>
      </c>
      <c r="AY88" s="124">
        <v>0</v>
      </c>
      <c r="AZ88" s="124">
        <v>0</v>
      </c>
      <c r="BA88" s="300">
        <v>0</v>
      </c>
      <c r="BB88" s="234">
        <v>0</v>
      </c>
      <c r="BC88" s="29">
        <v>0</v>
      </c>
      <c r="BD88" s="29">
        <v>0</v>
      </c>
      <c r="BE88" s="29">
        <v>0</v>
      </c>
      <c r="BF88" s="29">
        <v>0</v>
      </c>
      <c r="BG88" s="29">
        <v>0</v>
      </c>
      <c r="BH88" s="29">
        <v>0</v>
      </c>
      <c r="BI88" s="29">
        <v>0</v>
      </c>
      <c r="BJ88" s="29">
        <v>0</v>
      </c>
      <c r="BK88" s="29">
        <v>0</v>
      </c>
      <c r="BL88" s="29">
        <v>0</v>
      </c>
      <c r="BM88" s="67">
        <v>0</v>
      </c>
      <c r="BN88" s="224">
        <f t="shared" si="36"/>
        <v>0</v>
      </c>
      <c r="BO88" s="29">
        <v>0</v>
      </c>
      <c r="BP88" s="29">
        <v>0</v>
      </c>
      <c r="BQ88" s="29">
        <v>0</v>
      </c>
      <c r="BR88" s="29">
        <v>0</v>
      </c>
      <c r="BS88" s="29">
        <v>0</v>
      </c>
      <c r="BT88" s="29">
        <v>0</v>
      </c>
      <c r="BU88" s="29">
        <v>0</v>
      </c>
      <c r="BV88" s="29">
        <v>0</v>
      </c>
      <c r="BW88" s="29">
        <v>0</v>
      </c>
      <c r="BX88" s="29">
        <v>0</v>
      </c>
      <c r="BY88" s="29">
        <v>0</v>
      </c>
      <c r="BZ88" s="29">
        <v>0</v>
      </c>
      <c r="CA88" s="224">
        <f t="shared" si="15"/>
        <v>0</v>
      </c>
      <c r="CB88" s="234">
        <v>0</v>
      </c>
      <c r="CC88" s="29">
        <v>0</v>
      </c>
      <c r="CD88" s="29">
        <v>0</v>
      </c>
      <c r="CE88" s="29">
        <v>0</v>
      </c>
      <c r="CF88" s="29">
        <v>0</v>
      </c>
      <c r="CG88" s="29">
        <v>0</v>
      </c>
      <c r="CH88" s="29">
        <v>0</v>
      </c>
      <c r="CI88" s="29">
        <v>0</v>
      </c>
      <c r="CJ88" s="29">
        <v>0</v>
      </c>
      <c r="CK88" s="29">
        <v>0</v>
      </c>
      <c r="CL88" s="29">
        <v>0</v>
      </c>
      <c r="CM88" s="29">
        <v>0</v>
      </c>
      <c r="CN88" s="224">
        <f t="shared" si="33"/>
        <v>0</v>
      </c>
      <c r="CO88" s="29">
        <v>0</v>
      </c>
      <c r="CP88" s="29">
        <v>3.8180501688000001</v>
      </c>
      <c r="CQ88" s="29">
        <v>0</v>
      </c>
      <c r="CR88" s="29">
        <v>35.676513194000009</v>
      </c>
      <c r="CS88" s="29">
        <v>20.098063665400002</v>
      </c>
      <c r="CT88" s="29">
        <v>20.424995418800002</v>
      </c>
      <c r="CU88" s="29">
        <v>1.0975999999999999</v>
      </c>
      <c r="CV88" s="29">
        <v>0</v>
      </c>
      <c r="CW88" s="29">
        <v>0</v>
      </c>
      <c r="CX88" s="29">
        <v>0</v>
      </c>
      <c r="CY88" s="29">
        <v>0</v>
      </c>
      <c r="CZ88" s="29">
        <v>0</v>
      </c>
      <c r="DA88" s="224">
        <f t="shared" si="34"/>
        <v>81.115222447000008</v>
      </c>
      <c r="DB88" s="29">
        <v>0</v>
      </c>
      <c r="DC88" s="29">
        <v>0</v>
      </c>
      <c r="DD88" s="29">
        <v>0</v>
      </c>
      <c r="DE88" s="29">
        <v>0</v>
      </c>
      <c r="DF88" s="29">
        <v>0</v>
      </c>
      <c r="DG88" s="29">
        <v>0</v>
      </c>
      <c r="DH88" s="29">
        <v>0</v>
      </c>
      <c r="DI88" s="29">
        <v>0</v>
      </c>
      <c r="DJ88" s="29">
        <v>0</v>
      </c>
      <c r="DK88" s="29">
        <v>0</v>
      </c>
      <c r="DL88" s="29">
        <v>0</v>
      </c>
      <c r="DM88" s="29">
        <v>0</v>
      </c>
      <c r="DN88" s="224">
        <f t="shared" si="35"/>
        <v>0</v>
      </c>
      <c r="DO88" s="29">
        <v>0</v>
      </c>
      <c r="DP88" s="29">
        <v>0</v>
      </c>
      <c r="DQ88" s="29">
        <v>0</v>
      </c>
      <c r="DR88" s="29">
        <v>0</v>
      </c>
      <c r="DS88" s="29">
        <v>0</v>
      </c>
      <c r="DT88" s="29">
        <v>0</v>
      </c>
      <c r="DU88" s="29">
        <v>0</v>
      </c>
      <c r="DV88" s="29">
        <v>0</v>
      </c>
      <c r="DW88" s="29">
        <v>0</v>
      </c>
      <c r="DX88" s="29">
        <v>0</v>
      </c>
      <c r="DY88" s="29">
        <v>0</v>
      </c>
      <c r="DZ88" s="29">
        <v>0</v>
      </c>
      <c r="ED88" s="118"/>
      <c r="EE88" s="118"/>
      <c r="EF88" s="118"/>
      <c r="EG88" s="118"/>
      <c r="EH88" s="118"/>
      <c r="EI88" s="118"/>
      <c r="EJ88" s="118"/>
      <c r="EK88" s="118"/>
      <c r="EL88" s="118"/>
      <c r="EM88" s="118"/>
      <c r="EN88" s="118"/>
      <c r="EO88" s="118"/>
      <c r="EP88" s="118"/>
      <c r="EQ88" s="118"/>
      <c r="ER88" s="118"/>
      <c r="ES88" s="118"/>
      <c r="ET88" s="118"/>
      <c r="EU88" s="118"/>
    </row>
    <row r="89" spans="1:151" ht="20.100000000000001" customHeight="1" x14ac:dyDescent="0.25">
      <c r="A89" s="282"/>
      <c r="B89" s="215" t="s">
        <v>116</v>
      </c>
      <c r="C89" s="216" t="s">
        <v>117</v>
      </c>
      <c r="D89" s="229">
        <v>0</v>
      </c>
      <c r="E89" s="229">
        <v>0</v>
      </c>
      <c r="F89" s="229">
        <v>0</v>
      </c>
      <c r="G89" s="229">
        <v>0</v>
      </c>
      <c r="H89" s="229">
        <v>0</v>
      </c>
      <c r="I89" s="229">
        <v>0</v>
      </c>
      <c r="J89" s="229">
        <v>0</v>
      </c>
      <c r="K89" s="229">
        <v>0</v>
      </c>
      <c r="L89" s="229">
        <v>0</v>
      </c>
      <c r="M89" s="229">
        <v>0</v>
      </c>
      <c r="N89" s="229">
        <v>0</v>
      </c>
      <c r="O89" s="229">
        <v>0</v>
      </c>
      <c r="P89" s="231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29">
        <v>0</v>
      </c>
      <c r="AB89" s="254">
        <v>0</v>
      </c>
      <c r="AC89" s="231">
        <v>0</v>
      </c>
      <c r="AD89" s="29">
        <v>0</v>
      </c>
      <c r="AE89" s="29">
        <v>0</v>
      </c>
      <c r="AF89" s="29">
        <v>0</v>
      </c>
      <c r="AG89" s="29">
        <v>0</v>
      </c>
      <c r="AH89" s="29">
        <v>0</v>
      </c>
      <c r="AI89" s="29">
        <v>0</v>
      </c>
      <c r="AJ89" s="29">
        <v>0</v>
      </c>
      <c r="AK89" s="29">
        <v>0</v>
      </c>
      <c r="AL89" s="29">
        <v>0</v>
      </c>
      <c r="AM89" s="29">
        <v>0</v>
      </c>
      <c r="AN89" s="29">
        <v>0</v>
      </c>
      <c r="AO89" s="29">
        <v>0</v>
      </c>
      <c r="AP89" s="256">
        <v>0</v>
      </c>
      <c r="AQ89" s="29">
        <v>0</v>
      </c>
      <c r="AR89" s="29">
        <v>0</v>
      </c>
      <c r="AS89" s="29">
        <v>0</v>
      </c>
      <c r="AT89" s="29">
        <v>0</v>
      </c>
      <c r="AU89" s="29">
        <v>0</v>
      </c>
      <c r="AV89" s="29">
        <v>0</v>
      </c>
      <c r="AW89" s="29">
        <v>0</v>
      </c>
      <c r="AX89" s="29">
        <v>0</v>
      </c>
      <c r="AY89" s="29">
        <v>0</v>
      </c>
      <c r="AZ89" s="29">
        <v>0</v>
      </c>
      <c r="BA89" s="29">
        <v>0</v>
      </c>
      <c r="BB89" s="234">
        <v>0</v>
      </c>
      <c r="BC89" s="29">
        <v>0</v>
      </c>
      <c r="BD89" s="29">
        <v>0</v>
      </c>
      <c r="BE89" s="29">
        <v>0</v>
      </c>
      <c r="BF89" s="29">
        <v>0</v>
      </c>
      <c r="BG89" s="29">
        <v>0</v>
      </c>
      <c r="BH89" s="29">
        <v>0</v>
      </c>
      <c r="BI89" s="29">
        <v>0</v>
      </c>
      <c r="BJ89" s="29">
        <v>0</v>
      </c>
      <c r="BK89" s="29">
        <v>0</v>
      </c>
      <c r="BL89" s="29">
        <v>0</v>
      </c>
      <c r="BM89" s="29">
        <v>0</v>
      </c>
      <c r="BN89" s="224">
        <f t="shared" si="36"/>
        <v>0</v>
      </c>
      <c r="BO89" s="29">
        <v>0</v>
      </c>
      <c r="BP89" s="29">
        <v>0</v>
      </c>
      <c r="BQ89" s="29">
        <v>0</v>
      </c>
      <c r="BR89" s="29">
        <v>0</v>
      </c>
      <c r="BS89" s="29">
        <v>0</v>
      </c>
      <c r="BT89" s="29">
        <v>0</v>
      </c>
      <c r="BU89" s="29">
        <v>0</v>
      </c>
      <c r="BV89" s="29">
        <v>0</v>
      </c>
      <c r="BW89" s="29">
        <v>0</v>
      </c>
      <c r="BX89" s="29">
        <v>0</v>
      </c>
      <c r="BY89" s="29">
        <v>0</v>
      </c>
      <c r="BZ89" s="29">
        <v>0</v>
      </c>
      <c r="CA89" s="224">
        <f t="shared" si="15"/>
        <v>0</v>
      </c>
      <c r="CB89" s="234">
        <v>0</v>
      </c>
      <c r="CC89" s="29">
        <v>0</v>
      </c>
      <c r="CD89" s="29">
        <v>0</v>
      </c>
      <c r="CE89" s="29">
        <v>0</v>
      </c>
      <c r="CF89" s="29">
        <v>0</v>
      </c>
      <c r="CG89" s="29">
        <v>0</v>
      </c>
      <c r="CH89" s="29">
        <v>0</v>
      </c>
      <c r="CI89" s="29">
        <v>0</v>
      </c>
      <c r="CJ89" s="29">
        <v>0</v>
      </c>
      <c r="CK89" s="29">
        <v>0</v>
      </c>
      <c r="CL89" s="29">
        <v>0</v>
      </c>
      <c r="CM89" s="29">
        <v>0</v>
      </c>
      <c r="CN89" s="224">
        <f t="shared" si="33"/>
        <v>0</v>
      </c>
      <c r="CO89" s="29">
        <v>6.8599999999999998E-4</v>
      </c>
      <c r="CP89" s="29">
        <v>34.299999999999997</v>
      </c>
      <c r="CQ89" s="29">
        <v>0.62925654959999999</v>
      </c>
      <c r="CR89" s="29">
        <v>96.488683101999996</v>
      </c>
      <c r="CS89" s="29">
        <v>25.542293847000003</v>
      </c>
      <c r="CT89" s="29">
        <v>2.2811214313999999</v>
      </c>
      <c r="CU89" s="29">
        <v>0</v>
      </c>
      <c r="CV89" s="29">
        <v>0.25825787119999999</v>
      </c>
      <c r="CW89" s="29">
        <v>0</v>
      </c>
      <c r="CX89" s="29">
        <v>0</v>
      </c>
      <c r="CY89" s="29">
        <v>0</v>
      </c>
      <c r="CZ89" s="29">
        <v>0</v>
      </c>
      <c r="DA89" s="224">
        <f t="shared" si="34"/>
        <v>159.50029880119999</v>
      </c>
      <c r="DB89" s="29">
        <v>0</v>
      </c>
      <c r="DC89" s="29">
        <v>0</v>
      </c>
      <c r="DD89" s="29">
        <v>0</v>
      </c>
      <c r="DE89" s="29">
        <v>0</v>
      </c>
      <c r="DF89" s="29">
        <v>0</v>
      </c>
      <c r="DG89" s="29">
        <v>0</v>
      </c>
      <c r="DH89" s="29">
        <v>0</v>
      </c>
      <c r="DI89" s="29">
        <v>0</v>
      </c>
      <c r="DJ89" s="29">
        <v>0</v>
      </c>
      <c r="DK89" s="29">
        <v>0</v>
      </c>
      <c r="DL89" s="29">
        <v>0</v>
      </c>
      <c r="DM89" s="29">
        <v>0</v>
      </c>
      <c r="DN89" s="224">
        <f t="shared" si="35"/>
        <v>0</v>
      </c>
      <c r="DO89" s="29">
        <v>0</v>
      </c>
      <c r="DP89" s="29">
        <v>0</v>
      </c>
      <c r="DQ89" s="29">
        <v>0</v>
      </c>
      <c r="DR89" s="29">
        <v>0</v>
      </c>
      <c r="DS89" s="29">
        <v>0</v>
      </c>
      <c r="DT89" s="29">
        <v>0</v>
      </c>
      <c r="DU89" s="29">
        <v>0</v>
      </c>
      <c r="DV89" s="29">
        <v>0</v>
      </c>
      <c r="DW89" s="29">
        <v>0</v>
      </c>
      <c r="DX89" s="29">
        <v>0</v>
      </c>
      <c r="DY89" s="29">
        <v>0</v>
      </c>
      <c r="DZ89" s="29">
        <v>0</v>
      </c>
      <c r="ED89" s="118"/>
      <c r="EE89" s="118"/>
      <c r="EF89" s="118"/>
      <c r="EG89" s="118"/>
      <c r="EH89" s="118"/>
      <c r="EI89" s="118"/>
      <c r="EJ89" s="118"/>
      <c r="EK89" s="118"/>
      <c r="EL89" s="118"/>
      <c r="EM89" s="118"/>
      <c r="EN89" s="118"/>
      <c r="EO89" s="118"/>
      <c r="EP89" s="118"/>
      <c r="EQ89" s="118"/>
      <c r="ER89" s="118"/>
      <c r="ES89" s="118"/>
      <c r="ET89" s="118"/>
      <c r="EU89" s="118"/>
    </row>
    <row r="90" spans="1:151" ht="20.100000000000001" customHeight="1" x14ac:dyDescent="0.25">
      <c r="A90" s="282"/>
      <c r="B90" s="215" t="s">
        <v>81</v>
      </c>
      <c r="C90" s="216" t="s">
        <v>88</v>
      </c>
      <c r="D90" s="229">
        <v>0</v>
      </c>
      <c r="E90" s="229">
        <v>0</v>
      </c>
      <c r="F90" s="229">
        <v>0</v>
      </c>
      <c r="G90" s="229">
        <v>0</v>
      </c>
      <c r="H90" s="229">
        <v>0</v>
      </c>
      <c r="I90" s="229">
        <v>0</v>
      </c>
      <c r="J90" s="229">
        <v>0</v>
      </c>
      <c r="K90" s="229">
        <v>0</v>
      </c>
      <c r="L90" s="229">
        <v>0</v>
      </c>
      <c r="M90" s="229">
        <v>0</v>
      </c>
      <c r="N90" s="229">
        <v>0</v>
      </c>
      <c r="O90" s="229">
        <v>0</v>
      </c>
      <c r="P90" s="231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54">
        <v>0</v>
      </c>
      <c r="AC90" s="231">
        <v>0</v>
      </c>
      <c r="AD90" s="29">
        <v>0</v>
      </c>
      <c r="AE90" s="29">
        <v>0</v>
      </c>
      <c r="AF90" s="29">
        <v>0</v>
      </c>
      <c r="AG90" s="29">
        <v>0</v>
      </c>
      <c r="AH90" s="29">
        <v>0</v>
      </c>
      <c r="AI90" s="29">
        <v>0</v>
      </c>
      <c r="AJ90" s="29">
        <v>0</v>
      </c>
      <c r="AK90" s="29">
        <v>0</v>
      </c>
      <c r="AL90" s="29">
        <v>0</v>
      </c>
      <c r="AM90" s="29">
        <v>0</v>
      </c>
      <c r="AN90" s="29">
        <v>0</v>
      </c>
      <c r="AO90" s="29">
        <v>0</v>
      </c>
      <c r="AP90" s="256">
        <v>0</v>
      </c>
      <c r="AQ90" s="29">
        <v>0</v>
      </c>
      <c r="AR90" s="29">
        <v>0</v>
      </c>
      <c r="AS90" s="29">
        <v>0</v>
      </c>
      <c r="AT90" s="29">
        <v>0</v>
      </c>
      <c r="AU90" s="29">
        <v>0</v>
      </c>
      <c r="AV90" s="29">
        <v>0</v>
      </c>
      <c r="AW90" s="29">
        <v>0</v>
      </c>
      <c r="AX90" s="29">
        <v>0</v>
      </c>
      <c r="AY90" s="29">
        <v>0</v>
      </c>
      <c r="AZ90" s="29">
        <v>0</v>
      </c>
      <c r="BA90" s="29">
        <v>0</v>
      </c>
      <c r="BB90" s="234">
        <v>0</v>
      </c>
      <c r="BC90" s="29">
        <v>0</v>
      </c>
      <c r="BD90" s="29">
        <v>0</v>
      </c>
      <c r="BE90" s="29">
        <v>0</v>
      </c>
      <c r="BF90" s="29">
        <v>0</v>
      </c>
      <c r="BG90" s="29">
        <v>0</v>
      </c>
      <c r="BH90" s="29">
        <v>0</v>
      </c>
      <c r="BI90" s="29">
        <v>0</v>
      </c>
      <c r="BJ90" s="29">
        <v>0</v>
      </c>
      <c r="BK90" s="29">
        <v>0</v>
      </c>
      <c r="BL90" s="29">
        <v>0</v>
      </c>
      <c r="BM90" s="29">
        <v>0</v>
      </c>
      <c r="BN90" s="224">
        <f>SUM(BB90:BM90)</f>
        <v>0</v>
      </c>
      <c r="BO90" s="29">
        <v>0</v>
      </c>
      <c r="BP90" s="29">
        <v>0</v>
      </c>
      <c r="BQ90" s="29">
        <v>0</v>
      </c>
      <c r="BR90" s="29">
        <v>0</v>
      </c>
      <c r="BS90" s="29">
        <v>0</v>
      </c>
      <c r="BT90" s="29">
        <v>0</v>
      </c>
      <c r="BU90" s="29">
        <v>0</v>
      </c>
      <c r="BV90" s="29">
        <v>0</v>
      </c>
      <c r="BW90" s="29">
        <v>0</v>
      </c>
      <c r="BX90" s="29">
        <v>0</v>
      </c>
      <c r="BY90" s="29">
        <v>0</v>
      </c>
      <c r="BZ90" s="29">
        <v>1.1209692074000002</v>
      </c>
      <c r="CA90" s="224">
        <f t="shared" si="15"/>
        <v>1.1209692074000002</v>
      </c>
      <c r="CB90" s="234">
        <v>7.3422237000000015E-2</v>
      </c>
      <c r="CC90" s="29">
        <v>3.87093336E-2</v>
      </c>
      <c r="CD90" s="29">
        <v>0.10262594300000001</v>
      </c>
      <c r="CE90" s="29">
        <v>8.8706179799999993E-2</v>
      </c>
      <c r="CF90" s="29">
        <v>1.7844506399999998E-2</v>
      </c>
      <c r="CG90" s="29">
        <v>5.1212301000000009E-2</v>
      </c>
      <c r="CH90" s="29">
        <v>3.2928754599999999E-2</v>
      </c>
      <c r="CI90" s="29">
        <v>1.37082694E-2</v>
      </c>
      <c r="CJ90" s="29">
        <v>2.3352125999999999E-3</v>
      </c>
      <c r="CK90" s="29">
        <v>2.8764940400000005E-2</v>
      </c>
      <c r="CL90" s="29">
        <v>0.26839482459999997</v>
      </c>
      <c r="CM90" s="29">
        <v>0.11541071920000001</v>
      </c>
      <c r="CN90" s="224">
        <f t="shared" si="33"/>
        <v>0.83406322160000002</v>
      </c>
      <c r="CO90" s="29">
        <v>0</v>
      </c>
      <c r="CP90" s="29">
        <v>0.86874010999999995</v>
      </c>
      <c r="CQ90" s="29">
        <v>0</v>
      </c>
      <c r="CR90" s="29">
        <v>7.0447398000000015E-3</v>
      </c>
      <c r="CS90" s="29">
        <v>0</v>
      </c>
      <c r="CT90" s="29">
        <v>1.2404389200000001E-2</v>
      </c>
      <c r="CU90" s="29">
        <v>2.1923119400000003E-2</v>
      </c>
      <c r="CV90" s="29">
        <v>0.29753919160000009</v>
      </c>
      <c r="CW90" s="29">
        <v>1.5053584000000002E-3</v>
      </c>
      <c r="CX90" s="29">
        <v>0</v>
      </c>
      <c r="CY90" s="29">
        <v>4.9058603999999999E-2</v>
      </c>
      <c r="CZ90" s="29">
        <v>1.6282827400000002E-2</v>
      </c>
      <c r="DA90" s="224">
        <f t="shared" si="34"/>
        <v>1.2744983398</v>
      </c>
      <c r="DB90" s="29">
        <v>0.24465106119999999</v>
      </c>
      <c r="DC90" s="29">
        <v>1.03139414E-2</v>
      </c>
      <c r="DD90" s="29">
        <v>0.14815686060000002</v>
      </c>
      <c r="DE90" s="29">
        <v>0.22714242039999999</v>
      </c>
      <c r="DF90" s="29">
        <v>1.0066775600000001E-2</v>
      </c>
      <c r="DG90" s="29">
        <v>5.1037714000000001E-3</v>
      </c>
      <c r="DH90" s="29">
        <v>0.54597717859999995</v>
      </c>
      <c r="DI90" s="29">
        <v>5.1822772399999995E-2</v>
      </c>
      <c r="DJ90" s="29">
        <v>8.099121799999999E-2</v>
      </c>
      <c r="DK90" s="29">
        <v>0.15212132319999999</v>
      </c>
      <c r="DL90" s="29">
        <v>0.1019061918</v>
      </c>
      <c r="DM90" s="29">
        <v>1.4436874802000004</v>
      </c>
      <c r="DN90" s="224">
        <f t="shared" si="35"/>
        <v>3.0219409948000004</v>
      </c>
      <c r="DO90" s="29">
        <v>0.1240566516</v>
      </c>
      <c r="DP90" s="29">
        <v>2.8900631200000002E-2</v>
      </c>
      <c r="DQ90" s="29">
        <v>4.1064440200000003E-2</v>
      </c>
      <c r="DR90" s="29">
        <v>4.6790756600000004E-2</v>
      </c>
      <c r="DS90" s="29">
        <v>2.058E-6</v>
      </c>
      <c r="DT90" s="29">
        <v>1.0298026199999999E-2</v>
      </c>
      <c r="DU90" s="29">
        <v>6.0655845599999994E-2</v>
      </c>
      <c r="DV90" s="29">
        <v>0.17226461560000003</v>
      </c>
      <c r="DW90" s="29">
        <v>0.18237248260000002</v>
      </c>
      <c r="DX90" s="29">
        <v>1.343531E-3</v>
      </c>
      <c r="DY90" s="29">
        <v>4.2937906200000001E-2</v>
      </c>
      <c r="DZ90" s="29">
        <v>0.23803575739999999</v>
      </c>
      <c r="ED90" s="118"/>
      <c r="EE90" s="118"/>
      <c r="EF90" s="118"/>
      <c r="EG90" s="118"/>
      <c r="EH90" s="118"/>
      <c r="EI90" s="118"/>
      <c r="EJ90" s="118"/>
      <c r="EK90" s="118"/>
      <c r="EL90" s="118"/>
      <c r="EM90" s="118"/>
      <c r="EN90" s="118"/>
      <c r="EO90" s="118"/>
      <c r="EP90" s="118"/>
      <c r="EQ90" s="118"/>
      <c r="ER90" s="118"/>
      <c r="ES90" s="118"/>
      <c r="ET90" s="118"/>
      <c r="EU90" s="118"/>
    </row>
    <row r="91" spans="1:151" ht="20.100000000000001" customHeight="1" x14ac:dyDescent="0.25">
      <c r="A91" s="282"/>
      <c r="B91" s="215" t="s">
        <v>109</v>
      </c>
      <c r="C91" s="216" t="s">
        <v>110</v>
      </c>
      <c r="D91" s="229">
        <v>0</v>
      </c>
      <c r="E91" s="229">
        <v>0</v>
      </c>
      <c r="F91" s="229">
        <v>0</v>
      </c>
      <c r="G91" s="229">
        <v>0</v>
      </c>
      <c r="H91" s="229">
        <v>0</v>
      </c>
      <c r="I91" s="229">
        <v>0</v>
      </c>
      <c r="J91" s="229">
        <v>0</v>
      </c>
      <c r="K91" s="229">
        <v>0</v>
      </c>
      <c r="L91" s="229">
        <v>0</v>
      </c>
      <c r="M91" s="229">
        <v>0</v>
      </c>
      <c r="N91" s="229">
        <v>0</v>
      </c>
      <c r="O91" s="229">
        <v>0</v>
      </c>
      <c r="P91" s="231">
        <v>0</v>
      </c>
      <c r="Q91" s="29">
        <v>0</v>
      </c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29">
        <v>0</v>
      </c>
      <c r="Y91" s="29">
        <v>0</v>
      </c>
      <c r="Z91" s="29">
        <v>0</v>
      </c>
      <c r="AA91" s="29">
        <v>0</v>
      </c>
      <c r="AB91" s="254">
        <v>0</v>
      </c>
      <c r="AC91" s="231">
        <v>0</v>
      </c>
      <c r="AD91" s="29">
        <v>0</v>
      </c>
      <c r="AE91" s="29">
        <v>0</v>
      </c>
      <c r="AF91" s="29">
        <v>0</v>
      </c>
      <c r="AG91" s="29">
        <v>0</v>
      </c>
      <c r="AH91" s="29">
        <v>0</v>
      </c>
      <c r="AI91" s="29">
        <v>0</v>
      </c>
      <c r="AJ91" s="29">
        <v>0</v>
      </c>
      <c r="AK91" s="29">
        <v>0</v>
      </c>
      <c r="AL91" s="29">
        <v>0</v>
      </c>
      <c r="AM91" s="29">
        <v>0</v>
      </c>
      <c r="AN91" s="29">
        <v>0</v>
      </c>
      <c r="AO91" s="29">
        <v>0</v>
      </c>
      <c r="AP91" s="256">
        <v>0</v>
      </c>
      <c r="AQ91" s="29">
        <v>0</v>
      </c>
      <c r="AR91" s="29">
        <v>0</v>
      </c>
      <c r="AS91" s="29">
        <v>0</v>
      </c>
      <c r="AT91" s="29">
        <v>0</v>
      </c>
      <c r="AU91" s="29">
        <v>0</v>
      </c>
      <c r="AV91" s="29">
        <v>0</v>
      </c>
      <c r="AW91" s="29">
        <v>0</v>
      </c>
      <c r="AX91" s="29">
        <v>0</v>
      </c>
      <c r="AY91" s="29">
        <v>0</v>
      </c>
      <c r="AZ91" s="29">
        <v>0</v>
      </c>
      <c r="BA91" s="29">
        <v>0</v>
      </c>
      <c r="BB91" s="234">
        <v>0</v>
      </c>
      <c r="BC91" s="29">
        <v>0</v>
      </c>
      <c r="BD91" s="29">
        <v>0</v>
      </c>
      <c r="BE91" s="29">
        <v>0</v>
      </c>
      <c r="BF91" s="29">
        <v>0</v>
      </c>
      <c r="BG91" s="29">
        <v>0</v>
      </c>
      <c r="BH91" s="29">
        <v>0</v>
      </c>
      <c r="BI91" s="29">
        <v>0</v>
      </c>
      <c r="BJ91" s="29">
        <v>0</v>
      </c>
      <c r="BK91" s="29">
        <v>0</v>
      </c>
      <c r="BL91" s="29">
        <v>0</v>
      </c>
      <c r="BM91" s="29">
        <v>0</v>
      </c>
      <c r="BN91" s="224">
        <f>SUM(BB91:BM91)</f>
        <v>0</v>
      </c>
      <c r="BO91" s="29">
        <v>0</v>
      </c>
      <c r="BP91" s="29">
        <v>0</v>
      </c>
      <c r="BQ91" s="29">
        <v>0</v>
      </c>
      <c r="BR91" s="29">
        <v>0</v>
      </c>
      <c r="BS91" s="29">
        <v>0</v>
      </c>
      <c r="BT91" s="29">
        <v>0</v>
      </c>
      <c r="BU91" s="29">
        <v>0</v>
      </c>
      <c r="BV91" s="29">
        <v>0</v>
      </c>
      <c r="BW91" s="29">
        <v>0</v>
      </c>
      <c r="BX91" s="29">
        <v>0</v>
      </c>
      <c r="BY91" s="29">
        <v>0</v>
      </c>
      <c r="BZ91" s="29">
        <v>0</v>
      </c>
      <c r="CA91" s="224">
        <f t="shared" si="15"/>
        <v>0</v>
      </c>
      <c r="CB91" s="234">
        <v>0</v>
      </c>
      <c r="CC91" s="29">
        <v>0</v>
      </c>
      <c r="CD91" s="29">
        <v>0</v>
      </c>
      <c r="CE91" s="29">
        <v>0</v>
      </c>
      <c r="CF91" s="29">
        <v>0</v>
      </c>
      <c r="CG91" s="29">
        <v>0</v>
      </c>
      <c r="CH91" s="29">
        <v>5.9712595600000001E-2</v>
      </c>
      <c r="CI91" s="29">
        <v>0</v>
      </c>
      <c r="CJ91" s="29">
        <v>0</v>
      </c>
      <c r="CK91" s="29">
        <v>7.7495704999999998E-2</v>
      </c>
      <c r="CL91" s="29">
        <v>0</v>
      </c>
      <c r="CM91" s="29">
        <v>6.7068848E-3</v>
      </c>
      <c r="CN91" s="224">
        <f t="shared" si="33"/>
        <v>0.14391518540000001</v>
      </c>
      <c r="CO91" s="29">
        <v>0</v>
      </c>
      <c r="CP91" s="29">
        <v>0</v>
      </c>
      <c r="CQ91" s="29">
        <v>0.54929693840000016</v>
      </c>
      <c r="CR91" s="29">
        <v>0</v>
      </c>
      <c r="CS91" s="29">
        <v>2.8637070000000001E-3</v>
      </c>
      <c r="CT91" s="29">
        <v>0</v>
      </c>
      <c r="CU91" s="29">
        <v>0</v>
      </c>
      <c r="CV91" s="29">
        <v>9.6098996000000009E-3</v>
      </c>
      <c r="CW91" s="29">
        <v>0</v>
      </c>
      <c r="CX91" s="29">
        <v>0</v>
      </c>
      <c r="CY91" s="29">
        <v>0</v>
      </c>
      <c r="CZ91" s="29">
        <v>0</v>
      </c>
      <c r="DA91" s="224">
        <f t="shared" si="34"/>
        <v>0.56177054500000023</v>
      </c>
      <c r="DB91" s="29">
        <v>0</v>
      </c>
      <c r="DC91" s="29">
        <v>1.4331637600000001E-2</v>
      </c>
      <c r="DD91" s="29">
        <v>0</v>
      </c>
      <c r="DE91" s="29">
        <v>3.9554622799999994E-2</v>
      </c>
      <c r="DF91" s="29">
        <v>1.4406E-4</v>
      </c>
      <c r="DG91" s="29">
        <v>1.9703566400000001E-2</v>
      </c>
      <c r="DH91" s="29">
        <v>0</v>
      </c>
      <c r="DI91" s="29">
        <v>0</v>
      </c>
      <c r="DJ91" s="29">
        <v>0</v>
      </c>
      <c r="DK91" s="29">
        <v>0</v>
      </c>
      <c r="DL91" s="29">
        <v>1.13261344E-2</v>
      </c>
      <c r="DM91" s="29">
        <v>0</v>
      </c>
      <c r="DN91" s="224">
        <f t="shared" si="35"/>
        <v>8.5060021200000002E-2</v>
      </c>
      <c r="DO91" s="29">
        <v>0</v>
      </c>
      <c r="DP91" s="29">
        <v>0</v>
      </c>
      <c r="DQ91" s="29">
        <v>0</v>
      </c>
      <c r="DR91" s="29">
        <v>1.1612951E-2</v>
      </c>
      <c r="DS91" s="29">
        <v>0</v>
      </c>
      <c r="DT91" s="29">
        <v>0</v>
      </c>
      <c r="DU91" s="29">
        <v>0</v>
      </c>
      <c r="DV91" s="29">
        <v>8.8810863399999995E-2</v>
      </c>
      <c r="DW91" s="29">
        <v>0</v>
      </c>
      <c r="DX91" s="29">
        <v>1.27164506E-2</v>
      </c>
      <c r="DY91" s="29">
        <v>0</v>
      </c>
      <c r="DZ91" s="29">
        <v>0</v>
      </c>
      <c r="ED91" s="118"/>
      <c r="EE91" s="118"/>
      <c r="EF91" s="118"/>
      <c r="EG91" s="118"/>
      <c r="EH91" s="118"/>
      <c r="EI91" s="118"/>
      <c r="EJ91" s="118"/>
      <c r="EK91" s="118"/>
      <c r="EL91" s="118"/>
      <c r="EM91" s="118"/>
      <c r="EN91" s="118"/>
      <c r="EO91" s="118"/>
      <c r="EP91" s="118"/>
      <c r="EQ91" s="118"/>
      <c r="ER91" s="118"/>
      <c r="ES91" s="118"/>
      <c r="ET91" s="118"/>
      <c r="EU91" s="118"/>
    </row>
    <row r="92" spans="1:151" ht="20.100000000000001" customHeight="1" thickBot="1" x14ac:dyDescent="0.3">
      <c r="A92" s="282"/>
      <c r="B92" s="215" t="s">
        <v>84</v>
      </c>
      <c r="C92" s="216" t="s">
        <v>89</v>
      </c>
      <c r="D92" s="229">
        <v>0</v>
      </c>
      <c r="E92" s="229">
        <v>0</v>
      </c>
      <c r="F92" s="229">
        <v>0</v>
      </c>
      <c r="G92" s="229">
        <v>0</v>
      </c>
      <c r="H92" s="229">
        <v>0</v>
      </c>
      <c r="I92" s="229">
        <v>0</v>
      </c>
      <c r="J92" s="229">
        <v>0</v>
      </c>
      <c r="K92" s="229">
        <v>0</v>
      </c>
      <c r="L92" s="229">
        <v>0</v>
      </c>
      <c r="M92" s="229">
        <v>0</v>
      </c>
      <c r="N92" s="229">
        <v>0</v>
      </c>
      <c r="O92" s="229">
        <v>0</v>
      </c>
      <c r="P92" s="231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54">
        <v>0</v>
      </c>
      <c r="AC92" s="231">
        <v>0</v>
      </c>
      <c r="AD92" s="29">
        <v>0</v>
      </c>
      <c r="AE92" s="29">
        <v>0</v>
      </c>
      <c r="AF92" s="29">
        <v>0</v>
      </c>
      <c r="AG92" s="29">
        <v>0</v>
      </c>
      <c r="AH92" s="29">
        <v>0</v>
      </c>
      <c r="AI92" s="29">
        <v>0</v>
      </c>
      <c r="AJ92" s="29">
        <v>0</v>
      </c>
      <c r="AK92" s="29">
        <v>0</v>
      </c>
      <c r="AL92" s="29">
        <v>0</v>
      </c>
      <c r="AM92" s="29">
        <v>0</v>
      </c>
      <c r="AN92" s="29">
        <v>0</v>
      </c>
      <c r="AO92" s="29">
        <v>0</v>
      </c>
      <c r="AP92" s="256">
        <v>0</v>
      </c>
      <c r="AQ92" s="29">
        <v>0</v>
      </c>
      <c r="AR92" s="29">
        <v>0</v>
      </c>
      <c r="AS92" s="29">
        <v>0</v>
      </c>
      <c r="AT92" s="29">
        <v>0</v>
      </c>
      <c r="AU92" s="29">
        <v>0</v>
      </c>
      <c r="AV92" s="29">
        <v>0</v>
      </c>
      <c r="AW92" s="29">
        <v>0</v>
      </c>
      <c r="AX92" s="29">
        <v>0</v>
      </c>
      <c r="AY92" s="29">
        <v>0</v>
      </c>
      <c r="AZ92" s="29">
        <v>0</v>
      </c>
      <c r="BA92" s="29">
        <v>0</v>
      </c>
      <c r="BB92" s="234">
        <v>0</v>
      </c>
      <c r="BC92" s="29">
        <v>0</v>
      </c>
      <c r="BD92" s="29">
        <v>0</v>
      </c>
      <c r="BE92" s="29">
        <v>0</v>
      </c>
      <c r="BF92" s="29">
        <v>0</v>
      </c>
      <c r="BG92" s="29">
        <v>0</v>
      </c>
      <c r="BH92" s="29">
        <v>0</v>
      </c>
      <c r="BI92" s="29">
        <v>0</v>
      </c>
      <c r="BJ92" s="29">
        <v>0</v>
      </c>
      <c r="BK92" s="29">
        <v>0</v>
      </c>
      <c r="BL92" s="29">
        <v>0</v>
      </c>
      <c r="BM92" s="29">
        <v>0</v>
      </c>
      <c r="BN92" s="224">
        <f>SUM(BB92:BM92)</f>
        <v>0</v>
      </c>
      <c r="BO92" s="29">
        <v>0</v>
      </c>
      <c r="BP92" s="29">
        <v>0</v>
      </c>
      <c r="BQ92" s="29">
        <v>0</v>
      </c>
      <c r="BR92" s="29">
        <v>0</v>
      </c>
      <c r="BS92" s="29">
        <v>0</v>
      </c>
      <c r="BT92" s="29">
        <v>0</v>
      </c>
      <c r="BU92" s="29">
        <v>0</v>
      </c>
      <c r="BV92" s="29">
        <v>0</v>
      </c>
      <c r="BW92" s="29">
        <v>0</v>
      </c>
      <c r="BX92" s="29">
        <v>0</v>
      </c>
      <c r="BY92" s="29">
        <v>0</v>
      </c>
      <c r="BZ92" s="29">
        <v>1.8290230783999999</v>
      </c>
      <c r="CA92" s="293">
        <f t="shared" si="15"/>
        <v>1.8290230783999999</v>
      </c>
      <c r="CB92" s="234">
        <v>0.57605011520000005</v>
      </c>
      <c r="CC92" s="29">
        <v>0.54140690939999991</v>
      </c>
      <c r="CD92" s="29">
        <v>0.48607799099999993</v>
      </c>
      <c r="CE92" s="29">
        <v>0.43117048240000017</v>
      </c>
      <c r="CF92" s="239">
        <v>1.1162819751999999</v>
      </c>
      <c r="CG92" s="29">
        <v>0.30460526599999999</v>
      </c>
      <c r="CH92" s="29">
        <v>2.1787264645999995</v>
      </c>
      <c r="CI92" s="29">
        <v>0.40180357700000002</v>
      </c>
      <c r="CJ92" s="29">
        <v>0.45890409040000008</v>
      </c>
      <c r="CK92" s="29">
        <v>1.4121535008000001</v>
      </c>
      <c r="CL92" s="29">
        <v>0.47031720960000029</v>
      </c>
      <c r="CM92" s="29">
        <v>0.51004971220000017</v>
      </c>
      <c r="CN92" s="224">
        <f t="shared" si="33"/>
        <v>8.8875472938000009</v>
      </c>
      <c r="CO92" s="29">
        <v>0.73377509800000007</v>
      </c>
      <c r="CP92" s="29">
        <v>0.7484934338</v>
      </c>
      <c r="CQ92" s="29">
        <v>0</v>
      </c>
      <c r="CR92" s="29">
        <v>0.74105005940000024</v>
      </c>
      <c r="CS92" s="29">
        <v>0.2847658716</v>
      </c>
      <c r="CT92" s="29">
        <v>0.52713557119999999</v>
      </c>
      <c r="CU92" s="29">
        <v>0.78081020779999999</v>
      </c>
      <c r="CV92" s="29">
        <v>0.64657969599999998</v>
      </c>
      <c r="CW92" s="29">
        <v>0.61885253639999993</v>
      </c>
      <c r="CX92" s="29">
        <v>0.48607785379999985</v>
      </c>
      <c r="CY92" s="29">
        <v>0.49869929340000013</v>
      </c>
      <c r="CZ92" s="29">
        <v>0.60123056840000033</v>
      </c>
      <c r="DA92" s="224">
        <f t="shared" si="34"/>
        <v>6.6674701898000004</v>
      </c>
      <c r="DB92" s="29">
        <v>0.78121851500000017</v>
      </c>
      <c r="DC92" s="29">
        <v>1.2477427620000006</v>
      </c>
      <c r="DD92" s="29">
        <v>1.0554258176</v>
      </c>
      <c r="DE92" s="29">
        <v>0.84781223939999983</v>
      </c>
      <c r="DF92" s="29">
        <v>1.0402195986000002</v>
      </c>
      <c r="DG92" s="29">
        <v>0.71329779219999945</v>
      </c>
      <c r="DH92" s="29">
        <v>0.87910056220000021</v>
      </c>
      <c r="DI92" s="29">
        <v>0.56052305400000013</v>
      </c>
      <c r="DJ92" s="29">
        <v>0.90562831939999977</v>
      </c>
      <c r="DK92" s="29">
        <v>0.70944096300000004</v>
      </c>
      <c r="DL92" s="29">
        <v>0.63178836979999997</v>
      </c>
      <c r="DM92" s="29">
        <v>0.49717527579999993</v>
      </c>
      <c r="DN92" s="224">
        <f t="shared" si="35"/>
        <v>9.8693732690000004</v>
      </c>
      <c r="DO92" s="29">
        <v>1.0295513381999999</v>
      </c>
      <c r="DP92" s="29">
        <v>2.0953970842000018</v>
      </c>
      <c r="DQ92" s="29">
        <v>0.74267052859999982</v>
      </c>
      <c r="DR92" s="29">
        <v>0.86267175399999985</v>
      </c>
      <c r="DS92" s="29">
        <v>0.95565624140000027</v>
      </c>
      <c r="DT92" s="29">
        <v>0.75972462579999978</v>
      </c>
      <c r="DU92" s="29">
        <v>1.2213001373999992</v>
      </c>
      <c r="DV92" s="29">
        <v>1.1501360752000003</v>
      </c>
      <c r="DW92" s="29">
        <v>0.82696469940000061</v>
      </c>
      <c r="DX92" s="29">
        <v>0.88369847719999939</v>
      </c>
      <c r="DY92" s="29">
        <v>0.74501548239999982</v>
      </c>
      <c r="DZ92" s="29">
        <v>1.1842446125999999</v>
      </c>
      <c r="ED92" s="118"/>
      <c r="EE92" s="118"/>
      <c r="EF92" s="118"/>
      <c r="EG92" s="118"/>
      <c r="EH92" s="118"/>
      <c r="EI92" s="118"/>
      <c r="EJ92" s="118"/>
      <c r="EK92" s="118"/>
      <c r="EL92" s="118"/>
      <c r="EM92" s="118"/>
      <c r="EN92" s="118"/>
      <c r="EO92" s="118"/>
      <c r="EP92" s="118"/>
      <c r="EQ92" s="118"/>
      <c r="ER92" s="118"/>
      <c r="ES92" s="118"/>
      <c r="ET92" s="118"/>
      <c r="EU92" s="118"/>
    </row>
    <row r="93" spans="1:151" ht="20.100000000000001" customHeight="1" x14ac:dyDescent="0.3">
      <c r="A93" s="282"/>
      <c r="B93" s="258" t="s">
        <v>42</v>
      </c>
      <c r="C93" s="259"/>
      <c r="D93" s="260"/>
      <c r="E93" s="253"/>
      <c r="F93" s="253"/>
      <c r="G93" s="253"/>
      <c r="H93" s="253"/>
      <c r="I93" s="253"/>
      <c r="J93" s="253"/>
      <c r="K93" s="253"/>
      <c r="L93" s="253"/>
      <c r="M93" s="253"/>
      <c r="N93" s="253"/>
      <c r="O93" s="253"/>
      <c r="P93" s="245"/>
      <c r="Q93" s="232"/>
      <c r="R93" s="232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45"/>
      <c r="AD93" s="232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3"/>
      <c r="AQ93" s="232"/>
      <c r="AR93" s="232"/>
      <c r="AS93" s="232"/>
      <c r="AT93" s="232"/>
      <c r="AU93" s="232"/>
      <c r="AV93" s="232"/>
      <c r="AW93" s="232"/>
      <c r="AX93" s="232"/>
      <c r="AY93" s="232"/>
      <c r="AZ93" s="232"/>
      <c r="BA93" s="232"/>
      <c r="BB93" s="233"/>
      <c r="BC93" s="232"/>
      <c r="BD93" s="232"/>
      <c r="BE93" s="232"/>
      <c r="BF93" s="232"/>
      <c r="BG93" s="232"/>
      <c r="BH93" s="232"/>
      <c r="BI93" s="232"/>
      <c r="BJ93" s="232"/>
      <c r="BK93" s="232"/>
      <c r="BL93" s="232"/>
      <c r="BM93" s="232"/>
      <c r="BN93" s="261"/>
      <c r="BO93" s="232"/>
      <c r="BP93" s="232"/>
      <c r="BQ93" s="232"/>
      <c r="BR93" s="232"/>
      <c r="BS93" s="232"/>
      <c r="BT93" s="232"/>
      <c r="BU93" s="232"/>
      <c r="BV93" s="232"/>
      <c r="BW93" s="232"/>
      <c r="BX93" s="232"/>
      <c r="BY93" s="232"/>
      <c r="BZ93" s="232"/>
      <c r="CA93" s="224"/>
      <c r="CB93" s="233"/>
      <c r="CC93" s="232"/>
      <c r="CD93" s="232"/>
      <c r="CE93" s="232"/>
      <c r="CF93" s="29"/>
      <c r="CG93" s="232"/>
      <c r="CH93" s="232"/>
      <c r="CI93" s="232"/>
      <c r="CJ93" s="232"/>
      <c r="CK93" s="232"/>
      <c r="CL93" s="232"/>
      <c r="CM93" s="232"/>
      <c r="CN93" s="261"/>
      <c r="CO93" s="232"/>
      <c r="CP93" s="232"/>
      <c r="CQ93" s="232"/>
      <c r="CR93" s="232"/>
      <c r="CS93" s="232"/>
      <c r="CT93" s="232"/>
      <c r="CU93" s="232"/>
      <c r="CV93" s="232"/>
      <c r="CW93" s="232"/>
      <c r="CX93" s="232"/>
      <c r="CY93" s="232"/>
      <c r="CZ93" s="232"/>
      <c r="DA93" s="261"/>
      <c r="DB93" s="232"/>
      <c r="DC93" s="232"/>
      <c r="DD93" s="232"/>
      <c r="DE93" s="232"/>
      <c r="DF93" s="232"/>
      <c r="DG93" s="232"/>
      <c r="DH93" s="232"/>
      <c r="DI93" s="232"/>
      <c r="DJ93" s="232"/>
      <c r="DK93" s="232"/>
      <c r="DL93" s="232"/>
      <c r="DM93" s="232"/>
      <c r="DN93" s="261"/>
      <c r="DO93" s="232"/>
      <c r="DP93" s="232"/>
      <c r="DQ93" s="232"/>
      <c r="DR93" s="232"/>
      <c r="DS93" s="232"/>
      <c r="DT93" s="232"/>
      <c r="DU93" s="232"/>
      <c r="DV93" s="232"/>
      <c r="DW93" s="232"/>
      <c r="DX93" s="232"/>
      <c r="DY93" s="232"/>
      <c r="DZ93" s="232"/>
      <c r="ED93" s="118"/>
      <c r="EE93" s="118"/>
      <c r="EF93" s="118"/>
      <c r="EG93" s="118"/>
      <c r="EH93" s="118"/>
      <c r="EI93" s="118"/>
      <c r="EJ93" s="118"/>
      <c r="EK93" s="118"/>
      <c r="EL93" s="118"/>
      <c r="EM93" s="118"/>
      <c r="EN93" s="118"/>
      <c r="EO93" s="118"/>
      <c r="EP93" s="118"/>
      <c r="EQ93" s="118"/>
      <c r="ER93" s="118"/>
      <c r="ES93" s="118"/>
      <c r="ET93" s="118"/>
      <c r="EU93" s="118"/>
    </row>
    <row r="94" spans="1:151" ht="22.5" customHeight="1" thickBot="1" x14ac:dyDescent="0.3">
      <c r="A94" s="282"/>
      <c r="B94" s="492" t="s">
        <v>39</v>
      </c>
      <c r="C94" s="493"/>
      <c r="D94" s="249">
        <v>0</v>
      </c>
      <c r="E94" s="249">
        <v>0</v>
      </c>
      <c r="F94" s="249">
        <v>0</v>
      </c>
      <c r="G94" s="249">
        <v>0</v>
      </c>
      <c r="H94" s="249">
        <v>0</v>
      </c>
      <c r="I94" s="249">
        <v>0</v>
      </c>
      <c r="J94" s="249">
        <v>0</v>
      </c>
      <c r="K94" s="249">
        <v>0</v>
      </c>
      <c r="L94" s="249">
        <v>0</v>
      </c>
      <c r="M94" s="249">
        <v>0</v>
      </c>
      <c r="N94" s="249">
        <v>0</v>
      </c>
      <c r="O94" s="249">
        <v>0</v>
      </c>
      <c r="P94" s="250">
        <v>0</v>
      </c>
      <c r="Q94" s="249">
        <v>0</v>
      </c>
      <c r="R94" s="249">
        <v>0</v>
      </c>
      <c r="S94" s="249">
        <v>0</v>
      </c>
      <c r="T94" s="249">
        <v>0</v>
      </c>
      <c r="U94" s="249">
        <v>0</v>
      </c>
      <c r="V94" s="249">
        <v>0</v>
      </c>
      <c r="W94" s="249">
        <v>0</v>
      </c>
      <c r="X94" s="249">
        <v>0</v>
      </c>
      <c r="Y94" s="249">
        <v>0</v>
      </c>
      <c r="Z94" s="249">
        <v>0</v>
      </c>
      <c r="AA94" s="249">
        <v>0</v>
      </c>
      <c r="AB94" s="262">
        <v>0.48719499999999999</v>
      </c>
      <c r="AC94" s="263">
        <v>0.48719499999999999</v>
      </c>
      <c r="AD94" s="235">
        <v>0</v>
      </c>
      <c r="AE94" s="235">
        <v>34.660693999999999</v>
      </c>
      <c r="AF94" s="235">
        <v>0</v>
      </c>
      <c r="AG94" s="235">
        <v>0</v>
      </c>
      <c r="AH94" s="235">
        <v>0</v>
      </c>
      <c r="AI94" s="235">
        <v>0</v>
      </c>
      <c r="AJ94" s="235">
        <v>0</v>
      </c>
      <c r="AK94" s="235">
        <v>0</v>
      </c>
      <c r="AL94" s="235">
        <v>0</v>
      </c>
      <c r="AM94" s="235">
        <v>0</v>
      </c>
      <c r="AN94" s="235">
        <v>0</v>
      </c>
      <c r="AO94" s="235">
        <v>0</v>
      </c>
      <c r="AP94" s="251">
        <v>0</v>
      </c>
      <c r="AQ94" s="249">
        <v>0</v>
      </c>
      <c r="AR94" s="249">
        <v>0</v>
      </c>
      <c r="AS94" s="249">
        <v>0</v>
      </c>
      <c r="AT94" s="249">
        <v>0</v>
      </c>
      <c r="AU94" s="249">
        <v>0</v>
      </c>
      <c r="AV94" s="249">
        <v>0</v>
      </c>
      <c r="AW94" s="249">
        <v>0</v>
      </c>
      <c r="AX94" s="249">
        <v>0</v>
      </c>
      <c r="AY94" s="249">
        <v>0</v>
      </c>
      <c r="AZ94" s="249">
        <v>0</v>
      </c>
      <c r="BA94" s="249">
        <v>0</v>
      </c>
      <c r="BB94" s="251">
        <v>0</v>
      </c>
      <c r="BC94" s="249">
        <v>0</v>
      </c>
      <c r="BD94" s="249">
        <v>0</v>
      </c>
      <c r="BE94" s="249">
        <v>0</v>
      </c>
      <c r="BF94" s="249">
        <v>0</v>
      </c>
      <c r="BG94" s="249">
        <v>0</v>
      </c>
      <c r="BH94" s="249">
        <v>0</v>
      </c>
      <c r="BI94" s="249">
        <v>0</v>
      </c>
      <c r="BJ94" s="249">
        <v>0</v>
      </c>
      <c r="BK94" s="249">
        <v>0</v>
      </c>
      <c r="BL94" s="249">
        <v>0</v>
      </c>
      <c r="BM94" s="249">
        <v>0</v>
      </c>
      <c r="BN94" s="250">
        <f>SUM(BB94:BM94)</f>
        <v>0</v>
      </c>
      <c r="BO94" s="249">
        <v>0</v>
      </c>
      <c r="BP94" s="249">
        <v>0</v>
      </c>
      <c r="BQ94" s="249">
        <v>0</v>
      </c>
      <c r="BR94" s="249">
        <v>0</v>
      </c>
      <c r="BS94" s="249">
        <v>0</v>
      </c>
      <c r="BT94" s="249">
        <v>0</v>
      </c>
      <c r="BU94" s="249">
        <v>0</v>
      </c>
      <c r="BV94" s="249">
        <v>0</v>
      </c>
      <c r="BW94" s="249">
        <v>0</v>
      </c>
      <c r="BX94" s="249">
        <v>0</v>
      </c>
      <c r="BY94" s="249">
        <v>0</v>
      </c>
      <c r="BZ94" s="249">
        <v>0</v>
      </c>
      <c r="CA94" s="224">
        <f t="shared" ref="CA94:CA169" si="37">SUM(BO94:BZ94)</f>
        <v>0</v>
      </c>
      <c r="CB94" s="251">
        <f>+CB95</f>
        <v>0</v>
      </c>
      <c r="CC94" s="249">
        <f>+CC95</f>
        <v>0</v>
      </c>
      <c r="CD94" s="249">
        <f t="shared" ref="CD94:CJ94" si="38">+CD95</f>
        <v>0</v>
      </c>
      <c r="CE94" s="249">
        <f t="shared" si="38"/>
        <v>0</v>
      </c>
      <c r="CF94" s="249">
        <f t="shared" si="38"/>
        <v>0</v>
      </c>
      <c r="CG94" s="249">
        <f t="shared" si="38"/>
        <v>0</v>
      </c>
      <c r="CH94" s="249">
        <f t="shared" si="38"/>
        <v>0</v>
      </c>
      <c r="CI94" s="249">
        <f t="shared" si="38"/>
        <v>0</v>
      </c>
      <c r="CJ94" s="249">
        <f t="shared" si="38"/>
        <v>0</v>
      </c>
      <c r="CK94" s="289">
        <f t="shared" ref="CK94:DZ94" si="39">+CK95</f>
        <v>0</v>
      </c>
      <c r="CL94" s="289">
        <f t="shared" si="39"/>
        <v>0</v>
      </c>
      <c r="CM94" s="289">
        <f t="shared" si="39"/>
        <v>0</v>
      </c>
      <c r="CN94" s="303">
        <f>SUM(CB94:CM94)</f>
        <v>0</v>
      </c>
      <c r="CO94" s="289">
        <f t="shared" si="39"/>
        <v>0</v>
      </c>
      <c r="CP94" s="289">
        <f t="shared" si="39"/>
        <v>0</v>
      </c>
      <c r="CQ94" s="289">
        <f t="shared" si="39"/>
        <v>0</v>
      </c>
      <c r="CR94" s="289">
        <f t="shared" si="39"/>
        <v>0</v>
      </c>
      <c r="CS94" s="289">
        <f t="shared" si="39"/>
        <v>0</v>
      </c>
      <c r="CT94" s="289">
        <f t="shared" si="39"/>
        <v>0</v>
      </c>
      <c r="CU94" s="289">
        <f t="shared" si="39"/>
        <v>0</v>
      </c>
      <c r="CV94" s="289">
        <f t="shared" si="39"/>
        <v>0</v>
      </c>
      <c r="CW94" s="289">
        <f t="shared" si="39"/>
        <v>0</v>
      </c>
      <c r="CX94" s="289">
        <f t="shared" si="39"/>
        <v>0</v>
      </c>
      <c r="CY94" s="289">
        <f t="shared" si="39"/>
        <v>0</v>
      </c>
      <c r="CZ94" s="289">
        <f t="shared" si="39"/>
        <v>0</v>
      </c>
      <c r="DA94" s="250">
        <f t="shared" si="34"/>
        <v>0</v>
      </c>
      <c r="DB94" s="321">
        <f t="shared" si="39"/>
        <v>0</v>
      </c>
      <c r="DC94" s="321">
        <f t="shared" si="39"/>
        <v>0</v>
      </c>
      <c r="DD94" s="321">
        <f t="shared" si="39"/>
        <v>0</v>
      </c>
      <c r="DE94" s="321">
        <f t="shared" si="39"/>
        <v>0</v>
      </c>
      <c r="DF94" s="321">
        <f t="shared" si="39"/>
        <v>0</v>
      </c>
      <c r="DG94" s="321">
        <f t="shared" si="39"/>
        <v>0</v>
      </c>
      <c r="DH94" s="321">
        <f t="shared" si="39"/>
        <v>0</v>
      </c>
      <c r="DI94" s="321">
        <f t="shared" si="39"/>
        <v>0</v>
      </c>
      <c r="DJ94" s="321">
        <f t="shared" si="39"/>
        <v>0</v>
      </c>
      <c r="DK94" s="321">
        <f t="shared" si="39"/>
        <v>0</v>
      </c>
      <c r="DL94" s="321">
        <f t="shared" si="39"/>
        <v>0</v>
      </c>
      <c r="DM94" s="321">
        <f t="shared" si="39"/>
        <v>0</v>
      </c>
      <c r="DN94" s="250">
        <f t="shared" si="35"/>
        <v>0</v>
      </c>
      <c r="DO94" s="321">
        <f t="shared" si="39"/>
        <v>0</v>
      </c>
      <c r="DP94" s="321">
        <f t="shared" si="39"/>
        <v>0</v>
      </c>
      <c r="DQ94" s="321">
        <f t="shared" si="39"/>
        <v>0</v>
      </c>
      <c r="DR94" s="321">
        <f t="shared" si="39"/>
        <v>0</v>
      </c>
      <c r="DS94" s="321">
        <f t="shared" si="39"/>
        <v>0</v>
      </c>
      <c r="DT94" s="321">
        <f t="shared" si="39"/>
        <v>0</v>
      </c>
      <c r="DU94" s="321">
        <f t="shared" si="39"/>
        <v>0</v>
      </c>
      <c r="DV94" s="321">
        <f t="shared" si="39"/>
        <v>0</v>
      </c>
      <c r="DW94" s="321">
        <f t="shared" si="39"/>
        <v>0</v>
      </c>
      <c r="DX94" s="321">
        <f t="shared" si="39"/>
        <v>0</v>
      </c>
      <c r="DY94" s="321">
        <f t="shared" si="39"/>
        <v>0</v>
      </c>
      <c r="DZ94" s="321">
        <f t="shared" si="39"/>
        <v>0</v>
      </c>
      <c r="ED94" s="118"/>
      <c r="EE94" s="118"/>
      <c r="EF94" s="118"/>
      <c r="EG94" s="118"/>
      <c r="EH94" s="118"/>
      <c r="EI94" s="118"/>
      <c r="EJ94" s="118"/>
      <c r="EK94" s="118"/>
      <c r="EL94" s="118"/>
      <c r="EM94" s="118"/>
      <c r="EN94" s="118"/>
      <c r="EO94" s="118"/>
      <c r="EP94" s="118"/>
      <c r="EQ94" s="118"/>
      <c r="ER94" s="118"/>
      <c r="ES94" s="118"/>
      <c r="ET94" s="118"/>
      <c r="EU94" s="118"/>
    </row>
    <row r="95" spans="1:151" ht="20.100000000000001" customHeight="1" thickBot="1" x14ac:dyDescent="0.3">
      <c r="A95" s="282"/>
      <c r="B95" s="264" t="s">
        <v>15</v>
      </c>
      <c r="C95" s="265" t="s">
        <v>16</v>
      </c>
      <c r="D95" s="266">
        <v>0</v>
      </c>
      <c r="E95" s="267">
        <v>0</v>
      </c>
      <c r="F95" s="267">
        <v>0</v>
      </c>
      <c r="G95" s="267">
        <v>0</v>
      </c>
      <c r="H95" s="267">
        <v>0</v>
      </c>
      <c r="I95" s="267">
        <v>0</v>
      </c>
      <c r="J95" s="267">
        <v>0</v>
      </c>
      <c r="K95" s="267">
        <v>0</v>
      </c>
      <c r="L95" s="267">
        <v>0</v>
      </c>
      <c r="M95" s="267">
        <v>0</v>
      </c>
      <c r="N95" s="267">
        <v>0</v>
      </c>
      <c r="O95" s="267">
        <v>0</v>
      </c>
      <c r="P95" s="231">
        <v>0</v>
      </c>
      <c r="Q95" s="267">
        <v>0</v>
      </c>
      <c r="R95" s="267">
        <v>0</v>
      </c>
      <c r="S95" s="267">
        <v>0</v>
      </c>
      <c r="T95" s="267">
        <v>0</v>
      </c>
      <c r="U95" s="267">
        <v>0</v>
      </c>
      <c r="V95" s="267">
        <v>0</v>
      </c>
      <c r="W95" s="267">
        <v>0</v>
      </c>
      <c r="X95" s="267">
        <v>0</v>
      </c>
      <c r="Y95" s="267">
        <v>0</v>
      </c>
      <c r="Z95" s="267">
        <v>0</v>
      </c>
      <c r="AA95" s="267">
        <v>0</v>
      </c>
      <c r="AB95" s="268">
        <v>0.48719499999999999</v>
      </c>
      <c r="AC95" s="269">
        <v>0.48719499999999999</v>
      </c>
      <c r="AD95" s="267">
        <v>0</v>
      </c>
      <c r="AE95" s="267">
        <v>34.660693999999999</v>
      </c>
      <c r="AF95" s="267">
        <v>0</v>
      </c>
      <c r="AG95" s="267">
        <v>0</v>
      </c>
      <c r="AH95" s="267">
        <v>0</v>
      </c>
      <c r="AI95" s="267">
        <v>0</v>
      </c>
      <c r="AJ95" s="267">
        <v>0</v>
      </c>
      <c r="AK95" s="267">
        <v>0</v>
      </c>
      <c r="AL95" s="267">
        <v>0</v>
      </c>
      <c r="AM95" s="267">
        <v>0</v>
      </c>
      <c r="AN95" s="267">
        <v>0</v>
      </c>
      <c r="AO95" s="267">
        <v>0</v>
      </c>
      <c r="AP95" s="234">
        <v>0</v>
      </c>
      <c r="AQ95" s="29">
        <v>0</v>
      </c>
      <c r="AR95" s="29">
        <v>0</v>
      </c>
      <c r="AS95" s="29">
        <v>0</v>
      </c>
      <c r="AT95" s="29">
        <v>0</v>
      </c>
      <c r="AU95" s="29">
        <v>0</v>
      </c>
      <c r="AV95" s="29">
        <v>0</v>
      </c>
      <c r="AW95" s="29">
        <v>0</v>
      </c>
      <c r="AX95" s="29">
        <v>0</v>
      </c>
      <c r="AY95" s="29">
        <v>0</v>
      </c>
      <c r="AZ95" s="29">
        <v>0</v>
      </c>
      <c r="BA95" s="29">
        <v>0</v>
      </c>
      <c r="BB95" s="234">
        <v>0</v>
      </c>
      <c r="BC95" s="29">
        <v>0</v>
      </c>
      <c r="BD95" s="29">
        <v>0</v>
      </c>
      <c r="BE95" s="29">
        <v>0</v>
      </c>
      <c r="BF95" s="29">
        <v>0</v>
      </c>
      <c r="BG95" s="29">
        <v>0</v>
      </c>
      <c r="BH95" s="29">
        <v>0</v>
      </c>
      <c r="BI95" s="29">
        <v>0</v>
      </c>
      <c r="BJ95" s="29">
        <v>0</v>
      </c>
      <c r="BK95" s="29">
        <v>0</v>
      </c>
      <c r="BL95" s="29">
        <v>0</v>
      </c>
      <c r="BM95" s="29">
        <v>0</v>
      </c>
      <c r="BN95" s="224">
        <f>SUM(BB95:BM95)</f>
        <v>0</v>
      </c>
      <c r="BO95" s="29">
        <v>0</v>
      </c>
      <c r="BP95" s="29">
        <v>0</v>
      </c>
      <c r="BQ95" s="29">
        <v>0</v>
      </c>
      <c r="BR95" s="29">
        <v>0</v>
      </c>
      <c r="BS95" s="29">
        <v>0</v>
      </c>
      <c r="BT95" s="29">
        <v>0</v>
      </c>
      <c r="BU95" s="29">
        <v>0</v>
      </c>
      <c r="BV95" s="29">
        <v>0</v>
      </c>
      <c r="BW95" s="29">
        <v>0</v>
      </c>
      <c r="BX95" s="29">
        <v>0</v>
      </c>
      <c r="BY95" s="29">
        <v>0</v>
      </c>
      <c r="BZ95" s="29">
        <v>0</v>
      </c>
      <c r="CA95" s="277">
        <f t="shared" si="37"/>
        <v>0</v>
      </c>
      <c r="CB95" s="234">
        <v>0</v>
      </c>
      <c r="CC95" s="29">
        <v>0</v>
      </c>
      <c r="CD95" s="29">
        <v>0</v>
      </c>
      <c r="CE95" s="29">
        <v>0</v>
      </c>
      <c r="CF95" s="267">
        <v>0</v>
      </c>
      <c r="CG95" s="267">
        <v>0</v>
      </c>
      <c r="CH95" s="267">
        <v>0</v>
      </c>
      <c r="CI95" s="284">
        <v>0</v>
      </c>
      <c r="CJ95" s="285">
        <v>0</v>
      </c>
      <c r="CK95" s="285">
        <v>0</v>
      </c>
      <c r="CL95" s="285">
        <v>0</v>
      </c>
      <c r="CM95" s="285">
        <v>0</v>
      </c>
      <c r="CN95" s="304">
        <f>SUM(CB95:CM95)</f>
        <v>0</v>
      </c>
      <c r="CO95" s="285">
        <v>0</v>
      </c>
      <c r="CP95" s="285">
        <v>0</v>
      </c>
      <c r="CQ95" s="285">
        <v>0</v>
      </c>
      <c r="CR95" s="285">
        <v>0</v>
      </c>
      <c r="CS95" s="285">
        <v>0</v>
      </c>
      <c r="CT95" s="285">
        <v>0</v>
      </c>
      <c r="CU95" s="285">
        <v>0</v>
      </c>
      <c r="CV95" s="285">
        <v>0</v>
      </c>
      <c r="CW95" s="285">
        <v>0</v>
      </c>
      <c r="CX95" s="285">
        <v>0</v>
      </c>
      <c r="CY95" s="285">
        <v>0</v>
      </c>
      <c r="CZ95" s="285">
        <v>0</v>
      </c>
      <c r="DA95" s="224">
        <f t="shared" si="34"/>
        <v>0</v>
      </c>
      <c r="DB95" s="284">
        <v>0</v>
      </c>
      <c r="DC95" s="284">
        <v>0</v>
      </c>
      <c r="DD95" s="284">
        <v>0</v>
      </c>
      <c r="DE95" s="284">
        <v>0</v>
      </c>
      <c r="DF95" s="284">
        <v>0</v>
      </c>
      <c r="DG95" s="284">
        <v>0</v>
      </c>
      <c r="DH95" s="284">
        <v>0</v>
      </c>
      <c r="DI95" s="284">
        <v>0</v>
      </c>
      <c r="DJ95" s="284">
        <v>0</v>
      </c>
      <c r="DK95" s="284">
        <v>0</v>
      </c>
      <c r="DL95" s="284">
        <v>0</v>
      </c>
      <c r="DM95" s="284">
        <v>0</v>
      </c>
      <c r="DN95" s="224">
        <f t="shared" si="35"/>
        <v>0</v>
      </c>
      <c r="DO95" s="284">
        <v>0</v>
      </c>
      <c r="DP95" s="284">
        <v>0</v>
      </c>
      <c r="DQ95" s="284">
        <v>0</v>
      </c>
      <c r="DR95" s="284">
        <v>0</v>
      </c>
      <c r="DS95" s="284">
        <v>0</v>
      </c>
      <c r="DT95" s="284">
        <v>0</v>
      </c>
      <c r="DU95" s="284">
        <v>0</v>
      </c>
      <c r="DV95" s="284">
        <v>0</v>
      </c>
      <c r="DW95" s="284">
        <v>0</v>
      </c>
      <c r="DX95" s="284">
        <v>0</v>
      </c>
      <c r="DY95" s="284">
        <v>0</v>
      </c>
      <c r="DZ95" s="284">
        <v>0</v>
      </c>
      <c r="ED95" s="118"/>
      <c r="EE95" s="118"/>
      <c r="EF95" s="118"/>
      <c r="EG95" s="118"/>
      <c r="EH95" s="118"/>
      <c r="EI95" s="118"/>
      <c r="EJ95" s="118"/>
      <c r="EK95" s="118"/>
      <c r="EL95" s="118"/>
      <c r="EM95" s="118"/>
      <c r="EN95" s="118"/>
      <c r="EO95" s="118"/>
      <c r="EP95" s="118"/>
      <c r="EQ95" s="118"/>
      <c r="ER95" s="118"/>
      <c r="ES95" s="118"/>
      <c r="ET95" s="118"/>
      <c r="EU95" s="118"/>
    </row>
    <row r="96" spans="1:151" ht="18.75" customHeight="1" x14ac:dyDescent="0.3">
      <c r="A96" s="282"/>
      <c r="B96" s="240" t="s">
        <v>41</v>
      </c>
      <c r="C96" s="270"/>
      <c r="D96" s="260"/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71"/>
      <c r="P96" s="248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1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33"/>
      <c r="AQ96" s="232"/>
      <c r="AR96" s="232"/>
      <c r="AS96" s="232"/>
      <c r="AT96" s="232"/>
      <c r="AU96" s="232"/>
      <c r="AV96" s="232"/>
      <c r="AW96" s="232"/>
      <c r="AX96" s="232"/>
      <c r="AY96" s="232"/>
      <c r="AZ96" s="232"/>
      <c r="BA96" s="232"/>
      <c r="BB96" s="233"/>
      <c r="BC96" s="232"/>
      <c r="BD96" s="232"/>
      <c r="BE96" s="232"/>
      <c r="BF96" s="232"/>
      <c r="BG96" s="232"/>
      <c r="BH96" s="232"/>
      <c r="BI96" s="232"/>
      <c r="BJ96" s="232"/>
      <c r="BK96" s="232"/>
      <c r="BL96" s="232"/>
      <c r="BM96" s="232"/>
      <c r="BN96" s="261"/>
      <c r="BO96" s="232"/>
      <c r="BP96" s="232"/>
      <c r="BQ96" s="232"/>
      <c r="BR96" s="232"/>
      <c r="BS96" s="232"/>
      <c r="BT96" s="232"/>
      <c r="BU96" s="232"/>
      <c r="BV96" s="232"/>
      <c r="BW96" s="232"/>
      <c r="BX96" s="232"/>
      <c r="BY96" s="232"/>
      <c r="BZ96" s="232"/>
      <c r="CA96" s="224"/>
      <c r="CB96" s="233"/>
      <c r="CC96" s="232"/>
      <c r="CD96" s="232"/>
      <c r="CE96" s="232"/>
      <c r="CF96" s="29"/>
      <c r="CG96" s="232"/>
      <c r="CH96" s="232"/>
      <c r="CI96" s="232"/>
      <c r="CJ96" s="232"/>
      <c r="CK96" s="232"/>
      <c r="CL96" s="232"/>
      <c r="CM96" s="232"/>
      <c r="CN96" s="261"/>
      <c r="CO96" s="232"/>
      <c r="CP96" s="232"/>
      <c r="CQ96" s="232"/>
      <c r="CR96" s="232"/>
      <c r="CS96" s="232"/>
      <c r="CT96" s="232"/>
      <c r="CU96" s="232"/>
      <c r="CV96" s="232"/>
      <c r="CW96" s="232"/>
      <c r="CX96" s="232"/>
      <c r="CY96" s="232"/>
      <c r="CZ96" s="232"/>
      <c r="DA96" s="261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61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D96" s="118"/>
      <c r="EE96" s="118"/>
      <c r="EF96" s="118"/>
      <c r="EG96" s="118"/>
      <c r="EH96" s="118"/>
      <c r="EI96" s="118"/>
      <c r="EJ96" s="118"/>
      <c r="EK96" s="118"/>
      <c r="EL96" s="118"/>
      <c r="EM96" s="118"/>
      <c r="EN96" s="118"/>
      <c r="EO96" s="118"/>
      <c r="EP96" s="118"/>
      <c r="EQ96" s="118"/>
      <c r="ER96" s="118"/>
      <c r="ES96" s="118"/>
      <c r="ET96" s="118"/>
      <c r="EU96" s="118"/>
    </row>
    <row r="97" spans="1:3429" ht="19.5" customHeight="1" thickBot="1" x14ac:dyDescent="0.35">
      <c r="A97" s="282"/>
      <c r="B97" s="471" t="s">
        <v>39</v>
      </c>
      <c r="C97" s="472"/>
      <c r="D97" s="251">
        <v>637.19348155364889</v>
      </c>
      <c r="E97" s="249">
        <v>292.53931925319586</v>
      </c>
      <c r="F97" s="249">
        <v>238.77799200829034</v>
      </c>
      <c r="G97" s="249">
        <v>184.32154472652402</v>
      </c>
      <c r="H97" s="249">
        <v>311.4505755027331</v>
      </c>
      <c r="I97" s="249">
        <v>138.74423144100439</v>
      </c>
      <c r="J97" s="249">
        <v>39.478034134901002</v>
      </c>
      <c r="K97" s="249">
        <v>53.879962746173703</v>
      </c>
      <c r="L97" s="249">
        <v>39.221368999593302</v>
      </c>
      <c r="M97" s="249">
        <v>18.417000000000002</v>
      </c>
      <c r="N97" s="249">
        <v>45.352761415591999</v>
      </c>
      <c r="O97" s="252">
        <v>158.269108033203</v>
      </c>
      <c r="P97" s="252">
        <v>2157.6453798148596</v>
      </c>
      <c r="Q97" s="249">
        <v>15.8391900007957</v>
      </c>
      <c r="R97" s="249">
        <v>18.219501359624999</v>
      </c>
      <c r="S97" s="249">
        <v>227.9063059355947</v>
      </c>
      <c r="T97" s="249">
        <v>355.76560431031504</v>
      </c>
      <c r="U97" s="249">
        <v>221.51586002468147</v>
      </c>
      <c r="V97" s="249">
        <v>6.1657456387362002</v>
      </c>
      <c r="W97" s="249">
        <v>3.6541079693266005</v>
      </c>
      <c r="X97" s="249">
        <v>0</v>
      </c>
      <c r="Y97" s="249">
        <v>2.6002000078943999</v>
      </c>
      <c r="Z97" s="249">
        <v>17.840405000000001</v>
      </c>
      <c r="AA97" s="249">
        <v>27.795461555423401</v>
      </c>
      <c r="AB97" s="262">
        <v>15.1172113612306</v>
      </c>
      <c r="AC97" s="231">
        <v>912.41959316362318</v>
      </c>
      <c r="AD97" s="235">
        <v>31.322000003081605</v>
      </c>
      <c r="AE97" s="235">
        <v>4.0517304104863996</v>
      </c>
      <c r="AF97" s="235">
        <v>8.518299997681801</v>
      </c>
      <c r="AG97" s="235">
        <v>35.871589999202804</v>
      </c>
      <c r="AH97" s="235">
        <v>38.013031007923999</v>
      </c>
      <c r="AI97" s="235">
        <v>29.260259999999999</v>
      </c>
      <c r="AJ97" s="235">
        <v>13.4963599911885</v>
      </c>
      <c r="AK97" s="235">
        <v>1.5000000063084</v>
      </c>
      <c r="AL97" s="235">
        <v>0</v>
      </c>
      <c r="AM97" s="235">
        <v>0</v>
      </c>
      <c r="AN97" s="235">
        <v>1.7033400000000001</v>
      </c>
      <c r="AO97" s="235">
        <v>0.34353</v>
      </c>
      <c r="AP97" s="251">
        <v>0</v>
      </c>
      <c r="AQ97" s="249">
        <v>0</v>
      </c>
      <c r="AR97" s="249">
        <v>0</v>
      </c>
      <c r="AS97" s="249">
        <v>0</v>
      </c>
      <c r="AT97" s="249">
        <v>0</v>
      </c>
      <c r="AU97" s="249">
        <v>7.5459999989948008</v>
      </c>
      <c r="AV97" s="249">
        <v>5.3042699999999998E-3</v>
      </c>
      <c r="AW97" s="249">
        <v>0</v>
      </c>
      <c r="AX97" s="249">
        <v>1.45821098235</v>
      </c>
      <c r="AY97" s="249">
        <v>24.059159999999999</v>
      </c>
      <c r="AZ97" s="249">
        <v>1.5214574999999999</v>
      </c>
      <c r="BA97" s="249">
        <v>0</v>
      </c>
      <c r="BB97" s="251">
        <v>0</v>
      </c>
      <c r="BC97" s="249">
        <v>0</v>
      </c>
      <c r="BD97" s="249">
        <v>0</v>
      </c>
      <c r="BE97" s="249">
        <v>3.3569930160485999</v>
      </c>
      <c r="BF97" s="249">
        <v>0</v>
      </c>
      <c r="BG97" s="249">
        <v>0</v>
      </c>
      <c r="BH97" s="249">
        <v>46.055490406964005</v>
      </c>
      <c r="BI97" s="249">
        <v>0</v>
      </c>
      <c r="BJ97" s="249">
        <v>0</v>
      </c>
      <c r="BK97" s="249">
        <v>0</v>
      </c>
      <c r="BL97" s="249">
        <v>0</v>
      </c>
      <c r="BM97" s="249">
        <v>1.4623470033188002</v>
      </c>
      <c r="BN97" s="250">
        <f t="shared" ref="BN97:BN98" si="40">SUM(BB97:BM97)</f>
        <v>50.8748304263314</v>
      </c>
      <c r="BO97" s="249">
        <v>0</v>
      </c>
      <c r="BP97" s="249">
        <v>0</v>
      </c>
      <c r="BQ97" s="249">
        <v>0</v>
      </c>
      <c r="BR97" s="249">
        <v>0</v>
      </c>
      <c r="BS97" s="249">
        <v>0.89476900000000004</v>
      </c>
      <c r="BT97" s="249">
        <v>0</v>
      </c>
      <c r="BU97" s="249">
        <v>0</v>
      </c>
      <c r="BV97" s="249">
        <v>0</v>
      </c>
      <c r="BW97" s="249">
        <v>0</v>
      </c>
      <c r="BX97" s="249">
        <v>0</v>
      </c>
      <c r="BY97" s="249">
        <v>0</v>
      </c>
      <c r="BZ97" s="249">
        <v>0</v>
      </c>
      <c r="CA97" s="224">
        <f t="shared" si="37"/>
        <v>0.89476900000000004</v>
      </c>
      <c r="CB97" s="251">
        <f>+CB98</f>
        <v>0</v>
      </c>
      <c r="CC97" s="249">
        <f>+CC98</f>
        <v>0</v>
      </c>
      <c r="CD97" s="249">
        <f t="shared" ref="CD97:DZ97" si="41">+CD98</f>
        <v>0</v>
      </c>
      <c r="CE97" s="249">
        <f t="shared" si="41"/>
        <v>0.25</v>
      </c>
      <c r="CF97" s="249">
        <f t="shared" si="41"/>
        <v>0</v>
      </c>
      <c r="CG97" s="249">
        <f t="shared" si="41"/>
        <v>0</v>
      </c>
      <c r="CH97" s="249">
        <f t="shared" si="41"/>
        <v>7</v>
      </c>
      <c r="CI97" s="249">
        <f t="shared" si="41"/>
        <v>0</v>
      </c>
      <c r="CJ97" s="249">
        <f t="shared" si="41"/>
        <v>0</v>
      </c>
      <c r="CK97" s="249">
        <f t="shared" si="41"/>
        <v>0</v>
      </c>
      <c r="CL97" s="249">
        <f t="shared" si="41"/>
        <v>0</v>
      </c>
      <c r="CM97" s="249">
        <f t="shared" si="41"/>
        <v>0</v>
      </c>
      <c r="CN97" s="250">
        <f>SUM(CB97:CM97)</f>
        <v>7.25</v>
      </c>
      <c r="CO97" s="249">
        <f t="shared" si="41"/>
        <v>0.2</v>
      </c>
      <c r="CP97" s="249">
        <f t="shared" si="41"/>
        <v>0</v>
      </c>
      <c r="CQ97" s="249">
        <f t="shared" si="41"/>
        <v>0</v>
      </c>
      <c r="CR97" s="249">
        <f t="shared" si="41"/>
        <v>0</v>
      </c>
      <c r="CS97" s="249">
        <f t="shared" si="41"/>
        <v>0</v>
      </c>
      <c r="CT97" s="249">
        <f t="shared" si="41"/>
        <v>0.739514</v>
      </c>
      <c r="CU97" s="249">
        <f t="shared" si="41"/>
        <v>0</v>
      </c>
      <c r="CV97" s="249">
        <f t="shared" si="41"/>
        <v>0</v>
      </c>
      <c r="CW97" s="249">
        <f t="shared" si="41"/>
        <v>0.15</v>
      </c>
      <c r="CX97" s="249">
        <f t="shared" si="41"/>
        <v>0</v>
      </c>
      <c r="CY97" s="249">
        <f t="shared" si="41"/>
        <v>0.64847099997711199</v>
      </c>
      <c r="CZ97" s="249">
        <f t="shared" si="41"/>
        <v>0.43438599999999999</v>
      </c>
      <c r="DA97" s="250">
        <f t="shared" si="34"/>
        <v>2.1723709999771117</v>
      </c>
      <c r="DB97" s="249">
        <f t="shared" si="41"/>
        <v>0</v>
      </c>
      <c r="DC97" s="249">
        <f t="shared" si="41"/>
        <v>0</v>
      </c>
      <c r="DD97" s="249">
        <f t="shared" si="41"/>
        <v>0</v>
      </c>
      <c r="DE97" s="249">
        <f t="shared" si="41"/>
        <v>0</v>
      </c>
      <c r="DF97" s="249">
        <f t="shared" si="41"/>
        <v>2.2021350000000002</v>
      </c>
      <c r="DG97" s="249">
        <f t="shared" si="41"/>
        <v>0</v>
      </c>
      <c r="DH97" s="249">
        <f t="shared" si="41"/>
        <v>0</v>
      </c>
      <c r="DI97" s="249">
        <f t="shared" si="41"/>
        <v>0</v>
      </c>
      <c r="DJ97" s="249">
        <f t="shared" si="41"/>
        <v>9.4846051635742185E-3</v>
      </c>
      <c r="DK97" s="249">
        <f t="shared" si="41"/>
        <v>0</v>
      </c>
      <c r="DL97" s="249">
        <f t="shared" si="41"/>
        <v>0</v>
      </c>
      <c r="DM97" s="249">
        <f t="shared" si="41"/>
        <v>0</v>
      </c>
      <c r="DN97" s="250">
        <f t="shared" si="35"/>
        <v>2.2116196051635746</v>
      </c>
      <c r="DO97" s="249">
        <f t="shared" si="41"/>
        <v>0</v>
      </c>
      <c r="DP97" s="249">
        <f t="shared" si="41"/>
        <v>0.67367999998474093</v>
      </c>
      <c r="DQ97" s="249">
        <f t="shared" si="41"/>
        <v>0.15738170000000001</v>
      </c>
      <c r="DR97" s="249">
        <f t="shared" si="41"/>
        <v>1.1277495000076301</v>
      </c>
      <c r="DS97" s="249">
        <f t="shared" si="41"/>
        <v>0.45245000000000002</v>
      </c>
      <c r="DT97" s="249">
        <f t="shared" si="41"/>
        <v>2.0404830000076299</v>
      </c>
      <c r="DU97" s="249">
        <f t="shared" si="41"/>
        <v>0</v>
      </c>
      <c r="DV97" s="249">
        <f t="shared" si="41"/>
        <v>0</v>
      </c>
      <c r="DW97" s="249">
        <f t="shared" si="41"/>
        <v>2.5001064201354901E-2</v>
      </c>
      <c r="DX97" s="249">
        <f t="shared" si="41"/>
        <v>0</v>
      </c>
      <c r="DY97" s="249">
        <f t="shared" si="41"/>
        <v>1.0748952999954224</v>
      </c>
      <c r="DZ97" s="249">
        <f t="shared" si="41"/>
        <v>1.14457299995422</v>
      </c>
      <c r="ED97" s="118"/>
      <c r="EE97" s="118"/>
      <c r="EF97" s="118"/>
      <c r="EG97" s="118"/>
      <c r="EH97" s="118"/>
      <c r="EI97" s="118"/>
      <c r="EJ97" s="118"/>
      <c r="EK97" s="118"/>
      <c r="EL97" s="118"/>
      <c r="EM97" s="118"/>
      <c r="EN97" s="118"/>
      <c r="EO97" s="118"/>
      <c r="EP97" s="118"/>
      <c r="EQ97" s="118"/>
      <c r="ER97" s="118"/>
      <c r="ES97" s="118"/>
      <c r="ET97" s="118"/>
      <c r="EU97" s="118"/>
    </row>
    <row r="98" spans="1:3429" ht="20.100000000000001" customHeight="1" thickBot="1" x14ac:dyDescent="0.3">
      <c r="A98" s="282"/>
      <c r="B98" s="272" t="s">
        <v>15</v>
      </c>
      <c r="C98" s="273" t="s">
        <v>16</v>
      </c>
      <c r="D98" s="266">
        <v>637.19348155364889</v>
      </c>
      <c r="E98" s="267">
        <v>292.53931925319586</v>
      </c>
      <c r="F98" s="267">
        <v>238.77799200829034</v>
      </c>
      <c r="G98" s="267">
        <v>184.32154472652402</v>
      </c>
      <c r="H98" s="267">
        <v>311.4505755027331</v>
      </c>
      <c r="I98" s="267">
        <v>138.74423144100439</v>
      </c>
      <c r="J98" s="267">
        <v>39.478034134901002</v>
      </c>
      <c r="K98" s="267">
        <v>53.879962746173703</v>
      </c>
      <c r="L98" s="267">
        <v>39.221368999593302</v>
      </c>
      <c r="M98" s="267">
        <v>18.417000000000002</v>
      </c>
      <c r="N98" s="267">
        <v>45.352761415591999</v>
      </c>
      <c r="O98" s="274">
        <v>158.269108033203</v>
      </c>
      <c r="P98" s="275">
        <v>2157.6453798148596</v>
      </c>
      <c r="Q98" s="267">
        <v>15.8391900007957</v>
      </c>
      <c r="R98" s="267">
        <v>18.219501359624999</v>
      </c>
      <c r="S98" s="267">
        <v>227.9063059355947</v>
      </c>
      <c r="T98" s="267">
        <v>355.76560431031504</v>
      </c>
      <c r="U98" s="267">
        <v>221.51586002468147</v>
      </c>
      <c r="V98" s="267">
        <v>6.1657456387362002</v>
      </c>
      <c r="W98" s="267">
        <v>3.6541079693266005</v>
      </c>
      <c r="X98" s="267">
        <v>0</v>
      </c>
      <c r="Y98" s="267">
        <v>2.6002000078943999</v>
      </c>
      <c r="Z98" s="267">
        <v>17.840405000000001</v>
      </c>
      <c r="AA98" s="267">
        <v>27.795461555423401</v>
      </c>
      <c r="AB98" s="268">
        <v>15.1172113612306</v>
      </c>
      <c r="AC98" s="276">
        <v>912.41959316362318</v>
      </c>
      <c r="AD98" s="267">
        <v>31.322000003081605</v>
      </c>
      <c r="AE98" s="267">
        <v>4.0517304104863996</v>
      </c>
      <c r="AF98" s="267">
        <v>8.518299997681801</v>
      </c>
      <c r="AG98" s="267">
        <v>35.871589999202804</v>
      </c>
      <c r="AH98" s="267">
        <v>38.013031007923999</v>
      </c>
      <c r="AI98" s="267">
        <v>29.260259999999999</v>
      </c>
      <c r="AJ98" s="267">
        <v>13.4963599911885</v>
      </c>
      <c r="AK98" s="267">
        <v>1.5000000063084</v>
      </c>
      <c r="AL98" s="267">
        <v>0</v>
      </c>
      <c r="AM98" s="267">
        <v>0</v>
      </c>
      <c r="AN98" s="267">
        <v>1.7033400000000001</v>
      </c>
      <c r="AO98" s="267">
        <v>0.34353</v>
      </c>
      <c r="AP98" s="266">
        <v>0</v>
      </c>
      <c r="AQ98" s="267">
        <v>0</v>
      </c>
      <c r="AR98" s="267">
        <v>0</v>
      </c>
      <c r="AS98" s="267">
        <v>0</v>
      </c>
      <c r="AT98" s="267">
        <v>0</v>
      </c>
      <c r="AU98" s="267">
        <v>7.5459999989948008</v>
      </c>
      <c r="AV98" s="267">
        <v>5.3042699999999998E-3</v>
      </c>
      <c r="AW98" s="267">
        <v>0</v>
      </c>
      <c r="AX98" s="267">
        <v>1.45821098235</v>
      </c>
      <c r="AY98" s="267">
        <v>24.059159999999999</v>
      </c>
      <c r="AZ98" s="267">
        <v>1.5214574999999999</v>
      </c>
      <c r="BA98" s="267">
        <v>0</v>
      </c>
      <c r="BB98" s="266">
        <v>0</v>
      </c>
      <c r="BC98" s="267">
        <v>0</v>
      </c>
      <c r="BD98" s="267">
        <v>0</v>
      </c>
      <c r="BE98" s="267">
        <v>3.3569930160485999</v>
      </c>
      <c r="BF98" s="267">
        <v>0</v>
      </c>
      <c r="BG98" s="267">
        <v>0</v>
      </c>
      <c r="BH98" s="267">
        <v>46.055490406964005</v>
      </c>
      <c r="BI98" s="267">
        <v>0</v>
      </c>
      <c r="BJ98" s="267">
        <v>0</v>
      </c>
      <c r="BK98" s="267">
        <v>0</v>
      </c>
      <c r="BL98" s="267">
        <v>0</v>
      </c>
      <c r="BM98" s="267">
        <v>1.4623470033188002</v>
      </c>
      <c r="BN98" s="277">
        <f t="shared" si="40"/>
        <v>50.8748304263314</v>
      </c>
      <c r="BO98" s="267">
        <v>0</v>
      </c>
      <c r="BP98" s="267">
        <v>0</v>
      </c>
      <c r="BQ98" s="267">
        <v>0</v>
      </c>
      <c r="BR98" s="267">
        <v>0</v>
      </c>
      <c r="BS98" s="267">
        <v>0.89476900000000004</v>
      </c>
      <c r="BT98" s="267">
        <v>0</v>
      </c>
      <c r="BU98" s="267">
        <v>0</v>
      </c>
      <c r="BV98" s="267">
        <v>0</v>
      </c>
      <c r="BW98" s="267">
        <v>0</v>
      </c>
      <c r="BX98" s="267">
        <v>0</v>
      </c>
      <c r="BY98" s="267">
        <v>0</v>
      </c>
      <c r="BZ98" s="267">
        <v>0</v>
      </c>
      <c r="CA98" s="277">
        <f t="shared" si="37"/>
        <v>0.89476900000000004</v>
      </c>
      <c r="CB98" s="266">
        <v>0</v>
      </c>
      <c r="CC98" s="267">
        <v>0</v>
      </c>
      <c r="CD98" s="267">
        <v>0</v>
      </c>
      <c r="CE98" s="267">
        <f>250000/1000000</f>
        <v>0.25</v>
      </c>
      <c r="CF98" s="267">
        <v>0</v>
      </c>
      <c r="CG98" s="267">
        <v>0</v>
      </c>
      <c r="CH98" s="267">
        <v>7</v>
      </c>
      <c r="CI98" s="267">
        <v>0</v>
      </c>
      <c r="CJ98" s="267">
        <v>0</v>
      </c>
      <c r="CK98" s="267">
        <v>0</v>
      </c>
      <c r="CL98" s="267">
        <v>0</v>
      </c>
      <c r="CM98" s="267">
        <v>0</v>
      </c>
      <c r="CN98" s="277">
        <f>SUM(CB98:CM98)</f>
        <v>7.25</v>
      </c>
      <c r="CO98" s="267">
        <v>0.2</v>
      </c>
      <c r="CP98" s="267">
        <v>0</v>
      </c>
      <c r="CQ98" s="267">
        <v>0</v>
      </c>
      <c r="CR98" s="267">
        <v>0</v>
      </c>
      <c r="CS98" s="267">
        <v>0</v>
      </c>
      <c r="CT98" s="267">
        <f>739514/1000000</f>
        <v>0.739514</v>
      </c>
      <c r="CU98" s="267">
        <v>0</v>
      </c>
      <c r="CV98" s="267">
        <v>0</v>
      </c>
      <c r="CW98" s="267">
        <f>150000/1000000</f>
        <v>0.15</v>
      </c>
      <c r="CX98" s="267">
        <v>0</v>
      </c>
      <c r="CY98" s="267">
        <f>648470.999977112/1000000</f>
        <v>0.64847099997711199</v>
      </c>
      <c r="CZ98" s="267">
        <f>434386/1000000</f>
        <v>0.43438599999999999</v>
      </c>
      <c r="DA98" s="277">
        <f t="shared" si="34"/>
        <v>2.1723709999771117</v>
      </c>
      <c r="DB98" s="267">
        <v>0</v>
      </c>
      <c r="DC98" s="267">
        <v>0</v>
      </c>
      <c r="DD98" s="267">
        <v>0</v>
      </c>
      <c r="DE98" s="267">
        <v>0</v>
      </c>
      <c r="DF98" s="267">
        <v>2.2021350000000002</v>
      </c>
      <c r="DG98" s="267">
        <v>0</v>
      </c>
      <c r="DH98" s="267">
        <v>0</v>
      </c>
      <c r="DI98" s="267">
        <v>0</v>
      </c>
      <c r="DJ98" s="267">
        <v>9.4846051635742185E-3</v>
      </c>
      <c r="DK98" s="267">
        <v>0</v>
      </c>
      <c r="DL98" s="267">
        <v>0</v>
      </c>
      <c r="DM98" s="267">
        <v>0</v>
      </c>
      <c r="DN98" s="277">
        <f t="shared" si="35"/>
        <v>2.2116196051635746</v>
      </c>
      <c r="DO98" s="267">
        <v>0</v>
      </c>
      <c r="DP98" s="267">
        <f>673679.999984741/1000000</f>
        <v>0.67367999998474093</v>
      </c>
      <c r="DQ98" s="267">
        <f>157381.7/1000000</f>
        <v>0.15738170000000001</v>
      </c>
      <c r="DR98" s="267">
        <f>+(1127749.50000763/1000000)</f>
        <v>1.1277495000076301</v>
      </c>
      <c r="DS98" s="267">
        <f>452450/1000000</f>
        <v>0.45245000000000002</v>
      </c>
      <c r="DT98" s="29">
        <v>2.0404830000076299</v>
      </c>
      <c r="DU98" s="29">
        <v>0</v>
      </c>
      <c r="DV98" s="29">
        <v>0</v>
      </c>
      <c r="DW98" s="29">
        <f>25001.0642013549/1000000</f>
        <v>2.5001064201354901E-2</v>
      </c>
      <c r="DX98" s="29">
        <v>0</v>
      </c>
      <c r="DY98" s="29">
        <v>1.0748952999954224</v>
      </c>
      <c r="DZ98" s="29">
        <f>1144572.99995422/1000000</f>
        <v>1.14457299995422</v>
      </c>
      <c r="ED98" s="118"/>
      <c r="EE98" s="118"/>
      <c r="EF98" s="118"/>
      <c r="EG98" s="118"/>
      <c r="EH98" s="118"/>
      <c r="EI98" s="118"/>
      <c r="EJ98" s="118"/>
      <c r="EK98" s="118"/>
      <c r="EL98" s="118"/>
      <c r="EM98" s="118"/>
      <c r="EN98" s="118"/>
      <c r="EO98" s="118"/>
      <c r="EP98" s="118"/>
      <c r="EQ98" s="118"/>
      <c r="ER98" s="118"/>
      <c r="ES98" s="118"/>
      <c r="ET98" s="118"/>
      <c r="EU98" s="118"/>
    </row>
    <row r="99" spans="1:3429" ht="20.100000000000001" customHeight="1" thickBot="1" x14ac:dyDescent="0.3">
      <c r="A99" s="282"/>
      <c r="B99" s="463"/>
      <c r="C99" s="464" t="s">
        <v>64</v>
      </c>
      <c r="D99" s="299">
        <f t="shared" ref="D99:BO99" si="42">+D100+D146</f>
        <v>4818</v>
      </c>
      <c r="E99" s="191">
        <f t="shared" si="42"/>
        <v>4049</v>
      </c>
      <c r="F99" s="191">
        <f t="shared" si="42"/>
        <v>4689</v>
      </c>
      <c r="G99" s="191">
        <f t="shared" si="42"/>
        <v>4475</v>
      </c>
      <c r="H99" s="191">
        <f t="shared" si="42"/>
        <v>4572</v>
      </c>
      <c r="I99" s="191">
        <f t="shared" si="42"/>
        <v>4631</v>
      </c>
      <c r="J99" s="191">
        <f t="shared" si="42"/>
        <v>4779</v>
      </c>
      <c r="K99" s="191">
        <f t="shared" si="42"/>
        <v>4207</v>
      </c>
      <c r="L99" s="191">
        <f t="shared" si="42"/>
        <v>4642</v>
      </c>
      <c r="M99" s="191">
        <f t="shared" si="42"/>
        <v>4691</v>
      </c>
      <c r="N99" s="191">
        <f t="shared" si="42"/>
        <v>4563</v>
      </c>
      <c r="O99" s="192">
        <f t="shared" si="42"/>
        <v>5060</v>
      </c>
      <c r="P99" s="191">
        <f t="shared" si="42"/>
        <v>55176</v>
      </c>
      <c r="Q99" s="299">
        <f t="shared" si="42"/>
        <v>4115</v>
      </c>
      <c r="R99" s="191">
        <f t="shared" si="42"/>
        <v>3913</v>
      </c>
      <c r="S99" s="191">
        <f t="shared" si="42"/>
        <v>4937</v>
      </c>
      <c r="T99" s="191">
        <f t="shared" si="42"/>
        <v>4744</v>
      </c>
      <c r="U99" s="191">
        <f t="shared" si="42"/>
        <v>4831</v>
      </c>
      <c r="V99" s="191">
        <f t="shared" si="42"/>
        <v>4901</v>
      </c>
      <c r="W99" s="191">
        <f t="shared" si="42"/>
        <v>4716</v>
      </c>
      <c r="X99" s="191">
        <f t="shared" si="42"/>
        <v>4862</v>
      </c>
      <c r="Y99" s="191">
        <f t="shared" si="42"/>
        <v>4928</v>
      </c>
      <c r="Z99" s="191">
        <f t="shared" si="42"/>
        <v>4863</v>
      </c>
      <c r="AA99" s="191">
        <f t="shared" si="42"/>
        <v>4670</v>
      </c>
      <c r="AB99" s="192">
        <f t="shared" si="42"/>
        <v>5357</v>
      </c>
      <c r="AC99" s="191">
        <f t="shared" si="42"/>
        <v>56837</v>
      </c>
      <c r="AD99" s="299">
        <f t="shared" si="42"/>
        <v>4667</v>
      </c>
      <c r="AE99" s="191">
        <f t="shared" si="42"/>
        <v>4386</v>
      </c>
      <c r="AF99" s="191">
        <f t="shared" si="42"/>
        <v>4844</v>
      </c>
      <c r="AG99" s="191">
        <f t="shared" si="42"/>
        <v>4529</v>
      </c>
      <c r="AH99" s="191">
        <f t="shared" si="42"/>
        <v>5003</v>
      </c>
      <c r="AI99" s="191">
        <f t="shared" si="42"/>
        <v>4751</v>
      </c>
      <c r="AJ99" s="191">
        <f t="shared" si="42"/>
        <v>4370</v>
      </c>
      <c r="AK99" s="191">
        <f t="shared" si="42"/>
        <v>4866</v>
      </c>
      <c r="AL99" s="191">
        <f t="shared" si="42"/>
        <v>4656</v>
      </c>
      <c r="AM99" s="191">
        <f t="shared" si="42"/>
        <v>4401</v>
      </c>
      <c r="AN99" s="191">
        <f t="shared" si="42"/>
        <v>4592</v>
      </c>
      <c r="AO99" s="192">
        <f t="shared" si="42"/>
        <v>4909</v>
      </c>
      <c r="AP99" s="191">
        <f t="shared" si="42"/>
        <v>4349</v>
      </c>
      <c r="AQ99" s="191">
        <f t="shared" si="42"/>
        <v>4190</v>
      </c>
      <c r="AR99" s="191">
        <f t="shared" si="42"/>
        <v>5017</v>
      </c>
      <c r="AS99" s="191">
        <f t="shared" si="42"/>
        <v>4464</v>
      </c>
      <c r="AT99" s="191">
        <f t="shared" si="42"/>
        <v>5468</v>
      </c>
      <c r="AU99" s="191">
        <f t="shared" si="42"/>
        <v>4548</v>
      </c>
      <c r="AV99" s="191">
        <f t="shared" si="42"/>
        <v>5119</v>
      </c>
      <c r="AW99" s="191">
        <f t="shared" si="42"/>
        <v>5111</v>
      </c>
      <c r="AX99" s="191">
        <f t="shared" si="42"/>
        <v>4741</v>
      </c>
      <c r="AY99" s="191">
        <f t="shared" si="42"/>
        <v>5477</v>
      </c>
      <c r="AZ99" s="191">
        <f t="shared" si="42"/>
        <v>4811</v>
      </c>
      <c r="BA99" s="191">
        <f t="shared" si="42"/>
        <v>4812</v>
      </c>
      <c r="BB99" s="299">
        <f t="shared" si="42"/>
        <v>4825</v>
      </c>
      <c r="BC99" s="191">
        <f t="shared" si="42"/>
        <v>4346</v>
      </c>
      <c r="BD99" s="191">
        <f t="shared" si="42"/>
        <v>4870</v>
      </c>
      <c r="BE99" s="191">
        <f t="shared" si="42"/>
        <v>5377</v>
      </c>
      <c r="BF99" s="191">
        <f t="shared" si="42"/>
        <v>5567</v>
      </c>
      <c r="BG99" s="191">
        <f t="shared" si="42"/>
        <v>5184</v>
      </c>
      <c r="BH99" s="191">
        <f t="shared" si="42"/>
        <v>6092</v>
      </c>
      <c r="BI99" s="191">
        <f t="shared" si="42"/>
        <v>5617</v>
      </c>
      <c r="BJ99" s="191">
        <f t="shared" si="42"/>
        <v>5571</v>
      </c>
      <c r="BK99" s="191">
        <f t="shared" si="42"/>
        <v>6144</v>
      </c>
      <c r="BL99" s="191">
        <f t="shared" si="42"/>
        <v>5908</v>
      </c>
      <c r="BM99" s="191">
        <f t="shared" si="42"/>
        <v>6383</v>
      </c>
      <c r="BN99" s="286">
        <f t="shared" si="42"/>
        <v>65884</v>
      </c>
      <c r="BO99" s="191">
        <f t="shared" si="42"/>
        <v>5975</v>
      </c>
      <c r="BP99" s="191">
        <f t="shared" ref="BP99:CA99" si="43">+BP100+BP146</f>
        <v>5667</v>
      </c>
      <c r="BQ99" s="191">
        <f t="shared" si="43"/>
        <v>5795</v>
      </c>
      <c r="BR99" s="191">
        <f t="shared" si="43"/>
        <v>6110</v>
      </c>
      <c r="BS99" s="191">
        <f t="shared" si="43"/>
        <v>6330</v>
      </c>
      <c r="BT99" s="191">
        <f t="shared" si="43"/>
        <v>5869</v>
      </c>
      <c r="BU99" s="191">
        <f t="shared" si="43"/>
        <v>6577</v>
      </c>
      <c r="BV99" s="191">
        <f t="shared" si="43"/>
        <v>6185</v>
      </c>
      <c r="BW99" s="191">
        <f t="shared" si="43"/>
        <v>6482</v>
      </c>
      <c r="BX99" s="191">
        <f t="shared" si="43"/>
        <v>7020</v>
      </c>
      <c r="BY99" s="191">
        <f t="shared" si="43"/>
        <v>5865</v>
      </c>
      <c r="BZ99" s="191">
        <f t="shared" si="43"/>
        <v>8096</v>
      </c>
      <c r="CA99" s="286">
        <f t="shared" si="43"/>
        <v>75971</v>
      </c>
      <c r="CB99" s="299">
        <f>+CB100+CB146+CB183+CB185</f>
        <v>6958</v>
      </c>
      <c r="CC99" s="191">
        <f t="shared" ref="CC99:DU99" si="44">+CC100+CC146+CC183+CC185</f>
        <v>6200</v>
      </c>
      <c r="CD99" s="191">
        <f t="shared" si="44"/>
        <v>7463</v>
      </c>
      <c r="CE99" s="191">
        <f t="shared" si="44"/>
        <v>7619</v>
      </c>
      <c r="CF99" s="191">
        <f t="shared" si="44"/>
        <v>7075</v>
      </c>
      <c r="CG99" s="191">
        <f t="shared" si="44"/>
        <v>7719</v>
      </c>
      <c r="CH99" s="191">
        <f t="shared" si="44"/>
        <v>8563</v>
      </c>
      <c r="CI99" s="191">
        <f t="shared" si="44"/>
        <v>8072</v>
      </c>
      <c r="CJ99" s="191">
        <f t="shared" si="44"/>
        <v>8354</v>
      </c>
      <c r="CK99" s="191">
        <f t="shared" si="44"/>
        <v>9065</v>
      </c>
      <c r="CL99" s="191">
        <f t="shared" si="44"/>
        <v>8368</v>
      </c>
      <c r="CM99" s="191">
        <f t="shared" si="44"/>
        <v>9607</v>
      </c>
      <c r="CN99" s="286">
        <f t="shared" si="44"/>
        <v>95063</v>
      </c>
      <c r="CO99" s="191">
        <f t="shared" si="44"/>
        <v>8202</v>
      </c>
      <c r="CP99" s="191">
        <f t="shared" si="44"/>
        <v>8027</v>
      </c>
      <c r="CQ99" s="191">
        <f t="shared" si="44"/>
        <v>9706</v>
      </c>
      <c r="CR99" s="191">
        <f t="shared" si="44"/>
        <v>9582</v>
      </c>
      <c r="CS99" s="191">
        <f t="shared" si="44"/>
        <v>9346</v>
      </c>
      <c r="CT99" s="191">
        <f t="shared" si="44"/>
        <v>10167</v>
      </c>
      <c r="CU99" s="191">
        <f t="shared" si="44"/>
        <v>9729</v>
      </c>
      <c r="CV99" s="191">
        <f t="shared" si="44"/>
        <v>10958</v>
      </c>
      <c r="CW99" s="191">
        <f t="shared" si="44"/>
        <v>10774</v>
      </c>
      <c r="CX99" s="191">
        <f t="shared" si="44"/>
        <v>10544</v>
      </c>
      <c r="CY99" s="191">
        <f t="shared" si="44"/>
        <v>10900</v>
      </c>
      <c r="CZ99" s="191">
        <f t="shared" si="44"/>
        <v>12418</v>
      </c>
      <c r="DA99" s="286">
        <f t="shared" si="44"/>
        <v>120353</v>
      </c>
      <c r="DB99" s="191">
        <f t="shared" si="44"/>
        <v>11337</v>
      </c>
      <c r="DC99" s="191">
        <f t="shared" si="44"/>
        <v>10159</v>
      </c>
      <c r="DD99" s="191">
        <f t="shared" si="44"/>
        <v>13101</v>
      </c>
      <c r="DE99" s="191">
        <f t="shared" si="44"/>
        <v>10666</v>
      </c>
      <c r="DF99" s="191">
        <f t="shared" si="44"/>
        <v>12754</v>
      </c>
      <c r="DG99" s="191">
        <f t="shared" si="44"/>
        <v>11876</v>
      </c>
      <c r="DH99" s="191">
        <f t="shared" si="44"/>
        <v>11488</v>
      </c>
      <c r="DI99" s="191">
        <f t="shared" si="44"/>
        <v>11746</v>
      </c>
      <c r="DJ99" s="191">
        <f t="shared" si="44"/>
        <v>10822</v>
      </c>
      <c r="DK99" s="191">
        <f t="shared" si="44"/>
        <v>11582</v>
      </c>
      <c r="DL99" s="191">
        <f t="shared" si="44"/>
        <v>11115</v>
      </c>
      <c r="DM99" s="191">
        <f t="shared" si="44"/>
        <v>11097</v>
      </c>
      <c r="DN99" s="286">
        <f t="shared" si="44"/>
        <v>137743</v>
      </c>
      <c r="DO99" s="191">
        <f t="shared" si="44"/>
        <v>11131</v>
      </c>
      <c r="DP99" s="191">
        <f t="shared" si="44"/>
        <v>9502</v>
      </c>
      <c r="DQ99" s="191">
        <f t="shared" si="44"/>
        <v>11001</v>
      </c>
      <c r="DR99" s="191">
        <f t="shared" si="44"/>
        <v>11295</v>
      </c>
      <c r="DS99" s="191">
        <f t="shared" si="44"/>
        <v>11288</v>
      </c>
      <c r="DT99" s="191">
        <f t="shared" si="44"/>
        <v>11233</v>
      </c>
      <c r="DU99" s="191">
        <f t="shared" si="44"/>
        <v>11591</v>
      </c>
      <c r="DV99" s="191">
        <f t="shared" ref="DV99:DW99" si="45">+DV100+DV146+DV183+DV185</f>
        <v>12322</v>
      </c>
      <c r="DW99" s="191">
        <f t="shared" si="45"/>
        <v>11034</v>
      </c>
      <c r="DX99" s="191">
        <f t="shared" ref="DX99" si="46">+DX100+DX146+DX183+DX185</f>
        <v>12537</v>
      </c>
      <c r="DY99" s="191">
        <f t="shared" ref="DY99:DZ99" si="47">+DY100+DY146+DY183+DY185</f>
        <v>11680</v>
      </c>
      <c r="DZ99" s="191">
        <f t="shared" si="47"/>
        <v>11839</v>
      </c>
      <c r="ED99" s="118"/>
      <c r="EE99" s="118"/>
      <c r="EF99" s="118"/>
      <c r="EG99" s="118"/>
      <c r="EH99" s="118"/>
      <c r="EI99" s="118"/>
      <c r="EJ99" s="118"/>
      <c r="EK99" s="118"/>
      <c r="EL99" s="118"/>
      <c r="EM99" s="118"/>
      <c r="EN99" s="118"/>
      <c r="EO99" s="118"/>
      <c r="EP99" s="118"/>
      <c r="EQ99" s="118"/>
      <c r="ER99" s="118"/>
      <c r="ES99" s="118"/>
      <c r="ET99" s="118"/>
      <c r="EU99" s="118"/>
    </row>
    <row r="100" spans="1:3429" s="24" customFormat="1" ht="20.100000000000001" customHeight="1" thickBot="1" x14ac:dyDescent="0.35">
      <c r="A100" s="282"/>
      <c r="B100" s="167" t="s">
        <v>51</v>
      </c>
      <c r="C100" s="136"/>
      <c r="D100" s="87">
        <f t="shared" ref="D100:BO100" si="48">SUM(D101:D145)-D140</f>
        <v>3540</v>
      </c>
      <c r="E100" s="71">
        <f t="shared" si="48"/>
        <v>2890</v>
      </c>
      <c r="F100" s="71">
        <f t="shared" si="48"/>
        <v>3326</v>
      </c>
      <c r="G100" s="71">
        <f t="shared" si="48"/>
        <v>3172</v>
      </c>
      <c r="H100" s="71">
        <f t="shared" si="48"/>
        <v>3135</v>
      </c>
      <c r="I100" s="71">
        <f t="shared" si="48"/>
        <v>3204</v>
      </c>
      <c r="J100" s="71">
        <f t="shared" si="48"/>
        <v>3336</v>
      </c>
      <c r="K100" s="71">
        <f t="shared" si="48"/>
        <v>2954</v>
      </c>
      <c r="L100" s="71">
        <f t="shared" si="48"/>
        <v>3325</v>
      </c>
      <c r="M100" s="71">
        <f t="shared" si="48"/>
        <v>3398</v>
      </c>
      <c r="N100" s="71">
        <f t="shared" si="48"/>
        <v>3222</v>
      </c>
      <c r="O100" s="71">
        <f t="shared" si="48"/>
        <v>3608</v>
      </c>
      <c r="P100" s="73">
        <f t="shared" si="48"/>
        <v>39110</v>
      </c>
      <c r="Q100" s="71">
        <f t="shared" si="48"/>
        <v>2992</v>
      </c>
      <c r="R100" s="71">
        <f t="shared" si="48"/>
        <v>2799</v>
      </c>
      <c r="S100" s="71">
        <f t="shared" si="48"/>
        <v>3560</v>
      </c>
      <c r="T100" s="71">
        <f t="shared" si="48"/>
        <v>3379</v>
      </c>
      <c r="U100" s="71">
        <f t="shared" si="48"/>
        <v>3440</v>
      </c>
      <c r="V100" s="71">
        <f t="shared" si="48"/>
        <v>3385</v>
      </c>
      <c r="W100" s="71">
        <f t="shared" si="48"/>
        <v>3372</v>
      </c>
      <c r="X100" s="71">
        <f t="shared" si="48"/>
        <v>3576</v>
      </c>
      <c r="Y100" s="71">
        <f t="shared" si="48"/>
        <v>3634</v>
      </c>
      <c r="Z100" s="71">
        <f t="shared" si="48"/>
        <v>3562</v>
      </c>
      <c r="AA100" s="71">
        <f t="shared" si="48"/>
        <v>3461</v>
      </c>
      <c r="AB100" s="71">
        <f t="shared" si="48"/>
        <v>3787</v>
      </c>
      <c r="AC100" s="73">
        <f t="shared" si="48"/>
        <v>40947</v>
      </c>
      <c r="AD100" s="71">
        <f t="shared" si="48"/>
        <v>3466</v>
      </c>
      <c r="AE100" s="71">
        <f t="shared" si="48"/>
        <v>3227</v>
      </c>
      <c r="AF100" s="71">
        <f t="shared" si="48"/>
        <v>3548</v>
      </c>
      <c r="AG100" s="71">
        <f t="shared" si="48"/>
        <v>3330</v>
      </c>
      <c r="AH100" s="71">
        <f t="shared" si="48"/>
        <v>3619</v>
      </c>
      <c r="AI100" s="71">
        <f t="shared" si="48"/>
        <v>3478</v>
      </c>
      <c r="AJ100" s="71">
        <f t="shared" si="48"/>
        <v>3061</v>
      </c>
      <c r="AK100" s="71">
        <f t="shared" si="48"/>
        <v>3343</v>
      </c>
      <c r="AL100" s="71">
        <f t="shared" si="48"/>
        <v>3208</v>
      </c>
      <c r="AM100" s="71">
        <f t="shared" si="48"/>
        <v>3093</v>
      </c>
      <c r="AN100" s="71">
        <f t="shared" si="48"/>
        <v>3184</v>
      </c>
      <c r="AO100" s="71">
        <f t="shared" si="48"/>
        <v>3413</v>
      </c>
      <c r="AP100" s="87">
        <f t="shared" si="48"/>
        <v>3047</v>
      </c>
      <c r="AQ100" s="71">
        <f t="shared" si="48"/>
        <v>2946</v>
      </c>
      <c r="AR100" s="71">
        <f t="shared" si="48"/>
        <v>3455</v>
      </c>
      <c r="AS100" s="71">
        <f t="shared" si="48"/>
        <v>2991</v>
      </c>
      <c r="AT100" s="71">
        <f t="shared" si="48"/>
        <v>3694</v>
      </c>
      <c r="AU100" s="71">
        <f t="shared" si="48"/>
        <v>3169</v>
      </c>
      <c r="AV100" s="71">
        <f t="shared" si="48"/>
        <v>3664</v>
      </c>
      <c r="AW100" s="71">
        <f t="shared" si="48"/>
        <v>3648</v>
      </c>
      <c r="AX100" s="71">
        <f t="shared" si="48"/>
        <v>3352</v>
      </c>
      <c r="AY100" s="71">
        <f t="shared" si="48"/>
        <v>3971</v>
      </c>
      <c r="AZ100" s="71">
        <f t="shared" si="48"/>
        <v>3492</v>
      </c>
      <c r="BA100" s="199">
        <f t="shared" si="48"/>
        <v>3500</v>
      </c>
      <c r="BB100" s="71">
        <f t="shared" si="48"/>
        <v>3421</v>
      </c>
      <c r="BC100" s="71">
        <f t="shared" si="48"/>
        <v>3115</v>
      </c>
      <c r="BD100" s="71">
        <f t="shared" si="48"/>
        <v>3510</v>
      </c>
      <c r="BE100" s="71">
        <f t="shared" si="48"/>
        <v>3924</v>
      </c>
      <c r="BF100" s="71">
        <f t="shared" si="48"/>
        <v>4158</v>
      </c>
      <c r="BG100" s="71">
        <f t="shared" si="48"/>
        <v>3851</v>
      </c>
      <c r="BH100" s="71">
        <f t="shared" si="48"/>
        <v>4624</v>
      </c>
      <c r="BI100" s="71">
        <f t="shared" si="48"/>
        <v>4104</v>
      </c>
      <c r="BJ100" s="71">
        <f t="shared" si="48"/>
        <v>4102</v>
      </c>
      <c r="BK100" s="71">
        <f t="shared" si="48"/>
        <v>4539</v>
      </c>
      <c r="BL100" s="71">
        <f t="shared" si="48"/>
        <v>4428</v>
      </c>
      <c r="BM100" s="71">
        <f t="shared" si="48"/>
        <v>4924</v>
      </c>
      <c r="BN100" s="73">
        <f t="shared" si="48"/>
        <v>48700</v>
      </c>
      <c r="BO100" s="71">
        <f t="shared" si="48"/>
        <v>4534</v>
      </c>
      <c r="BP100" s="71">
        <f t="shared" ref="BP100:DS100" si="49">SUM(BP101:BP145)-BP140</f>
        <v>4297</v>
      </c>
      <c r="BQ100" s="71">
        <f t="shared" si="49"/>
        <v>4382</v>
      </c>
      <c r="BR100" s="71">
        <f t="shared" si="49"/>
        <v>4614</v>
      </c>
      <c r="BS100" s="71">
        <f t="shared" si="49"/>
        <v>4771</v>
      </c>
      <c r="BT100" s="71">
        <f t="shared" si="49"/>
        <v>4427</v>
      </c>
      <c r="BU100" s="71">
        <f t="shared" si="49"/>
        <v>5008</v>
      </c>
      <c r="BV100" s="71">
        <f t="shared" si="49"/>
        <v>4554</v>
      </c>
      <c r="BW100" s="71">
        <f t="shared" si="49"/>
        <v>4822</v>
      </c>
      <c r="BX100" s="71">
        <f t="shared" si="49"/>
        <v>5310</v>
      </c>
      <c r="BY100" s="71">
        <f t="shared" si="49"/>
        <v>4466</v>
      </c>
      <c r="BZ100" s="71">
        <f t="shared" si="49"/>
        <v>6121</v>
      </c>
      <c r="CA100" s="73">
        <f t="shared" si="49"/>
        <v>57306</v>
      </c>
      <c r="CB100" s="87">
        <f t="shared" si="49"/>
        <v>5217</v>
      </c>
      <c r="CC100" s="71">
        <f t="shared" si="49"/>
        <v>4673</v>
      </c>
      <c r="CD100" s="71">
        <f t="shared" si="49"/>
        <v>5646</v>
      </c>
      <c r="CE100" s="71">
        <f t="shared" si="49"/>
        <v>5735</v>
      </c>
      <c r="CF100" s="71">
        <f t="shared" si="49"/>
        <v>5390</v>
      </c>
      <c r="CG100" s="71">
        <f t="shared" si="49"/>
        <v>5855</v>
      </c>
      <c r="CH100" s="71">
        <f t="shared" si="49"/>
        <v>6428</v>
      </c>
      <c r="CI100" s="71">
        <f t="shared" si="49"/>
        <v>5992</v>
      </c>
      <c r="CJ100" s="71">
        <f t="shared" si="49"/>
        <v>6210</v>
      </c>
      <c r="CK100" s="71">
        <f t="shared" si="49"/>
        <v>6794</v>
      </c>
      <c r="CL100" s="71">
        <f t="shared" si="49"/>
        <v>6288</v>
      </c>
      <c r="CM100" s="71">
        <f t="shared" si="49"/>
        <v>7260</v>
      </c>
      <c r="CN100" s="73">
        <f t="shared" si="49"/>
        <v>71488</v>
      </c>
      <c r="CO100" s="71">
        <f t="shared" si="49"/>
        <v>6178</v>
      </c>
      <c r="CP100" s="71">
        <f t="shared" si="49"/>
        <v>6047</v>
      </c>
      <c r="CQ100" s="71">
        <f t="shared" si="49"/>
        <v>7427</v>
      </c>
      <c r="CR100" s="71">
        <f t="shared" si="49"/>
        <v>7294</v>
      </c>
      <c r="CS100" s="71">
        <f t="shared" si="49"/>
        <v>7099</v>
      </c>
      <c r="CT100" s="71">
        <f t="shared" si="49"/>
        <v>7798</v>
      </c>
      <c r="CU100" s="71">
        <f t="shared" si="49"/>
        <v>7436</v>
      </c>
      <c r="CV100" s="71">
        <f t="shared" si="49"/>
        <v>8459</v>
      </c>
      <c r="CW100" s="71">
        <f t="shared" si="49"/>
        <v>8383</v>
      </c>
      <c r="CX100" s="71">
        <f t="shared" si="49"/>
        <v>8267</v>
      </c>
      <c r="CY100" s="71">
        <f t="shared" si="49"/>
        <v>8550</v>
      </c>
      <c r="CZ100" s="71">
        <f t="shared" si="49"/>
        <v>10088</v>
      </c>
      <c r="DA100" s="73">
        <f t="shared" si="49"/>
        <v>93026</v>
      </c>
      <c r="DB100" s="71">
        <f t="shared" si="49"/>
        <v>9163</v>
      </c>
      <c r="DC100" s="71">
        <f t="shared" si="49"/>
        <v>8189</v>
      </c>
      <c r="DD100" s="71">
        <f t="shared" si="49"/>
        <v>10637</v>
      </c>
      <c r="DE100" s="71">
        <f t="shared" si="49"/>
        <v>8447</v>
      </c>
      <c r="DF100" s="71">
        <f t="shared" si="49"/>
        <v>10151</v>
      </c>
      <c r="DG100" s="71">
        <f t="shared" si="49"/>
        <v>9400</v>
      </c>
      <c r="DH100" s="71">
        <f t="shared" si="49"/>
        <v>8795</v>
      </c>
      <c r="DI100" s="71">
        <f t="shared" si="49"/>
        <v>9281</v>
      </c>
      <c r="DJ100" s="71">
        <f t="shared" si="49"/>
        <v>8515</v>
      </c>
      <c r="DK100" s="71">
        <f t="shared" si="49"/>
        <v>9189</v>
      </c>
      <c r="DL100" s="71">
        <f t="shared" si="49"/>
        <v>8871</v>
      </c>
      <c r="DM100" s="71">
        <f t="shared" si="49"/>
        <v>8828</v>
      </c>
      <c r="DN100" s="73">
        <f t="shared" si="49"/>
        <v>109466</v>
      </c>
      <c r="DO100" s="71">
        <f t="shared" si="49"/>
        <v>8720</v>
      </c>
      <c r="DP100" s="71">
        <f t="shared" si="49"/>
        <v>7485</v>
      </c>
      <c r="DQ100" s="71">
        <f t="shared" si="49"/>
        <v>8788</v>
      </c>
      <c r="DR100" s="71">
        <f t="shared" si="49"/>
        <v>9029</v>
      </c>
      <c r="DS100" s="71">
        <f t="shared" si="49"/>
        <v>8983</v>
      </c>
      <c r="DT100" s="71">
        <f t="shared" ref="DT100" si="50">SUM(DT101:DT145)-DT140</f>
        <v>9052</v>
      </c>
      <c r="DU100" s="71">
        <f t="shared" ref="DU100:DV100" si="51">SUM(DU101:DU145)-DU140</f>
        <v>9214</v>
      </c>
      <c r="DV100" s="71">
        <f t="shared" si="51"/>
        <v>9916</v>
      </c>
      <c r="DW100" s="71">
        <f t="shared" ref="DW100:DX100" si="52">SUM(DW101:DW145)-DW140</f>
        <v>8876</v>
      </c>
      <c r="DX100" s="71">
        <f t="shared" si="52"/>
        <v>10012</v>
      </c>
      <c r="DY100" s="71">
        <f t="shared" ref="DY100:DZ100" si="53">SUM(DY101:DY145)-DY140</f>
        <v>9422</v>
      </c>
      <c r="DZ100" s="71">
        <f t="shared" si="53"/>
        <v>9629</v>
      </c>
      <c r="EA100" s="118"/>
      <c r="EB100" s="118"/>
      <c r="EC100" s="118"/>
      <c r="ED100" s="118"/>
      <c r="EE100" s="118"/>
      <c r="EF100" s="118"/>
      <c r="EG100" s="118"/>
      <c r="EH100" s="118"/>
      <c r="EI100" s="118"/>
      <c r="EJ100" s="118"/>
      <c r="EK100" s="118"/>
      <c r="EL100" s="118"/>
      <c r="EM100" s="118"/>
      <c r="EN100" s="118"/>
      <c r="EO100" s="118"/>
      <c r="EP100" s="118"/>
      <c r="EQ100" s="118"/>
      <c r="ER100" s="118"/>
      <c r="ES100" s="118"/>
      <c r="ET100" s="118"/>
      <c r="EU100" s="118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  <c r="AMJ100" s="3"/>
      <c r="AMK100" s="3"/>
      <c r="AML100" s="3"/>
      <c r="AMM100" s="3"/>
      <c r="AMN100" s="3"/>
      <c r="AMO100" s="3"/>
      <c r="AMP100" s="3"/>
      <c r="AMQ100" s="3"/>
      <c r="AMR100" s="3"/>
      <c r="AMS100" s="3"/>
      <c r="AMT100" s="3"/>
      <c r="AMU100" s="3"/>
      <c r="AMV100" s="3"/>
      <c r="AMW100" s="3"/>
      <c r="AMX100" s="3"/>
      <c r="AMY100" s="3"/>
      <c r="AMZ100" s="3"/>
      <c r="ANA100" s="3"/>
      <c r="ANB100" s="3"/>
      <c r="ANC100" s="3"/>
      <c r="AND100" s="3"/>
      <c r="ANE100" s="3"/>
      <c r="ANF100" s="3"/>
      <c r="ANG100" s="3"/>
      <c r="ANH100" s="3"/>
      <c r="ANI100" s="3"/>
      <c r="ANJ100" s="3"/>
      <c r="ANK100" s="3"/>
      <c r="ANL100" s="3"/>
      <c r="ANM100" s="3"/>
      <c r="ANN100" s="3"/>
      <c r="ANO100" s="3"/>
      <c r="ANP100" s="3"/>
      <c r="ANQ100" s="3"/>
      <c r="ANR100" s="3"/>
      <c r="ANS100" s="3"/>
      <c r="ANT100" s="3"/>
      <c r="ANU100" s="3"/>
      <c r="ANV100" s="3"/>
      <c r="ANW100" s="3"/>
      <c r="ANX100" s="3"/>
      <c r="ANY100" s="3"/>
      <c r="ANZ100" s="3"/>
      <c r="AOA100" s="3"/>
      <c r="AOB100" s="3"/>
      <c r="AOC100" s="3"/>
      <c r="AOD100" s="3"/>
      <c r="AOE100" s="3"/>
      <c r="AOF100" s="3"/>
      <c r="AOG100" s="3"/>
      <c r="AOH100" s="3"/>
      <c r="AOI100" s="3"/>
      <c r="AOJ100" s="3"/>
      <c r="AOK100" s="3"/>
      <c r="AOL100" s="3"/>
      <c r="AOM100" s="3"/>
      <c r="AON100" s="3"/>
      <c r="AOO100" s="3"/>
      <c r="AOP100" s="3"/>
      <c r="AOQ100" s="3"/>
      <c r="AOR100" s="3"/>
      <c r="AOS100" s="3"/>
      <c r="AOT100" s="3"/>
      <c r="AOU100" s="3"/>
      <c r="AOV100" s="3"/>
      <c r="AOW100" s="3"/>
      <c r="AOX100" s="3"/>
      <c r="AOY100" s="3"/>
      <c r="AOZ100" s="3"/>
      <c r="APA100" s="3"/>
      <c r="APB100" s="3"/>
      <c r="APC100" s="3"/>
      <c r="APD100" s="3"/>
      <c r="APE100" s="3"/>
      <c r="APF100" s="3"/>
      <c r="APG100" s="3"/>
      <c r="APH100" s="3"/>
      <c r="API100" s="3"/>
      <c r="APJ100" s="3"/>
      <c r="APK100" s="3"/>
      <c r="APL100" s="3"/>
      <c r="APM100" s="3"/>
      <c r="APN100" s="3"/>
      <c r="APO100" s="3"/>
      <c r="APP100" s="3"/>
      <c r="APQ100" s="3"/>
      <c r="APR100" s="3"/>
      <c r="APS100" s="3"/>
      <c r="APT100" s="3"/>
      <c r="APU100" s="3"/>
      <c r="APV100" s="3"/>
      <c r="APW100" s="3"/>
      <c r="APX100" s="3"/>
      <c r="APY100" s="3"/>
      <c r="APZ100" s="3"/>
      <c r="AQA100" s="3"/>
      <c r="AQB100" s="3"/>
      <c r="AQC100" s="3"/>
      <c r="AQD100" s="3"/>
      <c r="AQE100" s="3"/>
      <c r="AQF100" s="3"/>
      <c r="AQG100" s="3"/>
      <c r="AQH100" s="3"/>
      <c r="AQI100" s="3"/>
      <c r="AQJ100" s="3"/>
      <c r="AQK100" s="3"/>
      <c r="AQL100" s="3"/>
      <c r="AQM100" s="3"/>
      <c r="AQN100" s="3"/>
      <c r="AQO100" s="3"/>
      <c r="AQP100" s="3"/>
      <c r="AQQ100" s="3"/>
      <c r="AQR100" s="3"/>
      <c r="AQS100" s="3"/>
      <c r="AQT100" s="3"/>
      <c r="AQU100" s="3"/>
      <c r="AQV100" s="3"/>
      <c r="AQW100" s="3"/>
      <c r="AQX100" s="3"/>
      <c r="AQY100" s="3"/>
      <c r="AQZ100" s="3"/>
      <c r="ARA100" s="3"/>
      <c r="ARB100" s="3"/>
      <c r="ARC100" s="3"/>
      <c r="ARD100" s="3"/>
      <c r="ARE100" s="3"/>
      <c r="ARF100" s="3"/>
      <c r="ARG100" s="3"/>
      <c r="ARH100" s="3"/>
      <c r="ARI100" s="3"/>
      <c r="ARJ100" s="3"/>
      <c r="ARK100" s="3"/>
      <c r="ARL100" s="3"/>
      <c r="ARM100" s="3"/>
      <c r="ARN100" s="3"/>
      <c r="ARO100" s="3"/>
      <c r="ARP100" s="3"/>
      <c r="ARQ100" s="3"/>
      <c r="ARR100" s="3"/>
      <c r="ARS100" s="3"/>
      <c r="ART100" s="3"/>
      <c r="ARU100" s="3"/>
      <c r="ARV100" s="3"/>
      <c r="ARW100" s="3"/>
      <c r="ARX100" s="3"/>
      <c r="ARY100" s="3"/>
      <c r="ARZ100" s="3"/>
      <c r="ASA100" s="3"/>
      <c r="ASB100" s="3"/>
      <c r="ASC100" s="3"/>
      <c r="ASD100" s="3"/>
      <c r="ASE100" s="3"/>
      <c r="ASF100" s="3"/>
      <c r="ASG100" s="3"/>
      <c r="ASH100" s="3"/>
      <c r="ASI100" s="3"/>
      <c r="ASJ100" s="3"/>
      <c r="ASK100" s="3"/>
      <c r="ASL100" s="3"/>
      <c r="ASM100" s="3"/>
      <c r="ASN100" s="3"/>
      <c r="ASO100" s="3"/>
      <c r="ASP100" s="3"/>
      <c r="ASQ100" s="3"/>
      <c r="ASR100" s="3"/>
      <c r="ASS100" s="3"/>
      <c r="AST100" s="3"/>
      <c r="ASU100" s="3"/>
      <c r="ASV100" s="3"/>
      <c r="ASW100" s="3"/>
      <c r="ASX100" s="3"/>
      <c r="ASY100" s="3"/>
      <c r="ASZ100" s="3"/>
      <c r="ATA100" s="3"/>
      <c r="ATB100" s="3"/>
      <c r="ATC100" s="3"/>
      <c r="ATD100" s="3"/>
      <c r="ATE100" s="3"/>
      <c r="ATF100" s="3"/>
      <c r="ATG100" s="3"/>
      <c r="ATH100" s="3"/>
      <c r="ATI100" s="3"/>
      <c r="ATJ100" s="3"/>
      <c r="ATK100" s="3"/>
      <c r="ATL100" s="3"/>
      <c r="ATM100" s="3"/>
      <c r="ATN100" s="3"/>
      <c r="ATO100" s="3"/>
      <c r="ATP100" s="3"/>
      <c r="ATQ100" s="3"/>
      <c r="ATR100" s="3"/>
      <c r="ATS100" s="3"/>
      <c r="ATT100" s="3"/>
      <c r="ATU100" s="3"/>
      <c r="ATV100" s="3"/>
      <c r="ATW100" s="3"/>
      <c r="ATX100" s="3"/>
      <c r="ATY100" s="3"/>
      <c r="ATZ100" s="3"/>
      <c r="AUA100" s="3"/>
      <c r="AUB100" s="3"/>
      <c r="AUC100" s="3"/>
      <c r="AUD100" s="3"/>
      <c r="AUE100" s="3"/>
      <c r="AUF100" s="3"/>
      <c r="AUG100" s="3"/>
      <c r="AUH100" s="3"/>
      <c r="AUI100" s="3"/>
      <c r="AUJ100" s="3"/>
      <c r="AUK100" s="3"/>
      <c r="AUL100" s="3"/>
      <c r="AUM100" s="3"/>
      <c r="AUN100" s="3"/>
      <c r="AUO100" s="3"/>
      <c r="AUP100" s="3"/>
      <c r="AUQ100" s="3"/>
      <c r="AUR100" s="3"/>
      <c r="AUS100" s="3"/>
      <c r="AUT100" s="3"/>
      <c r="AUU100" s="3"/>
      <c r="AUV100" s="3"/>
      <c r="AUW100" s="3"/>
      <c r="AUX100" s="3"/>
      <c r="AUY100" s="3"/>
      <c r="AUZ100" s="3"/>
      <c r="AVA100" s="3"/>
      <c r="AVB100" s="3"/>
      <c r="AVC100" s="3"/>
      <c r="AVD100" s="3"/>
      <c r="AVE100" s="3"/>
      <c r="AVF100" s="3"/>
      <c r="AVG100" s="3"/>
      <c r="AVH100" s="3"/>
      <c r="AVI100" s="3"/>
      <c r="AVJ100" s="3"/>
      <c r="AVK100" s="3"/>
      <c r="AVL100" s="3"/>
      <c r="AVM100" s="3"/>
      <c r="AVN100" s="3"/>
      <c r="AVO100" s="3"/>
      <c r="AVP100" s="3"/>
      <c r="AVQ100" s="3"/>
      <c r="AVR100" s="3"/>
      <c r="AVS100" s="3"/>
      <c r="AVT100" s="3"/>
      <c r="AVU100" s="3"/>
      <c r="AVV100" s="3"/>
      <c r="AVW100" s="3"/>
      <c r="AVX100" s="3"/>
      <c r="AVY100" s="3"/>
      <c r="AVZ100" s="3"/>
      <c r="AWA100" s="3"/>
      <c r="AWB100" s="3"/>
      <c r="AWC100" s="3"/>
      <c r="AWD100" s="3"/>
      <c r="AWE100" s="3"/>
      <c r="AWF100" s="3"/>
      <c r="AWG100" s="3"/>
      <c r="AWH100" s="3"/>
      <c r="AWI100" s="3"/>
      <c r="AWJ100" s="3"/>
      <c r="AWK100" s="3"/>
      <c r="AWL100" s="3"/>
      <c r="AWM100" s="3"/>
      <c r="AWN100" s="3"/>
      <c r="AWO100" s="3"/>
      <c r="AWP100" s="3"/>
      <c r="AWQ100" s="3"/>
      <c r="AWR100" s="3"/>
      <c r="AWS100" s="3"/>
      <c r="AWT100" s="3"/>
      <c r="AWU100" s="3"/>
      <c r="AWV100" s="3"/>
      <c r="AWW100" s="3"/>
      <c r="AWX100" s="3"/>
      <c r="AWY100" s="3"/>
      <c r="AWZ100" s="3"/>
      <c r="AXA100" s="3"/>
      <c r="AXB100" s="3"/>
      <c r="AXC100" s="3"/>
      <c r="AXD100" s="3"/>
      <c r="AXE100" s="3"/>
      <c r="AXF100" s="3"/>
      <c r="AXG100" s="3"/>
      <c r="AXH100" s="3"/>
      <c r="AXI100" s="3"/>
      <c r="AXJ100" s="3"/>
      <c r="AXK100" s="3"/>
      <c r="AXL100" s="3"/>
      <c r="AXM100" s="3"/>
      <c r="AXN100" s="3"/>
      <c r="AXO100" s="3"/>
      <c r="AXP100" s="3"/>
      <c r="AXQ100" s="3"/>
      <c r="AXR100" s="3"/>
      <c r="AXS100" s="3"/>
      <c r="AXT100" s="3"/>
      <c r="AXU100" s="3"/>
      <c r="AXV100" s="3"/>
      <c r="AXW100" s="3"/>
      <c r="AXX100" s="3"/>
      <c r="AXY100" s="3"/>
      <c r="AXZ100" s="3"/>
      <c r="AYA100" s="3"/>
      <c r="AYB100" s="3"/>
      <c r="AYC100" s="3"/>
      <c r="AYD100" s="3"/>
      <c r="AYE100" s="3"/>
      <c r="AYF100" s="3"/>
      <c r="AYG100" s="3"/>
      <c r="AYH100" s="3"/>
      <c r="AYI100" s="3"/>
      <c r="AYJ100" s="3"/>
      <c r="AYK100" s="3"/>
      <c r="AYL100" s="3"/>
      <c r="AYM100" s="3"/>
      <c r="AYN100" s="3"/>
      <c r="AYO100" s="3"/>
      <c r="AYP100" s="3"/>
      <c r="AYQ100" s="3"/>
      <c r="AYR100" s="3"/>
      <c r="AYS100" s="3"/>
      <c r="AYT100" s="3"/>
      <c r="AYU100" s="3"/>
      <c r="AYV100" s="3"/>
      <c r="AYW100" s="3"/>
      <c r="AYX100" s="3"/>
      <c r="AYY100" s="3"/>
      <c r="AYZ100" s="3"/>
      <c r="AZA100" s="3"/>
      <c r="AZB100" s="3"/>
      <c r="AZC100" s="3"/>
      <c r="AZD100" s="3"/>
      <c r="AZE100" s="3"/>
      <c r="AZF100" s="3"/>
      <c r="AZG100" s="3"/>
      <c r="AZH100" s="3"/>
      <c r="AZI100" s="3"/>
      <c r="AZJ100" s="3"/>
      <c r="AZK100" s="3"/>
      <c r="AZL100" s="3"/>
      <c r="AZM100" s="3"/>
      <c r="AZN100" s="3"/>
      <c r="AZO100" s="3"/>
      <c r="AZP100" s="3"/>
      <c r="AZQ100" s="3"/>
      <c r="AZR100" s="3"/>
      <c r="AZS100" s="3"/>
      <c r="AZT100" s="3"/>
      <c r="AZU100" s="3"/>
      <c r="AZV100" s="3"/>
      <c r="AZW100" s="3"/>
      <c r="AZX100" s="3"/>
      <c r="AZY100" s="3"/>
      <c r="AZZ100" s="3"/>
      <c r="BAA100" s="3"/>
      <c r="BAB100" s="3"/>
      <c r="BAC100" s="3"/>
      <c r="BAD100" s="3"/>
      <c r="BAE100" s="3"/>
      <c r="BAF100" s="3"/>
      <c r="BAG100" s="3"/>
      <c r="BAH100" s="3"/>
      <c r="BAI100" s="3"/>
      <c r="BAJ100" s="3"/>
      <c r="BAK100" s="3"/>
      <c r="BAL100" s="3"/>
      <c r="BAM100" s="3"/>
      <c r="BAN100" s="3"/>
      <c r="BAO100" s="3"/>
      <c r="BAP100" s="3"/>
      <c r="BAQ100" s="3"/>
      <c r="BAR100" s="3"/>
      <c r="BAS100" s="3"/>
      <c r="BAT100" s="3"/>
      <c r="BAU100" s="3"/>
      <c r="BAV100" s="3"/>
      <c r="BAW100" s="3"/>
      <c r="BAX100" s="3"/>
      <c r="BAY100" s="3"/>
      <c r="BAZ100" s="3"/>
      <c r="BBA100" s="3"/>
      <c r="BBB100" s="3"/>
      <c r="BBC100" s="3"/>
      <c r="BBD100" s="3"/>
      <c r="BBE100" s="3"/>
      <c r="BBF100" s="3"/>
      <c r="BBG100" s="3"/>
      <c r="BBH100" s="3"/>
      <c r="BBI100" s="3"/>
      <c r="BBJ100" s="3"/>
      <c r="BBK100" s="3"/>
      <c r="BBL100" s="3"/>
      <c r="BBM100" s="3"/>
      <c r="BBN100" s="3"/>
      <c r="BBO100" s="3"/>
      <c r="BBP100" s="3"/>
      <c r="BBQ100" s="3"/>
      <c r="BBR100" s="3"/>
      <c r="BBS100" s="3"/>
      <c r="BBT100" s="3"/>
      <c r="BBU100" s="3"/>
      <c r="BBV100" s="3"/>
      <c r="BBW100" s="3"/>
      <c r="BBX100" s="3"/>
      <c r="BBY100" s="3"/>
      <c r="BBZ100" s="3"/>
      <c r="BCA100" s="3"/>
      <c r="BCB100" s="3"/>
      <c r="BCC100" s="3"/>
      <c r="BCD100" s="3"/>
      <c r="BCE100" s="3"/>
      <c r="BCF100" s="3"/>
      <c r="BCG100" s="3"/>
      <c r="BCH100" s="3"/>
      <c r="BCI100" s="3"/>
      <c r="BCJ100" s="3"/>
      <c r="BCK100" s="3"/>
      <c r="BCL100" s="3"/>
      <c r="BCM100" s="3"/>
      <c r="BCN100" s="3"/>
      <c r="BCO100" s="3"/>
      <c r="BCP100" s="3"/>
      <c r="BCQ100" s="3"/>
      <c r="BCR100" s="3"/>
      <c r="BCS100" s="3"/>
      <c r="BCT100" s="3"/>
      <c r="BCU100" s="3"/>
      <c r="BCV100" s="3"/>
      <c r="BCW100" s="3"/>
      <c r="BCX100" s="3"/>
      <c r="BCY100" s="3"/>
      <c r="BCZ100" s="3"/>
      <c r="BDA100" s="3"/>
      <c r="BDB100" s="3"/>
      <c r="BDC100" s="3"/>
      <c r="BDD100" s="3"/>
      <c r="BDE100" s="3"/>
      <c r="BDF100" s="3"/>
      <c r="BDG100" s="3"/>
      <c r="BDH100" s="3"/>
      <c r="BDI100" s="3"/>
      <c r="BDJ100" s="3"/>
      <c r="BDK100" s="3"/>
      <c r="BDL100" s="3"/>
      <c r="BDM100" s="3"/>
      <c r="BDN100" s="3"/>
      <c r="BDO100" s="3"/>
      <c r="BDP100" s="3"/>
      <c r="BDQ100" s="3"/>
      <c r="BDR100" s="3"/>
      <c r="BDS100" s="3"/>
      <c r="BDT100" s="3"/>
      <c r="BDU100" s="3"/>
      <c r="BDV100" s="3"/>
      <c r="BDW100" s="3"/>
      <c r="BDX100" s="3"/>
      <c r="BDY100" s="3"/>
      <c r="BDZ100" s="3"/>
      <c r="BEA100" s="3"/>
      <c r="BEB100" s="3"/>
      <c r="BEC100" s="3"/>
      <c r="BED100" s="3"/>
      <c r="BEE100" s="3"/>
      <c r="BEF100" s="3"/>
      <c r="BEG100" s="3"/>
      <c r="BEH100" s="3"/>
      <c r="BEI100" s="3"/>
      <c r="BEJ100" s="3"/>
      <c r="BEK100" s="3"/>
      <c r="BEL100" s="3"/>
      <c r="BEM100" s="3"/>
      <c r="BEN100" s="3"/>
      <c r="BEO100" s="3"/>
      <c r="BEP100" s="3"/>
      <c r="BEQ100" s="3"/>
      <c r="BER100" s="3"/>
      <c r="BES100" s="3"/>
      <c r="BET100" s="3"/>
      <c r="BEU100" s="3"/>
      <c r="BEV100" s="3"/>
      <c r="BEW100" s="3"/>
      <c r="BEX100" s="3"/>
      <c r="BEY100" s="3"/>
      <c r="BEZ100" s="3"/>
      <c r="BFA100" s="3"/>
      <c r="BFB100" s="3"/>
      <c r="BFC100" s="3"/>
      <c r="BFD100" s="3"/>
      <c r="BFE100" s="3"/>
      <c r="BFF100" s="3"/>
      <c r="BFG100" s="3"/>
      <c r="BFH100" s="3"/>
      <c r="BFI100" s="3"/>
      <c r="BFJ100" s="3"/>
      <c r="BFK100" s="3"/>
      <c r="BFL100" s="3"/>
      <c r="BFM100" s="3"/>
      <c r="BFN100" s="3"/>
      <c r="BFO100" s="3"/>
      <c r="BFP100" s="3"/>
      <c r="BFQ100" s="3"/>
      <c r="BFR100" s="3"/>
      <c r="BFS100" s="3"/>
      <c r="BFT100" s="3"/>
      <c r="BFU100" s="3"/>
      <c r="BFV100" s="3"/>
      <c r="BFW100" s="3"/>
      <c r="BFX100" s="3"/>
      <c r="BFY100" s="3"/>
      <c r="BFZ100" s="3"/>
      <c r="BGA100" s="3"/>
      <c r="BGB100" s="3"/>
      <c r="BGC100" s="3"/>
      <c r="BGD100" s="3"/>
      <c r="BGE100" s="3"/>
      <c r="BGF100" s="3"/>
      <c r="BGG100" s="3"/>
      <c r="BGH100" s="3"/>
      <c r="BGI100" s="3"/>
      <c r="BGJ100" s="3"/>
      <c r="BGK100" s="3"/>
      <c r="BGL100" s="3"/>
      <c r="BGM100" s="3"/>
      <c r="BGN100" s="3"/>
      <c r="BGO100" s="3"/>
      <c r="BGP100" s="3"/>
      <c r="BGQ100" s="3"/>
      <c r="BGR100" s="3"/>
      <c r="BGS100" s="3"/>
      <c r="BGT100" s="3"/>
      <c r="BGU100" s="3"/>
      <c r="BGV100" s="3"/>
      <c r="BGW100" s="3"/>
      <c r="BGX100" s="3"/>
      <c r="BGY100" s="3"/>
      <c r="BGZ100" s="3"/>
      <c r="BHA100" s="3"/>
      <c r="BHB100" s="3"/>
      <c r="BHC100" s="3"/>
      <c r="BHD100" s="3"/>
      <c r="BHE100" s="3"/>
      <c r="BHF100" s="3"/>
      <c r="BHG100" s="3"/>
      <c r="BHH100" s="3"/>
      <c r="BHI100" s="3"/>
      <c r="BHJ100" s="3"/>
      <c r="BHK100" s="3"/>
      <c r="BHL100" s="3"/>
      <c r="BHM100" s="3"/>
      <c r="BHN100" s="3"/>
      <c r="BHO100" s="3"/>
      <c r="BHP100" s="3"/>
      <c r="BHQ100" s="3"/>
      <c r="BHR100" s="3"/>
      <c r="BHS100" s="3"/>
      <c r="BHT100" s="3"/>
      <c r="BHU100" s="3"/>
      <c r="BHV100" s="3"/>
      <c r="BHW100" s="3"/>
      <c r="BHX100" s="3"/>
      <c r="BHY100" s="3"/>
      <c r="BHZ100" s="3"/>
      <c r="BIA100" s="3"/>
      <c r="BIB100" s="3"/>
      <c r="BIC100" s="3"/>
      <c r="BID100" s="3"/>
      <c r="BIE100" s="3"/>
      <c r="BIF100" s="3"/>
      <c r="BIG100" s="3"/>
      <c r="BIH100" s="3"/>
      <c r="BII100" s="3"/>
      <c r="BIJ100" s="3"/>
      <c r="BIK100" s="3"/>
      <c r="BIL100" s="3"/>
      <c r="BIM100" s="3"/>
      <c r="BIN100" s="3"/>
      <c r="BIO100" s="3"/>
      <c r="BIP100" s="3"/>
      <c r="BIQ100" s="3"/>
      <c r="BIR100" s="3"/>
      <c r="BIS100" s="3"/>
      <c r="BIT100" s="3"/>
      <c r="BIU100" s="3"/>
      <c r="BIV100" s="3"/>
      <c r="BIW100" s="3"/>
      <c r="BIX100" s="3"/>
      <c r="BIY100" s="3"/>
      <c r="BIZ100" s="3"/>
      <c r="BJA100" s="3"/>
      <c r="BJB100" s="3"/>
      <c r="BJC100" s="3"/>
      <c r="BJD100" s="3"/>
      <c r="BJE100" s="3"/>
      <c r="BJF100" s="3"/>
      <c r="BJG100" s="3"/>
      <c r="BJH100" s="3"/>
      <c r="BJI100" s="3"/>
      <c r="BJJ100" s="3"/>
      <c r="BJK100" s="3"/>
      <c r="BJL100" s="3"/>
      <c r="BJM100" s="3"/>
      <c r="BJN100" s="3"/>
      <c r="BJO100" s="3"/>
      <c r="BJP100" s="3"/>
      <c r="BJQ100" s="3"/>
      <c r="BJR100" s="3"/>
      <c r="BJS100" s="3"/>
      <c r="BJT100" s="3"/>
      <c r="BJU100" s="3"/>
      <c r="BJV100" s="3"/>
      <c r="BJW100" s="3"/>
      <c r="BJX100" s="3"/>
      <c r="BJY100" s="3"/>
      <c r="BJZ100" s="3"/>
      <c r="BKA100" s="3"/>
      <c r="BKB100" s="3"/>
      <c r="BKC100" s="3"/>
      <c r="BKD100" s="3"/>
      <c r="BKE100" s="3"/>
      <c r="BKF100" s="3"/>
      <c r="BKG100" s="3"/>
      <c r="BKH100" s="3"/>
      <c r="BKI100" s="3"/>
      <c r="BKJ100" s="3"/>
      <c r="BKK100" s="3"/>
      <c r="BKL100" s="3"/>
      <c r="BKM100" s="3"/>
      <c r="BKN100" s="3"/>
      <c r="BKO100" s="3"/>
      <c r="BKP100" s="3"/>
      <c r="BKQ100" s="3"/>
      <c r="BKR100" s="3"/>
      <c r="BKS100" s="3"/>
      <c r="BKT100" s="3"/>
      <c r="BKU100" s="3"/>
      <c r="BKV100" s="3"/>
      <c r="BKW100" s="3"/>
      <c r="BKX100" s="3"/>
      <c r="BKY100" s="3"/>
      <c r="BKZ100" s="3"/>
      <c r="BLA100" s="3"/>
      <c r="BLB100" s="3"/>
      <c r="BLC100" s="3"/>
      <c r="BLD100" s="3"/>
      <c r="BLE100" s="3"/>
      <c r="BLF100" s="3"/>
      <c r="BLG100" s="3"/>
      <c r="BLH100" s="3"/>
      <c r="BLI100" s="3"/>
      <c r="BLJ100" s="3"/>
      <c r="BLK100" s="3"/>
      <c r="BLL100" s="3"/>
      <c r="BLM100" s="3"/>
      <c r="BLN100" s="3"/>
      <c r="BLO100" s="3"/>
      <c r="BLP100" s="3"/>
      <c r="BLQ100" s="3"/>
      <c r="BLR100" s="3"/>
      <c r="BLS100" s="3"/>
      <c r="BLT100" s="3"/>
      <c r="BLU100" s="3"/>
      <c r="BLV100" s="3"/>
      <c r="BLW100" s="3"/>
      <c r="BLX100" s="3"/>
      <c r="BLY100" s="3"/>
      <c r="BLZ100" s="3"/>
      <c r="BMA100" s="3"/>
      <c r="BMB100" s="3"/>
      <c r="BMC100" s="3"/>
      <c r="BMD100" s="3"/>
      <c r="BME100" s="3"/>
      <c r="BMF100" s="3"/>
      <c r="BMG100" s="3"/>
      <c r="BMH100" s="3"/>
      <c r="BMI100" s="3"/>
      <c r="BMJ100" s="3"/>
      <c r="BMK100" s="3"/>
      <c r="BML100" s="3"/>
      <c r="BMM100" s="3"/>
      <c r="BMN100" s="3"/>
      <c r="BMO100" s="3"/>
      <c r="BMP100" s="3"/>
      <c r="BMQ100" s="3"/>
      <c r="BMR100" s="3"/>
      <c r="BMS100" s="3"/>
      <c r="BMT100" s="3"/>
      <c r="BMU100" s="3"/>
      <c r="BMV100" s="3"/>
      <c r="BMW100" s="3"/>
      <c r="BMX100" s="3"/>
      <c r="BMY100" s="3"/>
      <c r="BMZ100" s="3"/>
      <c r="BNA100" s="3"/>
      <c r="BNB100" s="3"/>
      <c r="BNC100" s="3"/>
      <c r="BND100" s="3"/>
      <c r="BNE100" s="3"/>
      <c r="BNF100" s="3"/>
      <c r="BNG100" s="3"/>
      <c r="BNH100" s="3"/>
      <c r="BNI100" s="3"/>
      <c r="BNJ100" s="3"/>
      <c r="BNK100" s="3"/>
      <c r="BNL100" s="3"/>
      <c r="BNM100" s="3"/>
      <c r="BNN100" s="3"/>
      <c r="BNO100" s="3"/>
      <c r="BNP100" s="3"/>
      <c r="BNQ100" s="3"/>
      <c r="BNR100" s="3"/>
      <c r="BNS100" s="3"/>
      <c r="BNT100" s="3"/>
      <c r="BNU100" s="3"/>
      <c r="BNV100" s="3"/>
      <c r="BNW100" s="3"/>
      <c r="BNX100" s="3"/>
      <c r="BNY100" s="3"/>
      <c r="BNZ100" s="3"/>
      <c r="BOA100" s="3"/>
      <c r="BOB100" s="3"/>
      <c r="BOC100" s="3"/>
      <c r="BOD100" s="3"/>
      <c r="BOE100" s="3"/>
      <c r="BOF100" s="3"/>
      <c r="BOG100" s="3"/>
      <c r="BOH100" s="3"/>
      <c r="BOI100" s="3"/>
      <c r="BOJ100" s="3"/>
      <c r="BOK100" s="3"/>
      <c r="BOL100" s="3"/>
      <c r="BOM100" s="3"/>
      <c r="BON100" s="3"/>
      <c r="BOO100" s="3"/>
      <c r="BOP100" s="3"/>
      <c r="BOQ100" s="3"/>
      <c r="BOR100" s="3"/>
      <c r="BOS100" s="3"/>
      <c r="BOT100" s="3"/>
      <c r="BOU100" s="3"/>
      <c r="BOV100" s="3"/>
      <c r="BOW100" s="3"/>
      <c r="BOX100" s="3"/>
      <c r="BOY100" s="3"/>
      <c r="BOZ100" s="3"/>
      <c r="BPA100" s="3"/>
      <c r="BPB100" s="3"/>
      <c r="BPC100" s="3"/>
      <c r="BPD100" s="3"/>
      <c r="BPE100" s="3"/>
      <c r="BPF100" s="3"/>
      <c r="BPG100" s="3"/>
      <c r="BPH100" s="3"/>
      <c r="BPI100" s="3"/>
      <c r="BPJ100" s="3"/>
      <c r="BPK100" s="3"/>
      <c r="BPL100" s="3"/>
      <c r="BPM100" s="3"/>
      <c r="BPN100" s="3"/>
      <c r="BPO100" s="3"/>
      <c r="BPP100" s="3"/>
      <c r="BPQ100" s="3"/>
      <c r="BPR100" s="3"/>
      <c r="BPS100" s="3"/>
      <c r="BPT100" s="3"/>
      <c r="BPU100" s="3"/>
      <c r="BPV100" s="3"/>
      <c r="BPW100" s="3"/>
      <c r="BPX100" s="3"/>
      <c r="BPY100" s="3"/>
      <c r="BPZ100" s="3"/>
      <c r="BQA100" s="3"/>
      <c r="BQB100" s="3"/>
      <c r="BQC100" s="3"/>
      <c r="BQD100" s="3"/>
      <c r="BQE100" s="3"/>
      <c r="BQF100" s="3"/>
      <c r="BQG100" s="3"/>
      <c r="BQH100" s="3"/>
      <c r="BQI100" s="3"/>
      <c r="BQJ100" s="3"/>
      <c r="BQK100" s="3"/>
      <c r="BQL100" s="3"/>
      <c r="BQM100" s="3"/>
      <c r="BQN100" s="3"/>
      <c r="BQO100" s="3"/>
      <c r="BQP100" s="3"/>
      <c r="BQQ100" s="3"/>
      <c r="BQR100" s="3"/>
      <c r="BQS100" s="3"/>
      <c r="BQT100" s="3"/>
      <c r="BQU100" s="3"/>
      <c r="BQV100" s="3"/>
      <c r="BQW100" s="3"/>
      <c r="BQX100" s="3"/>
      <c r="BQY100" s="3"/>
      <c r="BQZ100" s="3"/>
      <c r="BRA100" s="3"/>
      <c r="BRB100" s="3"/>
      <c r="BRC100" s="3"/>
      <c r="BRD100" s="3"/>
      <c r="BRE100" s="3"/>
      <c r="BRF100" s="3"/>
      <c r="BRG100" s="3"/>
      <c r="BRH100" s="3"/>
      <c r="BRI100" s="3"/>
      <c r="BRJ100" s="3"/>
      <c r="BRK100" s="3"/>
      <c r="BRL100" s="3"/>
      <c r="BRM100" s="3"/>
      <c r="BRN100" s="3"/>
      <c r="BRO100" s="3"/>
      <c r="BRP100" s="3"/>
      <c r="BRQ100" s="3"/>
      <c r="BRR100" s="3"/>
      <c r="BRS100" s="3"/>
      <c r="BRT100" s="3"/>
      <c r="BRU100" s="3"/>
      <c r="BRV100" s="3"/>
      <c r="BRW100" s="3"/>
      <c r="BRX100" s="3"/>
      <c r="BRY100" s="3"/>
      <c r="BRZ100" s="3"/>
      <c r="BSA100" s="3"/>
      <c r="BSB100" s="3"/>
      <c r="BSC100" s="3"/>
      <c r="BSD100" s="3"/>
      <c r="BSE100" s="3"/>
      <c r="BSF100" s="3"/>
      <c r="BSG100" s="3"/>
      <c r="BSH100" s="3"/>
      <c r="BSI100" s="3"/>
      <c r="BSJ100" s="3"/>
      <c r="BSK100" s="3"/>
      <c r="BSL100" s="3"/>
      <c r="BSM100" s="3"/>
      <c r="BSN100" s="3"/>
      <c r="BSO100" s="3"/>
      <c r="BSP100" s="3"/>
      <c r="BSQ100" s="3"/>
      <c r="BSR100" s="3"/>
      <c r="BSS100" s="3"/>
      <c r="BST100" s="3"/>
      <c r="BSU100" s="3"/>
      <c r="BSV100" s="3"/>
      <c r="BSW100" s="3"/>
      <c r="BSX100" s="3"/>
      <c r="BSY100" s="3"/>
      <c r="BSZ100" s="3"/>
      <c r="BTA100" s="3"/>
      <c r="BTB100" s="3"/>
      <c r="BTC100" s="3"/>
      <c r="BTD100" s="3"/>
      <c r="BTE100" s="3"/>
      <c r="BTF100" s="3"/>
      <c r="BTG100" s="3"/>
      <c r="BTH100" s="3"/>
      <c r="BTI100" s="3"/>
      <c r="BTJ100" s="3"/>
      <c r="BTK100" s="3"/>
      <c r="BTL100" s="3"/>
      <c r="BTM100" s="3"/>
      <c r="BTN100" s="3"/>
      <c r="BTO100" s="3"/>
      <c r="BTP100" s="3"/>
      <c r="BTQ100" s="3"/>
      <c r="BTR100" s="3"/>
      <c r="BTS100" s="3"/>
      <c r="BTT100" s="3"/>
      <c r="BTU100" s="3"/>
      <c r="BTV100" s="3"/>
      <c r="BTW100" s="3"/>
      <c r="BTX100" s="3"/>
      <c r="BTY100" s="3"/>
      <c r="BTZ100" s="3"/>
      <c r="BUA100" s="3"/>
      <c r="BUB100" s="3"/>
      <c r="BUC100" s="3"/>
      <c r="BUD100" s="3"/>
      <c r="BUE100" s="3"/>
      <c r="BUF100" s="3"/>
      <c r="BUG100" s="3"/>
      <c r="BUH100" s="3"/>
      <c r="BUI100" s="3"/>
      <c r="BUJ100" s="3"/>
      <c r="BUK100" s="3"/>
      <c r="BUL100" s="3"/>
      <c r="BUM100" s="3"/>
      <c r="BUN100" s="3"/>
      <c r="BUO100" s="3"/>
      <c r="BUP100" s="3"/>
      <c r="BUQ100" s="3"/>
      <c r="BUR100" s="3"/>
      <c r="BUS100" s="3"/>
      <c r="BUT100" s="3"/>
      <c r="BUU100" s="3"/>
      <c r="BUV100" s="3"/>
      <c r="BUW100" s="3"/>
      <c r="BUX100" s="3"/>
      <c r="BUY100" s="3"/>
      <c r="BUZ100" s="3"/>
      <c r="BVA100" s="3"/>
      <c r="BVB100" s="3"/>
      <c r="BVC100" s="3"/>
      <c r="BVD100" s="3"/>
      <c r="BVE100" s="3"/>
      <c r="BVF100" s="3"/>
      <c r="BVG100" s="3"/>
      <c r="BVH100" s="3"/>
      <c r="BVI100" s="3"/>
      <c r="BVJ100" s="3"/>
      <c r="BVK100" s="3"/>
      <c r="BVL100" s="3"/>
      <c r="BVM100" s="3"/>
      <c r="BVN100" s="3"/>
      <c r="BVO100" s="3"/>
      <c r="BVP100" s="3"/>
      <c r="BVQ100" s="3"/>
      <c r="BVR100" s="3"/>
      <c r="BVS100" s="3"/>
      <c r="BVT100" s="3"/>
      <c r="BVU100" s="3"/>
      <c r="BVV100" s="3"/>
      <c r="BVW100" s="3"/>
      <c r="BVX100" s="3"/>
      <c r="BVY100" s="3"/>
      <c r="BVZ100" s="3"/>
      <c r="BWA100" s="3"/>
      <c r="BWB100" s="3"/>
      <c r="BWC100" s="3"/>
      <c r="BWD100" s="3"/>
      <c r="BWE100" s="3"/>
      <c r="BWF100" s="3"/>
      <c r="BWG100" s="3"/>
      <c r="BWH100" s="3"/>
      <c r="BWI100" s="3"/>
      <c r="BWJ100" s="3"/>
      <c r="BWK100" s="3"/>
      <c r="BWL100" s="3"/>
      <c r="BWM100" s="3"/>
      <c r="BWN100" s="3"/>
      <c r="BWO100" s="3"/>
      <c r="BWP100" s="3"/>
      <c r="BWQ100" s="3"/>
      <c r="BWR100" s="3"/>
      <c r="BWS100" s="3"/>
      <c r="BWT100" s="3"/>
      <c r="BWU100" s="3"/>
      <c r="BWV100" s="3"/>
      <c r="BWW100" s="3"/>
      <c r="BWX100" s="3"/>
      <c r="BWY100" s="3"/>
      <c r="BWZ100" s="3"/>
      <c r="BXA100" s="3"/>
      <c r="BXB100" s="3"/>
      <c r="BXC100" s="3"/>
      <c r="BXD100" s="3"/>
      <c r="BXE100" s="3"/>
      <c r="BXF100" s="3"/>
      <c r="BXG100" s="3"/>
      <c r="BXH100" s="3"/>
      <c r="BXI100" s="3"/>
      <c r="BXJ100" s="3"/>
      <c r="BXK100" s="3"/>
      <c r="BXL100" s="3"/>
      <c r="BXM100" s="3"/>
      <c r="BXN100" s="3"/>
      <c r="BXO100" s="3"/>
      <c r="BXP100" s="3"/>
      <c r="BXQ100" s="3"/>
      <c r="BXR100" s="3"/>
      <c r="BXS100" s="3"/>
      <c r="BXT100" s="3"/>
      <c r="BXU100" s="3"/>
      <c r="BXV100" s="3"/>
      <c r="BXW100" s="3"/>
      <c r="BXX100" s="3"/>
      <c r="BXY100" s="3"/>
      <c r="BXZ100" s="3"/>
      <c r="BYA100" s="3"/>
      <c r="BYB100" s="3"/>
      <c r="BYC100" s="3"/>
      <c r="BYD100" s="3"/>
      <c r="BYE100" s="3"/>
      <c r="BYF100" s="3"/>
      <c r="BYG100" s="3"/>
      <c r="BYH100" s="3"/>
      <c r="BYI100" s="3"/>
      <c r="BYJ100" s="3"/>
      <c r="BYK100" s="3"/>
      <c r="BYL100" s="3"/>
      <c r="BYM100" s="3"/>
      <c r="BYN100" s="3"/>
      <c r="BYO100" s="3"/>
      <c r="BYP100" s="3"/>
      <c r="BYQ100" s="3"/>
      <c r="BYR100" s="3"/>
      <c r="BYS100" s="3"/>
      <c r="BYT100" s="3"/>
      <c r="BYU100" s="3"/>
      <c r="BYV100" s="3"/>
      <c r="BYW100" s="3"/>
      <c r="BYX100" s="3"/>
      <c r="BYY100" s="3"/>
      <c r="BYZ100" s="3"/>
      <c r="BZA100" s="3"/>
      <c r="BZB100" s="3"/>
      <c r="BZC100" s="3"/>
      <c r="BZD100" s="3"/>
      <c r="BZE100" s="3"/>
      <c r="BZF100" s="3"/>
      <c r="BZG100" s="3"/>
      <c r="BZH100" s="3"/>
      <c r="BZI100" s="3"/>
      <c r="BZJ100" s="3"/>
      <c r="BZK100" s="3"/>
      <c r="BZL100" s="3"/>
      <c r="BZM100" s="3"/>
      <c r="BZN100" s="3"/>
      <c r="BZO100" s="3"/>
      <c r="BZP100" s="3"/>
      <c r="BZQ100" s="3"/>
      <c r="BZR100" s="3"/>
      <c r="BZS100" s="3"/>
      <c r="BZT100" s="3"/>
      <c r="BZU100" s="3"/>
      <c r="BZV100" s="3"/>
      <c r="BZW100" s="3"/>
      <c r="BZX100" s="3"/>
      <c r="BZY100" s="3"/>
      <c r="BZZ100" s="3"/>
      <c r="CAA100" s="3"/>
      <c r="CAB100" s="3"/>
      <c r="CAC100" s="3"/>
      <c r="CAD100" s="3"/>
      <c r="CAE100" s="3"/>
      <c r="CAF100" s="3"/>
      <c r="CAG100" s="3"/>
      <c r="CAH100" s="3"/>
      <c r="CAI100" s="3"/>
      <c r="CAJ100" s="3"/>
      <c r="CAK100" s="3"/>
      <c r="CAL100" s="3"/>
      <c r="CAM100" s="3"/>
      <c r="CAN100" s="3"/>
      <c r="CAO100" s="3"/>
      <c r="CAP100" s="3"/>
      <c r="CAQ100" s="3"/>
      <c r="CAR100" s="3"/>
      <c r="CAS100" s="3"/>
      <c r="CAT100" s="3"/>
      <c r="CAU100" s="3"/>
      <c r="CAV100" s="3"/>
      <c r="CAW100" s="3"/>
      <c r="CAX100" s="3"/>
      <c r="CAY100" s="3"/>
      <c r="CAZ100" s="3"/>
      <c r="CBA100" s="3"/>
      <c r="CBB100" s="3"/>
      <c r="CBC100" s="3"/>
      <c r="CBD100" s="3"/>
      <c r="CBE100" s="3"/>
      <c r="CBF100" s="3"/>
      <c r="CBG100" s="3"/>
      <c r="CBH100" s="3"/>
      <c r="CBI100" s="3"/>
      <c r="CBJ100" s="3"/>
      <c r="CBK100" s="3"/>
      <c r="CBL100" s="3"/>
      <c r="CBM100" s="3"/>
      <c r="CBN100" s="3"/>
      <c r="CBO100" s="3"/>
      <c r="CBP100" s="3"/>
      <c r="CBQ100" s="3"/>
      <c r="CBR100" s="3"/>
      <c r="CBS100" s="3"/>
      <c r="CBT100" s="3"/>
      <c r="CBU100" s="3"/>
      <c r="CBV100" s="3"/>
      <c r="CBW100" s="3"/>
      <c r="CBX100" s="3"/>
      <c r="CBY100" s="3"/>
      <c r="CBZ100" s="3"/>
      <c r="CCA100" s="3"/>
      <c r="CCB100" s="3"/>
      <c r="CCC100" s="3"/>
      <c r="CCD100" s="3"/>
      <c r="CCE100" s="3"/>
      <c r="CCF100" s="3"/>
      <c r="CCG100" s="3"/>
      <c r="CCH100" s="3"/>
      <c r="CCI100" s="3"/>
      <c r="CCJ100" s="3"/>
      <c r="CCK100" s="3"/>
      <c r="CCL100" s="3"/>
      <c r="CCM100" s="3"/>
      <c r="CCN100" s="3"/>
      <c r="CCO100" s="3"/>
      <c r="CCP100" s="3"/>
      <c r="CCQ100" s="3"/>
      <c r="CCR100" s="3"/>
      <c r="CCS100" s="3"/>
      <c r="CCT100" s="3"/>
      <c r="CCU100" s="3"/>
      <c r="CCV100" s="3"/>
      <c r="CCW100" s="3"/>
      <c r="CCX100" s="3"/>
      <c r="CCY100" s="3"/>
      <c r="CCZ100" s="3"/>
      <c r="CDA100" s="3"/>
      <c r="CDB100" s="3"/>
      <c r="CDC100" s="3"/>
      <c r="CDD100" s="3"/>
      <c r="CDE100" s="3"/>
      <c r="CDF100" s="3"/>
      <c r="CDG100" s="3"/>
      <c r="CDH100" s="3"/>
      <c r="CDI100" s="3"/>
      <c r="CDJ100" s="3"/>
      <c r="CDK100" s="3"/>
      <c r="CDL100" s="3"/>
      <c r="CDM100" s="3"/>
      <c r="CDN100" s="3"/>
      <c r="CDO100" s="3"/>
      <c r="CDP100" s="3"/>
      <c r="CDQ100" s="3"/>
      <c r="CDR100" s="3"/>
      <c r="CDS100" s="3"/>
      <c r="CDT100" s="3"/>
      <c r="CDU100" s="3"/>
      <c r="CDV100" s="3"/>
      <c r="CDW100" s="3"/>
      <c r="CDX100" s="3"/>
      <c r="CDY100" s="3"/>
      <c r="CDZ100" s="3"/>
      <c r="CEA100" s="3"/>
      <c r="CEB100" s="3"/>
      <c r="CEC100" s="3"/>
      <c r="CED100" s="3"/>
      <c r="CEE100" s="3"/>
      <c r="CEF100" s="3"/>
      <c r="CEG100" s="3"/>
      <c r="CEH100" s="3"/>
      <c r="CEI100" s="3"/>
      <c r="CEJ100" s="3"/>
      <c r="CEK100" s="3"/>
      <c r="CEL100" s="3"/>
      <c r="CEM100" s="3"/>
      <c r="CEN100" s="3"/>
      <c r="CEO100" s="3"/>
      <c r="CEP100" s="3"/>
      <c r="CEQ100" s="3"/>
      <c r="CER100" s="3"/>
      <c r="CES100" s="3"/>
      <c r="CET100" s="3"/>
      <c r="CEU100" s="3"/>
      <c r="CEV100" s="3"/>
      <c r="CEW100" s="3"/>
      <c r="CEX100" s="3"/>
      <c r="CEY100" s="3"/>
      <c r="CEZ100" s="3"/>
      <c r="CFA100" s="3"/>
      <c r="CFB100" s="3"/>
      <c r="CFC100" s="3"/>
      <c r="CFD100" s="3"/>
      <c r="CFE100" s="3"/>
      <c r="CFF100" s="3"/>
      <c r="CFG100" s="3"/>
      <c r="CFH100" s="3"/>
      <c r="CFI100" s="3"/>
      <c r="CFJ100" s="3"/>
      <c r="CFK100" s="3"/>
      <c r="CFL100" s="3"/>
      <c r="CFM100" s="3"/>
      <c r="CFN100" s="3"/>
      <c r="CFO100" s="3"/>
      <c r="CFP100" s="3"/>
      <c r="CFQ100" s="3"/>
      <c r="CFR100" s="3"/>
      <c r="CFS100" s="3"/>
      <c r="CFT100" s="3"/>
      <c r="CFU100" s="3"/>
      <c r="CFV100" s="3"/>
      <c r="CFW100" s="3"/>
      <c r="CFX100" s="3"/>
      <c r="CFY100" s="3"/>
      <c r="CFZ100" s="3"/>
      <c r="CGA100" s="3"/>
      <c r="CGB100" s="3"/>
      <c r="CGC100" s="3"/>
      <c r="CGD100" s="3"/>
      <c r="CGE100" s="3"/>
      <c r="CGF100" s="3"/>
      <c r="CGG100" s="3"/>
      <c r="CGH100" s="3"/>
      <c r="CGI100" s="3"/>
      <c r="CGJ100" s="3"/>
      <c r="CGK100" s="3"/>
      <c r="CGL100" s="3"/>
      <c r="CGM100" s="3"/>
      <c r="CGN100" s="3"/>
      <c r="CGO100" s="3"/>
      <c r="CGP100" s="3"/>
      <c r="CGQ100" s="3"/>
      <c r="CGR100" s="3"/>
      <c r="CGS100" s="3"/>
      <c r="CGT100" s="3"/>
      <c r="CGU100" s="3"/>
      <c r="CGV100" s="3"/>
      <c r="CGW100" s="3"/>
      <c r="CGX100" s="3"/>
      <c r="CGY100" s="3"/>
      <c r="CGZ100" s="3"/>
      <c r="CHA100" s="3"/>
      <c r="CHB100" s="3"/>
      <c r="CHC100" s="3"/>
      <c r="CHD100" s="3"/>
      <c r="CHE100" s="3"/>
      <c r="CHF100" s="3"/>
      <c r="CHG100" s="3"/>
      <c r="CHH100" s="3"/>
      <c r="CHI100" s="3"/>
      <c r="CHJ100" s="3"/>
      <c r="CHK100" s="3"/>
      <c r="CHL100" s="3"/>
      <c r="CHM100" s="3"/>
      <c r="CHN100" s="3"/>
      <c r="CHO100" s="3"/>
      <c r="CHP100" s="3"/>
      <c r="CHQ100" s="3"/>
      <c r="CHR100" s="3"/>
      <c r="CHS100" s="3"/>
      <c r="CHT100" s="3"/>
      <c r="CHU100" s="3"/>
      <c r="CHV100" s="3"/>
      <c r="CHW100" s="3"/>
      <c r="CHX100" s="3"/>
      <c r="CHY100" s="3"/>
      <c r="CHZ100" s="3"/>
      <c r="CIA100" s="3"/>
      <c r="CIB100" s="3"/>
      <c r="CIC100" s="3"/>
      <c r="CID100" s="3"/>
      <c r="CIE100" s="3"/>
      <c r="CIF100" s="3"/>
      <c r="CIG100" s="3"/>
      <c r="CIH100" s="3"/>
      <c r="CII100" s="3"/>
      <c r="CIJ100" s="3"/>
      <c r="CIK100" s="3"/>
      <c r="CIL100" s="3"/>
      <c r="CIM100" s="3"/>
      <c r="CIN100" s="3"/>
      <c r="CIO100" s="3"/>
      <c r="CIP100" s="3"/>
      <c r="CIQ100" s="3"/>
      <c r="CIR100" s="3"/>
      <c r="CIS100" s="3"/>
      <c r="CIT100" s="3"/>
      <c r="CIU100" s="3"/>
      <c r="CIV100" s="3"/>
      <c r="CIW100" s="3"/>
      <c r="CIX100" s="3"/>
      <c r="CIY100" s="3"/>
      <c r="CIZ100" s="3"/>
      <c r="CJA100" s="3"/>
      <c r="CJB100" s="3"/>
      <c r="CJC100" s="3"/>
      <c r="CJD100" s="3"/>
      <c r="CJE100" s="3"/>
      <c r="CJF100" s="3"/>
      <c r="CJG100" s="3"/>
      <c r="CJH100" s="3"/>
      <c r="CJI100" s="3"/>
      <c r="CJJ100" s="3"/>
      <c r="CJK100" s="3"/>
      <c r="CJL100" s="3"/>
      <c r="CJM100" s="3"/>
      <c r="CJN100" s="3"/>
      <c r="CJO100" s="3"/>
      <c r="CJP100" s="3"/>
      <c r="CJQ100" s="3"/>
      <c r="CJR100" s="3"/>
      <c r="CJS100" s="3"/>
      <c r="CJT100" s="3"/>
      <c r="CJU100" s="3"/>
      <c r="CJV100" s="3"/>
      <c r="CJW100" s="3"/>
      <c r="CJX100" s="3"/>
      <c r="CJY100" s="3"/>
      <c r="CJZ100" s="3"/>
      <c r="CKA100" s="3"/>
      <c r="CKB100" s="3"/>
      <c r="CKC100" s="3"/>
      <c r="CKD100" s="3"/>
      <c r="CKE100" s="3"/>
      <c r="CKF100" s="3"/>
      <c r="CKG100" s="3"/>
      <c r="CKH100" s="3"/>
      <c r="CKI100" s="3"/>
      <c r="CKJ100" s="3"/>
      <c r="CKK100" s="3"/>
      <c r="CKL100" s="3"/>
      <c r="CKM100" s="3"/>
      <c r="CKN100" s="3"/>
      <c r="CKO100" s="3"/>
      <c r="CKP100" s="3"/>
      <c r="CKQ100" s="3"/>
      <c r="CKR100" s="3"/>
      <c r="CKS100" s="3"/>
      <c r="CKT100" s="3"/>
      <c r="CKU100" s="3"/>
      <c r="CKV100" s="3"/>
      <c r="CKW100" s="3"/>
      <c r="CKX100" s="3"/>
      <c r="CKY100" s="3"/>
      <c r="CKZ100" s="3"/>
      <c r="CLA100" s="3"/>
      <c r="CLB100" s="3"/>
      <c r="CLC100" s="3"/>
      <c r="CLD100" s="3"/>
      <c r="CLE100" s="3"/>
      <c r="CLF100" s="3"/>
      <c r="CLG100" s="3"/>
      <c r="CLH100" s="3"/>
      <c r="CLI100" s="3"/>
      <c r="CLJ100" s="3"/>
      <c r="CLK100" s="3"/>
      <c r="CLL100" s="3"/>
      <c r="CLM100" s="3"/>
      <c r="CLN100" s="3"/>
      <c r="CLO100" s="3"/>
      <c r="CLP100" s="3"/>
      <c r="CLQ100" s="3"/>
      <c r="CLR100" s="3"/>
      <c r="CLS100" s="3"/>
      <c r="CLT100" s="3"/>
      <c r="CLU100" s="3"/>
      <c r="CLV100" s="3"/>
      <c r="CLW100" s="3"/>
      <c r="CLX100" s="3"/>
      <c r="CLY100" s="3"/>
      <c r="CLZ100" s="3"/>
      <c r="CMA100" s="3"/>
      <c r="CMB100" s="3"/>
      <c r="CMC100" s="3"/>
      <c r="CMD100" s="3"/>
      <c r="CME100" s="3"/>
      <c r="CMF100" s="3"/>
      <c r="CMG100" s="3"/>
      <c r="CMH100" s="3"/>
      <c r="CMI100" s="3"/>
      <c r="CMJ100" s="3"/>
      <c r="CMK100" s="3"/>
      <c r="CML100" s="3"/>
      <c r="CMM100" s="3"/>
      <c r="CMN100" s="3"/>
      <c r="CMO100" s="3"/>
      <c r="CMP100" s="3"/>
      <c r="CMQ100" s="3"/>
      <c r="CMR100" s="3"/>
      <c r="CMS100" s="3"/>
      <c r="CMT100" s="3"/>
      <c r="CMU100" s="3"/>
      <c r="CMV100" s="3"/>
      <c r="CMW100" s="3"/>
      <c r="CMX100" s="3"/>
      <c r="CMY100" s="3"/>
      <c r="CMZ100" s="3"/>
      <c r="CNA100" s="3"/>
      <c r="CNB100" s="3"/>
      <c r="CNC100" s="3"/>
      <c r="CND100" s="3"/>
      <c r="CNE100" s="3"/>
      <c r="CNF100" s="3"/>
      <c r="CNG100" s="3"/>
      <c r="CNH100" s="3"/>
      <c r="CNI100" s="3"/>
      <c r="CNJ100" s="3"/>
      <c r="CNK100" s="3"/>
      <c r="CNL100" s="3"/>
      <c r="CNM100" s="3"/>
      <c r="CNN100" s="3"/>
      <c r="CNO100" s="3"/>
      <c r="CNP100" s="3"/>
      <c r="CNQ100" s="3"/>
      <c r="CNR100" s="3"/>
      <c r="CNS100" s="3"/>
      <c r="CNT100" s="3"/>
      <c r="CNU100" s="3"/>
      <c r="CNV100" s="3"/>
      <c r="CNW100" s="3"/>
      <c r="CNX100" s="3"/>
      <c r="CNY100" s="3"/>
      <c r="CNZ100" s="3"/>
      <c r="COA100" s="3"/>
      <c r="COB100" s="3"/>
      <c r="COC100" s="3"/>
      <c r="COD100" s="3"/>
      <c r="COE100" s="3"/>
      <c r="COF100" s="3"/>
      <c r="COG100" s="3"/>
      <c r="COH100" s="3"/>
      <c r="COI100" s="3"/>
      <c r="COJ100" s="3"/>
      <c r="COK100" s="3"/>
      <c r="COL100" s="3"/>
      <c r="COM100" s="3"/>
      <c r="CON100" s="3"/>
      <c r="COO100" s="3"/>
      <c r="COP100" s="3"/>
      <c r="COQ100" s="3"/>
      <c r="COR100" s="3"/>
      <c r="COS100" s="3"/>
      <c r="COT100" s="3"/>
      <c r="COU100" s="3"/>
      <c r="COV100" s="3"/>
      <c r="COW100" s="3"/>
      <c r="COX100" s="3"/>
      <c r="COY100" s="3"/>
      <c r="COZ100" s="3"/>
      <c r="CPA100" s="3"/>
      <c r="CPB100" s="3"/>
      <c r="CPC100" s="3"/>
      <c r="CPD100" s="3"/>
      <c r="CPE100" s="3"/>
      <c r="CPF100" s="3"/>
      <c r="CPG100" s="3"/>
      <c r="CPH100" s="3"/>
      <c r="CPI100" s="3"/>
      <c r="CPJ100" s="3"/>
      <c r="CPK100" s="3"/>
      <c r="CPL100" s="3"/>
      <c r="CPM100" s="3"/>
      <c r="CPN100" s="3"/>
      <c r="CPO100" s="3"/>
      <c r="CPP100" s="3"/>
      <c r="CPQ100" s="3"/>
      <c r="CPR100" s="3"/>
      <c r="CPS100" s="3"/>
      <c r="CPT100" s="3"/>
      <c r="CPU100" s="3"/>
      <c r="CPV100" s="3"/>
      <c r="CPW100" s="3"/>
      <c r="CPX100" s="3"/>
      <c r="CPY100" s="3"/>
      <c r="CPZ100" s="3"/>
      <c r="CQA100" s="3"/>
      <c r="CQB100" s="3"/>
      <c r="CQC100" s="3"/>
      <c r="CQD100" s="3"/>
      <c r="CQE100" s="3"/>
      <c r="CQF100" s="3"/>
      <c r="CQG100" s="3"/>
      <c r="CQH100" s="3"/>
      <c r="CQI100" s="3"/>
      <c r="CQJ100" s="3"/>
      <c r="CQK100" s="3"/>
      <c r="CQL100" s="3"/>
      <c r="CQM100" s="3"/>
      <c r="CQN100" s="3"/>
      <c r="CQO100" s="3"/>
      <c r="CQP100" s="3"/>
      <c r="CQQ100" s="3"/>
      <c r="CQR100" s="3"/>
      <c r="CQS100" s="3"/>
      <c r="CQT100" s="3"/>
      <c r="CQU100" s="3"/>
      <c r="CQV100" s="3"/>
      <c r="CQW100" s="3"/>
      <c r="CQX100" s="3"/>
      <c r="CQY100" s="3"/>
      <c r="CQZ100" s="3"/>
      <c r="CRA100" s="3"/>
      <c r="CRB100" s="3"/>
      <c r="CRC100" s="3"/>
      <c r="CRD100" s="3"/>
      <c r="CRE100" s="3"/>
      <c r="CRF100" s="3"/>
      <c r="CRG100" s="3"/>
      <c r="CRH100" s="3"/>
      <c r="CRI100" s="3"/>
      <c r="CRJ100" s="3"/>
      <c r="CRK100" s="3"/>
      <c r="CRL100" s="3"/>
      <c r="CRM100" s="3"/>
      <c r="CRN100" s="3"/>
      <c r="CRO100" s="3"/>
      <c r="CRP100" s="3"/>
      <c r="CRQ100" s="3"/>
      <c r="CRR100" s="3"/>
      <c r="CRS100" s="3"/>
      <c r="CRT100" s="3"/>
      <c r="CRU100" s="3"/>
      <c r="CRV100" s="3"/>
      <c r="CRW100" s="3"/>
      <c r="CRX100" s="3"/>
      <c r="CRY100" s="3"/>
      <c r="CRZ100" s="3"/>
      <c r="CSA100" s="3"/>
      <c r="CSB100" s="3"/>
      <c r="CSC100" s="3"/>
      <c r="CSD100" s="3"/>
      <c r="CSE100" s="3"/>
      <c r="CSF100" s="3"/>
      <c r="CSG100" s="3"/>
      <c r="CSH100" s="3"/>
      <c r="CSI100" s="3"/>
      <c r="CSJ100" s="3"/>
      <c r="CSK100" s="3"/>
      <c r="CSL100" s="3"/>
      <c r="CSM100" s="3"/>
      <c r="CSN100" s="3"/>
      <c r="CSO100" s="3"/>
      <c r="CSP100" s="3"/>
      <c r="CSQ100" s="3"/>
      <c r="CSR100" s="3"/>
      <c r="CSS100" s="3"/>
      <c r="CST100" s="3"/>
      <c r="CSU100" s="3"/>
      <c r="CSV100" s="3"/>
      <c r="CSW100" s="3"/>
      <c r="CSX100" s="3"/>
      <c r="CSY100" s="3"/>
      <c r="CSZ100" s="3"/>
      <c r="CTA100" s="3"/>
      <c r="CTB100" s="3"/>
      <c r="CTC100" s="3"/>
      <c r="CTD100" s="3"/>
      <c r="CTE100" s="3"/>
      <c r="CTF100" s="3"/>
      <c r="CTG100" s="3"/>
      <c r="CTH100" s="3"/>
      <c r="CTI100" s="3"/>
      <c r="CTJ100" s="3"/>
      <c r="CTK100" s="3"/>
      <c r="CTL100" s="3"/>
      <c r="CTM100" s="3"/>
      <c r="CTN100" s="3"/>
      <c r="CTO100" s="3"/>
      <c r="CTP100" s="3"/>
      <c r="CTQ100" s="3"/>
      <c r="CTR100" s="3"/>
      <c r="CTS100" s="3"/>
      <c r="CTT100" s="3"/>
      <c r="CTU100" s="3"/>
      <c r="CTV100" s="3"/>
      <c r="CTW100" s="3"/>
      <c r="CTX100" s="3"/>
      <c r="CTY100" s="3"/>
      <c r="CTZ100" s="3"/>
      <c r="CUA100" s="3"/>
      <c r="CUB100" s="3"/>
      <c r="CUC100" s="3"/>
      <c r="CUD100" s="3"/>
      <c r="CUE100" s="3"/>
      <c r="CUF100" s="3"/>
      <c r="CUG100" s="3"/>
      <c r="CUH100" s="3"/>
      <c r="CUI100" s="3"/>
      <c r="CUJ100" s="3"/>
      <c r="CUK100" s="3"/>
      <c r="CUL100" s="3"/>
      <c r="CUM100" s="3"/>
      <c r="CUN100" s="3"/>
      <c r="CUO100" s="3"/>
      <c r="CUP100" s="3"/>
      <c r="CUQ100" s="3"/>
      <c r="CUR100" s="3"/>
      <c r="CUS100" s="3"/>
      <c r="CUT100" s="3"/>
      <c r="CUU100" s="3"/>
      <c r="CUV100" s="3"/>
      <c r="CUW100" s="3"/>
      <c r="CUX100" s="3"/>
      <c r="CUY100" s="3"/>
      <c r="CUZ100" s="3"/>
      <c r="CVA100" s="3"/>
      <c r="CVB100" s="3"/>
      <c r="CVC100" s="3"/>
      <c r="CVD100" s="3"/>
      <c r="CVE100" s="3"/>
      <c r="CVF100" s="3"/>
      <c r="CVG100" s="3"/>
      <c r="CVH100" s="3"/>
      <c r="CVI100" s="3"/>
      <c r="CVJ100" s="3"/>
      <c r="CVK100" s="3"/>
      <c r="CVL100" s="3"/>
      <c r="CVM100" s="3"/>
      <c r="CVN100" s="3"/>
      <c r="CVO100" s="3"/>
      <c r="CVP100" s="3"/>
      <c r="CVQ100" s="3"/>
      <c r="CVR100" s="3"/>
      <c r="CVS100" s="3"/>
      <c r="CVT100" s="3"/>
      <c r="CVU100" s="3"/>
      <c r="CVV100" s="3"/>
      <c r="CVW100" s="3"/>
      <c r="CVX100" s="3"/>
      <c r="CVY100" s="3"/>
      <c r="CVZ100" s="3"/>
      <c r="CWA100" s="3"/>
      <c r="CWB100" s="3"/>
      <c r="CWC100" s="3"/>
      <c r="CWD100" s="3"/>
      <c r="CWE100" s="3"/>
      <c r="CWF100" s="3"/>
      <c r="CWG100" s="3"/>
      <c r="CWH100" s="3"/>
      <c r="CWI100" s="3"/>
      <c r="CWJ100" s="3"/>
      <c r="CWK100" s="3"/>
      <c r="CWL100" s="3"/>
      <c r="CWM100" s="3"/>
      <c r="CWN100" s="3"/>
      <c r="CWO100" s="3"/>
      <c r="CWP100" s="3"/>
      <c r="CWQ100" s="3"/>
      <c r="CWR100" s="3"/>
      <c r="CWS100" s="3"/>
      <c r="CWT100" s="3"/>
      <c r="CWU100" s="3"/>
      <c r="CWV100" s="3"/>
      <c r="CWW100" s="3"/>
      <c r="CWX100" s="3"/>
      <c r="CWY100" s="3"/>
      <c r="CWZ100" s="3"/>
      <c r="CXA100" s="3"/>
      <c r="CXB100" s="3"/>
      <c r="CXC100" s="3"/>
      <c r="CXD100" s="3"/>
      <c r="CXE100" s="3"/>
      <c r="CXF100" s="3"/>
      <c r="CXG100" s="3"/>
      <c r="CXH100" s="3"/>
      <c r="CXI100" s="3"/>
      <c r="CXJ100" s="3"/>
      <c r="CXK100" s="3"/>
      <c r="CXL100" s="3"/>
      <c r="CXM100" s="3"/>
      <c r="CXN100" s="3"/>
      <c r="CXO100" s="3"/>
      <c r="CXP100" s="3"/>
      <c r="CXQ100" s="3"/>
      <c r="CXR100" s="3"/>
      <c r="CXS100" s="3"/>
      <c r="CXT100" s="3"/>
      <c r="CXU100" s="3"/>
      <c r="CXV100" s="3"/>
      <c r="CXW100" s="3"/>
      <c r="CXX100" s="3"/>
      <c r="CXY100" s="3"/>
      <c r="CXZ100" s="3"/>
      <c r="CYA100" s="3"/>
      <c r="CYB100" s="3"/>
      <c r="CYC100" s="3"/>
      <c r="CYD100" s="3"/>
      <c r="CYE100" s="3"/>
      <c r="CYF100" s="3"/>
      <c r="CYG100" s="3"/>
      <c r="CYH100" s="3"/>
      <c r="CYI100" s="3"/>
      <c r="CYJ100" s="3"/>
      <c r="CYK100" s="3"/>
      <c r="CYL100" s="3"/>
      <c r="CYM100" s="3"/>
      <c r="CYN100" s="3"/>
      <c r="CYO100" s="3"/>
      <c r="CYP100" s="3"/>
      <c r="CYQ100" s="3"/>
      <c r="CYR100" s="3"/>
      <c r="CYS100" s="3"/>
      <c r="CYT100" s="3"/>
      <c r="CYU100" s="3"/>
      <c r="CYV100" s="3"/>
      <c r="CYW100" s="3"/>
      <c r="CYX100" s="3"/>
      <c r="CYY100" s="3"/>
      <c r="CYZ100" s="3"/>
      <c r="CZA100" s="3"/>
      <c r="CZB100" s="3"/>
      <c r="CZC100" s="3"/>
      <c r="CZD100" s="3"/>
      <c r="CZE100" s="3"/>
      <c r="CZF100" s="3"/>
      <c r="CZG100" s="3"/>
      <c r="CZH100" s="3"/>
      <c r="CZI100" s="3"/>
      <c r="CZJ100" s="3"/>
      <c r="CZK100" s="3"/>
      <c r="CZL100" s="3"/>
      <c r="CZM100" s="3"/>
      <c r="CZN100" s="3"/>
      <c r="CZO100" s="3"/>
      <c r="CZP100" s="3"/>
      <c r="CZQ100" s="3"/>
      <c r="CZR100" s="3"/>
      <c r="CZS100" s="3"/>
      <c r="CZT100" s="3"/>
      <c r="CZU100" s="3"/>
      <c r="CZV100" s="3"/>
      <c r="CZW100" s="3"/>
      <c r="CZX100" s="3"/>
      <c r="CZY100" s="3"/>
      <c r="CZZ100" s="3"/>
      <c r="DAA100" s="3"/>
      <c r="DAB100" s="3"/>
      <c r="DAC100" s="3"/>
      <c r="DAD100" s="3"/>
      <c r="DAE100" s="3"/>
      <c r="DAF100" s="3"/>
      <c r="DAG100" s="3"/>
      <c r="DAH100" s="3"/>
      <c r="DAI100" s="3"/>
      <c r="DAJ100" s="3"/>
      <c r="DAK100" s="3"/>
      <c r="DAL100" s="3"/>
      <c r="DAM100" s="3"/>
      <c r="DAN100" s="3"/>
      <c r="DAO100" s="3"/>
      <c r="DAP100" s="3"/>
      <c r="DAQ100" s="3"/>
      <c r="DAR100" s="3"/>
      <c r="DAS100" s="3"/>
      <c r="DAT100" s="3"/>
      <c r="DAU100" s="3"/>
      <c r="DAV100" s="3"/>
      <c r="DAW100" s="3"/>
      <c r="DAX100" s="3"/>
      <c r="DAY100" s="3"/>
      <c r="DAZ100" s="3"/>
      <c r="DBA100" s="3"/>
      <c r="DBB100" s="3"/>
      <c r="DBC100" s="3"/>
      <c r="DBD100" s="3"/>
      <c r="DBE100" s="3"/>
      <c r="DBF100" s="3"/>
      <c r="DBG100" s="3"/>
      <c r="DBH100" s="3"/>
      <c r="DBI100" s="3"/>
      <c r="DBJ100" s="3"/>
      <c r="DBK100" s="3"/>
      <c r="DBL100" s="3"/>
      <c r="DBM100" s="3"/>
      <c r="DBN100" s="3"/>
      <c r="DBO100" s="3"/>
      <c r="DBP100" s="3"/>
      <c r="DBQ100" s="3"/>
      <c r="DBR100" s="3"/>
      <c r="DBS100" s="3"/>
      <c r="DBT100" s="3"/>
      <c r="DBU100" s="3"/>
      <c r="DBV100" s="3"/>
      <c r="DBW100" s="3"/>
      <c r="DBX100" s="3"/>
      <c r="DBY100" s="3"/>
      <c r="DBZ100" s="3"/>
      <c r="DCA100" s="3"/>
      <c r="DCB100" s="3"/>
      <c r="DCC100" s="3"/>
      <c r="DCD100" s="3"/>
      <c r="DCE100" s="3"/>
      <c r="DCF100" s="3"/>
      <c r="DCG100" s="3"/>
      <c r="DCH100" s="3"/>
      <c r="DCI100" s="3"/>
      <c r="DCJ100" s="3"/>
      <c r="DCK100" s="3"/>
      <c r="DCL100" s="3"/>
      <c r="DCM100" s="3"/>
      <c r="DCN100" s="3"/>
      <c r="DCO100" s="3"/>
      <c r="DCP100" s="3"/>
      <c r="DCQ100" s="3"/>
      <c r="DCR100" s="3"/>
      <c r="DCS100" s="3"/>
      <c r="DCT100" s="3"/>
      <c r="DCU100" s="3"/>
      <c r="DCV100" s="3"/>
      <c r="DCW100" s="3"/>
      <c r="DCX100" s="3"/>
      <c r="DCY100" s="3"/>
      <c r="DCZ100" s="3"/>
      <c r="DDA100" s="3"/>
      <c r="DDB100" s="3"/>
      <c r="DDC100" s="3"/>
      <c r="DDD100" s="3"/>
      <c r="DDE100" s="3"/>
      <c r="DDF100" s="3"/>
      <c r="DDG100" s="3"/>
      <c r="DDH100" s="3"/>
      <c r="DDI100" s="3"/>
      <c r="DDJ100" s="3"/>
      <c r="DDK100" s="3"/>
      <c r="DDL100" s="3"/>
      <c r="DDM100" s="3"/>
      <c r="DDN100" s="3"/>
      <c r="DDO100" s="3"/>
      <c r="DDP100" s="3"/>
      <c r="DDQ100" s="3"/>
      <c r="DDR100" s="3"/>
      <c r="DDS100" s="3"/>
      <c r="DDT100" s="3"/>
      <c r="DDU100" s="3"/>
      <c r="DDV100" s="3"/>
      <c r="DDW100" s="3"/>
      <c r="DDX100" s="3"/>
      <c r="DDY100" s="3"/>
      <c r="DDZ100" s="3"/>
      <c r="DEA100" s="3"/>
      <c r="DEB100" s="3"/>
      <c r="DEC100" s="3"/>
      <c r="DED100" s="3"/>
      <c r="DEE100" s="3"/>
      <c r="DEF100" s="3"/>
      <c r="DEG100" s="3"/>
      <c r="DEH100" s="3"/>
      <c r="DEI100" s="3"/>
      <c r="DEJ100" s="3"/>
      <c r="DEK100" s="3"/>
      <c r="DEL100" s="3"/>
      <c r="DEM100" s="3"/>
      <c r="DEN100" s="3"/>
      <c r="DEO100" s="3"/>
      <c r="DEP100" s="3"/>
      <c r="DEQ100" s="3"/>
      <c r="DER100" s="3"/>
      <c r="DES100" s="3"/>
      <c r="DET100" s="3"/>
      <c r="DEU100" s="3"/>
      <c r="DEV100" s="3"/>
      <c r="DEW100" s="3"/>
      <c r="DEX100" s="3"/>
      <c r="DEY100" s="3"/>
      <c r="DEZ100" s="3"/>
      <c r="DFA100" s="3"/>
      <c r="DFB100" s="3"/>
      <c r="DFC100" s="3"/>
      <c r="DFD100" s="3"/>
      <c r="DFE100" s="3"/>
      <c r="DFF100" s="3"/>
      <c r="DFG100" s="3"/>
      <c r="DFH100" s="3"/>
      <c r="DFI100" s="3"/>
      <c r="DFJ100" s="3"/>
      <c r="DFK100" s="3"/>
      <c r="DFL100" s="3"/>
      <c r="DFM100" s="3"/>
      <c r="DFN100" s="3"/>
      <c r="DFO100" s="3"/>
      <c r="DFP100" s="3"/>
      <c r="DFQ100" s="3"/>
      <c r="DFR100" s="3"/>
      <c r="DFS100" s="3"/>
      <c r="DFT100" s="3"/>
      <c r="DFU100" s="3"/>
      <c r="DFV100" s="3"/>
      <c r="DFW100" s="3"/>
      <c r="DFX100" s="3"/>
      <c r="DFY100" s="3"/>
      <c r="DFZ100" s="3"/>
      <c r="DGA100" s="3"/>
      <c r="DGB100" s="3"/>
      <c r="DGC100" s="3"/>
      <c r="DGD100" s="3"/>
      <c r="DGE100" s="3"/>
      <c r="DGF100" s="3"/>
      <c r="DGG100" s="3"/>
      <c r="DGH100" s="3"/>
      <c r="DGI100" s="3"/>
      <c r="DGJ100" s="3"/>
      <c r="DGK100" s="3"/>
      <c r="DGL100" s="3"/>
      <c r="DGM100" s="3"/>
      <c r="DGN100" s="3"/>
      <c r="DGO100" s="3"/>
      <c r="DGP100" s="3"/>
      <c r="DGQ100" s="3"/>
      <c r="DGR100" s="3"/>
      <c r="DGS100" s="3"/>
      <c r="DGT100" s="3"/>
      <c r="DGU100" s="3"/>
      <c r="DGV100" s="3"/>
      <c r="DGW100" s="3"/>
      <c r="DGX100" s="3"/>
      <c r="DGY100" s="3"/>
      <c r="DGZ100" s="3"/>
      <c r="DHA100" s="3"/>
      <c r="DHB100" s="3"/>
      <c r="DHC100" s="3"/>
      <c r="DHD100" s="3"/>
      <c r="DHE100" s="3"/>
      <c r="DHF100" s="3"/>
      <c r="DHG100" s="3"/>
      <c r="DHH100" s="3"/>
      <c r="DHI100" s="3"/>
      <c r="DHJ100" s="3"/>
      <c r="DHK100" s="3"/>
      <c r="DHL100" s="3"/>
      <c r="DHM100" s="3"/>
      <c r="DHN100" s="3"/>
      <c r="DHO100" s="3"/>
      <c r="DHP100" s="3"/>
      <c r="DHQ100" s="3"/>
      <c r="DHR100" s="3"/>
      <c r="DHS100" s="3"/>
      <c r="DHT100" s="3"/>
      <c r="DHU100" s="3"/>
      <c r="DHV100" s="3"/>
      <c r="DHW100" s="3"/>
      <c r="DHX100" s="3"/>
      <c r="DHY100" s="3"/>
      <c r="DHZ100" s="3"/>
      <c r="DIA100" s="3"/>
      <c r="DIB100" s="3"/>
      <c r="DIC100" s="3"/>
      <c r="DID100" s="3"/>
      <c r="DIE100" s="3"/>
      <c r="DIF100" s="3"/>
      <c r="DIG100" s="3"/>
      <c r="DIH100" s="3"/>
      <c r="DII100" s="3"/>
      <c r="DIJ100" s="3"/>
      <c r="DIK100" s="3"/>
      <c r="DIL100" s="3"/>
      <c r="DIM100" s="3"/>
      <c r="DIN100" s="3"/>
      <c r="DIO100" s="3"/>
      <c r="DIP100" s="3"/>
      <c r="DIQ100" s="3"/>
      <c r="DIR100" s="3"/>
      <c r="DIS100" s="3"/>
      <c r="DIT100" s="3"/>
      <c r="DIU100" s="3"/>
      <c r="DIV100" s="3"/>
      <c r="DIW100" s="3"/>
      <c r="DIX100" s="3"/>
      <c r="DIY100" s="3"/>
      <c r="DIZ100" s="3"/>
      <c r="DJA100" s="3"/>
      <c r="DJB100" s="3"/>
      <c r="DJC100" s="3"/>
      <c r="DJD100" s="3"/>
      <c r="DJE100" s="3"/>
      <c r="DJF100" s="3"/>
      <c r="DJG100" s="3"/>
      <c r="DJH100" s="3"/>
      <c r="DJI100" s="3"/>
      <c r="DJJ100" s="3"/>
      <c r="DJK100" s="3"/>
      <c r="DJL100" s="3"/>
      <c r="DJM100" s="3"/>
      <c r="DJN100" s="3"/>
      <c r="DJO100" s="3"/>
      <c r="DJP100" s="3"/>
      <c r="DJQ100" s="3"/>
      <c r="DJR100" s="3"/>
      <c r="DJS100" s="3"/>
      <c r="DJT100" s="3"/>
      <c r="DJU100" s="3"/>
      <c r="DJV100" s="3"/>
      <c r="DJW100" s="3"/>
      <c r="DJX100" s="3"/>
      <c r="DJY100" s="3"/>
      <c r="DJZ100" s="3"/>
      <c r="DKA100" s="3"/>
      <c r="DKB100" s="3"/>
      <c r="DKC100" s="3"/>
      <c r="DKD100" s="3"/>
      <c r="DKE100" s="3"/>
      <c r="DKF100" s="3"/>
      <c r="DKG100" s="3"/>
      <c r="DKH100" s="3"/>
      <c r="DKI100" s="3"/>
      <c r="DKJ100" s="3"/>
      <c r="DKK100" s="3"/>
      <c r="DKL100" s="3"/>
      <c r="DKM100" s="3"/>
      <c r="DKN100" s="3"/>
      <c r="DKO100" s="3"/>
      <c r="DKP100" s="3"/>
      <c r="DKQ100" s="3"/>
      <c r="DKR100" s="3"/>
      <c r="DKS100" s="3"/>
      <c r="DKT100" s="3"/>
      <c r="DKU100" s="3"/>
      <c r="DKV100" s="3"/>
      <c r="DKW100" s="3"/>
      <c r="DKX100" s="3"/>
      <c r="DKY100" s="3"/>
      <c r="DKZ100" s="3"/>
      <c r="DLA100" s="3"/>
      <c r="DLB100" s="3"/>
      <c r="DLC100" s="3"/>
      <c r="DLD100" s="3"/>
      <c r="DLE100" s="3"/>
      <c r="DLF100" s="3"/>
      <c r="DLG100" s="3"/>
      <c r="DLH100" s="3"/>
      <c r="DLI100" s="3"/>
      <c r="DLJ100" s="3"/>
      <c r="DLK100" s="3"/>
      <c r="DLL100" s="3"/>
      <c r="DLM100" s="3"/>
      <c r="DLN100" s="3"/>
      <c r="DLO100" s="3"/>
      <c r="DLP100" s="3"/>
      <c r="DLQ100" s="3"/>
      <c r="DLR100" s="3"/>
      <c r="DLS100" s="3"/>
      <c r="DLT100" s="3"/>
      <c r="DLU100" s="3"/>
      <c r="DLV100" s="3"/>
      <c r="DLW100" s="3"/>
      <c r="DLX100" s="3"/>
      <c r="DLY100" s="3"/>
      <c r="DLZ100" s="3"/>
      <c r="DMA100" s="3"/>
      <c r="DMB100" s="3"/>
      <c r="DMC100" s="3"/>
      <c r="DMD100" s="3"/>
      <c r="DME100" s="3"/>
      <c r="DMF100" s="3"/>
      <c r="DMG100" s="3"/>
      <c r="DMH100" s="3"/>
      <c r="DMI100" s="3"/>
      <c r="DMJ100" s="3"/>
      <c r="DMK100" s="3"/>
      <c r="DML100" s="3"/>
      <c r="DMM100" s="3"/>
      <c r="DMN100" s="3"/>
      <c r="DMO100" s="3"/>
      <c r="DMP100" s="3"/>
      <c r="DMQ100" s="3"/>
      <c r="DMR100" s="3"/>
      <c r="DMS100" s="3"/>
      <c r="DMT100" s="3"/>
      <c r="DMU100" s="3"/>
      <c r="DMV100" s="3"/>
      <c r="DMW100" s="3"/>
      <c r="DMX100" s="3"/>
      <c r="DMY100" s="3"/>
      <c r="DMZ100" s="3"/>
      <c r="DNA100" s="3"/>
      <c r="DNB100" s="3"/>
      <c r="DNC100" s="3"/>
      <c r="DND100" s="3"/>
      <c r="DNE100" s="3"/>
      <c r="DNF100" s="3"/>
      <c r="DNG100" s="3"/>
      <c r="DNH100" s="3"/>
      <c r="DNI100" s="3"/>
      <c r="DNJ100" s="3"/>
      <c r="DNK100" s="3"/>
      <c r="DNL100" s="3"/>
      <c r="DNM100" s="3"/>
      <c r="DNN100" s="3"/>
      <c r="DNO100" s="3"/>
      <c r="DNP100" s="3"/>
      <c r="DNQ100" s="3"/>
      <c r="DNR100" s="3"/>
      <c r="DNS100" s="3"/>
      <c r="DNT100" s="3"/>
      <c r="DNU100" s="3"/>
      <c r="DNV100" s="3"/>
      <c r="DNW100" s="3"/>
      <c r="DNX100" s="3"/>
      <c r="DNY100" s="3"/>
      <c r="DNZ100" s="3"/>
      <c r="DOA100" s="3"/>
      <c r="DOB100" s="3"/>
      <c r="DOC100" s="3"/>
      <c r="DOD100" s="3"/>
      <c r="DOE100" s="3"/>
      <c r="DOF100" s="3"/>
      <c r="DOG100" s="3"/>
      <c r="DOH100" s="3"/>
      <c r="DOI100" s="3"/>
      <c r="DOJ100" s="3"/>
      <c r="DOK100" s="3"/>
      <c r="DOL100" s="3"/>
      <c r="DOM100" s="3"/>
      <c r="DON100" s="3"/>
      <c r="DOO100" s="3"/>
      <c r="DOP100" s="3"/>
      <c r="DOQ100" s="3"/>
      <c r="DOR100" s="3"/>
      <c r="DOS100" s="3"/>
      <c r="DOT100" s="3"/>
      <c r="DOU100" s="3"/>
      <c r="DOV100" s="3"/>
      <c r="DOW100" s="3"/>
      <c r="DOX100" s="3"/>
      <c r="DOY100" s="3"/>
      <c r="DOZ100" s="3"/>
      <c r="DPA100" s="3"/>
      <c r="DPB100" s="3"/>
      <c r="DPC100" s="3"/>
      <c r="DPD100" s="3"/>
      <c r="DPE100" s="3"/>
      <c r="DPF100" s="3"/>
      <c r="DPG100" s="3"/>
      <c r="DPH100" s="3"/>
      <c r="DPI100" s="3"/>
      <c r="DPJ100" s="3"/>
      <c r="DPK100" s="3"/>
      <c r="DPL100" s="3"/>
      <c r="DPM100" s="3"/>
      <c r="DPN100" s="3"/>
      <c r="DPO100" s="3"/>
      <c r="DPP100" s="3"/>
      <c r="DPQ100" s="3"/>
      <c r="DPR100" s="3"/>
      <c r="DPS100" s="3"/>
      <c r="DPT100" s="3"/>
      <c r="DPU100" s="3"/>
      <c r="DPV100" s="3"/>
      <c r="DPW100" s="3"/>
      <c r="DPX100" s="3"/>
      <c r="DPY100" s="3"/>
      <c r="DPZ100" s="3"/>
      <c r="DQA100" s="3"/>
      <c r="DQB100" s="3"/>
      <c r="DQC100" s="3"/>
      <c r="DQD100" s="3"/>
      <c r="DQE100" s="3"/>
      <c r="DQF100" s="3"/>
      <c r="DQG100" s="3"/>
      <c r="DQH100" s="3"/>
      <c r="DQI100" s="3"/>
      <c r="DQJ100" s="3"/>
      <c r="DQK100" s="3"/>
      <c r="DQL100" s="3"/>
      <c r="DQM100" s="3"/>
      <c r="DQN100" s="3"/>
      <c r="DQO100" s="3"/>
      <c r="DQP100" s="3"/>
      <c r="DQQ100" s="3"/>
      <c r="DQR100" s="3"/>
      <c r="DQS100" s="3"/>
      <c r="DQT100" s="3"/>
      <c r="DQU100" s="3"/>
      <c r="DQV100" s="3"/>
      <c r="DQW100" s="3"/>
      <c r="DQX100" s="3"/>
      <c r="DQY100" s="3"/>
      <c r="DQZ100" s="3"/>
      <c r="DRA100" s="3"/>
      <c r="DRB100" s="3"/>
      <c r="DRC100" s="3"/>
      <c r="DRD100" s="3"/>
      <c r="DRE100" s="3"/>
      <c r="DRF100" s="3"/>
      <c r="DRG100" s="3"/>
      <c r="DRH100" s="3"/>
      <c r="DRI100" s="3"/>
      <c r="DRJ100" s="3"/>
      <c r="DRK100" s="3"/>
      <c r="DRL100" s="3"/>
      <c r="DRM100" s="3"/>
      <c r="DRN100" s="3"/>
      <c r="DRO100" s="3"/>
      <c r="DRP100" s="3"/>
      <c r="DRQ100" s="3"/>
      <c r="DRR100" s="3"/>
      <c r="DRS100" s="3"/>
      <c r="DRT100" s="3"/>
      <c r="DRU100" s="3"/>
      <c r="DRV100" s="3"/>
      <c r="DRW100" s="3"/>
      <c r="DRX100" s="3"/>
      <c r="DRY100" s="3"/>
      <c r="DRZ100" s="3"/>
      <c r="DSA100" s="3"/>
      <c r="DSB100" s="3"/>
      <c r="DSC100" s="3"/>
      <c r="DSD100" s="3"/>
      <c r="DSE100" s="3"/>
      <c r="DSF100" s="3"/>
      <c r="DSG100" s="3"/>
      <c r="DSH100" s="3"/>
      <c r="DSI100" s="3"/>
      <c r="DSJ100" s="3"/>
      <c r="DSK100" s="3"/>
      <c r="DSL100" s="3"/>
      <c r="DSM100" s="3"/>
      <c r="DSN100" s="3"/>
      <c r="DSO100" s="3"/>
      <c r="DSP100" s="3"/>
      <c r="DSQ100" s="3"/>
      <c r="DSR100" s="3"/>
      <c r="DSS100" s="3"/>
      <c r="DST100" s="3"/>
      <c r="DSU100" s="3"/>
      <c r="DSV100" s="3"/>
      <c r="DSW100" s="3"/>
      <c r="DSX100" s="3"/>
      <c r="DSY100" s="3"/>
      <c r="DSZ100" s="3"/>
      <c r="DTA100" s="3"/>
      <c r="DTB100" s="3"/>
      <c r="DTC100" s="3"/>
      <c r="DTD100" s="3"/>
      <c r="DTE100" s="3"/>
      <c r="DTF100" s="3"/>
      <c r="DTG100" s="3"/>
      <c r="DTH100" s="3"/>
      <c r="DTI100" s="3"/>
      <c r="DTJ100" s="3"/>
      <c r="DTK100" s="3"/>
      <c r="DTL100" s="3"/>
      <c r="DTM100" s="3"/>
      <c r="DTN100" s="3"/>
      <c r="DTO100" s="3"/>
      <c r="DTP100" s="3"/>
      <c r="DTQ100" s="3"/>
      <c r="DTR100" s="3"/>
      <c r="DTS100" s="3"/>
      <c r="DTT100" s="3"/>
      <c r="DTU100" s="3"/>
      <c r="DTV100" s="3"/>
      <c r="DTW100" s="3"/>
      <c r="DTX100" s="3"/>
      <c r="DTY100" s="3"/>
      <c r="DTZ100" s="3"/>
      <c r="DUA100" s="3"/>
      <c r="DUB100" s="3"/>
      <c r="DUC100" s="3"/>
      <c r="DUD100" s="3"/>
      <c r="DUE100" s="3"/>
      <c r="DUF100" s="3"/>
      <c r="DUG100" s="3"/>
      <c r="DUH100" s="3"/>
      <c r="DUI100" s="3"/>
      <c r="DUJ100" s="3"/>
      <c r="DUK100" s="3"/>
      <c r="DUL100" s="3"/>
      <c r="DUM100" s="3"/>
      <c r="DUN100" s="3"/>
      <c r="DUO100" s="3"/>
      <c r="DUP100" s="3"/>
      <c r="DUQ100" s="3"/>
      <c r="DUR100" s="3"/>
      <c r="DUS100" s="3"/>
      <c r="DUT100" s="3"/>
      <c r="DUU100" s="3"/>
      <c r="DUV100" s="3"/>
      <c r="DUW100" s="3"/>
      <c r="DUX100" s="3"/>
      <c r="DUY100" s="3"/>
      <c r="DUZ100" s="3"/>
      <c r="DVA100" s="3"/>
      <c r="DVB100" s="3"/>
      <c r="DVC100" s="3"/>
      <c r="DVD100" s="3"/>
      <c r="DVE100" s="3"/>
      <c r="DVF100" s="3"/>
      <c r="DVG100" s="3"/>
      <c r="DVH100" s="3"/>
      <c r="DVI100" s="3"/>
      <c r="DVJ100" s="3"/>
      <c r="DVK100" s="3"/>
      <c r="DVL100" s="3"/>
      <c r="DVM100" s="3"/>
      <c r="DVN100" s="3"/>
      <c r="DVO100" s="3"/>
      <c r="DVP100" s="3"/>
      <c r="DVQ100" s="3"/>
      <c r="DVR100" s="3"/>
      <c r="DVS100" s="3"/>
      <c r="DVT100" s="3"/>
      <c r="DVU100" s="3"/>
      <c r="DVV100" s="3"/>
      <c r="DVW100" s="3"/>
      <c r="DVX100" s="3"/>
      <c r="DVY100" s="3"/>
      <c r="DVZ100" s="3"/>
      <c r="DWA100" s="3"/>
      <c r="DWB100" s="3"/>
      <c r="DWC100" s="3"/>
      <c r="DWD100" s="3"/>
      <c r="DWE100" s="3"/>
      <c r="DWF100" s="3"/>
      <c r="DWG100" s="3"/>
      <c r="DWH100" s="3"/>
      <c r="DWI100" s="3"/>
      <c r="DWJ100" s="3"/>
      <c r="DWK100" s="3"/>
      <c r="DWL100" s="3"/>
      <c r="DWM100" s="3"/>
      <c r="DWN100" s="3"/>
      <c r="DWO100" s="3"/>
      <c r="DWP100" s="3"/>
      <c r="DWQ100" s="3"/>
      <c r="DWR100" s="3"/>
      <c r="DWS100" s="3"/>
      <c r="DWT100" s="3"/>
      <c r="DWU100" s="3"/>
      <c r="DWV100" s="3"/>
      <c r="DWW100" s="3"/>
      <c r="DWX100" s="3"/>
      <c r="DWY100" s="3"/>
      <c r="DWZ100" s="3"/>
      <c r="DXA100" s="3"/>
      <c r="DXB100" s="3"/>
      <c r="DXC100" s="3"/>
      <c r="DXD100" s="3"/>
      <c r="DXE100" s="3"/>
      <c r="DXF100" s="3"/>
      <c r="DXG100" s="3"/>
      <c r="DXH100" s="3"/>
      <c r="DXI100" s="3"/>
      <c r="DXJ100" s="3"/>
      <c r="DXK100" s="3"/>
      <c r="DXL100" s="3"/>
      <c r="DXM100" s="3"/>
      <c r="DXN100" s="3"/>
      <c r="DXO100" s="3"/>
      <c r="DXP100" s="3"/>
      <c r="DXQ100" s="3"/>
      <c r="DXR100" s="3"/>
      <c r="DXS100" s="3"/>
      <c r="DXT100" s="3"/>
      <c r="DXU100" s="3"/>
      <c r="DXV100" s="3"/>
      <c r="DXW100" s="3"/>
      <c r="DXX100" s="3"/>
      <c r="DXY100" s="3"/>
      <c r="DXZ100" s="3"/>
      <c r="DYA100" s="3"/>
      <c r="DYB100" s="3"/>
      <c r="DYC100" s="3"/>
      <c r="DYD100" s="3"/>
      <c r="DYE100" s="3"/>
      <c r="DYF100" s="3"/>
      <c r="DYG100" s="3"/>
      <c r="DYH100" s="3"/>
      <c r="DYI100" s="3"/>
      <c r="DYJ100" s="3"/>
      <c r="DYK100" s="3"/>
      <c r="DYL100" s="3"/>
      <c r="DYM100" s="3"/>
      <c r="DYN100" s="3"/>
      <c r="DYO100" s="3"/>
      <c r="DYP100" s="3"/>
      <c r="DYQ100" s="3"/>
      <c r="DYR100" s="3"/>
      <c r="DYS100" s="3"/>
      <c r="DYT100" s="3"/>
      <c r="DYU100" s="3"/>
      <c r="DYV100" s="3"/>
      <c r="DYW100" s="3"/>
      <c r="DYX100" s="3"/>
      <c r="DYY100" s="3"/>
      <c r="DYZ100" s="3"/>
      <c r="DZA100" s="3"/>
      <c r="DZB100" s="3"/>
      <c r="DZC100" s="3"/>
      <c r="DZD100" s="3"/>
      <c r="DZE100" s="3"/>
      <c r="DZF100" s="3"/>
      <c r="DZG100" s="3"/>
      <c r="DZH100" s="3"/>
      <c r="DZI100" s="3"/>
      <c r="DZJ100" s="3"/>
      <c r="DZK100" s="3"/>
      <c r="DZL100" s="3"/>
      <c r="DZM100" s="3"/>
      <c r="DZN100" s="3"/>
      <c r="DZO100" s="3"/>
      <c r="DZP100" s="3"/>
      <c r="DZQ100" s="3"/>
      <c r="DZR100" s="3"/>
      <c r="DZS100" s="3"/>
      <c r="DZT100" s="3"/>
      <c r="DZU100" s="3"/>
      <c r="DZV100" s="3"/>
      <c r="DZW100" s="3"/>
      <c r="DZX100" s="3"/>
      <c r="DZY100" s="3"/>
      <c r="DZZ100" s="3"/>
      <c r="EAA100" s="3"/>
      <c r="EAB100" s="3"/>
      <c r="EAC100" s="3"/>
      <c r="EAD100" s="3"/>
      <c r="EAE100" s="3"/>
      <c r="EAF100" s="3"/>
      <c r="EAG100" s="3"/>
      <c r="EAH100" s="3"/>
      <c r="EAI100" s="3"/>
      <c r="EAJ100" s="3"/>
      <c r="EAK100" s="3"/>
      <c r="EAL100" s="3"/>
      <c r="EAM100" s="3"/>
      <c r="EAN100" s="3"/>
      <c r="EAO100" s="3"/>
      <c r="EAP100" s="3"/>
      <c r="EAQ100" s="3"/>
      <c r="EAR100" s="3"/>
      <c r="EAS100" s="3"/>
      <c r="EAT100" s="3"/>
      <c r="EAU100" s="3"/>
      <c r="EAV100" s="3"/>
      <c r="EAW100" s="3"/>
    </row>
    <row r="101" spans="1:3429" ht="20.100000000000001" customHeight="1" x14ac:dyDescent="0.25">
      <c r="A101" s="282"/>
      <c r="B101" s="74" t="s">
        <v>8</v>
      </c>
      <c r="C101" s="54" t="s">
        <v>73</v>
      </c>
      <c r="D101" s="76">
        <v>1367</v>
      </c>
      <c r="E101" s="77">
        <v>1156</v>
      </c>
      <c r="F101" s="77">
        <v>1276</v>
      </c>
      <c r="G101" s="77">
        <v>1220</v>
      </c>
      <c r="H101" s="77">
        <v>1280</v>
      </c>
      <c r="I101" s="77">
        <v>1226</v>
      </c>
      <c r="J101" s="77">
        <v>1283</v>
      </c>
      <c r="K101" s="77">
        <v>1145</v>
      </c>
      <c r="L101" s="77">
        <v>1363</v>
      </c>
      <c r="M101" s="77">
        <v>1416</v>
      </c>
      <c r="N101" s="77">
        <v>1345</v>
      </c>
      <c r="O101" s="77">
        <v>1457</v>
      </c>
      <c r="P101" s="78">
        <f t="shared" ref="P101:P110" si="54">SUM(D101:O101)</f>
        <v>15534</v>
      </c>
      <c r="Q101" s="77">
        <v>1212</v>
      </c>
      <c r="R101" s="77">
        <v>1148</v>
      </c>
      <c r="S101" s="77">
        <v>1481</v>
      </c>
      <c r="T101" s="77">
        <v>1396</v>
      </c>
      <c r="U101" s="77">
        <v>1409</v>
      </c>
      <c r="V101" s="77">
        <v>1370</v>
      </c>
      <c r="W101" s="77">
        <v>1474</v>
      </c>
      <c r="X101" s="77">
        <v>1524</v>
      </c>
      <c r="Y101" s="77">
        <v>1521</v>
      </c>
      <c r="Z101" s="77">
        <v>1548</v>
      </c>
      <c r="AA101" s="77">
        <v>1481</v>
      </c>
      <c r="AB101" s="77">
        <v>1582</v>
      </c>
      <c r="AC101" s="78">
        <f t="shared" ref="AC101:AC110" si="55">SUM(Q101:AB101)</f>
        <v>17146</v>
      </c>
      <c r="AD101" s="77">
        <v>1458</v>
      </c>
      <c r="AE101" s="77">
        <v>1514</v>
      </c>
      <c r="AF101" s="77">
        <v>1632</v>
      </c>
      <c r="AG101" s="77">
        <v>1386</v>
      </c>
      <c r="AH101" s="77">
        <v>1590</v>
      </c>
      <c r="AI101" s="77">
        <v>1450</v>
      </c>
      <c r="AJ101" s="77">
        <v>1208</v>
      </c>
      <c r="AK101" s="77">
        <v>1265</v>
      </c>
      <c r="AL101" s="77">
        <v>1187</v>
      </c>
      <c r="AM101" s="128">
        <v>1127</v>
      </c>
      <c r="AN101" s="128">
        <v>1134</v>
      </c>
      <c r="AO101" s="128">
        <v>1255</v>
      </c>
      <c r="AP101" s="56">
        <v>1038</v>
      </c>
      <c r="AQ101" s="39">
        <v>875</v>
      </c>
      <c r="AR101" s="39">
        <v>1014</v>
      </c>
      <c r="AS101" s="39">
        <v>836</v>
      </c>
      <c r="AT101" s="39">
        <v>1009</v>
      </c>
      <c r="AU101" s="39">
        <v>892</v>
      </c>
      <c r="AV101" s="39">
        <v>1003</v>
      </c>
      <c r="AW101" s="39">
        <v>983</v>
      </c>
      <c r="AX101" s="39">
        <v>888</v>
      </c>
      <c r="AY101" s="39">
        <v>1055</v>
      </c>
      <c r="AZ101" s="39">
        <v>897</v>
      </c>
      <c r="BA101" s="39">
        <v>836</v>
      </c>
      <c r="BB101" s="56">
        <v>743</v>
      </c>
      <c r="BC101" s="39">
        <v>786</v>
      </c>
      <c r="BD101" s="39">
        <v>850</v>
      </c>
      <c r="BE101" s="39">
        <v>934</v>
      </c>
      <c r="BF101" s="39">
        <v>1037</v>
      </c>
      <c r="BG101" s="39">
        <v>931</v>
      </c>
      <c r="BH101" s="39">
        <v>1055</v>
      </c>
      <c r="BI101" s="39">
        <v>870</v>
      </c>
      <c r="BJ101" s="39">
        <v>812</v>
      </c>
      <c r="BK101" s="39">
        <v>836</v>
      </c>
      <c r="BL101" s="39">
        <v>841</v>
      </c>
      <c r="BM101" s="39">
        <v>949</v>
      </c>
      <c r="BN101" s="206">
        <f t="shared" ref="BN101:BN137" si="56">SUM(BB101:BM101)</f>
        <v>10644</v>
      </c>
      <c r="BO101" s="23">
        <v>891</v>
      </c>
      <c r="BP101" s="23">
        <v>827</v>
      </c>
      <c r="BQ101" s="23">
        <v>852</v>
      </c>
      <c r="BR101" s="23">
        <v>996</v>
      </c>
      <c r="BS101" s="23">
        <v>965</v>
      </c>
      <c r="BT101" s="23">
        <v>978</v>
      </c>
      <c r="BU101" s="23">
        <v>1113</v>
      </c>
      <c r="BV101" s="23">
        <v>927</v>
      </c>
      <c r="BW101" s="23">
        <v>239</v>
      </c>
      <c r="BX101" s="23">
        <v>22</v>
      </c>
      <c r="BY101" s="23">
        <v>8</v>
      </c>
      <c r="BZ101" s="23">
        <v>13</v>
      </c>
      <c r="CA101" s="224">
        <f t="shared" si="37"/>
        <v>7831</v>
      </c>
      <c r="CB101" s="56">
        <v>15</v>
      </c>
      <c r="CC101" s="39">
        <v>14</v>
      </c>
      <c r="CD101" s="39">
        <v>26</v>
      </c>
      <c r="CE101" s="39">
        <v>22</v>
      </c>
      <c r="CF101" s="39">
        <v>23</v>
      </c>
      <c r="CG101" s="39">
        <v>17</v>
      </c>
      <c r="CH101" s="39">
        <v>14</v>
      </c>
      <c r="CI101" s="39">
        <v>6</v>
      </c>
      <c r="CJ101" s="39">
        <v>3</v>
      </c>
      <c r="CK101" s="39">
        <v>7</v>
      </c>
      <c r="CL101" s="39">
        <v>17</v>
      </c>
      <c r="CM101" s="39">
        <v>30</v>
      </c>
      <c r="CN101" s="206">
        <f>SUM(CB101:CM101)</f>
        <v>194</v>
      </c>
      <c r="CO101" s="39">
        <v>25</v>
      </c>
      <c r="CP101" s="39">
        <v>23</v>
      </c>
      <c r="CQ101" s="39">
        <v>48</v>
      </c>
      <c r="CR101" s="39">
        <v>30</v>
      </c>
      <c r="CS101" s="39">
        <v>41</v>
      </c>
      <c r="CT101" s="39">
        <v>26</v>
      </c>
      <c r="CU101" s="39">
        <v>37</v>
      </c>
      <c r="CV101" s="39">
        <v>40</v>
      </c>
      <c r="CW101" s="39">
        <v>59</v>
      </c>
      <c r="CX101" s="39">
        <v>70</v>
      </c>
      <c r="CY101" s="39">
        <v>51</v>
      </c>
      <c r="CZ101" s="39">
        <v>40</v>
      </c>
      <c r="DA101" s="224">
        <f t="shared" si="34"/>
        <v>490</v>
      </c>
      <c r="DB101" s="39">
        <v>19</v>
      </c>
      <c r="DC101" s="39">
        <v>57</v>
      </c>
      <c r="DD101" s="39">
        <v>43</v>
      </c>
      <c r="DE101" s="39">
        <v>49</v>
      </c>
      <c r="DF101" s="39">
        <v>43</v>
      </c>
      <c r="DG101" s="39">
        <v>39</v>
      </c>
      <c r="DH101" s="39">
        <v>33</v>
      </c>
      <c r="DI101" s="39">
        <v>23</v>
      </c>
      <c r="DJ101" s="39">
        <v>50</v>
      </c>
      <c r="DK101" s="39">
        <v>53</v>
      </c>
      <c r="DL101" s="39">
        <v>47</v>
      </c>
      <c r="DM101" s="39">
        <v>38</v>
      </c>
      <c r="DN101" s="224">
        <f t="shared" si="35"/>
        <v>494</v>
      </c>
      <c r="DO101" s="39">
        <v>19</v>
      </c>
      <c r="DP101" s="39">
        <v>25</v>
      </c>
      <c r="DQ101" s="39">
        <v>28</v>
      </c>
      <c r="DR101" s="39">
        <v>38</v>
      </c>
      <c r="DS101" s="39">
        <v>24</v>
      </c>
      <c r="DT101" s="39">
        <v>10</v>
      </c>
      <c r="DU101" s="39">
        <v>10</v>
      </c>
      <c r="DV101" s="39">
        <v>11</v>
      </c>
      <c r="DW101" s="39">
        <v>14</v>
      </c>
      <c r="DX101" s="39">
        <v>17</v>
      </c>
      <c r="DY101" s="39">
        <v>22</v>
      </c>
      <c r="DZ101" s="39">
        <v>14</v>
      </c>
      <c r="ED101" s="118"/>
      <c r="EE101" s="118"/>
      <c r="EF101" s="118"/>
      <c r="EG101" s="118"/>
      <c r="EH101" s="118"/>
      <c r="EI101" s="118"/>
      <c r="EJ101" s="118"/>
      <c r="EK101" s="118"/>
      <c r="EL101" s="118"/>
      <c r="EM101" s="118"/>
      <c r="EN101" s="118"/>
      <c r="EO101" s="118"/>
      <c r="EP101" s="118"/>
      <c r="EQ101" s="118"/>
      <c r="ER101" s="118"/>
      <c r="ES101" s="118"/>
      <c r="ET101" s="118"/>
      <c r="EU101" s="118"/>
    </row>
    <row r="102" spans="1:3429" ht="20.100000000000001" customHeight="1" x14ac:dyDescent="0.25">
      <c r="A102" s="282"/>
      <c r="B102" s="74" t="s">
        <v>9</v>
      </c>
      <c r="C102" s="75" t="s">
        <v>10</v>
      </c>
      <c r="D102" s="79">
        <v>70</v>
      </c>
      <c r="E102" s="80">
        <v>64</v>
      </c>
      <c r="F102" s="80">
        <v>88</v>
      </c>
      <c r="G102" s="80">
        <v>68</v>
      </c>
      <c r="H102" s="80">
        <v>60</v>
      </c>
      <c r="I102" s="80">
        <v>63</v>
      </c>
      <c r="J102" s="80">
        <v>57</v>
      </c>
      <c r="K102" s="80">
        <v>41</v>
      </c>
      <c r="L102" s="80">
        <v>42</v>
      </c>
      <c r="M102" s="80">
        <v>48</v>
      </c>
      <c r="N102" s="80">
        <v>55</v>
      </c>
      <c r="O102" s="80">
        <v>48</v>
      </c>
      <c r="P102" s="72">
        <f t="shared" si="54"/>
        <v>704</v>
      </c>
      <c r="Q102" s="81">
        <v>37</v>
      </c>
      <c r="R102" s="81">
        <v>36</v>
      </c>
      <c r="S102" s="81">
        <v>50</v>
      </c>
      <c r="T102" s="81">
        <v>57</v>
      </c>
      <c r="U102" s="81">
        <v>52</v>
      </c>
      <c r="V102" s="81">
        <v>65</v>
      </c>
      <c r="W102" s="81">
        <v>53</v>
      </c>
      <c r="X102" s="81">
        <v>59</v>
      </c>
      <c r="Y102" s="81">
        <v>65</v>
      </c>
      <c r="Z102" s="81">
        <v>61</v>
      </c>
      <c r="AA102" s="82">
        <v>68</v>
      </c>
      <c r="AB102" s="82">
        <v>68</v>
      </c>
      <c r="AC102" s="72">
        <f t="shared" si="55"/>
        <v>671</v>
      </c>
      <c r="AD102" s="82">
        <v>69</v>
      </c>
      <c r="AE102" s="82">
        <v>72</v>
      </c>
      <c r="AF102" s="82">
        <v>85</v>
      </c>
      <c r="AG102" s="82">
        <v>84</v>
      </c>
      <c r="AH102" s="82">
        <v>92</v>
      </c>
      <c r="AI102" s="82">
        <v>92</v>
      </c>
      <c r="AJ102" s="82">
        <v>86</v>
      </c>
      <c r="AK102" s="82">
        <v>97</v>
      </c>
      <c r="AL102" s="82">
        <v>79</v>
      </c>
      <c r="AM102" s="123">
        <v>81</v>
      </c>
      <c r="AN102" s="123">
        <v>92</v>
      </c>
      <c r="AO102" s="123">
        <v>82</v>
      </c>
      <c r="AP102" s="56">
        <v>79</v>
      </c>
      <c r="AQ102" s="39">
        <v>81</v>
      </c>
      <c r="AR102" s="39">
        <v>69</v>
      </c>
      <c r="AS102" s="39">
        <v>82</v>
      </c>
      <c r="AT102" s="39">
        <v>95</v>
      </c>
      <c r="AU102" s="39">
        <v>67</v>
      </c>
      <c r="AV102" s="39">
        <v>90</v>
      </c>
      <c r="AW102" s="39">
        <v>101</v>
      </c>
      <c r="AX102" s="39">
        <v>86</v>
      </c>
      <c r="AY102" s="39">
        <v>108</v>
      </c>
      <c r="AZ102" s="39">
        <v>86</v>
      </c>
      <c r="BA102" s="39">
        <v>83</v>
      </c>
      <c r="BB102" s="56">
        <v>85</v>
      </c>
      <c r="BC102" s="39">
        <v>68</v>
      </c>
      <c r="BD102" s="39">
        <v>73</v>
      </c>
      <c r="BE102" s="39">
        <v>85</v>
      </c>
      <c r="BF102" s="39">
        <v>89</v>
      </c>
      <c r="BG102" s="39">
        <v>97</v>
      </c>
      <c r="BH102" s="39">
        <v>87</v>
      </c>
      <c r="BI102" s="39">
        <v>106</v>
      </c>
      <c r="BJ102" s="39">
        <v>111</v>
      </c>
      <c r="BK102" s="39">
        <v>117</v>
      </c>
      <c r="BL102" s="39">
        <v>101</v>
      </c>
      <c r="BM102" s="39">
        <v>87</v>
      </c>
      <c r="BN102" s="206">
        <f t="shared" si="56"/>
        <v>1106</v>
      </c>
      <c r="BO102" s="39">
        <v>104</v>
      </c>
      <c r="BP102" s="39">
        <v>93</v>
      </c>
      <c r="BQ102" s="39">
        <v>82</v>
      </c>
      <c r="BR102" s="39">
        <v>95</v>
      </c>
      <c r="BS102" s="39">
        <v>94</v>
      </c>
      <c r="BT102" s="39">
        <v>91</v>
      </c>
      <c r="BU102" s="39">
        <v>92</v>
      </c>
      <c r="BV102" s="39">
        <v>95</v>
      </c>
      <c r="BW102" s="39">
        <v>93</v>
      </c>
      <c r="BX102" s="39">
        <v>100</v>
      </c>
      <c r="BY102" s="39">
        <v>81</v>
      </c>
      <c r="BZ102" s="39">
        <v>91</v>
      </c>
      <c r="CA102" s="224">
        <f t="shared" si="37"/>
        <v>1111</v>
      </c>
      <c r="CB102" s="56">
        <v>80</v>
      </c>
      <c r="CC102" s="39">
        <v>85</v>
      </c>
      <c r="CD102" s="39">
        <v>105</v>
      </c>
      <c r="CE102" s="39">
        <v>103</v>
      </c>
      <c r="CF102" s="39">
        <v>94</v>
      </c>
      <c r="CG102" s="39">
        <v>103</v>
      </c>
      <c r="CH102" s="39">
        <v>92</v>
      </c>
      <c r="CI102" s="39">
        <v>96</v>
      </c>
      <c r="CJ102" s="39">
        <v>111</v>
      </c>
      <c r="CK102" s="39">
        <v>108</v>
      </c>
      <c r="CL102" s="39">
        <v>95</v>
      </c>
      <c r="CM102" s="39">
        <v>106</v>
      </c>
      <c r="CN102" s="206">
        <f t="shared" ref="CN102:CN145" si="57">SUM(CB102:CM102)</f>
        <v>1178</v>
      </c>
      <c r="CO102" s="39">
        <v>79</v>
      </c>
      <c r="CP102" s="39">
        <v>88</v>
      </c>
      <c r="CQ102" s="39">
        <v>113</v>
      </c>
      <c r="CR102" s="39">
        <v>98</v>
      </c>
      <c r="CS102" s="39">
        <v>96</v>
      </c>
      <c r="CT102" s="39">
        <v>91</v>
      </c>
      <c r="CU102" s="39">
        <v>92</v>
      </c>
      <c r="CV102" s="39">
        <v>114</v>
      </c>
      <c r="CW102" s="39">
        <v>98</v>
      </c>
      <c r="CX102" s="39">
        <v>95</v>
      </c>
      <c r="CY102" s="39">
        <v>94</v>
      </c>
      <c r="CZ102" s="39">
        <v>93</v>
      </c>
      <c r="DA102" s="224">
        <f t="shared" si="34"/>
        <v>1151</v>
      </c>
      <c r="DB102" s="39">
        <v>110</v>
      </c>
      <c r="DC102" s="39">
        <v>86</v>
      </c>
      <c r="DD102" s="39">
        <v>123</v>
      </c>
      <c r="DE102" s="39">
        <v>97</v>
      </c>
      <c r="DF102" s="39">
        <v>122</v>
      </c>
      <c r="DG102" s="39">
        <v>98</v>
      </c>
      <c r="DH102" s="39">
        <v>106</v>
      </c>
      <c r="DI102" s="39">
        <v>105</v>
      </c>
      <c r="DJ102" s="39">
        <v>100</v>
      </c>
      <c r="DK102" s="39">
        <v>109</v>
      </c>
      <c r="DL102" s="39">
        <v>113</v>
      </c>
      <c r="DM102" s="39">
        <v>100</v>
      </c>
      <c r="DN102" s="224">
        <f t="shared" si="35"/>
        <v>1269</v>
      </c>
      <c r="DO102" s="39">
        <v>119</v>
      </c>
      <c r="DP102" s="39">
        <v>91</v>
      </c>
      <c r="DQ102" s="39">
        <v>114</v>
      </c>
      <c r="DR102" s="39">
        <v>119</v>
      </c>
      <c r="DS102" s="39">
        <v>124</v>
      </c>
      <c r="DT102" s="39">
        <v>96</v>
      </c>
      <c r="DU102" s="39">
        <v>119</v>
      </c>
      <c r="DV102" s="39">
        <v>119</v>
      </c>
      <c r="DW102" s="39">
        <v>113</v>
      </c>
      <c r="DX102" s="39">
        <v>123</v>
      </c>
      <c r="DY102" s="39">
        <v>107</v>
      </c>
      <c r="DZ102" s="39">
        <v>111</v>
      </c>
      <c r="ED102" s="118"/>
      <c r="EE102" s="118"/>
      <c r="EF102" s="118"/>
      <c r="EG102" s="118"/>
      <c r="EH102" s="118"/>
      <c r="EI102" s="118"/>
      <c r="EJ102" s="118"/>
      <c r="EK102" s="118"/>
      <c r="EL102" s="118"/>
      <c r="EM102" s="118"/>
      <c r="EN102" s="118"/>
      <c r="EO102" s="118"/>
      <c r="EP102" s="118"/>
      <c r="EQ102" s="118"/>
      <c r="ER102" s="118"/>
      <c r="ES102" s="118"/>
      <c r="ET102" s="118"/>
      <c r="EU102" s="118"/>
    </row>
    <row r="103" spans="1:3429" ht="20.100000000000001" customHeight="1" x14ac:dyDescent="0.25">
      <c r="A103" s="282"/>
      <c r="B103" s="74" t="s">
        <v>11</v>
      </c>
      <c r="C103" s="75" t="s">
        <v>12</v>
      </c>
      <c r="D103" s="79">
        <v>84</v>
      </c>
      <c r="E103" s="80">
        <v>72</v>
      </c>
      <c r="F103" s="80">
        <v>92</v>
      </c>
      <c r="G103" s="80">
        <v>71</v>
      </c>
      <c r="H103" s="80">
        <v>74</v>
      </c>
      <c r="I103" s="80">
        <v>69</v>
      </c>
      <c r="J103" s="80">
        <v>74</v>
      </c>
      <c r="K103" s="80">
        <v>40</v>
      </c>
      <c r="L103" s="80">
        <v>45</v>
      </c>
      <c r="M103" s="80">
        <v>41</v>
      </c>
      <c r="N103" s="80">
        <v>52</v>
      </c>
      <c r="O103" s="80">
        <v>53</v>
      </c>
      <c r="P103" s="72">
        <f t="shared" si="54"/>
        <v>767</v>
      </c>
      <c r="Q103" s="81">
        <v>29</v>
      </c>
      <c r="R103" s="81">
        <v>30</v>
      </c>
      <c r="S103" s="81">
        <v>48</v>
      </c>
      <c r="T103" s="81">
        <v>54</v>
      </c>
      <c r="U103" s="81">
        <v>50</v>
      </c>
      <c r="V103" s="81">
        <v>51</v>
      </c>
      <c r="W103" s="81">
        <v>54</v>
      </c>
      <c r="X103" s="81">
        <v>60</v>
      </c>
      <c r="Y103" s="81">
        <v>64</v>
      </c>
      <c r="Z103" s="81">
        <v>73</v>
      </c>
      <c r="AA103" s="82">
        <v>76</v>
      </c>
      <c r="AB103" s="82">
        <v>71</v>
      </c>
      <c r="AC103" s="72">
        <f t="shared" si="55"/>
        <v>660</v>
      </c>
      <c r="AD103" s="82">
        <v>62</v>
      </c>
      <c r="AE103" s="82">
        <v>64</v>
      </c>
      <c r="AF103" s="82">
        <v>90</v>
      </c>
      <c r="AG103" s="82">
        <v>89</v>
      </c>
      <c r="AH103" s="82">
        <v>90</v>
      </c>
      <c r="AI103" s="82">
        <v>83</v>
      </c>
      <c r="AJ103" s="82">
        <v>87</v>
      </c>
      <c r="AK103" s="82">
        <v>80</v>
      </c>
      <c r="AL103" s="82">
        <v>77</v>
      </c>
      <c r="AM103" s="123">
        <v>88</v>
      </c>
      <c r="AN103" s="123">
        <v>76</v>
      </c>
      <c r="AO103" s="123">
        <v>94</v>
      </c>
      <c r="AP103" s="56">
        <v>84</v>
      </c>
      <c r="AQ103" s="39">
        <v>78</v>
      </c>
      <c r="AR103" s="39">
        <v>106</v>
      </c>
      <c r="AS103" s="39">
        <v>67</v>
      </c>
      <c r="AT103" s="39">
        <v>102</v>
      </c>
      <c r="AU103" s="39">
        <v>102</v>
      </c>
      <c r="AV103" s="39">
        <v>90</v>
      </c>
      <c r="AW103" s="39">
        <v>109</v>
      </c>
      <c r="AX103" s="39">
        <v>80</v>
      </c>
      <c r="AY103" s="39">
        <v>94</v>
      </c>
      <c r="AZ103" s="39">
        <v>88</v>
      </c>
      <c r="BA103" s="39">
        <v>92</v>
      </c>
      <c r="BB103" s="56">
        <v>81</v>
      </c>
      <c r="BC103" s="39">
        <v>68</v>
      </c>
      <c r="BD103" s="39">
        <v>94</v>
      </c>
      <c r="BE103" s="39">
        <v>117</v>
      </c>
      <c r="BF103" s="39">
        <v>93</v>
      </c>
      <c r="BG103" s="39">
        <v>96</v>
      </c>
      <c r="BH103" s="39">
        <v>119</v>
      </c>
      <c r="BI103" s="39">
        <v>110</v>
      </c>
      <c r="BJ103" s="39">
        <v>106</v>
      </c>
      <c r="BK103" s="39">
        <v>112</v>
      </c>
      <c r="BL103" s="39">
        <v>90</v>
      </c>
      <c r="BM103" s="39">
        <v>96</v>
      </c>
      <c r="BN103" s="206">
        <f t="shared" si="56"/>
        <v>1182</v>
      </c>
      <c r="BO103" s="39">
        <v>102</v>
      </c>
      <c r="BP103" s="39">
        <v>93</v>
      </c>
      <c r="BQ103" s="39">
        <v>91</v>
      </c>
      <c r="BR103" s="39">
        <v>104</v>
      </c>
      <c r="BS103" s="39">
        <v>103</v>
      </c>
      <c r="BT103" s="39">
        <v>82</v>
      </c>
      <c r="BU103" s="39">
        <v>115</v>
      </c>
      <c r="BV103" s="39">
        <v>98</v>
      </c>
      <c r="BW103" s="39">
        <v>111</v>
      </c>
      <c r="BX103" s="39">
        <v>107</v>
      </c>
      <c r="BY103" s="39">
        <v>98</v>
      </c>
      <c r="BZ103" s="39">
        <v>109</v>
      </c>
      <c r="CA103" s="224">
        <f t="shared" si="37"/>
        <v>1213</v>
      </c>
      <c r="CB103" s="56">
        <v>103</v>
      </c>
      <c r="CC103" s="39">
        <v>88</v>
      </c>
      <c r="CD103" s="39">
        <v>112</v>
      </c>
      <c r="CE103" s="39">
        <v>109</v>
      </c>
      <c r="CF103" s="39">
        <v>105</v>
      </c>
      <c r="CG103" s="39">
        <v>118</v>
      </c>
      <c r="CH103" s="39">
        <v>123</v>
      </c>
      <c r="CI103" s="39">
        <v>114</v>
      </c>
      <c r="CJ103" s="39">
        <v>110</v>
      </c>
      <c r="CK103" s="39">
        <v>150</v>
      </c>
      <c r="CL103" s="39">
        <v>124</v>
      </c>
      <c r="CM103" s="39">
        <v>103</v>
      </c>
      <c r="CN103" s="206">
        <f t="shared" si="57"/>
        <v>1359</v>
      </c>
      <c r="CO103" s="39">
        <v>116</v>
      </c>
      <c r="CP103" s="39">
        <v>96</v>
      </c>
      <c r="CQ103" s="39">
        <v>115</v>
      </c>
      <c r="CR103" s="39">
        <v>116</v>
      </c>
      <c r="CS103" s="39">
        <v>100</v>
      </c>
      <c r="CT103" s="39">
        <v>62</v>
      </c>
      <c r="CU103" s="39">
        <v>26</v>
      </c>
      <c r="CV103" s="39">
        <v>116</v>
      </c>
      <c r="CW103" s="39">
        <v>138</v>
      </c>
      <c r="CX103" s="39">
        <v>126</v>
      </c>
      <c r="CY103" s="39">
        <v>110</v>
      </c>
      <c r="CZ103" s="39">
        <v>134</v>
      </c>
      <c r="DA103" s="224">
        <f t="shared" si="34"/>
        <v>1255</v>
      </c>
      <c r="DB103" s="39">
        <v>122</v>
      </c>
      <c r="DC103" s="39">
        <v>101</v>
      </c>
      <c r="DD103" s="39">
        <v>145</v>
      </c>
      <c r="DE103" s="39">
        <v>108</v>
      </c>
      <c r="DF103" s="39">
        <v>130</v>
      </c>
      <c r="DG103" s="39">
        <v>111</v>
      </c>
      <c r="DH103" s="39">
        <v>120</v>
      </c>
      <c r="DI103" s="39">
        <v>123</v>
      </c>
      <c r="DJ103" s="39">
        <v>111</v>
      </c>
      <c r="DK103" s="39">
        <v>147</v>
      </c>
      <c r="DL103" s="39">
        <v>134</v>
      </c>
      <c r="DM103" s="39">
        <v>145</v>
      </c>
      <c r="DN103" s="224">
        <f t="shared" si="35"/>
        <v>1497</v>
      </c>
      <c r="DO103" s="39">
        <v>107</v>
      </c>
      <c r="DP103" s="39">
        <v>99</v>
      </c>
      <c r="DQ103" s="39">
        <v>115</v>
      </c>
      <c r="DR103" s="39">
        <v>111</v>
      </c>
      <c r="DS103" s="39">
        <v>114</v>
      </c>
      <c r="DT103" s="39">
        <v>138</v>
      </c>
      <c r="DU103" s="39">
        <v>120</v>
      </c>
      <c r="DV103" s="39">
        <v>142</v>
      </c>
      <c r="DW103" s="39">
        <v>120</v>
      </c>
      <c r="DX103" s="39">
        <v>163</v>
      </c>
      <c r="DY103" s="39">
        <v>163</v>
      </c>
      <c r="DZ103" s="39">
        <v>151</v>
      </c>
      <c r="ED103" s="118"/>
      <c r="EE103" s="118"/>
      <c r="EF103" s="118"/>
      <c r="EG103" s="118"/>
      <c r="EH103" s="118"/>
      <c r="EI103" s="118"/>
      <c r="EJ103" s="118"/>
      <c r="EK103" s="118"/>
      <c r="EL103" s="118"/>
      <c r="EM103" s="118"/>
      <c r="EN103" s="118"/>
      <c r="EO103" s="118"/>
      <c r="EP103" s="118"/>
      <c r="EQ103" s="118"/>
      <c r="ER103" s="118"/>
      <c r="ES103" s="118"/>
      <c r="ET103" s="118"/>
      <c r="EU103" s="118"/>
    </row>
    <row r="104" spans="1:3429" ht="20.100000000000001" customHeight="1" x14ac:dyDescent="0.25">
      <c r="A104" s="282"/>
      <c r="B104" s="74" t="s">
        <v>13</v>
      </c>
      <c r="C104" s="55" t="s">
        <v>75</v>
      </c>
      <c r="D104" s="79">
        <v>261</v>
      </c>
      <c r="E104" s="80">
        <v>193</v>
      </c>
      <c r="F104" s="80">
        <v>244</v>
      </c>
      <c r="G104" s="80">
        <v>255</v>
      </c>
      <c r="H104" s="80">
        <v>211</v>
      </c>
      <c r="I104" s="80">
        <v>238</v>
      </c>
      <c r="J104" s="80">
        <v>319</v>
      </c>
      <c r="K104" s="80">
        <v>265</v>
      </c>
      <c r="L104" s="80">
        <v>282</v>
      </c>
      <c r="M104" s="80">
        <v>287</v>
      </c>
      <c r="N104" s="80">
        <v>306</v>
      </c>
      <c r="O104" s="80">
        <v>291</v>
      </c>
      <c r="P104" s="72">
        <f t="shared" si="54"/>
        <v>3152</v>
      </c>
      <c r="Q104" s="81">
        <v>305</v>
      </c>
      <c r="R104" s="81">
        <v>236</v>
      </c>
      <c r="S104" s="81">
        <v>279</v>
      </c>
      <c r="T104" s="81">
        <v>297</v>
      </c>
      <c r="U104" s="81">
        <v>253</v>
      </c>
      <c r="V104" s="81">
        <v>273</v>
      </c>
      <c r="W104" s="81">
        <v>286</v>
      </c>
      <c r="X104" s="81">
        <v>327</v>
      </c>
      <c r="Y104" s="81">
        <v>276</v>
      </c>
      <c r="Z104" s="81">
        <v>258</v>
      </c>
      <c r="AA104" s="82">
        <v>293</v>
      </c>
      <c r="AB104" s="82">
        <v>315</v>
      </c>
      <c r="AC104" s="72">
        <f t="shared" si="55"/>
        <v>3398</v>
      </c>
      <c r="AD104" s="82">
        <v>343</v>
      </c>
      <c r="AE104" s="82">
        <v>117</v>
      </c>
      <c r="AF104" s="82">
        <v>140</v>
      </c>
      <c r="AG104" s="82">
        <v>120</v>
      </c>
      <c r="AH104" s="82">
        <v>115</v>
      </c>
      <c r="AI104" s="130">
        <v>106</v>
      </c>
      <c r="AJ104" s="130">
        <v>115</v>
      </c>
      <c r="AK104" s="130">
        <v>118</v>
      </c>
      <c r="AL104" s="130">
        <v>120</v>
      </c>
      <c r="AM104" s="123">
        <v>110</v>
      </c>
      <c r="AN104" s="123">
        <v>110</v>
      </c>
      <c r="AO104" s="123">
        <v>106</v>
      </c>
      <c r="AP104" s="56">
        <v>116</v>
      </c>
      <c r="AQ104" s="39">
        <v>103</v>
      </c>
      <c r="AR104" s="39">
        <v>116</v>
      </c>
      <c r="AS104" s="39">
        <v>103</v>
      </c>
      <c r="AT104" s="39">
        <v>124</v>
      </c>
      <c r="AU104" s="39">
        <v>99</v>
      </c>
      <c r="AV104" s="39">
        <v>115</v>
      </c>
      <c r="AW104" s="39">
        <v>120</v>
      </c>
      <c r="AX104" s="39">
        <v>108</v>
      </c>
      <c r="AY104" s="39">
        <v>127</v>
      </c>
      <c r="AZ104" s="39">
        <v>103</v>
      </c>
      <c r="BA104" s="39">
        <v>102</v>
      </c>
      <c r="BB104" s="56">
        <v>114</v>
      </c>
      <c r="BC104" s="39">
        <v>24</v>
      </c>
      <c r="BD104" s="39">
        <v>20</v>
      </c>
      <c r="BE104" s="39">
        <v>22</v>
      </c>
      <c r="BF104" s="39">
        <v>21</v>
      </c>
      <c r="BG104" s="39">
        <v>19</v>
      </c>
      <c r="BH104" s="39">
        <v>22</v>
      </c>
      <c r="BI104" s="39">
        <v>19</v>
      </c>
      <c r="BJ104" s="39">
        <v>21</v>
      </c>
      <c r="BK104" s="39">
        <v>23</v>
      </c>
      <c r="BL104" s="39">
        <v>21</v>
      </c>
      <c r="BM104" s="39">
        <v>22</v>
      </c>
      <c r="BN104" s="206">
        <f t="shared" si="56"/>
        <v>348</v>
      </c>
      <c r="BO104" s="39">
        <v>21</v>
      </c>
      <c r="BP104" s="39">
        <v>20</v>
      </c>
      <c r="BQ104" s="39">
        <v>19</v>
      </c>
      <c r="BR104" s="39">
        <v>21</v>
      </c>
      <c r="BS104" s="39">
        <v>19</v>
      </c>
      <c r="BT104" s="39">
        <v>20</v>
      </c>
      <c r="BU104" s="39">
        <v>22</v>
      </c>
      <c r="BV104" s="39">
        <v>20</v>
      </c>
      <c r="BW104" s="39">
        <v>22</v>
      </c>
      <c r="BX104" s="39">
        <v>22</v>
      </c>
      <c r="BY104" s="39">
        <v>19</v>
      </c>
      <c r="BZ104" s="39">
        <v>22</v>
      </c>
      <c r="CA104" s="224">
        <f t="shared" si="37"/>
        <v>247</v>
      </c>
      <c r="CB104" s="56">
        <v>19</v>
      </c>
      <c r="CC104" s="39">
        <v>18</v>
      </c>
      <c r="CD104" s="39">
        <v>22</v>
      </c>
      <c r="CE104" s="39">
        <v>21</v>
      </c>
      <c r="CF104" s="39">
        <v>20</v>
      </c>
      <c r="CG104" s="39">
        <v>21</v>
      </c>
      <c r="CH104" s="39">
        <v>21</v>
      </c>
      <c r="CI104" s="39">
        <v>20</v>
      </c>
      <c r="CJ104" s="39">
        <v>22</v>
      </c>
      <c r="CK104" s="39">
        <v>22</v>
      </c>
      <c r="CL104" s="39">
        <v>20</v>
      </c>
      <c r="CM104" s="39">
        <v>22</v>
      </c>
      <c r="CN104" s="206">
        <f t="shared" si="57"/>
        <v>248</v>
      </c>
      <c r="CO104" s="39">
        <v>19</v>
      </c>
      <c r="CP104" s="39">
        <v>19</v>
      </c>
      <c r="CQ104" s="39">
        <v>22</v>
      </c>
      <c r="CR104" s="39">
        <v>21</v>
      </c>
      <c r="CS104" s="39">
        <v>20</v>
      </c>
      <c r="CT104" s="39">
        <v>21</v>
      </c>
      <c r="CU104" s="39">
        <v>21</v>
      </c>
      <c r="CV104" s="39">
        <v>23</v>
      </c>
      <c r="CW104" s="39">
        <v>22</v>
      </c>
      <c r="CX104" s="39">
        <v>21</v>
      </c>
      <c r="CY104" s="39">
        <v>21</v>
      </c>
      <c r="CZ104" s="39">
        <v>23</v>
      </c>
      <c r="DA104" s="224">
        <f t="shared" si="34"/>
        <v>253</v>
      </c>
      <c r="DB104" s="39">
        <v>19</v>
      </c>
      <c r="DC104" s="39">
        <v>18</v>
      </c>
      <c r="DD104" s="39">
        <v>23</v>
      </c>
      <c r="DE104" s="39">
        <v>20</v>
      </c>
      <c r="DF104" s="39">
        <v>21</v>
      </c>
      <c r="DG104" s="39">
        <v>20</v>
      </c>
      <c r="DH104" s="39">
        <v>21</v>
      </c>
      <c r="DI104" s="39">
        <v>22</v>
      </c>
      <c r="DJ104" s="39">
        <v>21</v>
      </c>
      <c r="DK104" s="39">
        <v>22</v>
      </c>
      <c r="DL104" s="39">
        <v>21</v>
      </c>
      <c r="DM104" s="39">
        <v>22</v>
      </c>
      <c r="DN104" s="224">
        <f t="shared" si="35"/>
        <v>250</v>
      </c>
      <c r="DO104" s="39">
        <v>20</v>
      </c>
      <c r="DP104" s="39">
        <v>18</v>
      </c>
      <c r="DQ104" s="39">
        <v>21</v>
      </c>
      <c r="DR104" s="39">
        <v>22</v>
      </c>
      <c r="DS104" s="39">
        <v>20</v>
      </c>
      <c r="DT104" s="39">
        <v>21</v>
      </c>
      <c r="DU104" s="39">
        <v>21</v>
      </c>
      <c r="DV104" s="39">
        <v>22</v>
      </c>
      <c r="DW104" s="39">
        <v>20</v>
      </c>
      <c r="DX104" s="39">
        <v>23</v>
      </c>
      <c r="DY104" s="39">
        <v>21</v>
      </c>
      <c r="DZ104" s="39">
        <v>20</v>
      </c>
      <c r="ED104" s="118"/>
      <c r="EE104" s="118"/>
      <c r="EF104" s="118"/>
      <c r="EG104" s="118"/>
      <c r="EH104" s="118"/>
      <c r="EI104" s="118"/>
      <c r="EJ104" s="118"/>
      <c r="EK104" s="118"/>
      <c r="EL104" s="118"/>
      <c r="EM104" s="118"/>
      <c r="EN104" s="118"/>
      <c r="EO104" s="118"/>
      <c r="EP104" s="118"/>
      <c r="EQ104" s="118"/>
      <c r="ER104" s="118"/>
      <c r="ES104" s="118"/>
      <c r="ET104" s="118"/>
      <c r="EU104" s="118"/>
    </row>
    <row r="105" spans="1:3429" ht="20.100000000000001" customHeight="1" x14ac:dyDescent="0.25">
      <c r="A105" s="282"/>
      <c r="B105" s="74" t="s">
        <v>14</v>
      </c>
      <c r="C105" s="55" t="s">
        <v>76</v>
      </c>
      <c r="D105" s="79">
        <v>0</v>
      </c>
      <c r="E105" s="80">
        <v>0</v>
      </c>
      <c r="F105" s="80">
        <v>0</v>
      </c>
      <c r="G105" s="80">
        <v>0</v>
      </c>
      <c r="H105" s="80">
        <v>0</v>
      </c>
      <c r="I105" s="80">
        <v>3</v>
      </c>
      <c r="J105" s="80">
        <v>21</v>
      </c>
      <c r="K105" s="80">
        <v>29</v>
      </c>
      <c r="L105" s="80">
        <v>44</v>
      </c>
      <c r="M105" s="80">
        <v>44</v>
      </c>
      <c r="N105" s="80">
        <v>40</v>
      </c>
      <c r="O105" s="80">
        <v>41</v>
      </c>
      <c r="P105" s="72">
        <f t="shared" si="54"/>
        <v>222</v>
      </c>
      <c r="Q105" s="81">
        <v>38</v>
      </c>
      <c r="R105" s="81">
        <v>36</v>
      </c>
      <c r="S105" s="81">
        <v>46</v>
      </c>
      <c r="T105" s="81">
        <v>42</v>
      </c>
      <c r="U105" s="81">
        <v>43</v>
      </c>
      <c r="V105" s="81">
        <v>40</v>
      </c>
      <c r="W105" s="81">
        <v>42</v>
      </c>
      <c r="X105" s="81">
        <v>42</v>
      </c>
      <c r="Y105" s="81">
        <v>43</v>
      </c>
      <c r="Z105" s="81">
        <v>43</v>
      </c>
      <c r="AA105" s="82">
        <v>42</v>
      </c>
      <c r="AB105" s="82">
        <v>43</v>
      </c>
      <c r="AC105" s="72">
        <f t="shared" si="55"/>
        <v>500</v>
      </c>
      <c r="AD105" s="82">
        <v>42</v>
      </c>
      <c r="AE105" s="82">
        <v>40</v>
      </c>
      <c r="AF105" s="82">
        <v>42</v>
      </c>
      <c r="AG105" s="82">
        <v>42</v>
      </c>
      <c r="AH105" s="82">
        <v>42</v>
      </c>
      <c r="AI105" s="82">
        <v>40</v>
      </c>
      <c r="AJ105" s="82">
        <v>22</v>
      </c>
      <c r="AK105" s="82">
        <v>23</v>
      </c>
      <c r="AL105" s="82">
        <v>22</v>
      </c>
      <c r="AM105" s="123">
        <v>21</v>
      </c>
      <c r="AN105" s="123">
        <v>21</v>
      </c>
      <c r="AO105" s="123">
        <v>20</v>
      </c>
      <c r="AP105" s="56">
        <v>21</v>
      </c>
      <c r="AQ105" s="39">
        <v>19</v>
      </c>
      <c r="AR105" s="39">
        <v>22</v>
      </c>
      <c r="AS105" s="39">
        <v>19</v>
      </c>
      <c r="AT105" s="39">
        <v>22</v>
      </c>
      <c r="AU105" s="39">
        <v>19</v>
      </c>
      <c r="AV105" s="39">
        <v>21</v>
      </c>
      <c r="AW105" s="39">
        <v>22</v>
      </c>
      <c r="AX105" s="39">
        <v>20</v>
      </c>
      <c r="AY105" s="39">
        <v>23</v>
      </c>
      <c r="AZ105" s="39">
        <v>20</v>
      </c>
      <c r="BA105" s="39">
        <v>19</v>
      </c>
      <c r="BB105" s="56">
        <v>21</v>
      </c>
      <c r="BC105" s="39">
        <v>18</v>
      </c>
      <c r="BD105" s="39">
        <v>20</v>
      </c>
      <c r="BE105" s="39">
        <v>22</v>
      </c>
      <c r="BF105" s="39">
        <v>21</v>
      </c>
      <c r="BG105" s="39">
        <v>19</v>
      </c>
      <c r="BH105" s="39">
        <v>22</v>
      </c>
      <c r="BI105" s="39">
        <v>21</v>
      </c>
      <c r="BJ105" s="39">
        <v>21</v>
      </c>
      <c r="BK105" s="39">
        <v>23</v>
      </c>
      <c r="BL105" s="39">
        <v>21</v>
      </c>
      <c r="BM105" s="39">
        <v>21</v>
      </c>
      <c r="BN105" s="206">
        <f t="shared" si="56"/>
        <v>250</v>
      </c>
      <c r="BO105" s="39">
        <v>21</v>
      </c>
      <c r="BP105" s="39">
        <v>20</v>
      </c>
      <c r="BQ105" s="39">
        <v>19</v>
      </c>
      <c r="BR105" s="39">
        <v>21</v>
      </c>
      <c r="BS105" s="39">
        <v>21</v>
      </c>
      <c r="BT105" s="39">
        <v>20</v>
      </c>
      <c r="BU105" s="39">
        <v>22</v>
      </c>
      <c r="BV105" s="39">
        <v>20</v>
      </c>
      <c r="BW105" s="39">
        <v>22</v>
      </c>
      <c r="BX105" s="39">
        <v>22</v>
      </c>
      <c r="BY105" s="39">
        <v>19</v>
      </c>
      <c r="BZ105" s="39">
        <v>22</v>
      </c>
      <c r="CA105" s="224">
        <f t="shared" si="37"/>
        <v>249</v>
      </c>
      <c r="CB105" s="56">
        <v>20</v>
      </c>
      <c r="CC105" s="39">
        <v>18</v>
      </c>
      <c r="CD105" s="39">
        <v>22</v>
      </c>
      <c r="CE105" s="39">
        <v>21</v>
      </c>
      <c r="CF105" s="39">
        <v>20</v>
      </c>
      <c r="CG105" s="39">
        <v>21</v>
      </c>
      <c r="CH105" s="39">
        <v>21</v>
      </c>
      <c r="CI105" s="39">
        <v>20</v>
      </c>
      <c r="CJ105" s="39">
        <v>22</v>
      </c>
      <c r="CK105" s="39">
        <v>22</v>
      </c>
      <c r="CL105" s="39">
        <v>20</v>
      </c>
      <c r="CM105" s="39">
        <v>22</v>
      </c>
      <c r="CN105" s="206">
        <f t="shared" si="57"/>
        <v>249</v>
      </c>
      <c r="CO105" s="39">
        <v>20</v>
      </c>
      <c r="CP105" s="39">
        <v>19</v>
      </c>
      <c r="CQ105" s="39">
        <v>22</v>
      </c>
      <c r="CR105" s="39">
        <v>21</v>
      </c>
      <c r="CS105" s="39">
        <v>20</v>
      </c>
      <c r="CT105" s="39">
        <v>21</v>
      </c>
      <c r="CU105" s="39">
        <v>21</v>
      </c>
      <c r="CV105" s="39">
        <v>23</v>
      </c>
      <c r="CW105" s="39">
        <v>22</v>
      </c>
      <c r="CX105" s="39">
        <v>21</v>
      </c>
      <c r="CY105" s="39">
        <v>21</v>
      </c>
      <c r="CZ105" s="39">
        <v>21</v>
      </c>
      <c r="DA105" s="224">
        <f t="shared" si="34"/>
        <v>252</v>
      </c>
      <c r="DB105" s="39">
        <v>21</v>
      </c>
      <c r="DC105" s="39">
        <v>18</v>
      </c>
      <c r="DD105" s="39">
        <v>23</v>
      </c>
      <c r="DE105" s="39">
        <v>19</v>
      </c>
      <c r="DF105" s="39">
        <v>22</v>
      </c>
      <c r="DG105" s="39">
        <v>20</v>
      </c>
      <c r="DH105" s="39">
        <v>20</v>
      </c>
      <c r="DI105" s="39">
        <v>22</v>
      </c>
      <c r="DJ105" s="39">
        <v>21</v>
      </c>
      <c r="DK105" s="39">
        <v>22</v>
      </c>
      <c r="DL105" s="39">
        <v>21</v>
      </c>
      <c r="DM105" s="39">
        <v>21</v>
      </c>
      <c r="DN105" s="224">
        <f t="shared" si="35"/>
        <v>250</v>
      </c>
      <c r="DO105" s="39">
        <v>22</v>
      </c>
      <c r="DP105" s="39">
        <v>18</v>
      </c>
      <c r="DQ105" s="39">
        <v>21</v>
      </c>
      <c r="DR105" s="39">
        <v>21</v>
      </c>
      <c r="DS105" s="39">
        <v>22</v>
      </c>
      <c r="DT105" s="39">
        <v>20</v>
      </c>
      <c r="DU105" s="39">
        <v>21</v>
      </c>
      <c r="DV105" s="39">
        <v>22</v>
      </c>
      <c r="DW105" s="39">
        <v>20</v>
      </c>
      <c r="DX105" s="39">
        <v>23</v>
      </c>
      <c r="DY105" s="39">
        <v>21</v>
      </c>
      <c r="DZ105" s="39">
        <v>20</v>
      </c>
      <c r="ED105" s="118"/>
      <c r="EE105" s="118"/>
      <c r="EF105" s="118"/>
      <c r="EG105" s="118"/>
      <c r="EH105" s="118"/>
      <c r="EI105" s="118"/>
      <c r="EJ105" s="118"/>
      <c r="EK105" s="118"/>
      <c r="EL105" s="118"/>
      <c r="EM105" s="118"/>
      <c r="EN105" s="118"/>
      <c r="EO105" s="118"/>
      <c r="EP105" s="118"/>
      <c r="EQ105" s="118"/>
      <c r="ER105" s="118"/>
      <c r="ES105" s="118"/>
      <c r="ET105" s="118"/>
      <c r="EU105" s="118"/>
    </row>
    <row r="106" spans="1:3429" ht="20.100000000000001" customHeight="1" x14ac:dyDescent="0.25">
      <c r="A106" s="282"/>
      <c r="B106" s="74" t="s">
        <v>15</v>
      </c>
      <c r="C106" s="75" t="s">
        <v>16</v>
      </c>
      <c r="D106" s="79">
        <v>16</v>
      </c>
      <c r="E106" s="80">
        <v>16</v>
      </c>
      <c r="F106" s="80">
        <v>15</v>
      </c>
      <c r="G106" s="80">
        <v>12</v>
      </c>
      <c r="H106" s="80">
        <v>24</v>
      </c>
      <c r="I106" s="80">
        <v>20</v>
      </c>
      <c r="J106" s="80">
        <v>7</v>
      </c>
      <c r="K106" s="80">
        <v>6</v>
      </c>
      <c r="L106" s="80">
        <v>7</v>
      </c>
      <c r="M106" s="80">
        <v>1</v>
      </c>
      <c r="N106" s="80">
        <v>2</v>
      </c>
      <c r="O106" s="80">
        <v>13</v>
      </c>
      <c r="P106" s="72">
        <f t="shared" si="54"/>
        <v>139</v>
      </c>
      <c r="Q106" s="81">
        <v>3</v>
      </c>
      <c r="R106" s="81">
        <v>2</v>
      </c>
      <c r="S106" s="81">
        <v>17</v>
      </c>
      <c r="T106" s="81">
        <v>29</v>
      </c>
      <c r="U106" s="81">
        <v>21</v>
      </c>
      <c r="V106" s="81">
        <v>2</v>
      </c>
      <c r="W106" s="81">
        <v>2</v>
      </c>
      <c r="X106" s="81"/>
      <c r="Y106" s="81">
        <v>2</v>
      </c>
      <c r="Z106" s="81">
        <v>7</v>
      </c>
      <c r="AA106" s="82">
        <v>11</v>
      </c>
      <c r="AB106" s="82">
        <v>6</v>
      </c>
      <c r="AC106" s="72">
        <f t="shared" si="55"/>
        <v>102</v>
      </c>
      <c r="AD106" s="82">
        <v>2</v>
      </c>
      <c r="AE106" s="82">
        <v>3</v>
      </c>
      <c r="AF106" s="82">
        <v>4</v>
      </c>
      <c r="AG106" s="82">
        <v>2</v>
      </c>
      <c r="AH106" s="82">
        <v>6</v>
      </c>
      <c r="AI106" s="82">
        <v>2</v>
      </c>
      <c r="AJ106" s="82">
        <v>0</v>
      </c>
      <c r="AK106" s="82">
        <v>2</v>
      </c>
      <c r="AL106" s="82">
        <v>1</v>
      </c>
      <c r="AM106" s="82">
        <v>0</v>
      </c>
      <c r="AN106" s="82">
        <v>0</v>
      </c>
      <c r="AO106" s="82">
        <v>2</v>
      </c>
      <c r="AP106" s="56">
        <v>2</v>
      </c>
      <c r="AQ106" s="39">
        <v>3</v>
      </c>
      <c r="AR106" s="39">
        <v>1</v>
      </c>
      <c r="AS106" s="39">
        <v>0</v>
      </c>
      <c r="AT106" s="39">
        <v>0</v>
      </c>
      <c r="AU106" s="39">
        <v>0</v>
      </c>
      <c r="AV106" s="39">
        <v>1</v>
      </c>
      <c r="AW106" s="39">
        <v>0</v>
      </c>
      <c r="AX106" s="39">
        <v>0</v>
      </c>
      <c r="AY106" s="39">
        <v>0</v>
      </c>
      <c r="AZ106" s="39">
        <v>0</v>
      </c>
      <c r="BA106" s="39">
        <v>0</v>
      </c>
      <c r="BB106" s="56">
        <v>0</v>
      </c>
      <c r="BC106" s="39">
        <v>0</v>
      </c>
      <c r="BD106" s="39">
        <v>0</v>
      </c>
      <c r="BE106" s="39">
        <v>0</v>
      </c>
      <c r="BF106" s="39">
        <v>0</v>
      </c>
      <c r="BG106" s="39">
        <v>0</v>
      </c>
      <c r="BH106" s="39">
        <v>2</v>
      </c>
      <c r="BI106" s="39">
        <v>0</v>
      </c>
      <c r="BJ106" s="39">
        <v>0</v>
      </c>
      <c r="BK106" s="39">
        <v>0</v>
      </c>
      <c r="BL106" s="39">
        <v>0</v>
      </c>
      <c r="BM106" s="39">
        <v>1</v>
      </c>
      <c r="BN106" s="206">
        <f t="shared" si="56"/>
        <v>3</v>
      </c>
      <c r="BO106" s="39">
        <v>0</v>
      </c>
      <c r="BP106" s="39">
        <v>0</v>
      </c>
      <c r="BQ106" s="39">
        <v>0</v>
      </c>
      <c r="BR106" s="39">
        <v>0</v>
      </c>
      <c r="BS106" s="39">
        <v>1</v>
      </c>
      <c r="BT106" s="39">
        <v>0</v>
      </c>
      <c r="BU106" s="39">
        <v>2</v>
      </c>
      <c r="BV106" s="39">
        <v>0</v>
      </c>
      <c r="BW106" s="39">
        <v>0</v>
      </c>
      <c r="BX106" s="39">
        <v>3</v>
      </c>
      <c r="BY106" s="39">
        <v>0</v>
      </c>
      <c r="BZ106" s="39">
        <v>0</v>
      </c>
      <c r="CA106" s="224">
        <f t="shared" si="37"/>
        <v>6</v>
      </c>
      <c r="CB106" s="56">
        <v>1</v>
      </c>
      <c r="CC106" s="39">
        <v>2</v>
      </c>
      <c r="CD106" s="39">
        <v>1</v>
      </c>
      <c r="CE106" s="39">
        <v>0</v>
      </c>
      <c r="CF106" s="39">
        <v>1</v>
      </c>
      <c r="CG106" s="39">
        <v>0</v>
      </c>
      <c r="CH106" s="39">
        <v>0</v>
      </c>
      <c r="CI106" s="39">
        <v>2</v>
      </c>
      <c r="CJ106" s="39">
        <v>1</v>
      </c>
      <c r="CK106" s="39">
        <v>0</v>
      </c>
      <c r="CL106" s="39">
        <v>0</v>
      </c>
      <c r="CM106" s="39">
        <v>3</v>
      </c>
      <c r="CN106" s="206">
        <f t="shared" si="57"/>
        <v>11</v>
      </c>
      <c r="CO106" s="39">
        <v>0</v>
      </c>
      <c r="CP106" s="39">
        <v>0</v>
      </c>
      <c r="CQ106" s="39">
        <v>1</v>
      </c>
      <c r="CR106" s="39">
        <v>1</v>
      </c>
      <c r="CS106" s="39">
        <v>1</v>
      </c>
      <c r="CT106" s="39">
        <v>1</v>
      </c>
      <c r="CU106" s="39">
        <v>1</v>
      </c>
      <c r="CV106" s="39">
        <v>2</v>
      </c>
      <c r="CW106" s="39">
        <v>2</v>
      </c>
      <c r="CX106" s="39">
        <v>1</v>
      </c>
      <c r="CY106" s="39">
        <v>0</v>
      </c>
      <c r="CZ106" s="39">
        <v>0</v>
      </c>
      <c r="DA106" s="224">
        <f t="shared" si="34"/>
        <v>10</v>
      </c>
      <c r="DB106" s="39">
        <v>0</v>
      </c>
      <c r="DC106" s="39">
        <v>0</v>
      </c>
      <c r="DD106" s="39">
        <v>0</v>
      </c>
      <c r="DE106" s="39">
        <v>5</v>
      </c>
      <c r="DF106" s="39">
        <v>1</v>
      </c>
      <c r="DG106" s="39">
        <v>1</v>
      </c>
      <c r="DH106" s="39">
        <v>1</v>
      </c>
      <c r="DI106" s="39">
        <v>0</v>
      </c>
      <c r="DJ106" s="39">
        <v>2</v>
      </c>
      <c r="DK106" s="39">
        <v>3</v>
      </c>
      <c r="DL106" s="39">
        <v>2</v>
      </c>
      <c r="DM106" s="39">
        <v>1</v>
      </c>
      <c r="DN106" s="224">
        <f t="shared" si="35"/>
        <v>16</v>
      </c>
      <c r="DO106" s="39">
        <v>2</v>
      </c>
      <c r="DP106" s="39">
        <v>1</v>
      </c>
      <c r="DQ106" s="39">
        <v>0</v>
      </c>
      <c r="DR106" s="39">
        <v>1</v>
      </c>
      <c r="DS106" s="39">
        <v>2</v>
      </c>
      <c r="DT106" s="39">
        <v>0</v>
      </c>
      <c r="DU106" s="39">
        <v>0</v>
      </c>
      <c r="DV106" s="39">
        <v>2</v>
      </c>
      <c r="DW106" s="39">
        <v>1</v>
      </c>
      <c r="DX106" s="39">
        <v>3</v>
      </c>
      <c r="DY106" s="39">
        <v>0</v>
      </c>
      <c r="DZ106" s="39">
        <v>0</v>
      </c>
      <c r="ED106" s="118"/>
      <c r="EE106" s="118"/>
      <c r="EF106" s="118"/>
      <c r="EG106" s="118"/>
      <c r="EH106" s="118"/>
      <c r="EI106" s="118"/>
      <c r="EJ106" s="118"/>
      <c r="EK106" s="118"/>
      <c r="EL106" s="118"/>
      <c r="EM106" s="118"/>
      <c r="EN106" s="118"/>
      <c r="EO106" s="118"/>
      <c r="EP106" s="118"/>
      <c r="EQ106" s="118"/>
      <c r="ER106" s="118"/>
      <c r="ES106" s="118"/>
      <c r="ET106" s="118"/>
      <c r="EU106" s="118"/>
    </row>
    <row r="107" spans="1:3429" ht="20.100000000000001" customHeight="1" x14ac:dyDescent="0.25">
      <c r="A107" s="282"/>
      <c r="B107" s="74" t="s">
        <v>19</v>
      </c>
      <c r="C107" s="75" t="s">
        <v>20</v>
      </c>
      <c r="D107" s="79">
        <v>257</v>
      </c>
      <c r="E107" s="80">
        <v>212</v>
      </c>
      <c r="F107" s="80">
        <v>236</v>
      </c>
      <c r="G107" s="80">
        <v>254</v>
      </c>
      <c r="H107" s="80">
        <v>230</v>
      </c>
      <c r="I107" s="80">
        <v>237</v>
      </c>
      <c r="J107" s="80">
        <v>265</v>
      </c>
      <c r="K107" s="80">
        <v>232</v>
      </c>
      <c r="L107" s="80">
        <v>263</v>
      </c>
      <c r="M107" s="80">
        <v>235</v>
      </c>
      <c r="N107" s="80">
        <v>246</v>
      </c>
      <c r="O107" s="80">
        <v>256</v>
      </c>
      <c r="P107" s="72">
        <f t="shared" si="54"/>
        <v>2923</v>
      </c>
      <c r="Q107" s="81">
        <v>236</v>
      </c>
      <c r="R107" s="81">
        <v>211</v>
      </c>
      <c r="S107" s="81">
        <v>274</v>
      </c>
      <c r="T107" s="81">
        <v>250</v>
      </c>
      <c r="U107" s="81">
        <v>253</v>
      </c>
      <c r="V107" s="81">
        <v>241</v>
      </c>
      <c r="W107" s="81">
        <v>259</v>
      </c>
      <c r="X107" s="81">
        <v>266</v>
      </c>
      <c r="Y107" s="81">
        <v>268</v>
      </c>
      <c r="Z107" s="81">
        <v>253</v>
      </c>
      <c r="AA107" s="82">
        <v>245</v>
      </c>
      <c r="AB107" s="82">
        <v>279</v>
      </c>
      <c r="AC107" s="72">
        <f t="shared" si="55"/>
        <v>3035</v>
      </c>
      <c r="AD107" s="82">
        <v>235</v>
      </c>
      <c r="AE107" s="82">
        <v>238</v>
      </c>
      <c r="AF107" s="82">
        <v>243</v>
      </c>
      <c r="AG107" s="82">
        <v>229</v>
      </c>
      <c r="AH107" s="82">
        <v>261</v>
      </c>
      <c r="AI107" s="82">
        <v>247</v>
      </c>
      <c r="AJ107" s="82">
        <v>266</v>
      </c>
      <c r="AK107" s="82">
        <v>404</v>
      </c>
      <c r="AL107" s="82">
        <v>385</v>
      </c>
      <c r="AM107" s="123">
        <v>323</v>
      </c>
      <c r="AN107" s="123">
        <v>377</v>
      </c>
      <c r="AO107" s="123">
        <v>397</v>
      </c>
      <c r="AP107" s="56">
        <v>371</v>
      </c>
      <c r="AQ107" s="39">
        <v>372</v>
      </c>
      <c r="AR107" s="39">
        <v>449</v>
      </c>
      <c r="AS107" s="39">
        <v>351</v>
      </c>
      <c r="AT107" s="39">
        <v>435</v>
      </c>
      <c r="AU107" s="39">
        <v>371</v>
      </c>
      <c r="AV107" s="39">
        <v>387</v>
      </c>
      <c r="AW107" s="39">
        <v>416</v>
      </c>
      <c r="AX107" s="39">
        <v>382</v>
      </c>
      <c r="AY107" s="39">
        <v>413</v>
      </c>
      <c r="AZ107" s="39">
        <v>359</v>
      </c>
      <c r="BA107" s="39">
        <v>372</v>
      </c>
      <c r="BB107" s="56">
        <v>384</v>
      </c>
      <c r="BC107" s="39">
        <v>308</v>
      </c>
      <c r="BD107" s="39">
        <v>380</v>
      </c>
      <c r="BE107" s="39">
        <v>394</v>
      </c>
      <c r="BF107" s="39">
        <v>398</v>
      </c>
      <c r="BG107" s="39">
        <v>356</v>
      </c>
      <c r="BH107" s="39">
        <v>419</v>
      </c>
      <c r="BI107" s="39">
        <v>396</v>
      </c>
      <c r="BJ107" s="39">
        <v>394</v>
      </c>
      <c r="BK107" s="39">
        <v>442</v>
      </c>
      <c r="BL107" s="39">
        <v>434</v>
      </c>
      <c r="BM107" s="39">
        <v>449</v>
      </c>
      <c r="BN107" s="206">
        <f t="shared" si="56"/>
        <v>4754</v>
      </c>
      <c r="BO107" s="39">
        <v>444</v>
      </c>
      <c r="BP107" s="39">
        <v>407</v>
      </c>
      <c r="BQ107" s="39">
        <v>386</v>
      </c>
      <c r="BR107" s="39">
        <v>429</v>
      </c>
      <c r="BS107" s="39">
        <v>437</v>
      </c>
      <c r="BT107" s="39">
        <v>417</v>
      </c>
      <c r="BU107" s="39">
        <v>481</v>
      </c>
      <c r="BV107" s="39">
        <v>475</v>
      </c>
      <c r="BW107" s="39">
        <v>501</v>
      </c>
      <c r="BX107" s="39">
        <v>488</v>
      </c>
      <c r="BY107" s="39">
        <v>418</v>
      </c>
      <c r="BZ107" s="39">
        <v>482</v>
      </c>
      <c r="CA107" s="224">
        <f t="shared" si="37"/>
        <v>5365</v>
      </c>
      <c r="CB107" s="56">
        <v>396</v>
      </c>
      <c r="CC107" s="39">
        <v>362</v>
      </c>
      <c r="CD107" s="39">
        <v>448</v>
      </c>
      <c r="CE107" s="39">
        <v>419</v>
      </c>
      <c r="CF107" s="39">
        <v>439</v>
      </c>
      <c r="CG107" s="39">
        <v>437</v>
      </c>
      <c r="CH107" s="39">
        <v>463</v>
      </c>
      <c r="CI107" s="39">
        <v>412</v>
      </c>
      <c r="CJ107" s="39">
        <v>472</v>
      </c>
      <c r="CK107" s="39">
        <v>504</v>
      </c>
      <c r="CL107" s="39">
        <v>455</v>
      </c>
      <c r="CM107" s="39">
        <v>519</v>
      </c>
      <c r="CN107" s="206">
        <f t="shared" si="57"/>
        <v>5326</v>
      </c>
      <c r="CO107" s="39">
        <v>439</v>
      </c>
      <c r="CP107" s="39">
        <v>424</v>
      </c>
      <c r="CQ107" s="39">
        <v>495</v>
      </c>
      <c r="CR107" s="39">
        <v>487</v>
      </c>
      <c r="CS107" s="39">
        <v>480</v>
      </c>
      <c r="CT107" s="39">
        <v>493</v>
      </c>
      <c r="CU107" s="39">
        <v>435</v>
      </c>
      <c r="CV107" s="39">
        <v>541</v>
      </c>
      <c r="CW107" s="39">
        <v>564</v>
      </c>
      <c r="CX107" s="39">
        <v>530</v>
      </c>
      <c r="CY107" s="39">
        <v>549</v>
      </c>
      <c r="CZ107" s="39">
        <v>575</v>
      </c>
      <c r="DA107" s="224">
        <f t="shared" si="34"/>
        <v>6012</v>
      </c>
      <c r="DB107" s="39">
        <v>523</v>
      </c>
      <c r="DC107" s="39">
        <v>473</v>
      </c>
      <c r="DD107" s="39">
        <v>616</v>
      </c>
      <c r="DE107" s="39">
        <v>565</v>
      </c>
      <c r="DF107" s="39">
        <v>633</v>
      </c>
      <c r="DG107" s="39">
        <v>583</v>
      </c>
      <c r="DH107" s="39">
        <v>631</v>
      </c>
      <c r="DI107" s="39">
        <v>636</v>
      </c>
      <c r="DJ107" s="39">
        <v>638</v>
      </c>
      <c r="DK107" s="39">
        <v>698</v>
      </c>
      <c r="DL107" s="39">
        <v>666</v>
      </c>
      <c r="DM107" s="39">
        <v>653</v>
      </c>
      <c r="DN107" s="224">
        <f t="shared" si="35"/>
        <v>7315</v>
      </c>
      <c r="DO107" s="39">
        <v>700</v>
      </c>
      <c r="DP107" s="39">
        <v>562</v>
      </c>
      <c r="DQ107" s="39">
        <v>673</v>
      </c>
      <c r="DR107" s="39">
        <v>619</v>
      </c>
      <c r="DS107" s="39">
        <v>655</v>
      </c>
      <c r="DT107" s="39">
        <v>629</v>
      </c>
      <c r="DU107" s="39">
        <v>649</v>
      </c>
      <c r="DV107" s="39">
        <v>677</v>
      </c>
      <c r="DW107" s="39">
        <v>616</v>
      </c>
      <c r="DX107" s="39">
        <v>739</v>
      </c>
      <c r="DY107" s="39">
        <v>648</v>
      </c>
      <c r="DZ107" s="39">
        <v>658</v>
      </c>
      <c r="ED107" s="118"/>
      <c r="EE107" s="118"/>
      <c r="EF107" s="118"/>
      <c r="EG107" s="118"/>
      <c r="EH107" s="118"/>
      <c r="EI107" s="118"/>
      <c r="EJ107" s="118"/>
      <c r="EK107" s="118"/>
      <c r="EL107" s="118"/>
      <c r="EM107" s="118"/>
      <c r="EN107" s="118"/>
      <c r="EO107" s="118"/>
      <c r="EP107" s="118"/>
      <c r="EQ107" s="118"/>
      <c r="ER107" s="118"/>
      <c r="ES107" s="118"/>
      <c r="ET107" s="118"/>
      <c r="EU107" s="118"/>
    </row>
    <row r="108" spans="1:3429" ht="20.100000000000001" customHeight="1" x14ac:dyDescent="0.25">
      <c r="A108" s="282"/>
      <c r="B108" s="74" t="s">
        <v>229</v>
      </c>
      <c r="C108" s="75" t="s">
        <v>230</v>
      </c>
      <c r="D108" s="79">
        <v>0</v>
      </c>
      <c r="E108" s="80">
        <v>0</v>
      </c>
      <c r="F108" s="80">
        <v>0</v>
      </c>
      <c r="G108" s="80">
        <v>0</v>
      </c>
      <c r="H108" s="80">
        <v>0</v>
      </c>
      <c r="I108" s="80">
        <v>0</v>
      </c>
      <c r="J108" s="80">
        <v>0</v>
      </c>
      <c r="K108" s="80">
        <v>0</v>
      </c>
      <c r="L108" s="80">
        <v>0</v>
      </c>
      <c r="M108" s="80">
        <v>0</v>
      </c>
      <c r="N108" s="80">
        <v>0</v>
      </c>
      <c r="O108" s="80">
        <v>0</v>
      </c>
      <c r="P108" s="72">
        <f t="shared" si="54"/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81">
        <v>0</v>
      </c>
      <c r="Z108" s="81">
        <v>0</v>
      </c>
      <c r="AA108" s="82">
        <v>0</v>
      </c>
      <c r="AB108" s="82">
        <v>0</v>
      </c>
      <c r="AC108" s="72">
        <f t="shared" si="55"/>
        <v>0</v>
      </c>
      <c r="AD108" s="82">
        <v>0</v>
      </c>
      <c r="AE108" s="82">
        <v>0</v>
      </c>
      <c r="AF108" s="82">
        <v>0</v>
      </c>
      <c r="AG108" s="82">
        <v>0</v>
      </c>
      <c r="AH108" s="82">
        <v>0</v>
      </c>
      <c r="AI108" s="82">
        <v>0</v>
      </c>
      <c r="AJ108" s="82">
        <v>0</v>
      </c>
      <c r="AK108" s="82">
        <v>0</v>
      </c>
      <c r="AL108" s="82">
        <v>0</v>
      </c>
      <c r="AM108" s="123">
        <v>0</v>
      </c>
      <c r="AN108" s="123">
        <v>0</v>
      </c>
      <c r="AO108" s="123">
        <v>0</v>
      </c>
      <c r="AP108" s="56">
        <v>0</v>
      </c>
      <c r="AQ108" s="39">
        <v>0</v>
      </c>
      <c r="AR108" s="39">
        <v>0</v>
      </c>
      <c r="AS108" s="39">
        <v>0</v>
      </c>
      <c r="AT108" s="39">
        <v>0</v>
      </c>
      <c r="AU108" s="39">
        <v>0</v>
      </c>
      <c r="AV108" s="39">
        <v>0</v>
      </c>
      <c r="AW108" s="39">
        <v>0</v>
      </c>
      <c r="AX108" s="39">
        <v>0</v>
      </c>
      <c r="AY108" s="39">
        <v>0</v>
      </c>
      <c r="AZ108" s="39">
        <v>0</v>
      </c>
      <c r="BA108" s="39">
        <v>0</v>
      </c>
      <c r="BB108" s="56">
        <v>0</v>
      </c>
      <c r="BC108" s="39">
        <v>0</v>
      </c>
      <c r="BD108" s="39">
        <v>0</v>
      </c>
      <c r="BE108" s="39">
        <v>0</v>
      </c>
      <c r="BF108" s="39">
        <v>0</v>
      </c>
      <c r="BG108" s="39">
        <v>0</v>
      </c>
      <c r="BH108" s="39">
        <v>0</v>
      </c>
      <c r="BI108" s="39">
        <v>0</v>
      </c>
      <c r="BJ108" s="39">
        <v>0</v>
      </c>
      <c r="BK108" s="39">
        <v>0</v>
      </c>
      <c r="BL108" s="39">
        <v>0</v>
      </c>
      <c r="BM108" s="39">
        <v>0</v>
      </c>
      <c r="BN108" s="206">
        <f t="shared" si="56"/>
        <v>0</v>
      </c>
      <c r="BO108" s="39">
        <v>0</v>
      </c>
      <c r="BP108" s="39">
        <v>0</v>
      </c>
      <c r="BQ108" s="39">
        <v>0</v>
      </c>
      <c r="BR108" s="39">
        <v>0</v>
      </c>
      <c r="BS108" s="39">
        <v>0</v>
      </c>
      <c r="BT108" s="39">
        <v>0</v>
      </c>
      <c r="BU108" s="39">
        <v>0</v>
      </c>
      <c r="BV108" s="39">
        <v>0</v>
      </c>
      <c r="BW108" s="39">
        <v>0</v>
      </c>
      <c r="BX108" s="39">
        <v>0</v>
      </c>
      <c r="BY108" s="39">
        <v>0</v>
      </c>
      <c r="BZ108" s="39">
        <v>0</v>
      </c>
      <c r="CA108" s="224">
        <f t="shared" si="37"/>
        <v>0</v>
      </c>
      <c r="CB108" s="56">
        <v>0</v>
      </c>
      <c r="CC108" s="39">
        <v>0</v>
      </c>
      <c r="CD108" s="39">
        <v>0</v>
      </c>
      <c r="CE108" s="39">
        <v>0</v>
      </c>
      <c r="CF108" s="39">
        <v>0</v>
      </c>
      <c r="CG108" s="39">
        <v>0</v>
      </c>
      <c r="CH108" s="39">
        <v>0</v>
      </c>
      <c r="CI108" s="39">
        <v>0</v>
      </c>
      <c r="CJ108" s="39">
        <v>0</v>
      </c>
      <c r="CK108" s="39">
        <v>0</v>
      </c>
      <c r="CL108" s="39">
        <v>0</v>
      </c>
      <c r="CM108" s="39">
        <v>0</v>
      </c>
      <c r="CN108" s="206">
        <f t="shared" si="57"/>
        <v>0</v>
      </c>
      <c r="CO108" s="39">
        <v>0</v>
      </c>
      <c r="CP108" s="39">
        <v>0</v>
      </c>
      <c r="CQ108" s="39">
        <v>0</v>
      </c>
      <c r="CR108" s="39">
        <v>0</v>
      </c>
      <c r="CS108" s="39">
        <v>0</v>
      </c>
      <c r="CT108" s="39">
        <v>0</v>
      </c>
      <c r="CU108" s="39">
        <v>0</v>
      </c>
      <c r="CV108" s="39">
        <v>0</v>
      </c>
      <c r="CW108" s="39">
        <v>0</v>
      </c>
      <c r="CX108" s="39">
        <v>0</v>
      </c>
      <c r="CY108" s="39">
        <v>0</v>
      </c>
      <c r="CZ108" s="39">
        <v>0</v>
      </c>
      <c r="DA108" s="224">
        <f t="shared" si="34"/>
        <v>0</v>
      </c>
      <c r="DB108" s="39">
        <v>0</v>
      </c>
      <c r="DC108" s="39">
        <v>0</v>
      </c>
      <c r="DD108" s="39">
        <v>0</v>
      </c>
      <c r="DE108" s="39">
        <v>0</v>
      </c>
      <c r="DF108" s="39">
        <v>0</v>
      </c>
      <c r="DG108" s="39">
        <v>0</v>
      </c>
      <c r="DH108" s="39">
        <v>0</v>
      </c>
      <c r="DI108" s="39">
        <v>0</v>
      </c>
      <c r="DJ108" s="39">
        <v>0</v>
      </c>
      <c r="DK108" s="39">
        <v>0</v>
      </c>
      <c r="DL108" s="39">
        <v>0</v>
      </c>
      <c r="DM108" s="39">
        <v>0</v>
      </c>
      <c r="DN108" s="224">
        <f t="shared" si="35"/>
        <v>0</v>
      </c>
      <c r="DO108" s="39">
        <v>1</v>
      </c>
      <c r="DP108" s="39">
        <v>0</v>
      </c>
      <c r="DQ108" s="39">
        <v>0</v>
      </c>
      <c r="DR108" s="39">
        <v>1</v>
      </c>
      <c r="DS108" s="39">
        <v>0</v>
      </c>
      <c r="DT108" s="39">
        <v>0</v>
      </c>
      <c r="DU108" s="39">
        <v>0</v>
      </c>
      <c r="DV108" s="39">
        <v>0</v>
      </c>
      <c r="DW108" s="39">
        <v>0</v>
      </c>
      <c r="DX108" s="39">
        <v>0</v>
      </c>
      <c r="DY108" s="39">
        <v>0</v>
      </c>
      <c r="DZ108" s="39">
        <v>0</v>
      </c>
      <c r="ED108" s="118"/>
      <c r="EE108" s="118"/>
      <c r="EF108" s="118"/>
      <c r="EG108" s="118"/>
      <c r="EH108" s="118"/>
      <c r="EI108" s="118"/>
      <c r="EJ108" s="118"/>
      <c r="EK108" s="118"/>
      <c r="EL108" s="118"/>
      <c r="EM108" s="118"/>
      <c r="EN108" s="118"/>
      <c r="EO108" s="118"/>
      <c r="EP108" s="118"/>
      <c r="EQ108" s="118"/>
      <c r="ER108" s="118"/>
      <c r="ES108" s="118"/>
      <c r="ET108" s="118"/>
      <c r="EU108" s="118"/>
    </row>
    <row r="109" spans="1:3429" ht="20.100000000000001" customHeight="1" x14ac:dyDescent="0.3">
      <c r="A109" s="282"/>
      <c r="B109" s="215" t="s">
        <v>134</v>
      </c>
      <c r="C109" s="237" t="s">
        <v>137</v>
      </c>
      <c r="D109" s="79">
        <v>0</v>
      </c>
      <c r="E109" s="80">
        <v>0</v>
      </c>
      <c r="F109" s="80">
        <v>0</v>
      </c>
      <c r="G109" s="80">
        <v>0</v>
      </c>
      <c r="H109" s="80">
        <v>0</v>
      </c>
      <c r="I109" s="80">
        <v>0</v>
      </c>
      <c r="J109" s="80">
        <v>0</v>
      </c>
      <c r="K109" s="80">
        <v>0</v>
      </c>
      <c r="L109" s="80">
        <v>0</v>
      </c>
      <c r="M109" s="80">
        <v>0</v>
      </c>
      <c r="N109" s="80">
        <v>0</v>
      </c>
      <c r="O109" s="80">
        <v>0</v>
      </c>
      <c r="P109" s="72">
        <f t="shared" si="54"/>
        <v>0</v>
      </c>
      <c r="Q109" s="81">
        <v>0</v>
      </c>
      <c r="R109" s="81">
        <v>0</v>
      </c>
      <c r="S109" s="81">
        <v>0</v>
      </c>
      <c r="T109" s="81">
        <v>0</v>
      </c>
      <c r="U109" s="81">
        <v>0</v>
      </c>
      <c r="V109" s="81">
        <v>0</v>
      </c>
      <c r="W109" s="81">
        <v>0</v>
      </c>
      <c r="X109" s="81">
        <v>0</v>
      </c>
      <c r="Y109" s="81">
        <v>0</v>
      </c>
      <c r="Z109" s="81">
        <v>0</v>
      </c>
      <c r="AA109" s="82">
        <v>0</v>
      </c>
      <c r="AB109" s="82">
        <v>0</v>
      </c>
      <c r="AC109" s="72">
        <f t="shared" si="55"/>
        <v>0</v>
      </c>
      <c r="AD109" s="82">
        <v>0</v>
      </c>
      <c r="AE109" s="82">
        <v>0</v>
      </c>
      <c r="AF109" s="82">
        <v>0</v>
      </c>
      <c r="AG109" s="82">
        <v>0</v>
      </c>
      <c r="AH109" s="82">
        <v>0</v>
      </c>
      <c r="AI109" s="82">
        <v>0</v>
      </c>
      <c r="AJ109" s="82">
        <v>0</v>
      </c>
      <c r="AK109" s="82">
        <v>0</v>
      </c>
      <c r="AL109" s="82">
        <v>0</v>
      </c>
      <c r="AM109" s="123">
        <v>0</v>
      </c>
      <c r="AN109" s="123">
        <v>0</v>
      </c>
      <c r="AO109" s="123">
        <v>0</v>
      </c>
      <c r="AP109" s="56">
        <v>0</v>
      </c>
      <c r="AQ109" s="39">
        <v>0</v>
      </c>
      <c r="AR109" s="39">
        <v>0</v>
      </c>
      <c r="AS109" s="39">
        <v>0</v>
      </c>
      <c r="AT109" s="39">
        <v>0</v>
      </c>
      <c r="AU109" s="39">
        <v>0</v>
      </c>
      <c r="AV109" s="39">
        <v>0</v>
      </c>
      <c r="AW109" s="39">
        <v>0</v>
      </c>
      <c r="AX109" s="39">
        <v>0</v>
      </c>
      <c r="AY109" s="39">
        <v>0</v>
      </c>
      <c r="AZ109" s="39">
        <v>0</v>
      </c>
      <c r="BA109" s="39">
        <v>0</v>
      </c>
      <c r="BB109" s="56">
        <v>0</v>
      </c>
      <c r="BC109" s="39">
        <v>0</v>
      </c>
      <c r="BD109" s="39">
        <v>0</v>
      </c>
      <c r="BE109" s="39">
        <v>0</v>
      </c>
      <c r="BF109" s="39">
        <v>0</v>
      </c>
      <c r="BG109" s="39">
        <v>0</v>
      </c>
      <c r="BH109" s="39">
        <v>0</v>
      </c>
      <c r="BI109" s="39">
        <v>0</v>
      </c>
      <c r="BJ109" s="39">
        <v>0</v>
      </c>
      <c r="BK109" s="39">
        <v>0</v>
      </c>
      <c r="BL109" s="39">
        <v>0</v>
      </c>
      <c r="BM109" s="39">
        <v>0</v>
      </c>
      <c r="BN109" s="206">
        <f t="shared" si="56"/>
        <v>0</v>
      </c>
      <c r="BO109" s="39">
        <v>0</v>
      </c>
      <c r="BP109" s="39">
        <v>0</v>
      </c>
      <c r="BQ109" s="39">
        <v>0</v>
      </c>
      <c r="BR109" s="39">
        <v>0</v>
      </c>
      <c r="BS109" s="39">
        <v>0</v>
      </c>
      <c r="BT109" s="39">
        <v>0</v>
      </c>
      <c r="BU109" s="39">
        <v>0</v>
      </c>
      <c r="BV109" s="39">
        <v>0</v>
      </c>
      <c r="BW109" s="39">
        <v>0</v>
      </c>
      <c r="BX109" s="39">
        <v>0</v>
      </c>
      <c r="BY109" s="39">
        <v>0</v>
      </c>
      <c r="BZ109" s="39">
        <v>0</v>
      </c>
      <c r="CA109" s="224">
        <f t="shared" si="37"/>
        <v>0</v>
      </c>
      <c r="CB109" s="56">
        <v>0</v>
      </c>
      <c r="CC109" s="39">
        <v>0</v>
      </c>
      <c r="CD109" s="39">
        <v>0</v>
      </c>
      <c r="CE109" s="39">
        <v>0</v>
      </c>
      <c r="CF109" s="39">
        <v>0</v>
      </c>
      <c r="CG109" s="39">
        <v>0</v>
      </c>
      <c r="CH109" s="39">
        <v>0</v>
      </c>
      <c r="CI109" s="39">
        <v>0</v>
      </c>
      <c r="CJ109" s="39">
        <v>0</v>
      </c>
      <c r="CK109" s="39">
        <v>0</v>
      </c>
      <c r="CL109" s="39">
        <v>0</v>
      </c>
      <c r="CM109" s="39">
        <v>0</v>
      </c>
      <c r="CN109" s="206">
        <f t="shared" si="57"/>
        <v>0</v>
      </c>
      <c r="CO109" s="39">
        <v>0</v>
      </c>
      <c r="CP109" s="39">
        <v>0</v>
      </c>
      <c r="CQ109" s="39">
        <v>0</v>
      </c>
      <c r="CR109" s="39">
        <v>0</v>
      </c>
      <c r="CS109" s="39">
        <v>0</v>
      </c>
      <c r="CT109" s="39">
        <v>0</v>
      </c>
      <c r="CU109" s="39">
        <v>0</v>
      </c>
      <c r="CV109" s="39">
        <v>0</v>
      </c>
      <c r="CW109" s="39">
        <v>0</v>
      </c>
      <c r="CX109" s="39">
        <v>0</v>
      </c>
      <c r="CY109" s="39">
        <v>0</v>
      </c>
      <c r="CZ109" s="39">
        <v>0</v>
      </c>
      <c r="DA109" s="224">
        <f t="shared" si="34"/>
        <v>0</v>
      </c>
      <c r="DB109" s="39">
        <v>0</v>
      </c>
      <c r="DC109" s="39">
        <v>1</v>
      </c>
      <c r="DD109" s="39">
        <v>0</v>
      </c>
      <c r="DE109" s="39">
        <v>0</v>
      </c>
      <c r="DF109" s="39">
        <v>0</v>
      </c>
      <c r="DG109" s="39">
        <v>0</v>
      </c>
      <c r="DH109" s="39">
        <v>0</v>
      </c>
      <c r="DI109" s="39">
        <v>0</v>
      </c>
      <c r="DJ109" s="39">
        <v>0</v>
      </c>
      <c r="DK109" s="39">
        <v>0</v>
      </c>
      <c r="DL109" s="39">
        <v>0</v>
      </c>
      <c r="DM109" s="39">
        <v>0</v>
      </c>
      <c r="DN109" s="224">
        <f t="shared" si="35"/>
        <v>1</v>
      </c>
      <c r="DO109" s="39">
        <v>0</v>
      </c>
      <c r="DP109" s="39">
        <v>0</v>
      </c>
      <c r="DQ109" s="39">
        <v>0</v>
      </c>
      <c r="DR109" s="39">
        <v>0</v>
      </c>
      <c r="DS109" s="39">
        <v>0</v>
      </c>
      <c r="DT109" s="39">
        <v>0</v>
      </c>
      <c r="DU109" s="39">
        <v>0</v>
      </c>
      <c r="DV109" s="39">
        <v>0</v>
      </c>
      <c r="DW109" s="39">
        <v>0</v>
      </c>
      <c r="DX109" s="39">
        <v>0</v>
      </c>
      <c r="DY109" s="39">
        <v>1</v>
      </c>
      <c r="DZ109" s="39">
        <v>0</v>
      </c>
      <c r="ED109" s="118"/>
      <c r="EE109" s="118"/>
      <c r="EF109" s="118"/>
      <c r="EG109" s="118"/>
      <c r="EH109" s="118"/>
      <c r="EI109" s="118"/>
      <c r="EJ109" s="118"/>
      <c r="EK109" s="118"/>
      <c r="EL109" s="118"/>
      <c r="EM109" s="118"/>
      <c r="EN109" s="118"/>
      <c r="EO109" s="118"/>
      <c r="EP109" s="118"/>
      <c r="EQ109" s="118"/>
      <c r="ER109" s="118"/>
      <c r="ES109" s="118"/>
      <c r="ET109" s="118"/>
      <c r="EU109" s="118"/>
    </row>
    <row r="110" spans="1:3429" ht="20.100000000000001" customHeight="1" x14ac:dyDescent="0.25">
      <c r="A110" s="282"/>
      <c r="B110" s="48" t="s">
        <v>26</v>
      </c>
      <c r="C110" s="55" t="s">
        <v>66</v>
      </c>
      <c r="D110" s="79">
        <v>0</v>
      </c>
      <c r="E110" s="80">
        <v>0</v>
      </c>
      <c r="F110" s="80">
        <v>0</v>
      </c>
      <c r="G110" s="80">
        <v>0</v>
      </c>
      <c r="H110" s="80">
        <v>0</v>
      </c>
      <c r="I110" s="80">
        <v>0</v>
      </c>
      <c r="J110" s="80">
        <v>0</v>
      </c>
      <c r="K110" s="80">
        <v>0</v>
      </c>
      <c r="L110" s="80">
        <v>0</v>
      </c>
      <c r="M110" s="80">
        <v>0</v>
      </c>
      <c r="N110" s="80">
        <v>0</v>
      </c>
      <c r="O110" s="80">
        <v>0</v>
      </c>
      <c r="P110" s="72">
        <f t="shared" si="54"/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81">
        <v>0</v>
      </c>
      <c r="Z110" s="81">
        <v>0</v>
      </c>
      <c r="AA110" s="82">
        <v>0</v>
      </c>
      <c r="AB110" s="82">
        <v>0</v>
      </c>
      <c r="AC110" s="72">
        <f t="shared" si="55"/>
        <v>0</v>
      </c>
      <c r="AD110" s="82">
        <v>0</v>
      </c>
      <c r="AE110" s="82">
        <v>0</v>
      </c>
      <c r="AF110" s="82">
        <v>0</v>
      </c>
      <c r="AG110" s="82">
        <v>0</v>
      </c>
      <c r="AH110" s="82">
        <v>0</v>
      </c>
      <c r="AI110" s="82">
        <v>0</v>
      </c>
      <c r="AJ110" s="82">
        <v>0</v>
      </c>
      <c r="AK110" s="82">
        <v>0</v>
      </c>
      <c r="AL110" s="82">
        <v>0</v>
      </c>
      <c r="AM110" s="82">
        <v>0</v>
      </c>
      <c r="AN110" s="82">
        <v>0</v>
      </c>
      <c r="AO110" s="82">
        <v>0</v>
      </c>
      <c r="AP110" s="129">
        <v>0</v>
      </c>
      <c r="AQ110" s="82">
        <v>0</v>
      </c>
      <c r="AR110" s="82">
        <v>0</v>
      </c>
      <c r="AS110" s="82">
        <v>0</v>
      </c>
      <c r="AT110" s="82">
        <v>0</v>
      </c>
      <c r="AU110" s="82">
        <v>0</v>
      </c>
      <c r="AV110" s="82">
        <v>0</v>
      </c>
      <c r="AW110" s="82">
        <v>0</v>
      </c>
      <c r="AX110" s="82">
        <v>0</v>
      </c>
      <c r="AY110" s="82">
        <v>0</v>
      </c>
      <c r="AZ110" s="82">
        <v>0</v>
      </c>
      <c r="BA110" s="82">
        <v>0</v>
      </c>
      <c r="BB110" s="129">
        <v>0</v>
      </c>
      <c r="BC110" s="82">
        <v>0</v>
      </c>
      <c r="BD110" s="82">
        <v>0</v>
      </c>
      <c r="BE110" s="82">
        <v>0</v>
      </c>
      <c r="BF110" s="82">
        <v>0</v>
      </c>
      <c r="BG110" s="82">
        <v>0</v>
      </c>
      <c r="BH110" s="82">
        <v>0</v>
      </c>
      <c r="BI110" s="82">
        <v>0</v>
      </c>
      <c r="BJ110" s="82">
        <v>0</v>
      </c>
      <c r="BK110" s="82">
        <v>0</v>
      </c>
      <c r="BL110" s="82">
        <v>0</v>
      </c>
      <c r="BM110" s="82">
        <v>0</v>
      </c>
      <c r="BN110" s="206">
        <f t="shared" si="56"/>
        <v>0</v>
      </c>
      <c r="BO110" s="82">
        <v>0</v>
      </c>
      <c r="BP110" s="82">
        <v>0</v>
      </c>
      <c r="BQ110" s="82">
        <v>0</v>
      </c>
      <c r="BR110" s="82">
        <v>0</v>
      </c>
      <c r="BS110" s="82">
        <v>0</v>
      </c>
      <c r="BT110" s="82">
        <v>0</v>
      </c>
      <c r="BU110" s="82">
        <v>0</v>
      </c>
      <c r="BV110" s="82">
        <v>0</v>
      </c>
      <c r="BW110" s="82">
        <v>12</v>
      </c>
      <c r="BX110" s="82">
        <v>50</v>
      </c>
      <c r="BY110" s="82">
        <v>12</v>
      </c>
      <c r="BZ110" s="82">
        <v>26</v>
      </c>
      <c r="CA110" s="224">
        <f t="shared" si="37"/>
        <v>100</v>
      </c>
      <c r="CB110" s="129">
        <v>16</v>
      </c>
      <c r="CC110" s="82">
        <v>22</v>
      </c>
      <c r="CD110" s="82">
        <v>17</v>
      </c>
      <c r="CE110" s="82">
        <v>38</v>
      </c>
      <c r="CF110" s="82">
        <v>33</v>
      </c>
      <c r="CG110" s="82">
        <v>20</v>
      </c>
      <c r="CH110" s="82">
        <v>20</v>
      </c>
      <c r="CI110" s="82">
        <v>15</v>
      </c>
      <c r="CJ110" s="82">
        <v>6</v>
      </c>
      <c r="CK110" s="82">
        <v>9</v>
      </c>
      <c r="CL110" s="82">
        <v>16</v>
      </c>
      <c r="CM110" s="82">
        <v>23</v>
      </c>
      <c r="CN110" s="206">
        <f t="shared" si="57"/>
        <v>235</v>
      </c>
      <c r="CO110" s="82">
        <v>27</v>
      </c>
      <c r="CP110" s="82">
        <v>23</v>
      </c>
      <c r="CQ110" s="82">
        <v>44</v>
      </c>
      <c r="CR110" s="82">
        <v>34</v>
      </c>
      <c r="CS110" s="82">
        <v>35</v>
      </c>
      <c r="CT110" s="82">
        <v>28</v>
      </c>
      <c r="CU110" s="82">
        <v>32</v>
      </c>
      <c r="CV110" s="82">
        <v>48</v>
      </c>
      <c r="CW110" s="82">
        <v>45</v>
      </c>
      <c r="CX110" s="82">
        <v>71</v>
      </c>
      <c r="CY110" s="82">
        <v>53</v>
      </c>
      <c r="CZ110" s="82">
        <v>53</v>
      </c>
      <c r="DA110" s="224">
        <f t="shared" si="34"/>
        <v>493</v>
      </c>
      <c r="DB110" s="82">
        <v>18</v>
      </c>
      <c r="DC110" s="82">
        <v>37</v>
      </c>
      <c r="DD110" s="82">
        <v>44</v>
      </c>
      <c r="DE110" s="82">
        <v>55</v>
      </c>
      <c r="DF110" s="82">
        <v>42</v>
      </c>
      <c r="DG110" s="82">
        <v>27</v>
      </c>
      <c r="DH110" s="82">
        <v>41</v>
      </c>
      <c r="DI110" s="82">
        <v>25</v>
      </c>
      <c r="DJ110" s="82">
        <v>33</v>
      </c>
      <c r="DK110" s="82">
        <v>65</v>
      </c>
      <c r="DL110" s="82">
        <v>48</v>
      </c>
      <c r="DM110" s="82">
        <v>32</v>
      </c>
      <c r="DN110" s="224">
        <f t="shared" si="35"/>
        <v>467</v>
      </c>
      <c r="DO110" s="82">
        <v>25</v>
      </c>
      <c r="DP110" s="82">
        <v>29</v>
      </c>
      <c r="DQ110" s="82">
        <v>25</v>
      </c>
      <c r="DR110" s="82">
        <v>37</v>
      </c>
      <c r="DS110" s="82">
        <v>27</v>
      </c>
      <c r="DT110" s="82">
        <v>16</v>
      </c>
      <c r="DU110" s="82">
        <v>8</v>
      </c>
      <c r="DV110" s="82">
        <v>16</v>
      </c>
      <c r="DW110" s="82">
        <v>11</v>
      </c>
      <c r="DX110" s="82">
        <v>16</v>
      </c>
      <c r="DY110" s="82">
        <v>18</v>
      </c>
      <c r="DZ110" s="82">
        <v>18</v>
      </c>
      <c r="ED110" s="118"/>
      <c r="EE110" s="118"/>
      <c r="EF110" s="118"/>
      <c r="EG110" s="118"/>
      <c r="EH110" s="118"/>
      <c r="EI110" s="118"/>
      <c r="EJ110" s="118"/>
      <c r="EK110" s="118"/>
      <c r="EL110" s="118"/>
      <c r="EM110" s="118"/>
      <c r="EN110" s="118"/>
      <c r="EO110" s="118"/>
      <c r="EP110" s="118"/>
      <c r="EQ110" s="118"/>
      <c r="ER110" s="118"/>
      <c r="ES110" s="118"/>
      <c r="ET110" s="118"/>
      <c r="EU110" s="118"/>
    </row>
    <row r="111" spans="1:3429" ht="20.100000000000001" customHeight="1" x14ac:dyDescent="0.25">
      <c r="A111" s="282"/>
      <c r="B111" s="48" t="s">
        <v>82</v>
      </c>
      <c r="C111" s="55" t="s">
        <v>86</v>
      </c>
      <c r="D111" s="79">
        <v>0</v>
      </c>
      <c r="E111" s="80">
        <v>0</v>
      </c>
      <c r="F111" s="80">
        <v>0</v>
      </c>
      <c r="G111" s="80">
        <v>0</v>
      </c>
      <c r="H111" s="80">
        <v>0</v>
      </c>
      <c r="I111" s="80">
        <v>0</v>
      </c>
      <c r="J111" s="80">
        <v>0</v>
      </c>
      <c r="K111" s="80">
        <v>0</v>
      </c>
      <c r="L111" s="80">
        <v>0</v>
      </c>
      <c r="M111" s="80">
        <v>0</v>
      </c>
      <c r="N111" s="80">
        <v>0</v>
      </c>
      <c r="O111" s="80">
        <v>0</v>
      </c>
      <c r="P111" s="182">
        <v>0</v>
      </c>
      <c r="Q111" s="80">
        <v>0</v>
      </c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80">
        <v>0</v>
      </c>
      <c r="X111" s="80">
        <v>0</v>
      </c>
      <c r="Y111" s="80">
        <v>0</v>
      </c>
      <c r="Z111" s="80">
        <v>0</v>
      </c>
      <c r="AA111" s="80">
        <v>0</v>
      </c>
      <c r="AB111" s="80">
        <v>0</v>
      </c>
      <c r="AC111" s="195">
        <v>0</v>
      </c>
      <c r="AD111" s="80">
        <v>0</v>
      </c>
      <c r="AE111" s="80">
        <v>0</v>
      </c>
      <c r="AF111" s="80">
        <v>0</v>
      </c>
      <c r="AG111" s="80">
        <v>0</v>
      </c>
      <c r="AH111" s="80">
        <v>0</v>
      </c>
      <c r="AI111" s="80">
        <v>0</v>
      </c>
      <c r="AJ111" s="80">
        <v>0</v>
      </c>
      <c r="AK111" s="80">
        <v>0</v>
      </c>
      <c r="AL111" s="80">
        <v>0</v>
      </c>
      <c r="AM111" s="80">
        <v>0</v>
      </c>
      <c r="AN111" s="80">
        <v>0</v>
      </c>
      <c r="AO111" s="80">
        <v>0</v>
      </c>
      <c r="AP111" s="56">
        <v>0</v>
      </c>
      <c r="AQ111" s="39">
        <v>0</v>
      </c>
      <c r="AR111" s="39">
        <v>0</v>
      </c>
      <c r="AS111" s="39">
        <v>0</v>
      </c>
      <c r="AT111" s="39">
        <v>0</v>
      </c>
      <c r="AU111" s="39">
        <v>0</v>
      </c>
      <c r="AV111" s="39">
        <v>0</v>
      </c>
      <c r="AW111" s="39">
        <v>0</v>
      </c>
      <c r="AX111" s="39">
        <v>0</v>
      </c>
      <c r="AY111" s="39">
        <v>0</v>
      </c>
      <c r="AZ111" s="39">
        <v>0</v>
      </c>
      <c r="BA111" s="39">
        <v>0</v>
      </c>
      <c r="BB111" s="56">
        <v>0</v>
      </c>
      <c r="BC111" s="39">
        <v>0</v>
      </c>
      <c r="BD111" s="39">
        <v>0</v>
      </c>
      <c r="BE111" s="39">
        <v>0</v>
      </c>
      <c r="BF111" s="39">
        <v>0</v>
      </c>
      <c r="BG111" s="39">
        <v>0</v>
      </c>
      <c r="BH111" s="39">
        <v>0</v>
      </c>
      <c r="BI111" s="39">
        <v>0</v>
      </c>
      <c r="BJ111" s="39">
        <v>0</v>
      </c>
      <c r="BK111" s="39">
        <v>0</v>
      </c>
      <c r="BL111" s="39">
        <v>0</v>
      </c>
      <c r="BM111" s="39">
        <v>0</v>
      </c>
      <c r="BN111" s="206">
        <f t="shared" si="56"/>
        <v>0</v>
      </c>
      <c r="BO111" s="39">
        <v>0</v>
      </c>
      <c r="BP111" s="39">
        <v>0</v>
      </c>
      <c r="BQ111" s="39">
        <v>0</v>
      </c>
      <c r="BR111" s="39">
        <v>0</v>
      </c>
      <c r="BS111" s="39">
        <v>0</v>
      </c>
      <c r="BT111" s="39">
        <v>0</v>
      </c>
      <c r="BU111" s="39">
        <v>0</v>
      </c>
      <c r="BV111" s="39">
        <v>0</v>
      </c>
      <c r="BW111" s="39">
        <v>0</v>
      </c>
      <c r="BX111" s="39">
        <v>0</v>
      </c>
      <c r="BY111" s="39">
        <v>0</v>
      </c>
      <c r="BZ111" s="39">
        <v>234</v>
      </c>
      <c r="CA111" s="224">
        <f t="shared" si="37"/>
        <v>234</v>
      </c>
      <c r="CB111" s="56">
        <v>225</v>
      </c>
      <c r="CC111" s="39">
        <v>205</v>
      </c>
      <c r="CD111" s="39">
        <v>265</v>
      </c>
      <c r="CE111" s="39">
        <v>245</v>
      </c>
      <c r="CF111" s="39">
        <v>225</v>
      </c>
      <c r="CG111" s="39">
        <v>256</v>
      </c>
      <c r="CH111" s="39">
        <v>247</v>
      </c>
      <c r="CI111" s="39">
        <v>242</v>
      </c>
      <c r="CJ111" s="39">
        <v>261</v>
      </c>
      <c r="CK111" s="39">
        <v>268</v>
      </c>
      <c r="CL111" s="39">
        <v>244</v>
      </c>
      <c r="CM111" s="39">
        <v>272</v>
      </c>
      <c r="CN111" s="206">
        <f t="shared" si="57"/>
        <v>2955</v>
      </c>
      <c r="CO111" s="39">
        <v>240</v>
      </c>
      <c r="CP111" s="39">
        <v>239</v>
      </c>
      <c r="CQ111" s="39">
        <v>255</v>
      </c>
      <c r="CR111" s="39">
        <v>240</v>
      </c>
      <c r="CS111" s="39">
        <v>244</v>
      </c>
      <c r="CT111" s="39">
        <v>250</v>
      </c>
      <c r="CU111" s="39">
        <v>242</v>
      </c>
      <c r="CV111" s="39">
        <v>266</v>
      </c>
      <c r="CW111" s="39">
        <v>264</v>
      </c>
      <c r="CX111" s="39">
        <v>239</v>
      </c>
      <c r="CY111" s="39">
        <v>241</v>
      </c>
      <c r="CZ111" s="39">
        <v>256</v>
      </c>
      <c r="DA111" s="224">
        <f t="shared" si="34"/>
        <v>2976</v>
      </c>
      <c r="DB111" s="39">
        <v>243</v>
      </c>
      <c r="DC111" s="39">
        <v>198</v>
      </c>
      <c r="DD111" s="39">
        <v>276</v>
      </c>
      <c r="DE111" s="39">
        <v>228</v>
      </c>
      <c r="DF111" s="39">
        <v>268</v>
      </c>
      <c r="DG111" s="39">
        <v>273</v>
      </c>
      <c r="DH111" s="39">
        <v>247</v>
      </c>
      <c r="DI111" s="39">
        <v>291</v>
      </c>
      <c r="DJ111" s="39">
        <v>275</v>
      </c>
      <c r="DK111" s="39">
        <v>302</v>
      </c>
      <c r="DL111" s="39">
        <v>287</v>
      </c>
      <c r="DM111" s="39">
        <v>281</v>
      </c>
      <c r="DN111" s="224">
        <f t="shared" si="35"/>
        <v>3169</v>
      </c>
      <c r="DO111" s="39">
        <v>278</v>
      </c>
      <c r="DP111" s="39">
        <v>245</v>
      </c>
      <c r="DQ111" s="39">
        <v>265</v>
      </c>
      <c r="DR111" s="39">
        <v>279</v>
      </c>
      <c r="DS111" s="39">
        <v>281</v>
      </c>
      <c r="DT111" s="39">
        <v>278</v>
      </c>
      <c r="DU111" s="39">
        <v>286</v>
      </c>
      <c r="DV111" s="39">
        <v>299</v>
      </c>
      <c r="DW111" s="39">
        <v>254</v>
      </c>
      <c r="DX111" s="39">
        <v>293</v>
      </c>
      <c r="DY111" s="39">
        <v>275</v>
      </c>
      <c r="DZ111" s="39">
        <v>278</v>
      </c>
      <c r="ED111" s="118"/>
      <c r="EE111" s="118"/>
      <c r="EF111" s="118"/>
      <c r="EG111" s="118"/>
      <c r="EH111" s="118"/>
      <c r="EI111" s="118"/>
      <c r="EJ111" s="118"/>
      <c r="EK111" s="118"/>
      <c r="EL111" s="118"/>
      <c r="EM111" s="118"/>
      <c r="EN111" s="118"/>
      <c r="EO111" s="118"/>
      <c r="EP111" s="118"/>
      <c r="EQ111" s="118"/>
      <c r="ER111" s="118"/>
      <c r="ES111" s="118"/>
      <c r="ET111" s="118"/>
      <c r="EU111" s="118"/>
    </row>
    <row r="112" spans="1:3429" ht="20.100000000000001" customHeight="1" x14ac:dyDescent="0.25">
      <c r="A112" s="282"/>
      <c r="B112" s="48" t="s">
        <v>80</v>
      </c>
      <c r="C112" s="55" t="s">
        <v>85</v>
      </c>
      <c r="D112" s="79">
        <v>0</v>
      </c>
      <c r="E112" s="80">
        <v>0</v>
      </c>
      <c r="F112" s="80">
        <v>0</v>
      </c>
      <c r="G112" s="80">
        <v>0</v>
      </c>
      <c r="H112" s="80">
        <v>0</v>
      </c>
      <c r="I112" s="80">
        <v>0</v>
      </c>
      <c r="J112" s="80">
        <v>0</v>
      </c>
      <c r="K112" s="80">
        <v>0</v>
      </c>
      <c r="L112" s="80">
        <v>0</v>
      </c>
      <c r="M112" s="80">
        <v>0</v>
      </c>
      <c r="N112" s="80">
        <v>0</v>
      </c>
      <c r="O112" s="80">
        <v>0</v>
      </c>
      <c r="P112" s="182">
        <v>0</v>
      </c>
      <c r="Q112" s="80">
        <v>0</v>
      </c>
      <c r="R112" s="80">
        <v>0</v>
      </c>
      <c r="S112" s="80">
        <v>0</v>
      </c>
      <c r="T112" s="80">
        <v>0</v>
      </c>
      <c r="U112" s="80">
        <v>0</v>
      </c>
      <c r="V112" s="80">
        <v>0</v>
      </c>
      <c r="W112" s="80">
        <v>0</v>
      </c>
      <c r="X112" s="80">
        <v>0</v>
      </c>
      <c r="Y112" s="80">
        <v>0</v>
      </c>
      <c r="Z112" s="80">
        <v>0</v>
      </c>
      <c r="AA112" s="80">
        <v>0</v>
      </c>
      <c r="AB112" s="80">
        <v>0</v>
      </c>
      <c r="AC112" s="195">
        <v>0</v>
      </c>
      <c r="AD112" s="80">
        <v>0</v>
      </c>
      <c r="AE112" s="80">
        <v>0</v>
      </c>
      <c r="AF112" s="80">
        <v>0</v>
      </c>
      <c r="AG112" s="80">
        <v>0</v>
      </c>
      <c r="AH112" s="80">
        <v>0</v>
      </c>
      <c r="AI112" s="80">
        <v>0</v>
      </c>
      <c r="AJ112" s="80">
        <v>0</v>
      </c>
      <c r="AK112" s="80">
        <v>0</v>
      </c>
      <c r="AL112" s="80">
        <v>0</v>
      </c>
      <c r="AM112" s="80">
        <v>0</v>
      </c>
      <c r="AN112" s="80">
        <v>0</v>
      </c>
      <c r="AO112" s="80">
        <v>0</v>
      </c>
      <c r="AP112" s="56">
        <v>0</v>
      </c>
      <c r="AQ112" s="39">
        <v>0</v>
      </c>
      <c r="AR112" s="39">
        <v>0</v>
      </c>
      <c r="AS112" s="39">
        <v>0</v>
      </c>
      <c r="AT112" s="39">
        <v>0</v>
      </c>
      <c r="AU112" s="39">
        <v>0</v>
      </c>
      <c r="AV112" s="39">
        <v>0</v>
      </c>
      <c r="AW112" s="39">
        <v>0</v>
      </c>
      <c r="AX112" s="39">
        <v>0</v>
      </c>
      <c r="AY112" s="39">
        <v>0</v>
      </c>
      <c r="AZ112" s="39">
        <v>0</v>
      </c>
      <c r="BA112" s="39">
        <v>0</v>
      </c>
      <c r="BB112" s="56">
        <v>0</v>
      </c>
      <c r="BC112" s="39">
        <v>0</v>
      </c>
      <c r="BD112" s="39">
        <v>0</v>
      </c>
      <c r="BE112" s="39">
        <v>0</v>
      </c>
      <c r="BF112" s="39">
        <v>0</v>
      </c>
      <c r="BG112" s="39">
        <v>0</v>
      </c>
      <c r="BH112" s="39">
        <v>0</v>
      </c>
      <c r="BI112" s="39">
        <v>0</v>
      </c>
      <c r="BJ112" s="39">
        <v>0</v>
      </c>
      <c r="BK112" s="39">
        <v>0</v>
      </c>
      <c r="BL112" s="39">
        <v>0</v>
      </c>
      <c r="BM112" s="39">
        <v>0</v>
      </c>
      <c r="BN112" s="206">
        <f t="shared" si="56"/>
        <v>0</v>
      </c>
      <c r="BO112" s="39">
        <v>0</v>
      </c>
      <c r="BP112" s="39">
        <v>0</v>
      </c>
      <c r="BQ112" s="39">
        <v>0</v>
      </c>
      <c r="BR112" s="39">
        <v>0</v>
      </c>
      <c r="BS112" s="39">
        <v>0</v>
      </c>
      <c r="BT112" s="39">
        <v>0</v>
      </c>
      <c r="BU112" s="39">
        <v>0</v>
      </c>
      <c r="BV112" s="39">
        <v>0</v>
      </c>
      <c r="BW112" s="39">
        <v>0</v>
      </c>
      <c r="BX112" s="39">
        <v>0</v>
      </c>
      <c r="BY112" s="39">
        <v>0</v>
      </c>
      <c r="BZ112" s="39">
        <v>161</v>
      </c>
      <c r="CA112" s="224">
        <f t="shared" si="37"/>
        <v>161</v>
      </c>
      <c r="CB112" s="56">
        <v>155</v>
      </c>
      <c r="CC112" s="39">
        <v>127</v>
      </c>
      <c r="CD112" s="39">
        <v>178</v>
      </c>
      <c r="CE112" s="39">
        <v>148</v>
      </c>
      <c r="CF112" s="39">
        <v>149</v>
      </c>
      <c r="CG112" s="39">
        <v>160</v>
      </c>
      <c r="CH112" s="39">
        <v>160</v>
      </c>
      <c r="CI112" s="39">
        <v>150</v>
      </c>
      <c r="CJ112" s="39">
        <v>161</v>
      </c>
      <c r="CK112" s="39">
        <v>163</v>
      </c>
      <c r="CL112" s="39">
        <v>121</v>
      </c>
      <c r="CM112" s="39">
        <v>135</v>
      </c>
      <c r="CN112" s="206">
        <f t="shared" si="57"/>
        <v>1807</v>
      </c>
      <c r="CO112" s="39">
        <v>130</v>
      </c>
      <c r="CP112" s="39">
        <v>114</v>
      </c>
      <c r="CQ112" s="39">
        <v>144</v>
      </c>
      <c r="CR112" s="39">
        <v>142</v>
      </c>
      <c r="CS112" s="39">
        <v>116</v>
      </c>
      <c r="CT112" s="39">
        <v>114</v>
      </c>
      <c r="CU112" s="39">
        <v>120</v>
      </c>
      <c r="CV112" s="39">
        <v>114</v>
      </c>
      <c r="CW112" s="39">
        <v>119</v>
      </c>
      <c r="CX112" s="39">
        <v>114</v>
      </c>
      <c r="CY112" s="39">
        <v>117</v>
      </c>
      <c r="CZ112" s="39">
        <v>138</v>
      </c>
      <c r="DA112" s="224">
        <f t="shared" si="34"/>
        <v>1482</v>
      </c>
      <c r="DB112" s="39">
        <v>144</v>
      </c>
      <c r="DC112" s="39">
        <v>103</v>
      </c>
      <c r="DD112" s="39">
        <v>142</v>
      </c>
      <c r="DE112" s="39">
        <v>124</v>
      </c>
      <c r="DF112" s="39">
        <v>163</v>
      </c>
      <c r="DG112" s="39">
        <v>145</v>
      </c>
      <c r="DH112" s="39">
        <v>134</v>
      </c>
      <c r="DI112" s="39">
        <v>186</v>
      </c>
      <c r="DJ112" s="39">
        <v>159</v>
      </c>
      <c r="DK112" s="39">
        <v>161</v>
      </c>
      <c r="DL112" s="39">
        <v>153</v>
      </c>
      <c r="DM112" s="39">
        <v>150</v>
      </c>
      <c r="DN112" s="224">
        <f t="shared" si="35"/>
        <v>1764</v>
      </c>
      <c r="DO112" s="39">
        <v>165</v>
      </c>
      <c r="DP112" s="39">
        <v>128</v>
      </c>
      <c r="DQ112" s="39">
        <v>143</v>
      </c>
      <c r="DR112" s="39">
        <v>151</v>
      </c>
      <c r="DS112" s="39">
        <v>145</v>
      </c>
      <c r="DT112" s="39">
        <v>136</v>
      </c>
      <c r="DU112" s="39">
        <v>144</v>
      </c>
      <c r="DV112" s="39">
        <v>142</v>
      </c>
      <c r="DW112" s="39">
        <v>138</v>
      </c>
      <c r="DX112" s="39">
        <v>154</v>
      </c>
      <c r="DY112" s="39">
        <v>135</v>
      </c>
      <c r="DZ112" s="39">
        <v>144</v>
      </c>
      <c r="ED112" s="118"/>
      <c r="EE112" s="118"/>
      <c r="EF112" s="118"/>
      <c r="EG112" s="118"/>
      <c r="EH112" s="118"/>
      <c r="EI112" s="118"/>
      <c r="EJ112" s="118"/>
      <c r="EK112" s="118"/>
      <c r="EL112" s="118"/>
      <c r="EM112" s="118"/>
      <c r="EN112" s="118"/>
      <c r="EO112" s="118"/>
      <c r="EP112" s="118"/>
      <c r="EQ112" s="118"/>
      <c r="ER112" s="118"/>
      <c r="ES112" s="118"/>
      <c r="ET112" s="118"/>
      <c r="EU112" s="118"/>
    </row>
    <row r="113" spans="1:151" ht="20.100000000000001" customHeight="1" x14ac:dyDescent="0.25">
      <c r="A113" s="282"/>
      <c r="B113" s="48" t="s">
        <v>83</v>
      </c>
      <c r="C113" s="55" t="s">
        <v>87</v>
      </c>
      <c r="D113" s="79">
        <v>0</v>
      </c>
      <c r="E113" s="80">
        <v>0</v>
      </c>
      <c r="F113" s="80">
        <v>0</v>
      </c>
      <c r="G113" s="80">
        <v>0</v>
      </c>
      <c r="H113" s="80">
        <v>0</v>
      </c>
      <c r="I113" s="80">
        <v>0</v>
      </c>
      <c r="J113" s="80">
        <v>0</v>
      </c>
      <c r="K113" s="80">
        <v>0</v>
      </c>
      <c r="L113" s="80">
        <v>0</v>
      </c>
      <c r="M113" s="80">
        <v>0</v>
      </c>
      <c r="N113" s="80">
        <v>0</v>
      </c>
      <c r="O113" s="80">
        <v>0</v>
      </c>
      <c r="P113" s="182">
        <v>0</v>
      </c>
      <c r="Q113" s="80">
        <v>0</v>
      </c>
      <c r="R113" s="80">
        <v>0</v>
      </c>
      <c r="S113" s="80">
        <v>0</v>
      </c>
      <c r="T113" s="80">
        <v>0</v>
      </c>
      <c r="U113" s="80">
        <v>0</v>
      </c>
      <c r="V113" s="80">
        <v>0</v>
      </c>
      <c r="W113" s="80">
        <v>0</v>
      </c>
      <c r="X113" s="80">
        <v>0</v>
      </c>
      <c r="Y113" s="80">
        <v>0</v>
      </c>
      <c r="Z113" s="80">
        <v>0</v>
      </c>
      <c r="AA113" s="80">
        <v>0</v>
      </c>
      <c r="AB113" s="80">
        <v>0</v>
      </c>
      <c r="AC113" s="195">
        <v>0</v>
      </c>
      <c r="AD113" s="80">
        <v>0</v>
      </c>
      <c r="AE113" s="80">
        <v>0</v>
      </c>
      <c r="AF113" s="80">
        <v>0</v>
      </c>
      <c r="AG113" s="80">
        <v>0</v>
      </c>
      <c r="AH113" s="80">
        <v>0</v>
      </c>
      <c r="AI113" s="80">
        <v>0</v>
      </c>
      <c r="AJ113" s="80">
        <v>0</v>
      </c>
      <c r="AK113" s="80">
        <v>0</v>
      </c>
      <c r="AL113" s="80">
        <v>0</v>
      </c>
      <c r="AM113" s="80">
        <v>0</v>
      </c>
      <c r="AN113" s="80">
        <v>0</v>
      </c>
      <c r="AO113" s="80">
        <v>0</v>
      </c>
      <c r="AP113" s="56">
        <v>0</v>
      </c>
      <c r="AQ113" s="39">
        <v>0</v>
      </c>
      <c r="AR113" s="39">
        <v>0</v>
      </c>
      <c r="AS113" s="39">
        <v>0</v>
      </c>
      <c r="AT113" s="39">
        <v>0</v>
      </c>
      <c r="AU113" s="39">
        <v>0</v>
      </c>
      <c r="AV113" s="39">
        <v>0</v>
      </c>
      <c r="AW113" s="39">
        <v>0</v>
      </c>
      <c r="AX113" s="39">
        <v>0</v>
      </c>
      <c r="AY113" s="39">
        <v>0</v>
      </c>
      <c r="AZ113" s="39">
        <v>0</v>
      </c>
      <c r="BA113" s="39">
        <v>0</v>
      </c>
      <c r="BB113" s="56">
        <v>0</v>
      </c>
      <c r="BC113" s="39">
        <v>0</v>
      </c>
      <c r="BD113" s="39">
        <v>0</v>
      </c>
      <c r="BE113" s="39">
        <v>0</v>
      </c>
      <c r="BF113" s="39">
        <v>0</v>
      </c>
      <c r="BG113" s="39">
        <v>0</v>
      </c>
      <c r="BH113" s="39">
        <v>0</v>
      </c>
      <c r="BI113" s="39">
        <v>0</v>
      </c>
      <c r="BJ113" s="39">
        <v>0</v>
      </c>
      <c r="BK113" s="39">
        <v>0</v>
      </c>
      <c r="BL113" s="39">
        <v>0</v>
      </c>
      <c r="BM113" s="39">
        <v>0</v>
      </c>
      <c r="BN113" s="206">
        <f t="shared" si="56"/>
        <v>0</v>
      </c>
      <c r="BO113" s="39">
        <v>0</v>
      </c>
      <c r="BP113" s="39">
        <v>0</v>
      </c>
      <c r="BQ113" s="39">
        <v>0</v>
      </c>
      <c r="BR113" s="39">
        <v>0</v>
      </c>
      <c r="BS113" s="39">
        <v>0</v>
      </c>
      <c r="BT113" s="39">
        <v>0</v>
      </c>
      <c r="BU113" s="39">
        <v>0</v>
      </c>
      <c r="BV113" s="39">
        <v>0</v>
      </c>
      <c r="BW113" s="39">
        <v>0</v>
      </c>
      <c r="BX113" s="39">
        <v>0</v>
      </c>
      <c r="BY113" s="39">
        <v>0</v>
      </c>
      <c r="BZ113" s="39">
        <v>57</v>
      </c>
      <c r="CA113" s="224">
        <f t="shared" si="37"/>
        <v>57</v>
      </c>
      <c r="CB113" s="56">
        <v>41</v>
      </c>
      <c r="CC113" s="39">
        <v>27</v>
      </c>
      <c r="CD113" s="39">
        <v>17</v>
      </c>
      <c r="CE113" s="39">
        <v>23</v>
      </c>
      <c r="CF113" s="39">
        <v>9</v>
      </c>
      <c r="CG113" s="39">
        <v>9</v>
      </c>
      <c r="CH113" s="39">
        <v>7</v>
      </c>
      <c r="CI113" s="39">
        <v>10</v>
      </c>
      <c r="CJ113" s="39">
        <v>6</v>
      </c>
      <c r="CK113" s="39">
        <v>6</v>
      </c>
      <c r="CL113" s="39">
        <v>11</v>
      </c>
      <c r="CM113" s="39">
        <v>19</v>
      </c>
      <c r="CN113" s="206">
        <f t="shared" si="57"/>
        <v>185</v>
      </c>
      <c r="CO113" s="39">
        <v>20</v>
      </c>
      <c r="CP113" s="39">
        <v>20</v>
      </c>
      <c r="CQ113" s="39">
        <v>21</v>
      </c>
      <c r="CR113" s="39">
        <v>17</v>
      </c>
      <c r="CS113" s="39">
        <v>20</v>
      </c>
      <c r="CT113" s="39">
        <v>16</v>
      </c>
      <c r="CU113" s="39">
        <v>18</v>
      </c>
      <c r="CV113" s="39">
        <v>19</v>
      </c>
      <c r="CW113" s="39">
        <v>13</v>
      </c>
      <c r="CX113" s="39">
        <v>19</v>
      </c>
      <c r="CY113" s="39">
        <v>12</v>
      </c>
      <c r="CZ113" s="39">
        <v>14</v>
      </c>
      <c r="DA113" s="224">
        <f t="shared" si="34"/>
        <v>209</v>
      </c>
      <c r="DB113" s="39">
        <v>16</v>
      </c>
      <c r="DC113" s="39">
        <v>11</v>
      </c>
      <c r="DD113" s="39">
        <v>20</v>
      </c>
      <c r="DE113" s="39">
        <v>11</v>
      </c>
      <c r="DF113" s="39">
        <v>20</v>
      </c>
      <c r="DG113" s="39">
        <v>16</v>
      </c>
      <c r="DH113" s="39">
        <v>15</v>
      </c>
      <c r="DI113" s="39">
        <v>12</v>
      </c>
      <c r="DJ113" s="39">
        <v>11</v>
      </c>
      <c r="DK113" s="39">
        <v>10</v>
      </c>
      <c r="DL113" s="39">
        <v>11</v>
      </c>
      <c r="DM113" s="39">
        <v>17</v>
      </c>
      <c r="DN113" s="224">
        <f t="shared" si="35"/>
        <v>170</v>
      </c>
      <c r="DO113" s="39">
        <v>16</v>
      </c>
      <c r="DP113" s="39">
        <v>13</v>
      </c>
      <c r="DQ113" s="39">
        <v>19</v>
      </c>
      <c r="DR113" s="39">
        <v>17</v>
      </c>
      <c r="DS113" s="39">
        <v>15</v>
      </c>
      <c r="DT113" s="39">
        <v>14</v>
      </c>
      <c r="DU113" s="39">
        <v>17</v>
      </c>
      <c r="DV113" s="39">
        <v>18</v>
      </c>
      <c r="DW113" s="39">
        <v>24</v>
      </c>
      <c r="DX113" s="39">
        <v>28</v>
      </c>
      <c r="DY113" s="39">
        <v>22</v>
      </c>
      <c r="DZ113" s="39">
        <v>27</v>
      </c>
      <c r="ED113" s="118"/>
      <c r="EE113" s="118"/>
      <c r="EF113" s="118"/>
      <c r="EG113" s="118"/>
      <c r="EH113" s="118"/>
      <c r="EI113" s="118"/>
      <c r="EJ113" s="118"/>
      <c r="EK113" s="118"/>
      <c r="EL113" s="118"/>
      <c r="EM113" s="118"/>
      <c r="EN113" s="118"/>
      <c r="EO113" s="118"/>
      <c r="EP113" s="118"/>
      <c r="EQ113" s="118"/>
      <c r="ER113" s="118"/>
      <c r="ES113" s="118"/>
      <c r="ET113" s="118"/>
      <c r="EU113" s="118"/>
    </row>
    <row r="114" spans="1:151" ht="20.100000000000001" customHeight="1" x14ac:dyDescent="0.25">
      <c r="A114" s="282"/>
      <c r="B114" s="48" t="s">
        <v>65</v>
      </c>
      <c r="C114" s="55" t="s">
        <v>67</v>
      </c>
      <c r="D114" s="79">
        <v>0</v>
      </c>
      <c r="E114" s="80">
        <v>0</v>
      </c>
      <c r="F114" s="80">
        <v>0</v>
      </c>
      <c r="G114" s="80">
        <v>0</v>
      </c>
      <c r="H114" s="80">
        <v>0</v>
      </c>
      <c r="I114" s="80">
        <v>0</v>
      </c>
      <c r="J114" s="80">
        <v>0</v>
      </c>
      <c r="K114" s="80">
        <v>0</v>
      </c>
      <c r="L114" s="80">
        <v>0</v>
      </c>
      <c r="M114" s="80">
        <v>0</v>
      </c>
      <c r="N114" s="80">
        <v>0</v>
      </c>
      <c r="O114" s="80">
        <v>0</v>
      </c>
      <c r="P114" s="72">
        <f>SUM(D114:O114)</f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1">
        <v>0</v>
      </c>
      <c r="W114" s="81">
        <v>0</v>
      </c>
      <c r="X114" s="81">
        <v>0</v>
      </c>
      <c r="Y114" s="81">
        <v>0</v>
      </c>
      <c r="Z114" s="81">
        <v>0</v>
      </c>
      <c r="AA114" s="82">
        <v>0</v>
      </c>
      <c r="AB114" s="82">
        <v>0</v>
      </c>
      <c r="AC114" s="72">
        <f>SUM(Q114:AB114)</f>
        <v>0</v>
      </c>
      <c r="AD114" s="82">
        <v>0</v>
      </c>
      <c r="AE114" s="82">
        <v>0</v>
      </c>
      <c r="AF114" s="82">
        <v>0</v>
      </c>
      <c r="AG114" s="82">
        <v>0</v>
      </c>
      <c r="AH114" s="82">
        <v>0</v>
      </c>
      <c r="AI114" s="82">
        <v>0</v>
      </c>
      <c r="AJ114" s="82">
        <v>0</v>
      </c>
      <c r="AK114" s="82">
        <v>0</v>
      </c>
      <c r="AL114" s="82">
        <v>0</v>
      </c>
      <c r="AM114" s="82">
        <v>0</v>
      </c>
      <c r="AN114" s="82">
        <v>0</v>
      </c>
      <c r="AO114" s="82">
        <v>0</v>
      </c>
      <c r="AP114" s="129">
        <v>0</v>
      </c>
      <c r="AQ114" s="82">
        <v>0</v>
      </c>
      <c r="AR114" s="82">
        <v>0</v>
      </c>
      <c r="AS114" s="82">
        <v>0</v>
      </c>
      <c r="AT114" s="82">
        <v>0</v>
      </c>
      <c r="AU114" s="82">
        <v>0</v>
      </c>
      <c r="AV114" s="82">
        <v>0</v>
      </c>
      <c r="AW114" s="82">
        <v>0</v>
      </c>
      <c r="AX114" s="82">
        <v>0</v>
      </c>
      <c r="AY114" s="82">
        <v>0</v>
      </c>
      <c r="AZ114" s="82">
        <v>0</v>
      </c>
      <c r="BA114" s="82">
        <v>0</v>
      </c>
      <c r="BB114" s="129">
        <v>0</v>
      </c>
      <c r="BC114" s="82">
        <v>0</v>
      </c>
      <c r="BD114" s="82">
        <v>0</v>
      </c>
      <c r="BE114" s="82">
        <v>0</v>
      </c>
      <c r="BF114" s="82">
        <v>0</v>
      </c>
      <c r="BG114" s="82">
        <v>0</v>
      </c>
      <c r="BH114" s="82">
        <v>0</v>
      </c>
      <c r="BI114" s="82">
        <v>0</v>
      </c>
      <c r="BJ114" s="82">
        <v>0</v>
      </c>
      <c r="BK114" s="82">
        <v>0</v>
      </c>
      <c r="BL114" s="82">
        <v>0</v>
      </c>
      <c r="BM114" s="82">
        <v>0</v>
      </c>
      <c r="BN114" s="206">
        <f t="shared" si="56"/>
        <v>0</v>
      </c>
      <c r="BO114" s="82">
        <v>0</v>
      </c>
      <c r="BP114" s="82">
        <v>0</v>
      </c>
      <c r="BQ114" s="82">
        <v>0</v>
      </c>
      <c r="BR114" s="82">
        <v>0</v>
      </c>
      <c r="BS114" s="82">
        <v>0</v>
      </c>
      <c r="BT114" s="82">
        <v>0</v>
      </c>
      <c r="BU114" s="82">
        <v>0</v>
      </c>
      <c r="BV114" s="82">
        <v>0</v>
      </c>
      <c r="BW114" s="82">
        <v>0</v>
      </c>
      <c r="BX114" s="82">
        <v>0</v>
      </c>
      <c r="BY114" s="82">
        <v>0</v>
      </c>
      <c r="BZ114" s="82">
        <v>0</v>
      </c>
      <c r="CA114" s="224">
        <f t="shared" si="37"/>
        <v>0</v>
      </c>
      <c r="CB114" s="129">
        <v>0</v>
      </c>
      <c r="CC114" s="82">
        <v>0</v>
      </c>
      <c r="CD114" s="82">
        <v>0</v>
      </c>
      <c r="CE114" s="82">
        <v>0</v>
      </c>
      <c r="CF114" s="82">
        <v>0</v>
      </c>
      <c r="CG114" s="82">
        <v>0</v>
      </c>
      <c r="CH114" s="82">
        <v>0</v>
      </c>
      <c r="CI114" s="82">
        <v>0</v>
      </c>
      <c r="CJ114" s="82">
        <v>0</v>
      </c>
      <c r="CK114" s="82">
        <v>0</v>
      </c>
      <c r="CL114" s="82">
        <v>0</v>
      </c>
      <c r="CM114" s="82">
        <v>0</v>
      </c>
      <c r="CN114" s="206">
        <f t="shared" si="57"/>
        <v>0</v>
      </c>
      <c r="CO114" s="82">
        <v>0</v>
      </c>
      <c r="CP114" s="82">
        <v>0</v>
      </c>
      <c r="CQ114" s="82">
        <v>0</v>
      </c>
      <c r="CR114" s="82">
        <v>0</v>
      </c>
      <c r="CS114" s="82">
        <v>0</v>
      </c>
      <c r="CT114" s="82">
        <v>0</v>
      </c>
      <c r="CU114" s="82">
        <v>0</v>
      </c>
      <c r="CV114" s="82">
        <v>0</v>
      </c>
      <c r="CW114" s="82">
        <v>0</v>
      </c>
      <c r="CX114" s="82">
        <v>0</v>
      </c>
      <c r="CY114" s="82">
        <v>0</v>
      </c>
      <c r="CZ114" s="82">
        <v>0</v>
      </c>
      <c r="DA114" s="224">
        <f t="shared" si="34"/>
        <v>0</v>
      </c>
      <c r="DB114" s="82">
        <v>0</v>
      </c>
      <c r="DC114" s="82">
        <v>0</v>
      </c>
      <c r="DD114" s="82">
        <v>0</v>
      </c>
      <c r="DE114" s="82">
        <v>0</v>
      </c>
      <c r="DF114" s="82">
        <v>0</v>
      </c>
      <c r="DG114" s="82">
        <v>0</v>
      </c>
      <c r="DH114" s="82">
        <v>0</v>
      </c>
      <c r="DI114" s="82">
        <v>0</v>
      </c>
      <c r="DJ114" s="82">
        <v>0</v>
      </c>
      <c r="DK114" s="82">
        <v>0</v>
      </c>
      <c r="DL114" s="82">
        <v>0</v>
      </c>
      <c r="DM114" s="82">
        <v>0</v>
      </c>
      <c r="DN114" s="224">
        <f t="shared" si="35"/>
        <v>0</v>
      </c>
      <c r="DO114" s="82">
        <v>0</v>
      </c>
      <c r="DP114" s="82">
        <v>0</v>
      </c>
      <c r="DQ114" s="82">
        <v>0</v>
      </c>
      <c r="DR114" s="82">
        <v>0</v>
      </c>
      <c r="DS114" s="82">
        <v>0</v>
      </c>
      <c r="DT114" s="82">
        <v>0</v>
      </c>
      <c r="DU114" s="82">
        <v>0</v>
      </c>
      <c r="DV114" s="82">
        <v>0</v>
      </c>
      <c r="DW114" s="82">
        <v>0</v>
      </c>
      <c r="DX114" s="82">
        <v>0</v>
      </c>
      <c r="DY114" s="82">
        <v>0</v>
      </c>
      <c r="DZ114" s="82">
        <v>0</v>
      </c>
      <c r="ED114" s="118"/>
      <c r="EE114" s="118"/>
      <c r="EF114" s="118"/>
      <c r="EG114" s="118"/>
      <c r="EH114" s="118"/>
      <c r="EI114" s="118"/>
      <c r="EJ114" s="118"/>
      <c r="EK114" s="118"/>
      <c r="EL114" s="118"/>
      <c r="EM114" s="118"/>
      <c r="EN114" s="118"/>
      <c r="EO114" s="118"/>
      <c r="EP114" s="118"/>
      <c r="EQ114" s="118"/>
      <c r="ER114" s="118"/>
      <c r="ES114" s="118"/>
      <c r="ET114" s="118"/>
      <c r="EU114" s="118"/>
    </row>
    <row r="115" spans="1:151" ht="20.100000000000001" customHeight="1" x14ac:dyDescent="0.25">
      <c r="A115" s="282"/>
      <c r="B115" s="48" t="s">
        <v>102</v>
      </c>
      <c r="C115" s="216" t="s">
        <v>129</v>
      </c>
      <c r="D115" s="79">
        <v>0</v>
      </c>
      <c r="E115" s="80">
        <v>0</v>
      </c>
      <c r="F115" s="80">
        <v>0</v>
      </c>
      <c r="G115" s="80">
        <v>0</v>
      </c>
      <c r="H115" s="80">
        <v>0</v>
      </c>
      <c r="I115" s="80">
        <v>0</v>
      </c>
      <c r="J115" s="80">
        <v>0</v>
      </c>
      <c r="K115" s="80">
        <v>0</v>
      </c>
      <c r="L115" s="80">
        <v>0</v>
      </c>
      <c r="M115" s="80">
        <v>0</v>
      </c>
      <c r="N115" s="80">
        <v>0</v>
      </c>
      <c r="O115" s="80">
        <v>0</v>
      </c>
      <c r="P115" s="72">
        <f>SUM(D115:O115)</f>
        <v>0</v>
      </c>
      <c r="Q115" s="81">
        <v>0</v>
      </c>
      <c r="R115" s="81">
        <v>0</v>
      </c>
      <c r="S115" s="81">
        <v>0</v>
      </c>
      <c r="T115" s="81">
        <v>0</v>
      </c>
      <c r="U115" s="81">
        <v>0</v>
      </c>
      <c r="V115" s="81">
        <v>0</v>
      </c>
      <c r="W115" s="81">
        <v>0</v>
      </c>
      <c r="X115" s="81">
        <v>0</v>
      </c>
      <c r="Y115" s="81">
        <v>0</v>
      </c>
      <c r="Z115" s="81">
        <v>0</v>
      </c>
      <c r="AA115" s="82">
        <v>0</v>
      </c>
      <c r="AB115" s="82">
        <v>0</v>
      </c>
      <c r="AC115" s="72">
        <f>SUM(Q115:AB115)</f>
        <v>0</v>
      </c>
      <c r="AD115" s="82">
        <v>0</v>
      </c>
      <c r="AE115" s="82">
        <v>0</v>
      </c>
      <c r="AF115" s="82">
        <v>0</v>
      </c>
      <c r="AG115" s="82">
        <v>0</v>
      </c>
      <c r="AH115" s="82">
        <v>0</v>
      </c>
      <c r="AI115" s="82">
        <v>0</v>
      </c>
      <c r="AJ115" s="82">
        <v>0</v>
      </c>
      <c r="AK115" s="82">
        <v>0</v>
      </c>
      <c r="AL115" s="82">
        <v>0</v>
      </c>
      <c r="AM115" s="82">
        <v>0</v>
      </c>
      <c r="AN115" s="82">
        <v>0</v>
      </c>
      <c r="AO115" s="82">
        <v>0</v>
      </c>
      <c r="AP115" s="129">
        <v>0</v>
      </c>
      <c r="AQ115" s="82">
        <v>0</v>
      </c>
      <c r="AR115" s="82">
        <v>0</v>
      </c>
      <c r="AS115" s="82">
        <v>0</v>
      </c>
      <c r="AT115" s="82">
        <v>0</v>
      </c>
      <c r="AU115" s="82">
        <v>0</v>
      </c>
      <c r="AV115" s="82">
        <v>0</v>
      </c>
      <c r="AW115" s="82">
        <v>0</v>
      </c>
      <c r="AX115" s="82">
        <v>0</v>
      </c>
      <c r="AY115" s="82">
        <v>0</v>
      </c>
      <c r="AZ115" s="82">
        <v>0</v>
      </c>
      <c r="BA115" s="82">
        <v>0</v>
      </c>
      <c r="BB115" s="129">
        <v>0</v>
      </c>
      <c r="BC115" s="82">
        <v>0</v>
      </c>
      <c r="BD115" s="82">
        <v>0</v>
      </c>
      <c r="BE115" s="82">
        <v>0</v>
      </c>
      <c r="BF115" s="82">
        <v>0</v>
      </c>
      <c r="BG115" s="82">
        <v>0</v>
      </c>
      <c r="BH115" s="82">
        <v>0</v>
      </c>
      <c r="BI115" s="82">
        <v>0</v>
      </c>
      <c r="BJ115" s="82">
        <v>0</v>
      </c>
      <c r="BK115" s="82">
        <v>0</v>
      </c>
      <c r="BL115" s="82">
        <v>0</v>
      </c>
      <c r="BM115" s="82">
        <v>0</v>
      </c>
      <c r="BN115" s="206">
        <f t="shared" si="56"/>
        <v>0</v>
      </c>
      <c r="BO115" s="82">
        <v>0</v>
      </c>
      <c r="BP115" s="82">
        <v>0</v>
      </c>
      <c r="BQ115" s="82">
        <v>0</v>
      </c>
      <c r="BR115" s="82">
        <v>0</v>
      </c>
      <c r="BS115" s="82">
        <v>0</v>
      </c>
      <c r="BT115" s="82">
        <v>0</v>
      </c>
      <c r="BU115" s="82">
        <v>0</v>
      </c>
      <c r="BV115" s="82">
        <v>0</v>
      </c>
      <c r="BW115" s="82">
        <v>0</v>
      </c>
      <c r="BX115" s="82">
        <v>0</v>
      </c>
      <c r="BY115" s="82">
        <v>0</v>
      </c>
      <c r="BZ115" s="82">
        <v>0</v>
      </c>
      <c r="CA115" s="224">
        <f t="shared" si="37"/>
        <v>0</v>
      </c>
      <c r="CB115" s="129">
        <v>0</v>
      </c>
      <c r="CC115" s="82">
        <v>0</v>
      </c>
      <c r="CD115" s="82">
        <v>0</v>
      </c>
      <c r="CE115" s="82">
        <v>0</v>
      </c>
      <c r="CF115" s="82">
        <v>0</v>
      </c>
      <c r="CG115" s="82">
        <v>0</v>
      </c>
      <c r="CH115" s="82">
        <v>0</v>
      </c>
      <c r="CI115" s="82">
        <v>0</v>
      </c>
      <c r="CJ115" s="82">
        <v>0</v>
      </c>
      <c r="CK115" s="82">
        <v>0</v>
      </c>
      <c r="CL115" s="82">
        <v>0</v>
      </c>
      <c r="CM115" s="82">
        <v>0</v>
      </c>
      <c r="CN115" s="206">
        <f t="shared" si="57"/>
        <v>0</v>
      </c>
      <c r="CO115" s="82">
        <v>0</v>
      </c>
      <c r="CP115" s="82">
        <v>0</v>
      </c>
      <c r="CQ115" s="82">
        <v>0</v>
      </c>
      <c r="CR115" s="82">
        <v>1</v>
      </c>
      <c r="CS115" s="82">
        <v>1</v>
      </c>
      <c r="CT115" s="82">
        <v>0</v>
      </c>
      <c r="CU115" s="82">
        <v>6</v>
      </c>
      <c r="CV115" s="82">
        <v>6</v>
      </c>
      <c r="CW115" s="82">
        <v>3</v>
      </c>
      <c r="CX115" s="82">
        <v>2</v>
      </c>
      <c r="CY115" s="82">
        <v>7</v>
      </c>
      <c r="CZ115" s="82">
        <v>23</v>
      </c>
      <c r="DA115" s="224">
        <f t="shared" si="34"/>
        <v>49</v>
      </c>
      <c r="DB115" s="82">
        <v>5</v>
      </c>
      <c r="DC115" s="82">
        <v>1</v>
      </c>
      <c r="DD115" s="82">
        <v>2</v>
      </c>
      <c r="DE115" s="82">
        <v>1</v>
      </c>
      <c r="DF115" s="82">
        <v>1</v>
      </c>
      <c r="DG115" s="82">
        <v>2</v>
      </c>
      <c r="DH115" s="82">
        <v>2</v>
      </c>
      <c r="DI115" s="82">
        <v>4</v>
      </c>
      <c r="DJ115" s="82">
        <v>3</v>
      </c>
      <c r="DK115" s="82">
        <v>5</v>
      </c>
      <c r="DL115" s="82">
        <v>1</v>
      </c>
      <c r="DM115" s="82">
        <v>2</v>
      </c>
      <c r="DN115" s="224">
        <f t="shared" si="35"/>
        <v>29</v>
      </c>
      <c r="DO115" s="82">
        <v>1</v>
      </c>
      <c r="DP115" s="82">
        <v>3</v>
      </c>
      <c r="DQ115" s="82">
        <v>2</v>
      </c>
      <c r="DR115" s="82">
        <v>4</v>
      </c>
      <c r="DS115" s="82">
        <v>1</v>
      </c>
      <c r="DT115" s="82">
        <v>9</v>
      </c>
      <c r="DU115" s="82">
        <v>6</v>
      </c>
      <c r="DV115" s="82">
        <v>3</v>
      </c>
      <c r="DW115" s="82">
        <v>4</v>
      </c>
      <c r="DX115" s="82">
        <v>6</v>
      </c>
      <c r="DY115" s="82">
        <v>4</v>
      </c>
      <c r="DZ115" s="82">
        <v>3</v>
      </c>
      <c r="ED115" s="118"/>
      <c r="EE115" s="118"/>
      <c r="EF115" s="118"/>
      <c r="EG115" s="118"/>
      <c r="EH115" s="118"/>
      <c r="EI115" s="118"/>
      <c r="EJ115" s="118"/>
      <c r="EK115" s="118"/>
      <c r="EL115" s="118"/>
      <c r="EM115" s="118"/>
      <c r="EN115" s="118"/>
      <c r="EO115" s="118"/>
      <c r="EP115" s="118"/>
      <c r="EQ115" s="118"/>
      <c r="ER115" s="118"/>
      <c r="ES115" s="118"/>
      <c r="ET115" s="118"/>
      <c r="EU115" s="118"/>
    </row>
    <row r="116" spans="1:151" ht="19.5" customHeight="1" x14ac:dyDescent="0.25">
      <c r="A116" s="282"/>
      <c r="B116" s="74" t="s">
        <v>17</v>
      </c>
      <c r="C116" s="75" t="s">
        <v>18</v>
      </c>
      <c r="D116" s="79">
        <v>217</v>
      </c>
      <c r="E116" s="80">
        <v>201</v>
      </c>
      <c r="F116" s="80">
        <v>256</v>
      </c>
      <c r="G116" s="80">
        <v>235</v>
      </c>
      <c r="H116" s="80">
        <v>218</v>
      </c>
      <c r="I116" s="80">
        <v>246</v>
      </c>
      <c r="J116" s="80">
        <v>245</v>
      </c>
      <c r="K116" s="80">
        <v>227</v>
      </c>
      <c r="L116" s="80">
        <v>257</v>
      </c>
      <c r="M116" s="80">
        <v>262</v>
      </c>
      <c r="N116" s="80">
        <v>237</v>
      </c>
      <c r="O116" s="80">
        <v>260</v>
      </c>
      <c r="P116" s="72">
        <f>SUM(D116:O116)</f>
        <v>2861</v>
      </c>
      <c r="Q116" s="81">
        <v>219</v>
      </c>
      <c r="R116" s="81">
        <v>223</v>
      </c>
      <c r="S116" s="81">
        <v>287</v>
      </c>
      <c r="T116" s="81">
        <v>251</v>
      </c>
      <c r="U116" s="81">
        <v>256</v>
      </c>
      <c r="V116" s="81">
        <v>258</v>
      </c>
      <c r="W116" s="81">
        <v>274</v>
      </c>
      <c r="X116" s="81">
        <v>257</v>
      </c>
      <c r="Y116" s="81">
        <v>274</v>
      </c>
      <c r="Z116" s="81">
        <v>268</v>
      </c>
      <c r="AA116" s="82">
        <v>276</v>
      </c>
      <c r="AB116" s="82">
        <v>292</v>
      </c>
      <c r="AC116" s="72">
        <f>SUM(Q116:AB116)</f>
        <v>3135</v>
      </c>
      <c r="AD116" s="82">
        <v>268</v>
      </c>
      <c r="AE116" s="82">
        <v>241</v>
      </c>
      <c r="AF116" s="82">
        <v>273</v>
      </c>
      <c r="AG116" s="82">
        <v>283</v>
      </c>
      <c r="AH116" s="82">
        <v>284</v>
      </c>
      <c r="AI116" s="82">
        <v>280</v>
      </c>
      <c r="AJ116" s="82">
        <v>298</v>
      </c>
      <c r="AK116" s="82">
        <v>413</v>
      </c>
      <c r="AL116" s="82">
        <v>421</v>
      </c>
      <c r="AM116" s="82">
        <v>401</v>
      </c>
      <c r="AN116" s="82">
        <v>403</v>
      </c>
      <c r="AO116" s="82">
        <v>414</v>
      </c>
      <c r="AP116" s="56">
        <v>372</v>
      </c>
      <c r="AQ116" s="39">
        <v>348</v>
      </c>
      <c r="AR116" s="39">
        <v>422</v>
      </c>
      <c r="AS116" s="39">
        <v>408</v>
      </c>
      <c r="AT116" s="39">
        <v>486</v>
      </c>
      <c r="AU116" s="39">
        <v>425</v>
      </c>
      <c r="AV116" s="39">
        <v>486</v>
      </c>
      <c r="AW116" s="39">
        <v>497</v>
      </c>
      <c r="AX116" s="39">
        <v>429</v>
      </c>
      <c r="AY116" s="39">
        <v>558</v>
      </c>
      <c r="AZ116" s="39">
        <v>494</v>
      </c>
      <c r="BA116" s="39">
        <v>453</v>
      </c>
      <c r="BB116" s="56">
        <v>477</v>
      </c>
      <c r="BC116" s="39">
        <v>459</v>
      </c>
      <c r="BD116" s="39">
        <v>482</v>
      </c>
      <c r="BE116" s="39">
        <v>553</v>
      </c>
      <c r="BF116" s="39">
        <v>482</v>
      </c>
      <c r="BG116" s="39">
        <v>484</v>
      </c>
      <c r="BH116" s="39">
        <v>572</v>
      </c>
      <c r="BI116" s="39">
        <v>534</v>
      </c>
      <c r="BJ116" s="39">
        <v>535</v>
      </c>
      <c r="BK116" s="39">
        <v>569</v>
      </c>
      <c r="BL116" s="39">
        <v>532</v>
      </c>
      <c r="BM116" s="39">
        <v>532</v>
      </c>
      <c r="BN116" s="206">
        <f t="shared" si="56"/>
        <v>6211</v>
      </c>
      <c r="BO116" s="39">
        <v>511</v>
      </c>
      <c r="BP116" s="39">
        <v>512</v>
      </c>
      <c r="BQ116" s="39">
        <v>516</v>
      </c>
      <c r="BR116" s="39">
        <v>524</v>
      </c>
      <c r="BS116" s="39">
        <v>567</v>
      </c>
      <c r="BT116" s="39">
        <v>542</v>
      </c>
      <c r="BU116" s="39">
        <v>587</v>
      </c>
      <c r="BV116" s="39">
        <v>538</v>
      </c>
      <c r="BW116" s="39">
        <v>575</v>
      </c>
      <c r="BX116" s="39">
        <v>556</v>
      </c>
      <c r="BY116" s="39">
        <v>443</v>
      </c>
      <c r="BZ116" s="39">
        <v>523</v>
      </c>
      <c r="CA116" s="224">
        <f t="shared" si="37"/>
        <v>6394</v>
      </c>
      <c r="CB116" s="56">
        <v>473</v>
      </c>
      <c r="CC116" s="39">
        <v>403</v>
      </c>
      <c r="CD116" s="39">
        <v>486</v>
      </c>
      <c r="CE116" s="39">
        <v>505</v>
      </c>
      <c r="CF116" s="39">
        <v>440</v>
      </c>
      <c r="CG116" s="39">
        <v>453</v>
      </c>
      <c r="CH116" s="39">
        <v>505</v>
      </c>
      <c r="CI116" s="39">
        <v>429</v>
      </c>
      <c r="CJ116" s="39">
        <v>473</v>
      </c>
      <c r="CK116" s="39">
        <v>482</v>
      </c>
      <c r="CL116" s="39">
        <v>453</v>
      </c>
      <c r="CM116" s="39">
        <v>519</v>
      </c>
      <c r="CN116" s="206">
        <f t="shared" si="57"/>
        <v>5621</v>
      </c>
      <c r="CO116" s="39">
        <v>431</v>
      </c>
      <c r="CP116" s="39">
        <v>432</v>
      </c>
      <c r="CQ116" s="39">
        <v>510</v>
      </c>
      <c r="CR116" s="39">
        <v>482</v>
      </c>
      <c r="CS116" s="39">
        <v>438</v>
      </c>
      <c r="CT116" s="39">
        <v>512</v>
      </c>
      <c r="CU116" s="39">
        <v>527</v>
      </c>
      <c r="CV116" s="39">
        <v>573</v>
      </c>
      <c r="CW116" s="39">
        <v>561</v>
      </c>
      <c r="CX116" s="39">
        <v>560</v>
      </c>
      <c r="CY116" s="39">
        <v>539</v>
      </c>
      <c r="CZ116" s="39">
        <v>532</v>
      </c>
      <c r="DA116" s="224">
        <f t="shared" si="34"/>
        <v>6097</v>
      </c>
      <c r="DB116" s="39">
        <v>523</v>
      </c>
      <c r="DC116" s="39">
        <v>464</v>
      </c>
      <c r="DD116" s="39">
        <v>632</v>
      </c>
      <c r="DE116" s="39">
        <v>498</v>
      </c>
      <c r="DF116" s="39">
        <v>588</v>
      </c>
      <c r="DG116" s="39">
        <v>539</v>
      </c>
      <c r="DH116" s="39">
        <v>548</v>
      </c>
      <c r="DI116" s="39">
        <v>594</v>
      </c>
      <c r="DJ116" s="39">
        <v>588</v>
      </c>
      <c r="DK116" s="39">
        <v>580</v>
      </c>
      <c r="DL116" s="39">
        <v>558</v>
      </c>
      <c r="DM116" s="39">
        <v>537</v>
      </c>
      <c r="DN116" s="224">
        <f t="shared" si="35"/>
        <v>6649</v>
      </c>
      <c r="DO116" s="39">
        <v>574</v>
      </c>
      <c r="DP116" s="39">
        <v>486</v>
      </c>
      <c r="DQ116" s="39">
        <v>545</v>
      </c>
      <c r="DR116" s="39">
        <v>613</v>
      </c>
      <c r="DS116" s="39">
        <v>584</v>
      </c>
      <c r="DT116" s="39">
        <v>571</v>
      </c>
      <c r="DU116" s="39">
        <v>638</v>
      </c>
      <c r="DV116" s="39">
        <v>602</v>
      </c>
      <c r="DW116" s="39">
        <v>551</v>
      </c>
      <c r="DX116" s="39">
        <v>609</v>
      </c>
      <c r="DY116" s="39">
        <v>588</v>
      </c>
      <c r="DZ116" s="39">
        <v>569</v>
      </c>
      <c r="ED116" s="118"/>
      <c r="EE116" s="118"/>
      <c r="EF116" s="118"/>
      <c r="EG116" s="118"/>
      <c r="EH116" s="118"/>
      <c r="EI116" s="118"/>
      <c r="EJ116" s="118"/>
      <c r="EK116" s="118"/>
      <c r="EL116" s="118"/>
      <c r="EM116" s="118"/>
      <c r="EN116" s="118"/>
      <c r="EO116" s="118"/>
      <c r="EP116" s="118"/>
      <c r="EQ116" s="118"/>
      <c r="ER116" s="118"/>
      <c r="ES116" s="118"/>
      <c r="ET116" s="118"/>
      <c r="EU116" s="118"/>
    </row>
    <row r="117" spans="1:151" ht="20.100000000000001" customHeight="1" x14ac:dyDescent="0.25">
      <c r="A117" s="282"/>
      <c r="B117" s="48" t="s">
        <v>92</v>
      </c>
      <c r="C117" s="55" t="s">
        <v>93</v>
      </c>
      <c r="D117" s="79">
        <v>0</v>
      </c>
      <c r="E117" s="80">
        <v>0</v>
      </c>
      <c r="F117" s="80">
        <v>0</v>
      </c>
      <c r="G117" s="80">
        <v>0</v>
      </c>
      <c r="H117" s="80">
        <v>0</v>
      </c>
      <c r="I117" s="80">
        <v>0</v>
      </c>
      <c r="J117" s="80">
        <v>0</v>
      </c>
      <c r="K117" s="80">
        <v>0</v>
      </c>
      <c r="L117" s="80">
        <v>0</v>
      </c>
      <c r="M117" s="80">
        <v>0</v>
      </c>
      <c r="N117" s="80">
        <v>0</v>
      </c>
      <c r="O117" s="80">
        <v>0</v>
      </c>
      <c r="P117" s="182">
        <v>0</v>
      </c>
      <c r="Q117" s="80">
        <v>0</v>
      </c>
      <c r="R117" s="80">
        <v>0</v>
      </c>
      <c r="S117" s="80">
        <v>0</v>
      </c>
      <c r="T117" s="80">
        <v>0</v>
      </c>
      <c r="U117" s="80">
        <v>0</v>
      </c>
      <c r="V117" s="80">
        <v>0</v>
      </c>
      <c r="W117" s="80">
        <v>0</v>
      </c>
      <c r="X117" s="80">
        <v>0</v>
      </c>
      <c r="Y117" s="80">
        <v>0</v>
      </c>
      <c r="Z117" s="80">
        <v>0</v>
      </c>
      <c r="AA117" s="80">
        <v>0</v>
      </c>
      <c r="AB117" s="80">
        <v>0</v>
      </c>
      <c r="AC117" s="195">
        <v>0</v>
      </c>
      <c r="AD117" s="80">
        <v>0</v>
      </c>
      <c r="AE117" s="80">
        <v>0</v>
      </c>
      <c r="AF117" s="80">
        <v>0</v>
      </c>
      <c r="AG117" s="80">
        <v>0</v>
      </c>
      <c r="AH117" s="80">
        <v>0</v>
      </c>
      <c r="AI117" s="80">
        <v>0</v>
      </c>
      <c r="AJ117" s="80">
        <v>0</v>
      </c>
      <c r="AK117" s="80">
        <v>0</v>
      </c>
      <c r="AL117" s="80">
        <v>0</v>
      </c>
      <c r="AM117" s="80">
        <v>0</v>
      </c>
      <c r="AN117" s="80">
        <v>0</v>
      </c>
      <c r="AO117" s="80">
        <v>0</v>
      </c>
      <c r="AP117" s="56">
        <v>0</v>
      </c>
      <c r="AQ117" s="39">
        <v>0</v>
      </c>
      <c r="AR117" s="39">
        <v>0</v>
      </c>
      <c r="AS117" s="39">
        <v>0</v>
      </c>
      <c r="AT117" s="39">
        <v>0</v>
      </c>
      <c r="AU117" s="39">
        <v>0</v>
      </c>
      <c r="AV117" s="39">
        <v>0</v>
      </c>
      <c r="AW117" s="39">
        <v>0</v>
      </c>
      <c r="AX117" s="39">
        <v>0</v>
      </c>
      <c r="AY117" s="39">
        <v>0</v>
      </c>
      <c r="AZ117" s="39">
        <v>0</v>
      </c>
      <c r="BA117" s="39">
        <v>0</v>
      </c>
      <c r="BB117" s="56">
        <v>0</v>
      </c>
      <c r="BC117" s="39">
        <v>0</v>
      </c>
      <c r="BD117" s="39">
        <v>0</v>
      </c>
      <c r="BE117" s="39">
        <v>0</v>
      </c>
      <c r="BF117" s="39">
        <v>0</v>
      </c>
      <c r="BG117" s="39">
        <v>0</v>
      </c>
      <c r="BH117" s="39">
        <v>0</v>
      </c>
      <c r="BI117" s="39">
        <v>0</v>
      </c>
      <c r="BJ117" s="39">
        <v>0</v>
      </c>
      <c r="BK117" s="39">
        <v>0</v>
      </c>
      <c r="BL117" s="39">
        <v>0</v>
      </c>
      <c r="BM117" s="39">
        <v>0</v>
      </c>
      <c r="BN117" s="206">
        <f t="shared" si="56"/>
        <v>0</v>
      </c>
      <c r="BO117" s="39">
        <v>0</v>
      </c>
      <c r="BP117" s="39">
        <v>0</v>
      </c>
      <c r="BQ117" s="39">
        <v>0</v>
      </c>
      <c r="BR117" s="39">
        <v>0</v>
      </c>
      <c r="BS117" s="39">
        <v>0</v>
      </c>
      <c r="BT117" s="39">
        <v>0</v>
      </c>
      <c r="BU117" s="39">
        <v>0</v>
      </c>
      <c r="BV117" s="39">
        <v>0</v>
      </c>
      <c r="BW117" s="39">
        <v>0</v>
      </c>
      <c r="BX117" s="39">
        <v>0</v>
      </c>
      <c r="BY117" s="39">
        <v>0</v>
      </c>
      <c r="BZ117" s="39">
        <v>0</v>
      </c>
      <c r="CA117" s="224">
        <f t="shared" si="37"/>
        <v>0</v>
      </c>
      <c r="CB117" s="56">
        <v>0</v>
      </c>
      <c r="CC117" s="39">
        <v>2</v>
      </c>
      <c r="CD117" s="39">
        <v>23</v>
      </c>
      <c r="CE117" s="39">
        <v>16</v>
      </c>
      <c r="CF117" s="39">
        <v>21</v>
      </c>
      <c r="CG117" s="39">
        <v>26</v>
      </c>
      <c r="CH117" s="39">
        <v>33</v>
      </c>
      <c r="CI117" s="39">
        <v>25</v>
      </c>
      <c r="CJ117" s="39">
        <v>16</v>
      </c>
      <c r="CK117" s="39">
        <v>25</v>
      </c>
      <c r="CL117" s="39">
        <v>13</v>
      </c>
      <c r="CM117" s="39">
        <v>28</v>
      </c>
      <c r="CN117" s="206">
        <f t="shared" si="57"/>
        <v>228</v>
      </c>
      <c r="CO117" s="39">
        <v>11</v>
      </c>
      <c r="CP117" s="39">
        <v>14</v>
      </c>
      <c r="CQ117" s="39">
        <v>19</v>
      </c>
      <c r="CR117" s="39">
        <v>11</v>
      </c>
      <c r="CS117" s="39">
        <v>17</v>
      </c>
      <c r="CT117" s="39">
        <v>30</v>
      </c>
      <c r="CU117" s="39">
        <v>17</v>
      </c>
      <c r="CV117" s="39">
        <v>20</v>
      </c>
      <c r="CW117" s="39">
        <v>33</v>
      </c>
      <c r="CX117" s="39">
        <v>19</v>
      </c>
      <c r="CY117" s="39">
        <v>22</v>
      </c>
      <c r="CZ117" s="39">
        <v>29</v>
      </c>
      <c r="DA117" s="224">
        <f t="shared" si="34"/>
        <v>242</v>
      </c>
      <c r="DB117" s="39">
        <v>22</v>
      </c>
      <c r="DC117" s="39">
        <v>16</v>
      </c>
      <c r="DD117" s="39">
        <v>31</v>
      </c>
      <c r="DE117" s="39">
        <v>20</v>
      </c>
      <c r="DF117" s="39">
        <v>28</v>
      </c>
      <c r="DG117" s="39">
        <v>25</v>
      </c>
      <c r="DH117" s="39">
        <v>22</v>
      </c>
      <c r="DI117" s="39">
        <v>41</v>
      </c>
      <c r="DJ117" s="39">
        <v>35</v>
      </c>
      <c r="DK117" s="39">
        <v>51</v>
      </c>
      <c r="DL117" s="39">
        <v>30</v>
      </c>
      <c r="DM117" s="39">
        <v>35</v>
      </c>
      <c r="DN117" s="224">
        <f t="shared" si="35"/>
        <v>356</v>
      </c>
      <c r="DO117" s="39">
        <v>26</v>
      </c>
      <c r="DP117" s="39">
        <v>32</v>
      </c>
      <c r="DQ117" s="39">
        <v>23</v>
      </c>
      <c r="DR117" s="39">
        <v>34</v>
      </c>
      <c r="DS117" s="39">
        <v>28</v>
      </c>
      <c r="DT117" s="39">
        <v>42</v>
      </c>
      <c r="DU117" s="39">
        <v>26</v>
      </c>
      <c r="DV117" s="39">
        <v>44</v>
      </c>
      <c r="DW117" s="39">
        <v>27</v>
      </c>
      <c r="DX117" s="39">
        <v>30</v>
      </c>
      <c r="DY117" s="39">
        <v>28</v>
      </c>
      <c r="DZ117" s="39">
        <v>29</v>
      </c>
      <c r="ED117" s="118"/>
      <c r="EE117" s="118"/>
      <c r="EF117" s="118"/>
      <c r="EG117" s="118"/>
      <c r="EH117" s="118"/>
      <c r="EI117" s="118"/>
      <c r="EJ117" s="118"/>
      <c r="EK117" s="118"/>
      <c r="EL117" s="118"/>
      <c r="EM117" s="118"/>
      <c r="EN117" s="118"/>
      <c r="EO117" s="118"/>
      <c r="EP117" s="118"/>
      <c r="EQ117" s="118"/>
      <c r="ER117" s="118"/>
      <c r="ES117" s="118"/>
      <c r="ET117" s="118"/>
      <c r="EU117" s="118"/>
    </row>
    <row r="118" spans="1:151" ht="20.100000000000001" customHeight="1" x14ac:dyDescent="0.25">
      <c r="A118" s="282"/>
      <c r="B118" s="48" t="s">
        <v>90</v>
      </c>
      <c r="C118" s="55" t="s">
        <v>131</v>
      </c>
      <c r="D118" s="79">
        <v>0</v>
      </c>
      <c r="E118" s="80">
        <v>0</v>
      </c>
      <c r="F118" s="80">
        <v>0</v>
      </c>
      <c r="G118" s="80">
        <v>0</v>
      </c>
      <c r="H118" s="80">
        <v>0</v>
      </c>
      <c r="I118" s="80">
        <v>0</v>
      </c>
      <c r="J118" s="80">
        <v>0</v>
      </c>
      <c r="K118" s="80">
        <v>0</v>
      </c>
      <c r="L118" s="80">
        <v>0</v>
      </c>
      <c r="M118" s="80">
        <v>0</v>
      </c>
      <c r="N118" s="80">
        <v>0</v>
      </c>
      <c r="O118" s="80">
        <v>0</v>
      </c>
      <c r="P118" s="182"/>
      <c r="Q118" s="80">
        <v>0</v>
      </c>
      <c r="R118" s="80">
        <v>0</v>
      </c>
      <c r="S118" s="80">
        <v>0</v>
      </c>
      <c r="T118" s="80">
        <v>0</v>
      </c>
      <c r="U118" s="80">
        <v>0</v>
      </c>
      <c r="V118" s="80">
        <v>0</v>
      </c>
      <c r="W118" s="80">
        <v>0</v>
      </c>
      <c r="X118" s="80">
        <v>0</v>
      </c>
      <c r="Y118" s="80">
        <v>0</v>
      </c>
      <c r="Z118" s="80">
        <v>0</v>
      </c>
      <c r="AA118" s="80">
        <v>0</v>
      </c>
      <c r="AB118" s="80">
        <v>0</v>
      </c>
      <c r="AC118" s="195"/>
      <c r="AD118" s="80">
        <v>0</v>
      </c>
      <c r="AE118" s="80">
        <v>0</v>
      </c>
      <c r="AF118" s="80">
        <v>0</v>
      </c>
      <c r="AG118" s="80">
        <v>0</v>
      </c>
      <c r="AH118" s="80">
        <v>0</v>
      </c>
      <c r="AI118" s="80">
        <v>0</v>
      </c>
      <c r="AJ118" s="80">
        <v>0</v>
      </c>
      <c r="AK118" s="80">
        <v>0</v>
      </c>
      <c r="AL118" s="80">
        <v>0</v>
      </c>
      <c r="AM118" s="80">
        <v>0</v>
      </c>
      <c r="AN118" s="80">
        <v>0</v>
      </c>
      <c r="AO118" s="80">
        <v>0</v>
      </c>
      <c r="AP118" s="56">
        <v>0</v>
      </c>
      <c r="AQ118" s="39">
        <v>0</v>
      </c>
      <c r="AR118" s="39">
        <v>0</v>
      </c>
      <c r="AS118" s="39">
        <v>0</v>
      </c>
      <c r="AT118" s="39">
        <v>0</v>
      </c>
      <c r="AU118" s="39">
        <v>0</v>
      </c>
      <c r="AV118" s="39">
        <v>0</v>
      </c>
      <c r="AW118" s="39">
        <v>0</v>
      </c>
      <c r="AX118" s="39">
        <v>0</v>
      </c>
      <c r="AY118" s="39">
        <v>0</v>
      </c>
      <c r="AZ118" s="39">
        <v>0</v>
      </c>
      <c r="BA118" s="39">
        <v>0</v>
      </c>
      <c r="BB118" s="56">
        <v>0</v>
      </c>
      <c r="BC118" s="39">
        <v>0</v>
      </c>
      <c r="BD118" s="39">
        <v>0</v>
      </c>
      <c r="BE118" s="39">
        <v>0</v>
      </c>
      <c r="BF118" s="39">
        <v>0</v>
      </c>
      <c r="BG118" s="39">
        <v>0</v>
      </c>
      <c r="BH118" s="39">
        <v>0</v>
      </c>
      <c r="BI118" s="39">
        <v>0</v>
      </c>
      <c r="BJ118" s="39">
        <v>0</v>
      </c>
      <c r="BK118" s="39">
        <v>0</v>
      </c>
      <c r="BL118" s="39">
        <v>0</v>
      </c>
      <c r="BM118" s="39">
        <v>0</v>
      </c>
      <c r="BN118" s="206">
        <f t="shared" si="56"/>
        <v>0</v>
      </c>
      <c r="BO118" s="39">
        <v>0</v>
      </c>
      <c r="BP118" s="39">
        <v>0</v>
      </c>
      <c r="BQ118" s="39">
        <v>0</v>
      </c>
      <c r="BR118" s="39">
        <v>0</v>
      </c>
      <c r="BS118" s="39">
        <v>0</v>
      </c>
      <c r="BT118" s="39">
        <v>0</v>
      </c>
      <c r="BU118" s="39">
        <v>0</v>
      </c>
      <c r="BV118" s="39">
        <v>0</v>
      </c>
      <c r="BW118" s="39">
        <v>0</v>
      </c>
      <c r="BX118" s="39">
        <v>0</v>
      </c>
      <c r="BY118" s="39">
        <v>0</v>
      </c>
      <c r="BZ118" s="39">
        <v>0</v>
      </c>
      <c r="CA118" s="224">
        <f t="shared" si="37"/>
        <v>0</v>
      </c>
      <c r="CB118" s="56">
        <v>0</v>
      </c>
      <c r="CC118" s="39">
        <v>0</v>
      </c>
      <c r="CD118" s="39">
        <v>0</v>
      </c>
      <c r="CE118" s="39">
        <v>0</v>
      </c>
      <c r="CF118" s="39">
        <v>0</v>
      </c>
      <c r="CG118" s="39">
        <v>0</v>
      </c>
      <c r="CH118" s="39">
        <v>0</v>
      </c>
      <c r="CI118" s="39">
        <v>0</v>
      </c>
      <c r="CJ118" s="39">
        <v>0</v>
      </c>
      <c r="CK118" s="39">
        <v>0</v>
      </c>
      <c r="CL118" s="39">
        <v>0</v>
      </c>
      <c r="CM118" s="39">
        <v>0</v>
      </c>
      <c r="CN118" s="206">
        <f t="shared" si="57"/>
        <v>0</v>
      </c>
      <c r="CO118" s="39">
        <v>0</v>
      </c>
      <c r="CP118" s="39">
        <v>0</v>
      </c>
      <c r="CQ118" s="39">
        <v>0</v>
      </c>
      <c r="CR118" s="39">
        <v>0</v>
      </c>
      <c r="CS118" s="39">
        <v>0</v>
      </c>
      <c r="CT118" s="39">
        <v>0</v>
      </c>
      <c r="CU118" s="39">
        <v>0</v>
      </c>
      <c r="CV118" s="39">
        <v>0</v>
      </c>
      <c r="CW118" s="39">
        <v>1</v>
      </c>
      <c r="CX118" s="39">
        <v>0</v>
      </c>
      <c r="CY118" s="39">
        <v>0</v>
      </c>
      <c r="CZ118" s="39">
        <v>0</v>
      </c>
      <c r="DA118" s="224">
        <f t="shared" si="34"/>
        <v>1</v>
      </c>
      <c r="DB118" s="39">
        <v>0</v>
      </c>
      <c r="DC118" s="39">
        <v>0</v>
      </c>
      <c r="DD118" s="39">
        <v>0</v>
      </c>
      <c r="DE118" s="39">
        <v>0</v>
      </c>
      <c r="DF118" s="39">
        <v>0</v>
      </c>
      <c r="DG118" s="39">
        <v>0</v>
      </c>
      <c r="DH118" s="39">
        <v>0</v>
      </c>
      <c r="DI118" s="39">
        <v>0</v>
      </c>
      <c r="DJ118" s="39">
        <v>0</v>
      </c>
      <c r="DK118" s="39">
        <v>0</v>
      </c>
      <c r="DL118" s="39">
        <v>0</v>
      </c>
      <c r="DM118" s="39">
        <v>0</v>
      </c>
      <c r="DN118" s="224">
        <f t="shared" si="35"/>
        <v>0</v>
      </c>
      <c r="DO118" s="39">
        <v>0</v>
      </c>
      <c r="DP118" s="39">
        <v>0</v>
      </c>
      <c r="DQ118" s="39">
        <v>0</v>
      </c>
      <c r="DR118" s="39">
        <v>0</v>
      </c>
      <c r="DS118" s="39">
        <v>0</v>
      </c>
      <c r="DT118" s="39">
        <v>0</v>
      </c>
      <c r="DU118" s="39">
        <v>0</v>
      </c>
      <c r="DV118" s="39">
        <v>0</v>
      </c>
      <c r="DW118" s="39">
        <v>0</v>
      </c>
      <c r="DX118" s="39">
        <v>0</v>
      </c>
      <c r="DY118" s="39">
        <v>0</v>
      </c>
      <c r="DZ118" s="39">
        <v>0</v>
      </c>
      <c r="ED118" s="118"/>
      <c r="EE118" s="118"/>
      <c r="EF118" s="118"/>
      <c r="EG118" s="118"/>
      <c r="EH118" s="118"/>
      <c r="EI118" s="118"/>
      <c r="EJ118" s="118"/>
      <c r="EK118" s="118"/>
      <c r="EL118" s="118"/>
      <c r="EM118" s="118"/>
      <c r="EN118" s="118"/>
      <c r="EO118" s="118"/>
      <c r="EP118" s="118"/>
      <c r="EQ118" s="118"/>
      <c r="ER118" s="118"/>
      <c r="ES118" s="118"/>
      <c r="ET118" s="118"/>
      <c r="EU118" s="118"/>
    </row>
    <row r="119" spans="1:151" ht="20.100000000000001" customHeight="1" x14ac:dyDescent="0.25">
      <c r="A119" s="282"/>
      <c r="B119" s="215" t="s">
        <v>28</v>
      </c>
      <c r="C119" s="216" t="s">
        <v>29</v>
      </c>
      <c r="D119" s="217">
        <v>1</v>
      </c>
      <c r="E119" s="218">
        <v>4</v>
      </c>
      <c r="F119" s="218">
        <v>0</v>
      </c>
      <c r="G119" s="218">
        <v>0</v>
      </c>
      <c r="H119" s="218">
        <v>2</v>
      </c>
      <c r="I119" s="218">
        <v>0</v>
      </c>
      <c r="J119" s="218">
        <v>0</v>
      </c>
      <c r="K119" s="218">
        <v>0</v>
      </c>
      <c r="L119" s="218">
        <v>0</v>
      </c>
      <c r="M119" s="219">
        <v>0</v>
      </c>
      <c r="N119" s="219">
        <v>0</v>
      </c>
      <c r="O119" s="218">
        <v>0</v>
      </c>
      <c r="P119" s="220">
        <f>SUM(D119:O119)</f>
        <v>7</v>
      </c>
      <c r="Q119" s="221">
        <v>0</v>
      </c>
      <c r="R119" s="221">
        <v>0</v>
      </c>
      <c r="S119" s="221">
        <v>0</v>
      </c>
      <c r="T119" s="221">
        <v>0</v>
      </c>
      <c r="U119" s="221">
        <v>0</v>
      </c>
      <c r="V119" s="221">
        <v>0</v>
      </c>
      <c r="W119" s="221">
        <v>0</v>
      </c>
      <c r="X119" s="221">
        <v>0</v>
      </c>
      <c r="Y119" s="221">
        <v>0</v>
      </c>
      <c r="Z119" s="221">
        <v>0</v>
      </c>
      <c r="AA119" s="221">
        <v>0</v>
      </c>
      <c r="AB119" s="222">
        <v>0</v>
      </c>
      <c r="AC119" s="220">
        <f>SUM(Q119:AB119)</f>
        <v>0</v>
      </c>
      <c r="AD119" s="222">
        <v>0</v>
      </c>
      <c r="AE119" s="222">
        <v>0</v>
      </c>
      <c r="AF119" s="222">
        <v>0</v>
      </c>
      <c r="AG119" s="222">
        <v>1</v>
      </c>
      <c r="AH119" s="222">
        <v>2</v>
      </c>
      <c r="AI119" s="222">
        <v>0</v>
      </c>
      <c r="AJ119" s="222">
        <v>0</v>
      </c>
      <c r="AK119" s="222">
        <v>0</v>
      </c>
      <c r="AL119" s="222">
        <v>0</v>
      </c>
      <c r="AM119" s="222">
        <v>0</v>
      </c>
      <c r="AN119" s="222">
        <v>0</v>
      </c>
      <c r="AO119" s="222">
        <v>0</v>
      </c>
      <c r="AP119" s="223">
        <v>0</v>
      </c>
      <c r="AQ119" s="222">
        <v>0</v>
      </c>
      <c r="AR119" s="222">
        <v>0</v>
      </c>
      <c r="AS119" s="222">
        <v>0</v>
      </c>
      <c r="AT119" s="222">
        <v>0</v>
      </c>
      <c r="AU119" s="222">
        <v>0</v>
      </c>
      <c r="AV119" s="222">
        <v>0</v>
      </c>
      <c r="AW119" s="222">
        <v>0</v>
      </c>
      <c r="AX119" s="222">
        <v>0</v>
      </c>
      <c r="AY119" s="222">
        <v>0</v>
      </c>
      <c r="AZ119" s="222">
        <v>0</v>
      </c>
      <c r="BA119" s="222">
        <v>0</v>
      </c>
      <c r="BB119" s="223">
        <v>0</v>
      </c>
      <c r="BC119" s="222">
        <v>0</v>
      </c>
      <c r="BD119" s="222">
        <v>0</v>
      </c>
      <c r="BE119" s="222">
        <v>1</v>
      </c>
      <c r="BF119" s="222">
        <v>0</v>
      </c>
      <c r="BG119" s="222">
        <v>0</v>
      </c>
      <c r="BH119" s="29">
        <v>0</v>
      </c>
      <c r="BI119" s="222">
        <v>0</v>
      </c>
      <c r="BJ119" s="222">
        <v>0</v>
      </c>
      <c r="BK119" s="222">
        <v>0</v>
      </c>
      <c r="BL119" s="222">
        <v>0</v>
      </c>
      <c r="BM119" s="222">
        <v>0</v>
      </c>
      <c r="BN119" s="224">
        <f t="shared" si="56"/>
        <v>1</v>
      </c>
      <c r="BO119" s="222">
        <v>0</v>
      </c>
      <c r="BP119" s="222">
        <v>0</v>
      </c>
      <c r="BQ119" s="222">
        <v>0</v>
      </c>
      <c r="BR119" s="222">
        <v>1</v>
      </c>
      <c r="BS119" s="222">
        <v>1</v>
      </c>
      <c r="BT119" s="222">
        <v>0</v>
      </c>
      <c r="BU119" s="222">
        <v>2</v>
      </c>
      <c r="BV119" s="222">
        <v>1</v>
      </c>
      <c r="BW119" s="222">
        <v>0</v>
      </c>
      <c r="BX119" s="222">
        <v>0</v>
      </c>
      <c r="BY119" s="222">
        <v>0</v>
      </c>
      <c r="BZ119" s="222">
        <v>3</v>
      </c>
      <c r="CA119" s="224">
        <f t="shared" si="37"/>
        <v>8</v>
      </c>
      <c r="CB119" s="223">
        <v>1</v>
      </c>
      <c r="CC119" s="222">
        <v>0</v>
      </c>
      <c r="CD119" s="222">
        <v>0</v>
      </c>
      <c r="CE119" s="222">
        <v>0</v>
      </c>
      <c r="CF119" s="222">
        <v>0</v>
      </c>
      <c r="CG119" s="222">
        <v>0</v>
      </c>
      <c r="CH119" s="222">
        <v>1</v>
      </c>
      <c r="CI119" s="222">
        <v>0</v>
      </c>
      <c r="CJ119" s="222">
        <v>1</v>
      </c>
      <c r="CK119" s="222">
        <v>3</v>
      </c>
      <c r="CL119" s="222">
        <v>5</v>
      </c>
      <c r="CM119" s="222">
        <v>0</v>
      </c>
      <c r="CN119" s="206">
        <f t="shared" si="57"/>
        <v>11</v>
      </c>
      <c r="CO119" s="222">
        <v>2</v>
      </c>
      <c r="CP119" s="222">
        <v>6</v>
      </c>
      <c r="CQ119" s="222">
        <v>4</v>
      </c>
      <c r="CR119" s="222">
        <v>4</v>
      </c>
      <c r="CS119" s="222">
        <v>7</v>
      </c>
      <c r="CT119" s="222">
        <v>3</v>
      </c>
      <c r="CU119" s="222">
        <v>6</v>
      </c>
      <c r="CV119" s="222">
        <v>8</v>
      </c>
      <c r="CW119" s="222">
        <v>5</v>
      </c>
      <c r="CX119" s="222">
        <v>4</v>
      </c>
      <c r="CY119" s="222">
        <v>2</v>
      </c>
      <c r="CZ119" s="222">
        <v>2</v>
      </c>
      <c r="DA119" s="224">
        <f t="shared" si="34"/>
        <v>53</v>
      </c>
      <c r="DB119" s="222">
        <v>1</v>
      </c>
      <c r="DC119" s="222">
        <v>1</v>
      </c>
      <c r="DD119" s="222">
        <v>0</v>
      </c>
      <c r="DE119" s="222">
        <v>1</v>
      </c>
      <c r="DF119" s="222">
        <v>22</v>
      </c>
      <c r="DG119" s="222">
        <v>1</v>
      </c>
      <c r="DH119" s="222">
        <v>1</v>
      </c>
      <c r="DI119" s="222">
        <v>7</v>
      </c>
      <c r="DJ119" s="222">
        <v>6</v>
      </c>
      <c r="DK119" s="222">
        <v>1</v>
      </c>
      <c r="DL119" s="222">
        <v>1</v>
      </c>
      <c r="DM119" s="222">
        <v>9</v>
      </c>
      <c r="DN119" s="224">
        <f t="shared" si="35"/>
        <v>51</v>
      </c>
      <c r="DO119" s="222">
        <v>9</v>
      </c>
      <c r="DP119" s="222">
        <v>5</v>
      </c>
      <c r="DQ119" s="222">
        <v>3</v>
      </c>
      <c r="DR119" s="222">
        <v>4</v>
      </c>
      <c r="DS119" s="222">
        <v>6</v>
      </c>
      <c r="DT119" s="222">
        <v>1</v>
      </c>
      <c r="DU119" s="222">
        <v>0</v>
      </c>
      <c r="DV119" s="222">
        <v>0</v>
      </c>
      <c r="DW119" s="222">
        <v>0</v>
      </c>
      <c r="DX119" s="222">
        <v>2</v>
      </c>
      <c r="DY119" s="222">
        <v>3</v>
      </c>
      <c r="DZ119" s="222">
        <v>3</v>
      </c>
      <c r="ED119" s="118"/>
      <c r="EE119" s="118"/>
      <c r="EF119" s="118"/>
      <c r="EG119" s="118"/>
      <c r="EH119" s="118"/>
      <c r="EI119" s="118"/>
      <c r="EJ119" s="118"/>
      <c r="EK119" s="118"/>
      <c r="EL119" s="118"/>
      <c r="EM119" s="118"/>
      <c r="EN119" s="118"/>
      <c r="EO119" s="118"/>
      <c r="EP119" s="118"/>
      <c r="EQ119" s="118"/>
      <c r="ER119" s="118"/>
      <c r="ES119" s="118"/>
      <c r="ET119" s="118"/>
      <c r="EU119" s="118"/>
    </row>
    <row r="120" spans="1:151" ht="20.100000000000001" customHeight="1" x14ac:dyDescent="0.25">
      <c r="A120" s="282"/>
      <c r="B120" s="215" t="s">
        <v>30</v>
      </c>
      <c r="C120" s="216" t="s">
        <v>31</v>
      </c>
      <c r="D120" s="217">
        <v>1</v>
      </c>
      <c r="E120" s="218">
        <v>4</v>
      </c>
      <c r="F120" s="218">
        <v>0</v>
      </c>
      <c r="G120" s="218">
        <v>0</v>
      </c>
      <c r="H120" s="218">
        <v>1</v>
      </c>
      <c r="I120" s="218">
        <v>0</v>
      </c>
      <c r="J120" s="218">
        <v>0</v>
      </c>
      <c r="K120" s="218">
        <v>0</v>
      </c>
      <c r="L120" s="218">
        <v>0</v>
      </c>
      <c r="M120" s="219">
        <v>0</v>
      </c>
      <c r="N120" s="219">
        <v>0</v>
      </c>
      <c r="O120" s="218">
        <v>0</v>
      </c>
      <c r="P120" s="220">
        <f>SUM(D120:O120)</f>
        <v>6</v>
      </c>
      <c r="Q120" s="221">
        <v>0</v>
      </c>
      <c r="R120" s="221">
        <v>0</v>
      </c>
      <c r="S120" s="221">
        <v>0</v>
      </c>
      <c r="T120" s="221">
        <v>0</v>
      </c>
      <c r="U120" s="221">
        <v>0</v>
      </c>
      <c r="V120" s="221">
        <v>0</v>
      </c>
      <c r="W120" s="221">
        <v>0</v>
      </c>
      <c r="X120" s="221">
        <v>0</v>
      </c>
      <c r="Y120" s="221">
        <v>0</v>
      </c>
      <c r="Z120" s="221">
        <v>0</v>
      </c>
      <c r="AA120" s="221">
        <v>0</v>
      </c>
      <c r="AB120" s="222">
        <v>0</v>
      </c>
      <c r="AC120" s="220">
        <f>SUM(Q120:AB120)</f>
        <v>0</v>
      </c>
      <c r="AD120" s="222">
        <v>0</v>
      </c>
      <c r="AE120" s="222">
        <v>0</v>
      </c>
      <c r="AF120" s="222">
        <v>0</v>
      </c>
      <c r="AG120" s="222">
        <v>1</v>
      </c>
      <c r="AH120" s="222">
        <v>2</v>
      </c>
      <c r="AI120" s="222">
        <v>0</v>
      </c>
      <c r="AJ120" s="222">
        <v>0</v>
      </c>
      <c r="AK120" s="222">
        <v>0</v>
      </c>
      <c r="AL120" s="222">
        <v>0</v>
      </c>
      <c r="AM120" s="222">
        <v>0</v>
      </c>
      <c r="AN120" s="222">
        <v>0</v>
      </c>
      <c r="AO120" s="222">
        <v>0</v>
      </c>
      <c r="AP120" s="223">
        <v>0</v>
      </c>
      <c r="AQ120" s="222">
        <v>0</v>
      </c>
      <c r="AR120" s="222">
        <v>0</v>
      </c>
      <c r="AS120" s="222">
        <v>0</v>
      </c>
      <c r="AT120" s="222">
        <v>0</v>
      </c>
      <c r="AU120" s="222">
        <v>0</v>
      </c>
      <c r="AV120" s="222">
        <v>0</v>
      </c>
      <c r="AW120" s="222">
        <v>0</v>
      </c>
      <c r="AX120" s="222">
        <v>0</v>
      </c>
      <c r="AY120" s="222">
        <v>0</v>
      </c>
      <c r="AZ120" s="222">
        <v>0</v>
      </c>
      <c r="BA120" s="222">
        <v>0</v>
      </c>
      <c r="BB120" s="223">
        <v>0</v>
      </c>
      <c r="BC120" s="222">
        <v>0</v>
      </c>
      <c r="BD120" s="222">
        <v>0</v>
      </c>
      <c r="BE120" s="222">
        <v>0</v>
      </c>
      <c r="BF120" s="222">
        <v>0</v>
      </c>
      <c r="BG120" s="222">
        <v>0</v>
      </c>
      <c r="BH120" s="29">
        <v>0</v>
      </c>
      <c r="BI120" s="222">
        <v>0</v>
      </c>
      <c r="BJ120" s="222">
        <v>0</v>
      </c>
      <c r="BK120" s="222">
        <v>0</v>
      </c>
      <c r="BL120" s="222">
        <v>0</v>
      </c>
      <c r="BM120" s="222">
        <v>0</v>
      </c>
      <c r="BN120" s="224">
        <f t="shared" si="56"/>
        <v>0</v>
      </c>
      <c r="BO120" s="222">
        <v>0</v>
      </c>
      <c r="BP120" s="222">
        <v>0</v>
      </c>
      <c r="BQ120" s="222">
        <v>0</v>
      </c>
      <c r="BR120" s="222">
        <v>0</v>
      </c>
      <c r="BS120" s="222">
        <v>0</v>
      </c>
      <c r="BT120" s="222">
        <v>0</v>
      </c>
      <c r="BU120" s="222">
        <v>0</v>
      </c>
      <c r="BV120" s="222">
        <v>0</v>
      </c>
      <c r="BW120" s="222">
        <v>0</v>
      </c>
      <c r="BX120" s="222">
        <v>0</v>
      </c>
      <c r="BY120" s="222">
        <v>0</v>
      </c>
      <c r="BZ120" s="222">
        <v>0</v>
      </c>
      <c r="CA120" s="224">
        <f t="shared" si="37"/>
        <v>0</v>
      </c>
      <c r="CB120" s="223">
        <v>0</v>
      </c>
      <c r="CC120" s="222">
        <v>0</v>
      </c>
      <c r="CD120" s="222">
        <v>0</v>
      </c>
      <c r="CE120" s="222">
        <v>0</v>
      </c>
      <c r="CF120" s="222">
        <v>0</v>
      </c>
      <c r="CG120" s="222">
        <v>0</v>
      </c>
      <c r="CH120" s="222">
        <v>0</v>
      </c>
      <c r="CI120" s="222">
        <v>0</v>
      </c>
      <c r="CJ120" s="222">
        <v>0</v>
      </c>
      <c r="CK120" s="222">
        <v>0</v>
      </c>
      <c r="CL120" s="222">
        <v>0</v>
      </c>
      <c r="CM120" s="222">
        <v>0</v>
      </c>
      <c r="CN120" s="206">
        <f t="shared" si="57"/>
        <v>0</v>
      </c>
      <c r="CO120" s="222">
        <v>0</v>
      </c>
      <c r="CP120" s="222">
        <v>0</v>
      </c>
      <c r="CQ120" s="222">
        <v>0</v>
      </c>
      <c r="CR120" s="222">
        <v>0</v>
      </c>
      <c r="CS120" s="222">
        <v>0</v>
      </c>
      <c r="CT120" s="222">
        <v>0</v>
      </c>
      <c r="CU120" s="222">
        <v>0</v>
      </c>
      <c r="CV120" s="222">
        <v>0</v>
      </c>
      <c r="CW120" s="222">
        <v>0</v>
      </c>
      <c r="CX120" s="222">
        <v>0</v>
      </c>
      <c r="CY120" s="222">
        <v>0</v>
      </c>
      <c r="CZ120" s="222">
        <v>0</v>
      </c>
      <c r="DA120" s="224">
        <f t="shared" si="34"/>
        <v>0</v>
      </c>
      <c r="DB120" s="222">
        <v>0</v>
      </c>
      <c r="DC120" s="222">
        <v>0</v>
      </c>
      <c r="DD120" s="222">
        <v>0</v>
      </c>
      <c r="DE120" s="222">
        <v>0</v>
      </c>
      <c r="DF120" s="222">
        <v>0</v>
      </c>
      <c r="DG120" s="222">
        <v>0</v>
      </c>
      <c r="DH120" s="222">
        <v>0</v>
      </c>
      <c r="DI120" s="222">
        <v>0</v>
      </c>
      <c r="DJ120" s="222">
        <v>0</v>
      </c>
      <c r="DK120" s="222">
        <v>0</v>
      </c>
      <c r="DL120" s="222">
        <v>0</v>
      </c>
      <c r="DM120" s="222">
        <v>0</v>
      </c>
      <c r="DN120" s="224">
        <f t="shared" si="35"/>
        <v>0</v>
      </c>
      <c r="DO120" s="222">
        <v>0</v>
      </c>
      <c r="DP120" s="222">
        <v>0</v>
      </c>
      <c r="DQ120" s="222">
        <v>0</v>
      </c>
      <c r="DR120" s="222">
        <v>0</v>
      </c>
      <c r="DS120" s="222">
        <v>0</v>
      </c>
      <c r="DT120" s="222">
        <v>0</v>
      </c>
      <c r="DU120" s="222">
        <v>0</v>
      </c>
      <c r="DV120" s="222">
        <v>0</v>
      </c>
      <c r="DW120" s="222">
        <v>0</v>
      </c>
      <c r="DX120" s="222">
        <v>0</v>
      </c>
      <c r="DY120" s="222">
        <v>0</v>
      </c>
      <c r="DZ120" s="222">
        <v>0</v>
      </c>
      <c r="ED120" s="118"/>
      <c r="EE120" s="118"/>
      <c r="EF120" s="118"/>
      <c r="EG120" s="118"/>
      <c r="EH120" s="118"/>
      <c r="EI120" s="118"/>
      <c r="EJ120" s="118"/>
      <c r="EK120" s="118"/>
      <c r="EL120" s="118"/>
      <c r="EM120" s="118"/>
      <c r="EN120" s="118"/>
      <c r="EO120" s="118"/>
      <c r="EP120" s="118"/>
      <c r="EQ120" s="118"/>
      <c r="ER120" s="118"/>
      <c r="ES120" s="118"/>
      <c r="ET120" s="118"/>
      <c r="EU120" s="118"/>
    </row>
    <row r="121" spans="1:151" ht="20.100000000000001" customHeight="1" x14ac:dyDescent="0.25">
      <c r="A121" s="282"/>
      <c r="B121" s="215" t="s">
        <v>135</v>
      </c>
      <c r="C121" s="216" t="s">
        <v>136</v>
      </c>
      <c r="D121" s="217">
        <v>0</v>
      </c>
      <c r="E121" s="218">
        <v>0</v>
      </c>
      <c r="F121" s="218">
        <v>0</v>
      </c>
      <c r="G121" s="218">
        <v>0</v>
      </c>
      <c r="H121" s="218">
        <v>0</v>
      </c>
      <c r="I121" s="218">
        <v>0</v>
      </c>
      <c r="J121" s="218">
        <v>0</v>
      </c>
      <c r="K121" s="218">
        <v>0</v>
      </c>
      <c r="L121" s="218">
        <v>0</v>
      </c>
      <c r="M121" s="219">
        <v>0</v>
      </c>
      <c r="N121" s="219">
        <v>0</v>
      </c>
      <c r="O121" s="218">
        <v>0</v>
      </c>
      <c r="P121" s="220"/>
      <c r="Q121" s="221">
        <v>0</v>
      </c>
      <c r="R121" s="221">
        <v>0</v>
      </c>
      <c r="S121" s="221">
        <v>0</v>
      </c>
      <c r="T121" s="221">
        <v>0</v>
      </c>
      <c r="U121" s="221">
        <v>0</v>
      </c>
      <c r="V121" s="221">
        <v>0</v>
      </c>
      <c r="W121" s="221">
        <v>0</v>
      </c>
      <c r="X121" s="221">
        <v>0</v>
      </c>
      <c r="Y121" s="221">
        <v>0</v>
      </c>
      <c r="Z121" s="221">
        <v>0</v>
      </c>
      <c r="AA121" s="221">
        <v>0</v>
      </c>
      <c r="AB121" s="222">
        <v>0</v>
      </c>
      <c r="AC121" s="220"/>
      <c r="AD121" s="222">
        <v>0</v>
      </c>
      <c r="AE121" s="222">
        <v>0</v>
      </c>
      <c r="AF121" s="222">
        <v>0</v>
      </c>
      <c r="AG121" s="222">
        <v>0</v>
      </c>
      <c r="AH121" s="222">
        <v>0</v>
      </c>
      <c r="AI121" s="222">
        <v>0</v>
      </c>
      <c r="AJ121" s="222">
        <v>0</v>
      </c>
      <c r="AK121" s="222">
        <v>0</v>
      </c>
      <c r="AL121" s="222">
        <v>0</v>
      </c>
      <c r="AM121" s="222">
        <v>0</v>
      </c>
      <c r="AN121" s="222">
        <v>0</v>
      </c>
      <c r="AO121" s="222">
        <v>0</v>
      </c>
      <c r="AP121" s="223">
        <v>0</v>
      </c>
      <c r="AQ121" s="222">
        <v>0</v>
      </c>
      <c r="AR121" s="222">
        <v>0</v>
      </c>
      <c r="AS121" s="222">
        <v>0</v>
      </c>
      <c r="AT121" s="222">
        <v>0</v>
      </c>
      <c r="AU121" s="222">
        <v>0</v>
      </c>
      <c r="AV121" s="222">
        <v>0</v>
      </c>
      <c r="AW121" s="222">
        <v>0</v>
      </c>
      <c r="AX121" s="222">
        <v>0</v>
      </c>
      <c r="AY121" s="222">
        <v>0</v>
      </c>
      <c r="AZ121" s="222">
        <v>0</v>
      </c>
      <c r="BA121" s="222">
        <v>0</v>
      </c>
      <c r="BB121" s="223">
        <v>0</v>
      </c>
      <c r="BC121" s="222">
        <v>0</v>
      </c>
      <c r="BD121" s="222">
        <v>0</v>
      </c>
      <c r="BE121" s="222">
        <v>0</v>
      </c>
      <c r="BF121" s="222">
        <v>0</v>
      </c>
      <c r="BG121" s="222">
        <v>0</v>
      </c>
      <c r="BH121" s="29">
        <v>0</v>
      </c>
      <c r="BI121" s="222">
        <v>0</v>
      </c>
      <c r="BJ121" s="222">
        <v>0</v>
      </c>
      <c r="BK121" s="222">
        <v>0</v>
      </c>
      <c r="BL121" s="222">
        <v>0</v>
      </c>
      <c r="BM121" s="222">
        <v>0</v>
      </c>
      <c r="BN121" s="224">
        <f t="shared" si="56"/>
        <v>0</v>
      </c>
      <c r="BO121" s="222">
        <v>0</v>
      </c>
      <c r="BP121" s="222">
        <v>0</v>
      </c>
      <c r="BQ121" s="222">
        <v>0</v>
      </c>
      <c r="BR121" s="222">
        <v>0</v>
      </c>
      <c r="BS121" s="222">
        <v>0</v>
      </c>
      <c r="BT121" s="222">
        <v>0</v>
      </c>
      <c r="BU121" s="222">
        <v>0</v>
      </c>
      <c r="BV121" s="222">
        <v>0</v>
      </c>
      <c r="BW121" s="222">
        <v>0</v>
      </c>
      <c r="BX121" s="222">
        <v>0</v>
      </c>
      <c r="BY121" s="222">
        <v>0</v>
      </c>
      <c r="BZ121" s="222">
        <v>0</v>
      </c>
      <c r="CA121" s="224">
        <f t="shared" si="37"/>
        <v>0</v>
      </c>
      <c r="CB121" s="223">
        <v>0</v>
      </c>
      <c r="CC121" s="222">
        <v>0</v>
      </c>
      <c r="CD121" s="222">
        <v>0</v>
      </c>
      <c r="CE121" s="222">
        <v>0</v>
      </c>
      <c r="CF121" s="222">
        <v>0</v>
      </c>
      <c r="CG121" s="222">
        <v>0</v>
      </c>
      <c r="CH121" s="222">
        <v>0</v>
      </c>
      <c r="CI121" s="222">
        <v>0</v>
      </c>
      <c r="CJ121" s="222">
        <v>0</v>
      </c>
      <c r="CK121" s="222">
        <v>0</v>
      </c>
      <c r="CL121" s="222">
        <v>0</v>
      </c>
      <c r="CM121" s="222">
        <v>0</v>
      </c>
      <c r="CN121" s="206">
        <f t="shared" si="57"/>
        <v>0</v>
      </c>
      <c r="CO121" s="222">
        <v>0</v>
      </c>
      <c r="CP121" s="222">
        <v>0</v>
      </c>
      <c r="CQ121" s="222">
        <v>0</v>
      </c>
      <c r="CR121" s="222">
        <v>0</v>
      </c>
      <c r="CS121" s="222">
        <v>0</v>
      </c>
      <c r="CT121" s="222">
        <v>0</v>
      </c>
      <c r="CU121" s="222">
        <v>0</v>
      </c>
      <c r="CV121" s="222">
        <v>0</v>
      </c>
      <c r="CW121" s="222">
        <v>0</v>
      </c>
      <c r="CX121" s="222">
        <v>0</v>
      </c>
      <c r="CY121" s="222">
        <v>0</v>
      </c>
      <c r="CZ121" s="222">
        <v>0</v>
      </c>
      <c r="DA121" s="224">
        <f t="shared" si="34"/>
        <v>0</v>
      </c>
      <c r="DB121" s="222">
        <v>0</v>
      </c>
      <c r="DC121" s="222">
        <v>1</v>
      </c>
      <c r="DD121" s="222">
        <v>0</v>
      </c>
      <c r="DE121" s="222">
        <v>0</v>
      </c>
      <c r="DF121" s="222">
        <v>0</v>
      </c>
      <c r="DG121" s="222">
        <v>0</v>
      </c>
      <c r="DH121" s="222">
        <v>0</v>
      </c>
      <c r="DI121" s="222">
        <v>0</v>
      </c>
      <c r="DJ121" s="222">
        <v>0</v>
      </c>
      <c r="DK121" s="222">
        <v>0</v>
      </c>
      <c r="DL121" s="222">
        <v>0</v>
      </c>
      <c r="DM121" s="222">
        <v>0</v>
      </c>
      <c r="DN121" s="224">
        <f t="shared" si="35"/>
        <v>1</v>
      </c>
      <c r="DO121" s="222">
        <v>0</v>
      </c>
      <c r="DP121" s="222">
        <v>0</v>
      </c>
      <c r="DQ121" s="222">
        <v>0</v>
      </c>
      <c r="DR121" s="222">
        <v>0</v>
      </c>
      <c r="DS121" s="222">
        <v>0</v>
      </c>
      <c r="DT121" s="222">
        <v>0</v>
      </c>
      <c r="DU121" s="222">
        <v>0</v>
      </c>
      <c r="DV121" s="222">
        <v>0</v>
      </c>
      <c r="DW121" s="222">
        <v>0</v>
      </c>
      <c r="DX121" s="222">
        <v>0</v>
      </c>
      <c r="DY121" s="222">
        <v>1</v>
      </c>
      <c r="DZ121" s="222">
        <v>0</v>
      </c>
      <c r="ED121" s="118"/>
      <c r="EE121" s="118"/>
      <c r="EF121" s="118"/>
      <c r="EG121" s="118"/>
      <c r="EH121" s="118"/>
      <c r="EI121" s="118"/>
      <c r="EJ121" s="118"/>
      <c r="EK121" s="118"/>
      <c r="EL121" s="118"/>
      <c r="EM121" s="118"/>
      <c r="EN121" s="118"/>
      <c r="EO121" s="118"/>
      <c r="EP121" s="118"/>
      <c r="EQ121" s="118"/>
      <c r="ER121" s="118"/>
      <c r="ES121" s="118"/>
      <c r="ET121" s="118"/>
      <c r="EU121" s="118"/>
    </row>
    <row r="122" spans="1:151" ht="20.100000000000001" customHeight="1" x14ac:dyDescent="0.25">
      <c r="A122" s="282"/>
      <c r="B122" s="215" t="s">
        <v>77</v>
      </c>
      <c r="C122" s="216" t="s">
        <v>115</v>
      </c>
      <c r="D122" s="217">
        <v>0</v>
      </c>
      <c r="E122" s="218">
        <v>0</v>
      </c>
      <c r="F122" s="218">
        <v>0</v>
      </c>
      <c r="G122" s="218">
        <v>0</v>
      </c>
      <c r="H122" s="218">
        <v>1</v>
      </c>
      <c r="I122" s="218">
        <v>0</v>
      </c>
      <c r="J122" s="218">
        <v>0</v>
      </c>
      <c r="K122" s="218">
        <v>0</v>
      </c>
      <c r="L122" s="218">
        <v>0</v>
      </c>
      <c r="M122" s="219">
        <v>0</v>
      </c>
      <c r="N122" s="219">
        <v>0</v>
      </c>
      <c r="O122" s="218">
        <v>0</v>
      </c>
      <c r="P122" s="220">
        <f>SUM(D122:O122)</f>
        <v>1</v>
      </c>
      <c r="Q122" s="221">
        <v>0</v>
      </c>
      <c r="R122" s="221">
        <v>0</v>
      </c>
      <c r="S122" s="221">
        <v>0</v>
      </c>
      <c r="T122" s="221">
        <v>0</v>
      </c>
      <c r="U122" s="221">
        <v>0</v>
      </c>
      <c r="V122" s="221">
        <v>0</v>
      </c>
      <c r="W122" s="221">
        <v>0</v>
      </c>
      <c r="X122" s="221">
        <v>0</v>
      </c>
      <c r="Y122" s="221">
        <v>0</v>
      </c>
      <c r="Z122" s="221">
        <v>0</v>
      </c>
      <c r="AA122" s="221">
        <v>0</v>
      </c>
      <c r="AB122" s="222">
        <v>0</v>
      </c>
      <c r="AC122" s="220">
        <f>SUM(Q122:AB122)</f>
        <v>0</v>
      </c>
      <c r="AD122" s="222">
        <v>0</v>
      </c>
      <c r="AE122" s="222">
        <v>0</v>
      </c>
      <c r="AF122" s="222">
        <v>0</v>
      </c>
      <c r="AG122" s="222">
        <v>0</v>
      </c>
      <c r="AH122" s="222">
        <v>0</v>
      </c>
      <c r="AI122" s="222">
        <v>0</v>
      </c>
      <c r="AJ122" s="222">
        <v>0</v>
      </c>
      <c r="AK122" s="222">
        <v>0</v>
      </c>
      <c r="AL122" s="222">
        <v>0</v>
      </c>
      <c r="AM122" s="222">
        <v>0</v>
      </c>
      <c r="AN122" s="222">
        <v>0</v>
      </c>
      <c r="AO122" s="222">
        <v>0</v>
      </c>
      <c r="AP122" s="223">
        <v>0</v>
      </c>
      <c r="AQ122" s="222">
        <v>0</v>
      </c>
      <c r="AR122" s="222">
        <v>0</v>
      </c>
      <c r="AS122" s="222">
        <v>0</v>
      </c>
      <c r="AT122" s="222">
        <v>0</v>
      </c>
      <c r="AU122" s="222">
        <v>0</v>
      </c>
      <c r="AV122" s="222">
        <v>0</v>
      </c>
      <c r="AW122" s="222">
        <v>0</v>
      </c>
      <c r="AX122" s="222">
        <v>0</v>
      </c>
      <c r="AY122" s="222">
        <v>0</v>
      </c>
      <c r="AZ122" s="222">
        <v>0</v>
      </c>
      <c r="BA122" s="222">
        <v>0</v>
      </c>
      <c r="BB122" s="223">
        <v>0</v>
      </c>
      <c r="BC122" s="222">
        <v>0</v>
      </c>
      <c r="BD122" s="222">
        <v>0</v>
      </c>
      <c r="BE122" s="222">
        <v>1</v>
      </c>
      <c r="BF122" s="222">
        <v>0</v>
      </c>
      <c r="BG122" s="222">
        <v>0</v>
      </c>
      <c r="BH122" s="29">
        <v>0</v>
      </c>
      <c r="BI122" s="222">
        <v>0</v>
      </c>
      <c r="BJ122" s="222">
        <v>0</v>
      </c>
      <c r="BK122" s="222">
        <v>0</v>
      </c>
      <c r="BL122" s="222">
        <v>0</v>
      </c>
      <c r="BM122" s="222">
        <v>0</v>
      </c>
      <c r="BN122" s="224">
        <f t="shared" si="56"/>
        <v>1</v>
      </c>
      <c r="BO122" s="222">
        <v>0</v>
      </c>
      <c r="BP122" s="222">
        <v>0</v>
      </c>
      <c r="BQ122" s="222">
        <v>0</v>
      </c>
      <c r="BR122" s="222">
        <v>1</v>
      </c>
      <c r="BS122" s="222">
        <v>1</v>
      </c>
      <c r="BT122" s="222">
        <v>0</v>
      </c>
      <c r="BU122" s="222">
        <v>2</v>
      </c>
      <c r="BV122" s="222">
        <v>1</v>
      </c>
      <c r="BW122" s="222">
        <v>0</v>
      </c>
      <c r="BX122" s="222">
        <v>0</v>
      </c>
      <c r="BY122" s="222">
        <v>0</v>
      </c>
      <c r="BZ122" s="222">
        <v>4</v>
      </c>
      <c r="CA122" s="224">
        <f t="shared" si="37"/>
        <v>9</v>
      </c>
      <c r="CB122" s="223">
        <v>0</v>
      </c>
      <c r="CC122" s="222">
        <v>0</v>
      </c>
      <c r="CD122" s="222">
        <v>0</v>
      </c>
      <c r="CE122" s="222">
        <v>0</v>
      </c>
      <c r="CF122" s="222">
        <v>0</v>
      </c>
      <c r="CG122" s="222">
        <v>0</v>
      </c>
      <c r="CH122" s="222">
        <v>1</v>
      </c>
      <c r="CI122" s="222">
        <v>0</v>
      </c>
      <c r="CJ122" s="222">
        <v>1</v>
      </c>
      <c r="CK122" s="222">
        <v>4</v>
      </c>
      <c r="CL122" s="222">
        <v>4</v>
      </c>
      <c r="CM122" s="222">
        <v>0</v>
      </c>
      <c r="CN122" s="206">
        <f t="shared" si="57"/>
        <v>10</v>
      </c>
      <c r="CO122" s="222">
        <v>2</v>
      </c>
      <c r="CP122" s="222">
        <v>6</v>
      </c>
      <c r="CQ122" s="222">
        <v>4</v>
      </c>
      <c r="CR122" s="222">
        <v>5</v>
      </c>
      <c r="CS122" s="222">
        <v>7</v>
      </c>
      <c r="CT122" s="222">
        <v>1</v>
      </c>
      <c r="CU122" s="222">
        <v>6</v>
      </c>
      <c r="CV122" s="222">
        <v>10</v>
      </c>
      <c r="CW122" s="222">
        <v>4</v>
      </c>
      <c r="CX122" s="222">
        <v>5</v>
      </c>
      <c r="CY122" s="222">
        <v>1</v>
      </c>
      <c r="CZ122" s="222">
        <v>2</v>
      </c>
      <c r="DA122" s="224">
        <f t="shared" si="34"/>
        <v>53</v>
      </c>
      <c r="DB122" s="222">
        <v>0</v>
      </c>
      <c r="DC122" s="222">
        <v>0</v>
      </c>
      <c r="DD122" s="222">
        <v>0</v>
      </c>
      <c r="DE122" s="222">
        <v>4</v>
      </c>
      <c r="DF122" s="222">
        <v>16</v>
      </c>
      <c r="DG122" s="222">
        <v>1</v>
      </c>
      <c r="DH122" s="222">
        <v>1</v>
      </c>
      <c r="DI122" s="222">
        <v>8</v>
      </c>
      <c r="DJ122" s="222">
        <v>5</v>
      </c>
      <c r="DK122" s="222">
        <v>1</v>
      </c>
      <c r="DL122" s="222">
        <v>0</v>
      </c>
      <c r="DM122" s="222">
        <v>10</v>
      </c>
      <c r="DN122" s="224">
        <f t="shared" si="35"/>
        <v>46</v>
      </c>
      <c r="DO122" s="222">
        <v>11</v>
      </c>
      <c r="DP122" s="222">
        <v>3</v>
      </c>
      <c r="DQ122" s="222">
        <v>3</v>
      </c>
      <c r="DR122" s="222">
        <v>7</v>
      </c>
      <c r="DS122" s="222">
        <v>2</v>
      </c>
      <c r="DT122" s="222">
        <v>0</v>
      </c>
      <c r="DU122" s="222">
        <v>0</v>
      </c>
      <c r="DV122" s="222">
        <v>0</v>
      </c>
      <c r="DW122" s="222">
        <v>2</v>
      </c>
      <c r="DX122" s="222">
        <v>0</v>
      </c>
      <c r="DY122" s="222">
        <v>2</v>
      </c>
      <c r="DZ122" s="222">
        <v>3</v>
      </c>
      <c r="ED122" s="118"/>
      <c r="EE122" s="118"/>
      <c r="EF122" s="118"/>
      <c r="EG122" s="118"/>
      <c r="EH122" s="118"/>
      <c r="EI122" s="118"/>
      <c r="EJ122" s="118"/>
      <c r="EK122" s="118"/>
      <c r="EL122" s="118"/>
      <c r="EM122" s="118"/>
      <c r="EN122" s="118"/>
      <c r="EO122" s="118"/>
      <c r="EP122" s="118"/>
      <c r="EQ122" s="118"/>
      <c r="ER122" s="118"/>
      <c r="ES122" s="118"/>
      <c r="ET122" s="118"/>
      <c r="EU122" s="118"/>
    </row>
    <row r="123" spans="1:151" ht="20.100000000000001" customHeight="1" x14ac:dyDescent="0.25">
      <c r="A123" s="282"/>
      <c r="B123" s="215" t="s">
        <v>114</v>
      </c>
      <c r="C123" s="216" t="s">
        <v>118</v>
      </c>
      <c r="D123" s="217">
        <v>0</v>
      </c>
      <c r="E123" s="218">
        <v>0</v>
      </c>
      <c r="F123" s="218">
        <v>0</v>
      </c>
      <c r="G123" s="218">
        <v>0</v>
      </c>
      <c r="H123" s="218">
        <v>0</v>
      </c>
      <c r="I123" s="218">
        <v>0</v>
      </c>
      <c r="J123" s="218">
        <v>0</v>
      </c>
      <c r="K123" s="218">
        <v>0</v>
      </c>
      <c r="L123" s="218">
        <v>0</v>
      </c>
      <c r="M123" s="219">
        <v>0</v>
      </c>
      <c r="N123" s="219">
        <v>0</v>
      </c>
      <c r="O123" s="218">
        <v>0</v>
      </c>
      <c r="P123" s="220">
        <f>SUM(D123:O123)</f>
        <v>0</v>
      </c>
      <c r="Q123" s="221">
        <v>0</v>
      </c>
      <c r="R123" s="221">
        <v>0</v>
      </c>
      <c r="S123" s="221">
        <v>0</v>
      </c>
      <c r="T123" s="221">
        <v>0</v>
      </c>
      <c r="U123" s="221">
        <v>0</v>
      </c>
      <c r="V123" s="221">
        <v>0</v>
      </c>
      <c r="W123" s="221">
        <v>0</v>
      </c>
      <c r="X123" s="221">
        <v>0</v>
      </c>
      <c r="Y123" s="221">
        <v>0</v>
      </c>
      <c r="Z123" s="221">
        <v>0</v>
      </c>
      <c r="AA123" s="221">
        <v>0</v>
      </c>
      <c r="AB123" s="222">
        <v>0</v>
      </c>
      <c r="AC123" s="220">
        <f>SUM(Q123:AB123)</f>
        <v>0</v>
      </c>
      <c r="AD123" s="222">
        <v>0</v>
      </c>
      <c r="AE123" s="222">
        <v>0</v>
      </c>
      <c r="AF123" s="222">
        <v>0</v>
      </c>
      <c r="AG123" s="222">
        <v>0</v>
      </c>
      <c r="AH123" s="222">
        <v>0</v>
      </c>
      <c r="AI123" s="222">
        <v>0</v>
      </c>
      <c r="AJ123" s="222">
        <v>0</v>
      </c>
      <c r="AK123" s="222">
        <v>0</v>
      </c>
      <c r="AL123" s="222">
        <v>0</v>
      </c>
      <c r="AM123" s="222">
        <v>0</v>
      </c>
      <c r="AN123" s="222">
        <v>0</v>
      </c>
      <c r="AO123" s="222">
        <v>0</v>
      </c>
      <c r="AP123" s="223">
        <v>0</v>
      </c>
      <c r="AQ123" s="222">
        <v>0</v>
      </c>
      <c r="AR123" s="222">
        <v>0</v>
      </c>
      <c r="AS123" s="222">
        <v>0</v>
      </c>
      <c r="AT123" s="222">
        <v>0</v>
      </c>
      <c r="AU123" s="222">
        <v>0</v>
      </c>
      <c r="AV123" s="222">
        <v>0</v>
      </c>
      <c r="AW123" s="222">
        <v>0</v>
      </c>
      <c r="AX123" s="222">
        <v>0</v>
      </c>
      <c r="AY123" s="222">
        <v>0</v>
      </c>
      <c r="AZ123" s="222">
        <v>0</v>
      </c>
      <c r="BA123" s="222">
        <v>0</v>
      </c>
      <c r="BB123" s="223">
        <v>0</v>
      </c>
      <c r="BC123" s="222">
        <v>0</v>
      </c>
      <c r="BD123" s="222">
        <v>0</v>
      </c>
      <c r="BE123" s="222">
        <v>0</v>
      </c>
      <c r="BF123" s="222">
        <v>0</v>
      </c>
      <c r="BG123" s="222">
        <v>0</v>
      </c>
      <c r="BH123" s="29">
        <v>0</v>
      </c>
      <c r="BI123" s="222">
        <v>0</v>
      </c>
      <c r="BJ123" s="222">
        <v>0</v>
      </c>
      <c r="BK123" s="222">
        <v>0</v>
      </c>
      <c r="BL123" s="222">
        <v>0</v>
      </c>
      <c r="BM123" s="222">
        <v>0</v>
      </c>
      <c r="BN123" s="224">
        <f t="shared" si="56"/>
        <v>0</v>
      </c>
      <c r="BO123" s="222">
        <v>0</v>
      </c>
      <c r="BP123" s="222">
        <v>0</v>
      </c>
      <c r="BQ123" s="222">
        <v>0</v>
      </c>
      <c r="BR123" s="222">
        <v>0</v>
      </c>
      <c r="BS123" s="222">
        <v>0</v>
      </c>
      <c r="BT123" s="222">
        <v>0</v>
      </c>
      <c r="BU123" s="222">
        <v>0</v>
      </c>
      <c r="BV123" s="222">
        <v>0</v>
      </c>
      <c r="BW123" s="222">
        <v>0</v>
      </c>
      <c r="BX123" s="222">
        <v>0</v>
      </c>
      <c r="BY123" s="222">
        <v>0</v>
      </c>
      <c r="BZ123" s="222">
        <v>0</v>
      </c>
      <c r="CA123" s="224">
        <f t="shared" si="37"/>
        <v>0</v>
      </c>
      <c r="CB123" s="223">
        <v>0</v>
      </c>
      <c r="CC123" s="222">
        <v>0</v>
      </c>
      <c r="CD123" s="222">
        <v>0</v>
      </c>
      <c r="CE123" s="222">
        <v>0</v>
      </c>
      <c r="CF123" s="222">
        <v>0</v>
      </c>
      <c r="CG123" s="222">
        <v>0</v>
      </c>
      <c r="CH123" s="222">
        <v>0</v>
      </c>
      <c r="CI123" s="222">
        <v>0</v>
      </c>
      <c r="CJ123" s="222">
        <v>0</v>
      </c>
      <c r="CK123" s="222">
        <v>0</v>
      </c>
      <c r="CL123" s="222">
        <v>0</v>
      </c>
      <c r="CM123" s="222">
        <v>0</v>
      </c>
      <c r="CN123" s="206">
        <f t="shared" si="57"/>
        <v>0</v>
      </c>
      <c r="CO123" s="222">
        <v>1</v>
      </c>
      <c r="CP123" s="222">
        <v>0</v>
      </c>
      <c r="CQ123" s="222">
        <v>0</v>
      </c>
      <c r="CR123" s="222">
        <v>0</v>
      </c>
      <c r="CS123" s="222">
        <v>0</v>
      </c>
      <c r="CT123" s="222">
        <v>0</v>
      </c>
      <c r="CU123" s="222">
        <v>0</v>
      </c>
      <c r="CV123" s="222">
        <v>0</v>
      </c>
      <c r="CW123" s="222">
        <v>0</v>
      </c>
      <c r="CX123" s="222">
        <v>0</v>
      </c>
      <c r="CY123" s="222">
        <v>0</v>
      </c>
      <c r="CZ123" s="222">
        <v>0</v>
      </c>
      <c r="DA123" s="224">
        <f t="shared" si="34"/>
        <v>1</v>
      </c>
      <c r="DB123" s="222">
        <v>0</v>
      </c>
      <c r="DC123" s="222">
        <v>0</v>
      </c>
      <c r="DD123" s="222">
        <v>0</v>
      </c>
      <c r="DE123" s="222">
        <v>1</v>
      </c>
      <c r="DF123" s="222">
        <v>2</v>
      </c>
      <c r="DG123" s="222">
        <v>0</v>
      </c>
      <c r="DH123" s="222">
        <v>0</v>
      </c>
      <c r="DI123" s="222">
        <v>0</v>
      </c>
      <c r="DJ123" s="222">
        <v>0</v>
      </c>
      <c r="DK123" s="222">
        <v>0</v>
      </c>
      <c r="DL123" s="222">
        <v>0</v>
      </c>
      <c r="DM123" s="222">
        <v>0</v>
      </c>
      <c r="DN123" s="224">
        <f t="shared" si="35"/>
        <v>3</v>
      </c>
      <c r="DO123" s="222">
        <v>0</v>
      </c>
      <c r="DP123" s="222">
        <v>0</v>
      </c>
      <c r="DQ123" s="222">
        <v>0</v>
      </c>
      <c r="DR123" s="222">
        <v>1</v>
      </c>
      <c r="DS123" s="222">
        <v>0</v>
      </c>
      <c r="DT123" s="222">
        <v>0</v>
      </c>
      <c r="DU123" s="222">
        <v>0</v>
      </c>
      <c r="DV123" s="222">
        <v>0</v>
      </c>
      <c r="DW123" s="222">
        <v>0</v>
      </c>
      <c r="DX123" s="222">
        <v>0</v>
      </c>
      <c r="DY123" s="222">
        <v>0</v>
      </c>
      <c r="DZ123" s="222">
        <v>0</v>
      </c>
      <c r="ED123" s="118"/>
      <c r="EE123" s="118"/>
      <c r="EF123" s="118"/>
      <c r="EG123" s="118"/>
      <c r="EH123" s="118"/>
      <c r="EI123" s="118"/>
      <c r="EJ123" s="118"/>
      <c r="EK123" s="118"/>
      <c r="EL123" s="118"/>
      <c r="EM123" s="118"/>
      <c r="EN123" s="118"/>
      <c r="EO123" s="118"/>
      <c r="EP123" s="118"/>
      <c r="EQ123" s="118"/>
      <c r="ER123" s="118"/>
      <c r="ES123" s="118"/>
      <c r="ET123" s="118"/>
      <c r="EU123" s="118"/>
    </row>
    <row r="124" spans="1:151" ht="20.100000000000001" customHeight="1" x14ac:dyDescent="0.25">
      <c r="A124" s="282"/>
      <c r="B124" s="74" t="s">
        <v>32</v>
      </c>
      <c r="C124" s="55" t="s">
        <v>74</v>
      </c>
      <c r="D124" s="79">
        <v>337</v>
      </c>
      <c r="E124" s="80">
        <v>211</v>
      </c>
      <c r="F124" s="80">
        <v>243</v>
      </c>
      <c r="G124" s="80">
        <v>224</v>
      </c>
      <c r="H124" s="80">
        <v>245</v>
      </c>
      <c r="I124" s="80">
        <v>252</v>
      </c>
      <c r="J124" s="80">
        <v>240</v>
      </c>
      <c r="K124" s="80">
        <v>188</v>
      </c>
      <c r="L124" s="80">
        <v>204</v>
      </c>
      <c r="M124" s="83">
        <v>213</v>
      </c>
      <c r="N124" s="83">
        <v>215</v>
      </c>
      <c r="O124" s="80">
        <v>352</v>
      </c>
      <c r="P124" s="72">
        <f>SUM(D124:O124)</f>
        <v>2924</v>
      </c>
      <c r="Q124" s="81">
        <v>201</v>
      </c>
      <c r="R124" s="81">
        <v>204</v>
      </c>
      <c r="S124" s="81">
        <v>292</v>
      </c>
      <c r="T124" s="81">
        <v>295</v>
      </c>
      <c r="U124" s="81">
        <v>426</v>
      </c>
      <c r="V124" s="81">
        <v>419</v>
      </c>
      <c r="W124" s="81">
        <v>314</v>
      </c>
      <c r="X124" s="81">
        <v>391</v>
      </c>
      <c r="Y124" s="81">
        <v>426</v>
      </c>
      <c r="Z124" s="81">
        <v>337</v>
      </c>
      <c r="AA124" s="82">
        <v>327</v>
      </c>
      <c r="AB124" s="82">
        <v>488</v>
      </c>
      <c r="AC124" s="72">
        <f>SUM(Q124:AB124)</f>
        <v>4120</v>
      </c>
      <c r="AD124" s="82">
        <v>347</v>
      </c>
      <c r="AE124" s="82">
        <v>348</v>
      </c>
      <c r="AF124" s="82">
        <v>397</v>
      </c>
      <c r="AG124" s="82">
        <v>494</v>
      </c>
      <c r="AH124" s="82">
        <v>485</v>
      </c>
      <c r="AI124" s="82">
        <v>495</v>
      </c>
      <c r="AJ124" s="82">
        <v>479</v>
      </c>
      <c r="AK124" s="82">
        <v>380</v>
      </c>
      <c r="AL124" s="82">
        <v>386</v>
      </c>
      <c r="AM124" s="123">
        <v>401</v>
      </c>
      <c r="AN124" s="123">
        <v>445</v>
      </c>
      <c r="AO124" s="123">
        <v>489</v>
      </c>
      <c r="AP124" s="56">
        <v>471</v>
      </c>
      <c r="AQ124" s="39">
        <v>660</v>
      </c>
      <c r="AR124" s="39">
        <v>762</v>
      </c>
      <c r="AS124" s="39">
        <v>690</v>
      </c>
      <c r="AT124" s="39">
        <v>872</v>
      </c>
      <c r="AU124" s="39">
        <v>713</v>
      </c>
      <c r="AV124" s="39">
        <v>899</v>
      </c>
      <c r="AW124" s="39">
        <v>817</v>
      </c>
      <c r="AX124" s="39">
        <v>856</v>
      </c>
      <c r="AY124" s="39">
        <v>1038</v>
      </c>
      <c r="AZ124" s="39">
        <v>932</v>
      </c>
      <c r="BA124" s="39">
        <v>1018</v>
      </c>
      <c r="BB124" s="56">
        <v>924</v>
      </c>
      <c r="BC124" s="39">
        <v>931</v>
      </c>
      <c r="BD124" s="39">
        <v>1123</v>
      </c>
      <c r="BE124" s="39">
        <v>1294</v>
      </c>
      <c r="BF124" s="39">
        <v>1524</v>
      </c>
      <c r="BG124" s="39">
        <v>1280</v>
      </c>
      <c r="BH124" s="39">
        <v>1702</v>
      </c>
      <c r="BI124" s="39">
        <v>1464</v>
      </c>
      <c r="BJ124" s="39">
        <v>1553</v>
      </c>
      <c r="BK124" s="39">
        <v>1770</v>
      </c>
      <c r="BL124" s="39">
        <v>1810</v>
      </c>
      <c r="BM124" s="39">
        <v>2059</v>
      </c>
      <c r="BN124" s="206">
        <f t="shared" si="56"/>
        <v>17434</v>
      </c>
      <c r="BO124" s="39">
        <v>1752</v>
      </c>
      <c r="BP124" s="39">
        <v>1745</v>
      </c>
      <c r="BQ124" s="39">
        <v>1836</v>
      </c>
      <c r="BR124" s="39">
        <v>1821</v>
      </c>
      <c r="BS124" s="39">
        <v>1971</v>
      </c>
      <c r="BT124" s="39">
        <v>1705</v>
      </c>
      <c r="BU124" s="39">
        <v>1946</v>
      </c>
      <c r="BV124" s="39">
        <v>1813</v>
      </c>
      <c r="BW124" s="39">
        <v>1478</v>
      </c>
      <c r="BX124" s="39">
        <v>1160</v>
      </c>
      <c r="BY124" s="39">
        <v>1012</v>
      </c>
      <c r="BZ124" s="39">
        <v>1328</v>
      </c>
      <c r="CA124" s="224">
        <f t="shared" si="37"/>
        <v>19567</v>
      </c>
      <c r="CB124" s="56">
        <v>1184</v>
      </c>
      <c r="CC124" s="39">
        <v>1028</v>
      </c>
      <c r="CD124" s="39">
        <v>1203</v>
      </c>
      <c r="CE124" s="39">
        <v>1151</v>
      </c>
      <c r="CF124" s="39">
        <v>1100</v>
      </c>
      <c r="CG124" s="39">
        <v>1176</v>
      </c>
      <c r="CH124" s="39">
        <v>1250</v>
      </c>
      <c r="CI124" s="39">
        <v>1101</v>
      </c>
      <c r="CJ124" s="39">
        <v>1197</v>
      </c>
      <c r="CK124" s="39">
        <v>1192</v>
      </c>
      <c r="CL124" s="39">
        <v>1041</v>
      </c>
      <c r="CM124" s="39">
        <v>1283</v>
      </c>
      <c r="CN124" s="206">
        <f t="shared" si="57"/>
        <v>13906</v>
      </c>
      <c r="CO124" s="39">
        <v>1080</v>
      </c>
      <c r="CP124" s="39">
        <v>1070</v>
      </c>
      <c r="CQ124" s="39">
        <v>1218</v>
      </c>
      <c r="CR124" s="39">
        <v>1290</v>
      </c>
      <c r="CS124" s="39">
        <v>1304</v>
      </c>
      <c r="CT124" s="39">
        <v>1469</v>
      </c>
      <c r="CU124" s="39">
        <v>1513</v>
      </c>
      <c r="CV124" s="39">
        <v>1812</v>
      </c>
      <c r="CW124" s="39">
        <v>1772</v>
      </c>
      <c r="CX124" s="39">
        <v>1729</v>
      </c>
      <c r="CY124" s="39">
        <v>1700</v>
      </c>
      <c r="CZ124" s="39">
        <v>1978</v>
      </c>
      <c r="DA124" s="224">
        <f t="shared" si="34"/>
        <v>17935</v>
      </c>
      <c r="DB124" s="39">
        <v>1695</v>
      </c>
      <c r="DC124" s="39">
        <v>1529</v>
      </c>
      <c r="DD124" s="39">
        <v>2016</v>
      </c>
      <c r="DE124" s="39">
        <v>1791</v>
      </c>
      <c r="DF124" s="39">
        <v>2025</v>
      </c>
      <c r="DG124" s="39">
        <v>1863</v>
      </c>
      <c r="DH124" s="39">
        <v>1802</v>
      </c>
      <c r="DI124" s="39">
        <v>1890</v>
      </c>
      <c r="DJ124" s="39">
        <v>1742</v>
      </c>
      <c r="DK124" s="39">
        <v>1894</v>
      </c>
      <c r="DL124" s="39">
        <v>1802</v>
      </c>
      <c r="DM124" s="39">
        <v>1910</v>
      </c>
      <c r="DN124" s="224">
        <f t="shared" si="35"/>
        <v>21959</v>
      </c>
      <c r="DO124" s="39">
        <v>1815</v>
      </c>
      <c r="DP124" s="39">
        <v>1589</v>
      </c>
      <c r="DQ124" s="39">
        <v>1877</v>
      </c>
      <c r="DR124" s="39">
        <v>2023</v>
      </c>
      <c r="DS124" s="39">
        <v>1968</v>
      </c>
      <c r="DT124" s="39">
        <v>2045</v>
      </c>
      <c r="DU124" s="39">
        <v>2407</v>
      </c>
      <c r="DV124" s="39">
        <v>2536</v>
      </c>
      <c r="DW124" s="39">
        <v>2345</v>
      </c>
      <c r="DX124" s="39">
        <v>2622</v>
      </c>
      <c r="DY124" s="39">
        <v>2482</v>
      </c>
      <c r="DZ124" s="39">
        <v>2461</v>
      </c>
      <c r="ED124" s="118"/>
      <c r="EE124" s="118"/>
      <c r="EF124" s="118"/>
      <c r="EG124" s="118"/>
      <c r="EH124" s="118"/>
      <c r="EI124" s="118"/>
      <c r="EJ124" s="118"/>
      <c r="EK124" s="118"/>
      <c r="EL124" s="118"/>
      <c r="EM124" s="118"/>
      <c r="EN124" s="118"/>
      <c r="EO124" s="118"/>
      <c r="EP124" s="118"/>
      <c r="EQ124" s="118"/>
      <c r="ER124" s="118"/>
      <c r="ES124" s="118"/>
      <c r="ET124" s="118"/>
      <c r="EU124" s="118"/>
    </row>
    <row r="125" spans="1:151" ht="20.100000000000001" customHeight="1" x14ac:dyDescent="0.25">
      <c r="A125" s="282"/>
      <c r="B125" s="74" t="s">
        <v>59</v>
      </c>
      <c r="C125" s="55" t="s">
        <v>60</v>
      </c>
      <c r="D125" s="79">
        <v>0</v>
      </c>
      <c r="E125" s="80">
        <v>0</v>
      </c>
      <c r="F125" s="80">
        <v>0</v>
      </c>
      <c r="G125" s="80">
        <v>0</v>
      </c>
      <c r="H125" s="80">
        <v>0</v>
      </c>
      <c r="I125" s="80">
        <v>0</v>
      </c>
      <c r="J125" s="80">
        <v>0</v>
      </c>
      <c r="K125" s="80">
        <v>0</v>
      </c>
      <c r="L125" s="80">
        <v>0</v>
      </c>
      <c r="M125" s="80">
        <v>0</v>
      </c>
      <c r="N125" s="80">
        <v>0</v>
      </c>
      <c r="O125" s="80">
        <v>0</v>
      </c>
      <c r="P125" s="182">
        <v>0</v>
      </c>
      <c r="Q125" s="80">
        <v>0</v>
      </c>
      <c r="R125" s="80">
        <v>0</v>
      </c>
      <c r="S125" s="80">
        <v>0</v>
      </c>
      <c r="T125" s="80">
        <v>0</v>
      </c>
      <c r="U125" s="80">
        <v>0</v>
      </c>
      <c r="V125" s="80">
        <v>0</v>
      </c>
      <c r="W125" s="80">
        <v>0</v>
      </c>
      <c r="X125" s="80">
        <v>0</v>
      </c>
      <c r="Y125" s="80">
        <v>0</v>
      </c>
      <c r="Z125" s="80">
        <v>0</v>
      </c>
      <c r="AA125" s="80">
        <v>0</v>
      </c>
      <c r="AB125" s="80">
        <v>0</v>
      </c>
      <c r="AC125" s="195">
        <v>0</v>
      </c>
      <c r="AD125" s="80">
        <v>0</v>
      </c>
      <c r="AE125" s="80">
        <v>0</v>
      </c>
      <c r="AF125" s="80">
        <v>0</v>
      </c>
      <c r="AG125" s="80">
        <v>0</v>
      </c>
      <c r="AH125" s="80">
        <v>0</v>
      </c>
      <c r="AI125" s="80">
        <v>0</v>
      </c>
      <c r="AJ125" s="80">
        <v>0</v>
      </c>
      <c r="AK125" s="80">
        <v>0</v>
      </c>
      <c r="AL125" s="80">
        <v>0</v>
      </c>
      <c r="AM125" s="80">
        <v>0</v>
      </c>
      <c r="AN125" s="80">
        <v>0</v>
      </c>
      <c r="AO125" s="193">
        <v>0</v>
      </c>
      <c r="AP125" s="56">
        <v>0</v>
      </c>
      <c r="AQ125" s="39">
        <v>0</v>
      </c>
      <c r="AR125" s="39">
        <v>0</v>
      </c>
      <c r="AS125" s="39">
        <v>0</v>
      </c>
      <c r="AT125" s="39">
        <v>0</v>
      </c>
      <c r="AU125" s="39">
        <v>0</v>
      </c>
      <c r="AV125" s="39">
        <v>0</v>
      </c>
      <c r="AW125" s="39">
        <v>0</v>
      </c>
      <c r="AX125" s="39">
        <v>0</v>
      </c>
      <c r="AY125" s="39">
        <v>0</v>
      </c>
      <c r="AZ125" s="39">
        <v>0</v>
      </c>
      <c r="BA125" s="39">
        <v>0</v>
      </c>
      <c r="BB125" s="56">
        <v>0</v>
      </c>
      <c r="BC125" s="39">
        <v>0</v>
      </c>
      <c r="BD125" s="39">
        <v>0</v>
      </c>
      <c r="BE125" s="39">
        <v>0</v>
      </c>
      <c r="BF125" s="39">
        <v>2</v>
      </c>
      <c r="BG125" s="39">
        <v>0</v>
      </c>
      <c r="BH125" s="39">
        <v>3</v>
      </c>
      <c r="BI125" s="39">
        <v>3</v>
      </c>
      <c r="BJ125" s="39">
        <v>3</v>
      </c>
      <c r="BK125" s="39">
        <v>0</v>
      </c>
      <c r="BL125" s="39">
        <v>1</v>
      </c>
      <c r="BM125" s="39">
        <v>1</v>
      </c>
      <c r="BN125" s="206">
        <f t="shared" si="56"/>
        <v>13</v>
      </c>
      <c r="BO125" s="39">
        <v>1</v>
      </c>
      <c r="BP125" s="39">
        <v>0</v>
      </c>
      <c r="BQ125" s="39">
        <v>2</v>
      </c>
      <c r="BR125" s="39">
        <v>0</v>
      </c>
      <c r="BS125" s="39">
        <v>1</v>
      </c>
      <c r="BT125" s="39">
        <v>1</v>
      </c>
      <c r="BU125" s="39">
        <v>2</v>
      </c>
      <c r="BV125" s="39">
        <v>0</v>
      </c>
      <c r="BW125" s="39">
        <v>0</v>
      </c>
      <c r="BX125" s="39">
        <v>0</v>
      </c>
      <c r="BY125" s="39">
        <v>0</v>
      </c>
      <c r="BZ125" s="39">
        <v>0</v>
      </c>
      <c r="CA125" s="224">
        <f t="shared" si="37"/>
        <v>7</v>
      </c>
      <c r="CB125" s="56">
        <v>0</v>
      </c>
      <c r="CC125" s="39">
        <v>0</v>
      </c>
      <c r="CD125" s="39">
        <v>0</v>
      </c>
      <c r="CE125" s="39">
        <v>0</v>
      </c>
      <c r="CF125" s="39">
        <v>0</v>
      </c>
      <c r="CG125" s="39">
        <v>0</v>
      </c>
      <c r="CH125" s="39">
        <v>0</v>
      </c>
      <c r="CI125" s="39">
        <v>1</v>
      </c>
      <c r="CJ125" s="39">
        <v>0</v>
      </c>
      <c r="CK125" s="39">
        <v>0</v>
      </c>
      <c r="CL125" s="39">
        <v>1</v>
      </c>
      <c r="CM125" s="39">
        <v>0</v>
      </c>
      <c r="CN125" s="206">
        <f t="shared" si="57"/>
        <v>2</v>
      </c>
      <c r="CO125" s="39">
        <v>0</v>
      </c>
      <c r="CP125" s="39">
        <v>0</v>
      </c>
      <c r="CQ125" s="39">
        <v>0</v>
      </c>
      <c r="CR125" s="39">
        <v>1</v>
      </c>
      <c r="CS125" s="39">
        <v>1</v>
      </c>
      <c r="CT125" s="39">
        <v>0</v>
      </c>
      <c r="CU125" s="39">
        <v>0</v>
      </c>
      <c r="CV125" s="39">
        <v>1</v>
      </c>
      <c r="CW125" s="39">
        <v>0</v>
      </c>
      <c r="CX125" s="39">
        <v>0</v>
      </c>
      <c r="CY125" s="39">
        <v>0</v>
      </c>
      <c r="CZ125" s="39">
        <v>0</v>
      </c>
      <c r="DA125" s="224">
        <f t="shared" si="34"/>
        <v>3</v>
      </c>
      <c r="DB125" s="39">
        <v>0</v>
      </c>
      <c r="DC125" s="39">
        <v>0</v>
      </c>
      <c r="DD125" s="39">
        <v>1</v>
      </c>
      <c r="DE125" s="39">
        <v>0</v>
      </c>
      <c r="DF125" s="39">
        <v>0</v>
      </c>
      <c r="DG125" s="39">
        <v>0</v>
      </c>
      <c r="DH125" s="39">
        <v>0</v>
      </c>
      <c r="DI125" s="39">
        <v>0</v>
      </c>
      <c r="DJ125" s="39">
        <v>0</v>
      </c>
      <c r="DK125" s="39">
        <v>0</v>
      </c>
      <c r="DL125" s="39">
        <v>0</v>
      </c>
      <c r="DM125" s="39">
        <v>0</v>
      </c>
      <c r="DN125" s="224">
        <f t="shared" si="35"/>
        <v>1</v>
      </c>
      <c r="DO125" s="39">
        <v>0</v>
      </c>
      <c r="DP125" s="39">
        <v>0</v>
      </c>
      <c r="DQ125" s="39">
        <v>0</v>
      </c>
      <c r="DR125" s="39">
        <v>0</v>
      </c>
      <c r="DS125" s="39">
        <v>0</v>
      </c>
      <c r="DT125" s="39">
        <v>0</v>
      </c>
      <c r="DU125" s="39">
        <v>0</v>
      </c>
      <c r="DV125" s="39">
        <v>0</v>
      </c>
      <c r="DW125" s="39">
        <v>0</v>
      </c>
      <c r="DX125" s="39">
        <v>0</v>
      </c>
      <c r="DY125" s="39">
        <v>0</v>
      </c>
      <c r="DZ125" s="39">
        <v>0</v>
      </c>
      <c r="ED125" s="118"/>
      <c r="EE125" s="118"/>
      <c r="EF125" s="118"/>
      <c r="EG125" s="118"/>
      <c r="EH125" s="118"/>
      <c r="EI125" s="118"/>
      <c r="EJ125" s="118"/>
      <c r="EK125" s="118"/>
      <c r="EL125" s="118"/>
      <c r="EM125" s="118"/>
      <c r="EN125" s="118"/>
      <c r="EO125" s="118"/>
      <c r="EP125" s="118"/>
      <c r="EQ125" s="118"/>
      <c r="ER125" s="118"/>
      <c r="ES125" s="118"/>
      <c r="ET125" s="118"/>
      <c r="EU125" s="118"/>
    </row>
    <row r="126" spans="1:151" ht="20.100000000000001" customHeight="1" x14ac:dyDescent="0.25">
      <c r="A126" s="282"/>
      <c r="B126" s="48" t="s">
        <v>68</v>
      </c>
      <c r="C126" s="55" t="s">
        <v>71</v>
      </c>
      <c r="D126" s="79">
        <v>0</v>
      </c>
      <c r="E126" s="80">
        <v>0</v>
      </c>
      <c r="F126" s="80">
        <v>0</v>
      </c>
      <c r="G126" s="80">
        <v>0</v>
      </c>
      <c r="H126" s="80">
        <v>0</v>
      </c>
      <c r="I126" s="80">
        <v>0</v>
      </c>
      <c r="J126" s="80">
        <v>0</v>
      </c>
      <c r="K126" s="80">
        <v>0</v>
      </c>
      <c r="L126" s="80">
        <v>0</v>
      </c>
      <c r="M126" s="80">
        <v>0</v>
      </c>
      <c r="N126" s="80">
        <v>0</v>
      </c>
      <c r="O126" s="80">
        <v>0</v>
      </c>
      <c r="P126" s="182">
        <v>0</v>
      </c>
      <c r="Q126" s="80">
        <v>0</v>
      </c>
      <c r="R126" s="80">
        <v>0</v>
      </c>
      <c r="S126" s="80">
        <v>0</v>
      </c>
      <c r="T126" s="80">
        <v>0</v>
      </c>
      <c r="U126" s="80">
        <v>0</v>
      </c>
      <c r="V126" s="80">
        <v>0</v>
      </c>
      <c r="W126" s="80">
        <v>0</v>
      </c>
      <c r="X126" s="80">
        <v>0</v>
      </c>
      <c r="Y126" s="80">
        <v>0</v>
      </c>
      <c r="Z126" s="80">
        <v>0</v>
      </c>
      <c r="AA126" s="80">
        <v>0</v>
      </c>
      <c r="AB126" s="80">
        <v>0</v>
      </c>
      <c r="AC126" s="195">
        <v>0</v>
      </c>
      <c r="AD126" s="80">
        <v>0</v>
      </c>
      <c r="AE126" s="80">
        <v>0</v>
      </c>
      <c r="AF126" s="80">
        <v>0</v>
      </c>
      <c r="AG126" s="80">
        <v>0</v>
      </c>
      <c r="AH126" s="80">
        <v>0</v>
      </c>
      <c r="AI126" s="80">
        <v>0</v>
      </c>
      <c r="AJ126" s="80">
        <v>0</v>
      </c>
      <c r="AK126" s="80">
        <v>0</v>
      </c>
      <c r="AL126" s="80">
        <v>0</v>
      </c>
      <c r="AM126" s="80">
        <v>0</v>
      </c>
      <c r="AN126" s="80">
        <v>0</v>
      </c>
      <c r="AO126" s="193">
        <v>0</v>
      </c>
      <c r="AP126" s="56">
        <v>0</v>
      </c>
      <c r="AQ126" s="39">
        <v>0</v>
      </c>
      <c r="AR126" s="39">
        <v>0</v>
      </c>
      <c r="AS126" s="39">
        <v>0</v>
      </c>
      <c r="AT126" s="39">
        <v>0</v>
      </c>
      <c r="AU126" s="39">
        <v>0</v>
      </c>
      <c r="AV126" s="39">
        <v>0</v>
      </c>
      <c r="AW126" s="39">
        <v>0</v>
      </c>
      <c r="AX126" s="39">
        <v>0</v>
      </c>
      <c r="AY126" s="39">
        <v>0</v>
      </c>
      <c r="AZ126" s="39">
        <v>0</v>
      </c>
      <c r="BA126" s="39">
        <v>0</v>
      </c>
      <c r="BB126" s="56">
        <v>0</v>
      </c>
      <c r="BC126" s="39">
        <v>0</v>
      </c>
      <c r="BD126" s="39">
        <v>0</v>
      </c>
      <c r="BE126" s="39">
        <v>0</v>
      </c>
      <c r="BF126" s="39">
        <v>0</v>
      </c>
      <c r="BG126" s="39">
        <v>0</v>
      </c>
      <c r="BH126" s="39">
        <v>0</v>
      </c>
      <c r="BI126" s="39">
        <v>0</v>
      </c>
      <c r="BJ126" s="39">
        <v>0</v>
      </c>
      <c r="BK126" s="39">
        <v>0</v>
      </c>
      <c r="BL126" s="39">
        <v>0</v>
      </c>
      <c r="BM126" s="39">
        <v>0</v>
      </c>
      <c r="BN126" s="206">
        <f t="shared" si="56"/>
        <v>0</v>
      </c>
      <c r="BO126" s="39">
        <v>0</v>
      </c>
      <c r="BP126" s="39">
        <v>0</v>
      </c>
      <c r="BQ126" s="39">
        <v>0</v>
      </c>
      <c r="BR126" s="39">
        <v>0</v>
      </c>
      <c r="BS126" s="39">
        <v>0</v>
      </c>
      <c r="BT126" s="39">
        <v>0</v>
      </c>
      <c r="BU126" s="39">
        <v>0</v>
      </c>
      <c r="BV126" s="39">
        <v>0</v>
      </c>
      <c r="BW126" s="39">
        <v>35</v>
      </c>
      <c r="BX126" s="39">
        <v>65</v>
      </c>
      <c r="BY126" s="39">
        <v>52</v>
      </c>
      <c r="BZ126" s="39">
        <v>66</v>
      </c>
      <c r="CA126" s="224">
        <f t="shared" si="37"/>
        <v>218</v>
      </c>
      <c r="CB126" s="56">
        <v>33</v>
      </c>
      <c r="CC126" s="39">
        <v>43</v>
      </c>
      <c r="CD126" s="39">
        <v>63</v>
      </c>
      <c r="CE126" s="39">
        <v>45</v>
      </c>
      <c r="CF126" s="39">
        <v>41</v>
      </c>
      <c r="CG126" s="39">
        <v>43</v>
      </c>
      <c r="CH126" s="39">
        <v>63</v>
      </c>
      <c r="CI126" s="39">
        <v>63</v>
      </c>
      <c r="CJ126" s="39">
        <v>63</v>
      </c>
      <c r="CK126" s="39">
        <v>70</v>
      </c>
      <c r="CL126" s="39">
        <v>76</v>
      </c>
      <c r="CM126" s="39">
        <v>68</v>
      </c>
      <c r="CN126" s="206">
        <f t="shared" si="57"/>
        <v>671</v>
      </c>
      <c r="CO126" s="39">
        <v>88</v>
      </c>
      <c r="CP126" s="39">
        <v>101</v>
      </c>
      <c r="CQ126" s="39">
        <v>97</v>
      </c>
      <c r="CR126" s="39">
        <v>155</v>
      </c>
      <c r="CS126" s="39">
        <v>129</v>
      </c>
      <c r="CT126" s="39">
        <v>191</v>
      </c>
      <c r="CU126" s="39">
        <v>143</v>
      </c>
      <c r="CV126" s="39">
        <v>207</v>
      </c>
      <c r="CW126" s="39">
        <v>168</v>
      </c>
      <c r="CX126" s="39">
        <v>174</v>
      </c>
      <c r="CY126" s="39">
        <v>171</v>
      </c>
      <c r="CZ126" s="39">
        <v>165</v>
      </c>
      <c r="DA126" s="224">
        <f t="shared" si="34"/>
        <v>1789</v>
      </c>
      <c r="DB126" s="39">
        <v>132</v>
      </c>
      <c r="DC126" s="39">
        <v>163</v>
      </c>
      <c r="DD126" s="39">
        <v>207</v>
      </c>
      <c r="DE126" s="39">
        <v>187</v>
      </c>
      <c r="DF126" s="39">
        <v>141</v>
      </c>
      <c r="DG126" s="39">
        <v>118</v>
      </c>
      <c r="DH126" s="39">
        <v>108</v>
      </c>
      <c r="DI126" s="39">
        <v>154</v>
      </c>
      <c r="DJ126" s="39">
        <v>145</v>
      </c>
      <c r="DK126" s="39">
        <v>160</v>
      </c>
      <c r="DL126" s="39">
        <v>137</v>
      </c>
      <c r="DM126" s="39">
        <v>142</v>
      </c>
      <c r="DN126" s="224">
        <f t="shared" si="35"/>
        <v>1794</v>
      </c>
      <c r="DO126" s="39">
        <v>169</v>
      </c>
      <c r="DP126" s="39">
        <v>101</v>
      </c>
      <c r="DQ126" s="39">
        <v>164</v>
      </c>
      <c r="DR126" s="39">
        <v>187</v>
      </c>
      <c r="DS126" s="39">
        <v>334</v>
      </c>
      <c r="DT126" s="39">
        <v>342</v>
      </c>
      <c r="DU126" s="39">
        <v>344</v>
      </c>
      <c r="DV126" s="39">
        <v>425</v>
      </c>
      <c r="DW126" s="39">
        <v>323</v>
      </c>
      <c r="DX126" s="39">
        <v>398</v>
      </c>
      <c r="DY126" s="39">
        <v>405</v>
      </c>
      <c r="DZ126" s="39">
        <v>322</v>
      </c>
      <c r="ED126" s="118"/>
      <c r="EE126" s="118"/>
      <c r="EF126" s="118"/>
      <c r="EG126" s="118"/>
      <c r="EH126" s="118"/>
      <c r="EI126" s="118"/>
      <c r="EJ126" s="118"/>
      <c r="EK126" s="118"/>
      <c r="EL126" s="118"/>
      <c r="EM126" s="118"/>
      <c r="EN126" s="118"/>
      <c r="EO126" s="118"/>
      <c r="EP126" s="118"/>
      <c r="EQ126" s="118"/>
      <c r="ER126" s="118"/>
      <c r="ES126" s="118"/>
      <c r="ET126" s="118"/>
      <c r="EU126" s="118"/>
    </row>
    <row r="127" spans="1:151" ht="20.100000000000001" customHeight="1" x14ac:dyDescent="0.25">
      <c r="A127" s="282"/>
      <c r="B127" s="48" t="s">
        <v>69</v>
      </c>
      <c r="C127" s="55" t="s">
        <v>108</v>
      </c>
      <c r="D127" s="79">
        <v>0</v>
      </c>
      <c r="E127" s="80">
        <v>0</v>
      </c>
      <c r="F127" s="80">
        <v>0</v>
      </c>
      <c r="G127" s="80">
        <v>0</v>
      </c>
      <c r="H127" s="80">
        <v>0</v>
      </c>
      <c r="I127" s="80">
        <v>0</v>
      </c>
      <c r="J127" s="80">
        <v>0</v>
      </c>
      <c r="K127" s="80">
        <v>0</v>
      </c>
      <c r="L127" s="80">
        <v>0</v>
      </c>
      <c r="M127" s="80">
        <v>0</v>
      </c>
      <c r="N127" s="80">
        <v>0</v>
      </c>
      <c r="O127" s="80">
        <v>0</v>
      </c>
      <c r="P127" s="182">
        <v>0</v>
      </c>
      <c r="Q127" s="80">
        <v>0</v>
      </c>
      <c r="R127" s="80">
        <v>0</v>
      </c>
      <c r="S127" s="80">
        <v>0</v>
      </c>
      <c r="T127" s="80">
        <v>0</v>
      </c>
      <c r="U127" s="80">
        <v>0</v>
      </c>
      <c r="V127" s="80">
        <v>0</v>
      </c>
      <c r="W127" s="80">
        <v>0</v>
      </c>
      <c r="X127" s="80">
        <v>0</v>
      </c>
      <c r="Y127" s="80">
        <v>0</v>
      </c>
      <c r="Z127" s="80">
        <v>0</v>
      </c>
      <c r="AA127" s="80">
        <v>0</v>
      </c>
      <c r="AB127" s="80">
        <v>0</v>
      </c>
      <c r="AC127" s="195">
        <v>0</v>
      </c>
      <c r="AD127" s="80">
        <v>0</v>
      </c>
      <c r="AE127" s="80">
        <v>0</v>
      </c>
      <c r="AF127" s="80">
        <v>0</v>
      </c>
      <c r="AG127" s="80">
        <v>0</v>
      </c>
      <c r="AH127" s="80">
        <v>0</v>
      </c>
      <c r="AI127" s="80">
        <v>0</v>
      </c>
      <c r="AJ127" s="80">
        <v>0</v>
      </c>
      <c r="AK127" s="80">
        <v>0</v>
      </c>
      <c r="AL127" s="80">
        <v>0</v>
      </c>
      <c r="AM127" s="80">
        <v>0</v>
      </c>
      <c r="AN127" s="80">
        <v>0</v>
      </c>
      <c r="AO127" s="193">
        <v>0</v>
      </c>
      <c r="AP127" s="56">
        <v>0</v>
      </c>
      <c r="AQ127" s="39">
        <v>0</v>
      </c>
      <c r="AR127" s="39">
        <v>0</v>
      </c>
      <c r="AS127" s="39">
        <v>0</v>
      </c>
      <c r="AT127" s="39">
        <v>0</v>
      </c>
      <c r="AU127" s="39">
        <v>0</v>
      </c>
      <c r="AV127" s="39">
        <v>0</v>
      </c>
      <c r="AW127" s="39">
        <v>0</v>
      </c>
      <c r="AX127" s="39">
        <v>0</v>
      </c>
      <c r="AY127" s="39">
        <v>0</v>
      </c>
      <c r="AZ127" s="39">
        <v>0</v>
      </c>
      <c r="BA127" s="39">
        <v>0</v>
      </c>
      <c r="BB127" s="56">
        <v>0</v>
      </c>
      <c r="BC127" s="39">
        <v>0</v>
      </c>
      <c r="BD127" s="39">
        <v>0</v>
      </c>
      <c r="BE127" s="39">
        <v>0</v>
      </c>
      <c r="BF127" s="39">
        <v>0</v>
      </c>
      <c r="BG127" s="39">
        <v>0</v>
      </c>
      <c r="BH127" s="39">
        <v>0</v>
      </c>
      <c r="BI127" s="39">
        <v>0</v>
      </c>
      <c r="BJ127" s="39">
        <v>0</v>
      </c>
      <c r="BK127" s="39">
        <v>0</v>
      </c>
      <c r="BL127" s="39">
        <v>0</v>
      </c>
      <c r="BM127" s="39">
        <v>0</v>
      </c>
      <c r="BN127" s="206">
        <f t="shared" si="56"/>
        <v>0</v>
      </c>
      <c r="BO127" s="39">
        <v>0</v>
      </c>
      <c r="BP127" s="39">
        <v>0</v>
      </c>
      <c r="BQ127" s="39">
        <v>0</v>
      </c>
      <c r="BR127" s="39">
        <v>0</v>
      </c>
      <c r="BS127" s="39">
        <v>0</v>
      </c>
      <c r="BT127" s="39">
        <v>0</v>
      </c>
      <c r="BU127" s="39">
        <v>0</v>
      </c>
      <c r="BV127" s="39">
        <v>0</v>
      </c>
      <c r="BW127" s="39">
        <v>1087</v>
      </c>
      <c r="BX127" s="39">
        <v>1961</v>
      </c>
      <c r="BY127" s="39">
        <v>1639</v>
      </c>
      <c r="BZ127" s="39">
        <v>2159</v>
      </c>
      <c r="CA127" s="224">
        <f t="shared" si="37"/>
        <v>6846</v>
      </c>
      <c r="CB127" s="56">
        <v>1690</v>
      </c>
      <c r="CC127" s="39">
        <v>1652</v>
      </c>
      <c r="CD127" s="39">
        <v>1934</v>
      </c>
      <c r="CE127" s="39">
        <v>2032</v>
      </c>
      <c r="CF127" s="39">
        <v>1930</v>
      </c>
      <c r="CG127" s="39">
        <v>2167</v>
      </c>
      <c r="CH127" s="39">
        <v>2560</v>
      </c>
      <c r="CI127" s="39">
        <v>2412</v>
      </c>
      <c r="CJ127" s="39">
        <v>2393</v>
      </c>
      <c r="CK127" s="39">
        <v>2779</v>
      </c>
      <c r="CL127" s="39">
        <v>2670</v>
      </c>
      <c r="CM127" s="39">
        <v>2996</v>
      </c>
      <c r="CN127" s="206">
        <f t="shared" si="57"/>
        <v>27215</v>
      </c>
      <c r="CO127" s="39">
        <v>2481</v>
      </c>
      <c r="CP127" s="39">
        <v>2476</v>
      </c>
      <c r="CQ127" s="39">
        <v>3318</v>
      </c>
      <c r="CR127" s="39">
        <v>3170</v>
      </c>
      <c r="CS127" s="39">
        <v>3023</v>
      </c>
      <c r="CT127" s="39">
        <v>3255</v>
      </c>
      <c r="CU127" s="39">
        <v>3039</v>
      </c>
      <c r="CV127" s="39">
        <v>3483</v>
      </c>
      <c r="CW127" s="39">
        <v>3496</v>
      </c>
      <c r="CX127" s="39">
        <v>3516</v>
      </c>
      <c r="CY127" s="39">
        <v>3863</v>
      </c>
      <c r="CZ127" s="39">
        <v>5030</v>
      </c>
      <c r="DA127" s="224">
        <f t="shared" si="34"/>
        <v>40150</v>
      </c>
      <c r="DB127" s="39">
        <v>4562</v>
      </c>
      <c r="DC127" s="39">
        <v>4093</v>
      </c>
      <c r="DD127" s="39">
        <v>5271</v>
      </c>
      <c r="DE127" s="39">
        <v>3734</v>
      </c>
      <c r="DF127" s="39">
        <v>4790</v>
      </c>
      <c r="DG127" s="39">
        <v>4289</v>
      </c>
      <c r="DH127" s="39">
        <v>3757</v>
      </c>
      <c r="DI127" s="39">
        <v>4060</v>
      </c>
      <c r="DJ127" s="39">
        <v>3492</v>
      </c>
      <c r="DK127" s="39">
        <v>3700</v>
      </c>
      <c r="DL127" s="39">
        <v>3609</v>
      </c>
      <c r="DM127" s="39">
        <v>3514</v>
      </c>
      <c r="DN127" s="224">
        <f t="shared" si="35"/>
        <v>48871</v>
      </c>
      <c r="DO127" s="39">
        <v>3379</v>
      </c>
      <c r="DP127" s="39">
        <v>3061</v>
      </c>
      <c r="DQ127" s="39">
        <v>3588</v>
      </c>
      <c r="DR127" s="39">
        <v>3552</v>
      </c>
      <c r="DS127" s="39">
        <v>3481</v>
      </c>
      <c r="DT127" s="39">
        <v>3528</v>
      </c>
      <c r="DU127" s="39">
        <v>3219</v>
      </c>
      <c r="DV127" s="39">
        <v>3661</v>
      </c>
      <c r="DW127" s="39">
        <v>3229</v>
      </c>
      <c r="DX127" s="39">
        <v>3513</v>
      </c>
      <c r="DY127" s="39">
        <v>3256</v>
      </c>
      <c r="DZ127" s="39">
        <v>3432</v>
      </c>
      <c r="ED127" s="118"/>
      <c r="EE127" s="118"/>
      <c r="EF127" s="118"/>
      <c r="EG127" s="118"/>
      <c r="EH127" s="118"/>
      <c r="EI127" s="118"/>
      <c r="EJ127" s="118"/>
      <c r="EK127" s="118"/>
      <c r="EL127" s="118"/>
      <c r="EM127" s="118"/>
      <c r="EN127" s="118"/>
      <c r="EO127" s="118"/>
      <c r="EP127" s="118"/>
      <c r="EQ127" s="118"/>
      <c r="ER127" s="118"/>
      <c r="ES127" s="118"/>
      <c r="ET127" s="118"/>
      <c r="EU127" s="118"/>
    </row>
    <row r="128" spans="1:151" ht="20.100000000000001" customHeight="1" x14ac:dyDescent="0.25">
      <c r="A128" s="282"/>
      <c r="B128" s="48" t="s">
        <v>70</v>
      </c>
      <c r="C128" s="55" t="s">
        <v>72</v>
      </c>
      <c r="D128" s="79">
        <v>0</v>
      </c>
      <c r="E128" s="80">
        <v>0</v>
      </c>
      <c r="F128" s="80">
        <v>0</v>
      </c>
      <c r="G128" s="80">
        <v>0</v>
      </c>
      <c r="H128" s="80">
        <v>0</v>
      </c>
      <c r="I128" s="80">
        <v>0</v>
      </c>
      <c r="J128" s="80">
        <v>0</v>
      </c>
      <c r="K128" s="80">
        <v>0</v>
      </c>
      <c r="L128" s="80">
        <v>0</v>
      </c>
      <c r="M128" s="80">
        <v>0</v>
      </c>
      <c r="N128" s="80">
        <v>0</v>
      </c>
      <c r="O128" s="80">
        <v>0</v>
      </c>
      <c r="P128" s="182">
        <v>0</v>
      </c>
      <c r="Q128" s="80">
        <v>0</v>
      </c>
      <c r="R128" s="80">
        <v>0</v>
      </c>
      <c r="S128" s="80">
        <v>0</v>
      </c>
      <c r="T128" s="80">
        <v>0</v>
      </c>
      <c r="U128" s="80">
        <v>0</v>
      </c>
      <c r="V128" s="80">
        <v>0</v>
      </c>
      <c r="W128" s="80">
        <v>0</v>
      </c>
      <c r="X128" s="80">
        <v>0</v>
      </c>
      <c r="Y128" s="80">
        <v>0</v>
      </c>
      <c r="Z128" s="80">
        <v>0</v>
      </c>
      <c r="AA128" s="80">
        <v>0</v>
      </c>
      <c r="AB128" s="80">
        <v>0</v>
      </c>
      <c r="AC128" s="195">
        <v>0</v>
      </c>
      <c r="AD128" s="80">
        <v>0</v>
      </c>
      <c r="AE128" s="80">
        <v>0</v>
      </c>
      <c r="AF128" s="80">
        <v>0</v>
      </c>
      <c r="AG128" s="80">
        <v>0</v>
      </c>
      <c r="AH128" s="80">
        <v>0</v>
      </c>
      <c r="AI128" s="80">
        <v>0</v>
      </c>
      <c r="AJ128" s="80">
        <v>0</v>
      </c>
      <c r="AK128" s="80">
        <v>0</v>
      </c>
      <c r="AL128" s="80">
        <v>0</v>
      </c>
      <c r="AM128" s="80">
        <v>0</v>
      </c>
      <c r="AN128" s="80">
        <v>0</v>
      </c>
      <c r="AO128" s="193">
        <v>0</v>
      </c>
      <c r="AP128" s="56">
        <v>0</v>
      </c>
      <c r="AQ128" s="39">
        <v>0</v>
      </c>
      <c r="AR128" s="39">
        <v>0</v>
      </c>
      <c r="AS128" s="39">
        <v>0</v>
      </c>
      <c r="AT128" s="39">
        <v>0</v>
      </c>
      <c r="AU128" s="39">
        <v>0</v>
      </c>
      <c r="AV128" s="39">
        <v>0</v>
      </c>
      <c r="AW128" s="39">
        <v>0</v>
      </c>
      <c r="AX128" s="39">
        <v>0</v>
      </c>
      <c r="AY128" s="39">
        <v>0</v>
      </c>
      <c r="AZ128" s="39">
        <v>0</v>
      </c>
      <c r="BA128" s="39">
        <v>0</v>
      </c>
      <c r="BB128" s="56">
        <v>0</v>
      </c>
      <c r="BC128" s="39">
        <v>0</v>
      </c>
      <c r="BD128" s="39">
        <v>0</v>
      </c>
      <c r="BE128" s="39">
        <v>0</v>
      </c>
      <c r="BF128" s="39">
        <v>0</v>
      </c>
      <c r="BG128" s="39">
        <v>0</v>
      </c>
      <c r="BH128" s="39">
        <v>0</v>
      </c>
      <c r="BI128" s="39">
        <v>0</v>
      </c>
      <c r="BJ128" s="39">
        <v>0</v>
      </c>
      <c r="BK128" s="39">
        <v>0</v>
      </c>
      <c r="BL128" s="39">
        <v>0</v>
      </c>
      <c r="BM128" s="39">
        <v>0</v>
      </c>
      <c r="BN128" s="206">
        <f t="shared" si="56"/>
        <v>0</v>
      </c>
      <c r="BO128" s="39">
        <v>0</v>
      </c>
      <c r="BP128" s="39">
        <v>0</v>
      </c>
      <c r="BQ128" s="39">
        <v>0</v>
      </c>
      <c r="BR128" s="39">
        <v>0</v>
      </c>
      <c r="BS128" s="39">
        <v>0</v>
      </c>
      <c r="BT128" s="39">
        <v>0</v>
      </c>
      <c r="BU128" s="39">
        <v>0</v>
      </c>
      <c r="BV128" s="39">
        <v>0</v>
      </c>
      <c r="BW128" s="39">
        <v>36</v>
      </c>
      <c r="BX128" s="39">
        <v>103</v>
      </c>
      <c r="BY128" s="39">
        <v>111</v>
      </c>
      <c r="BZ128" s="39">
        <v>80</v>
      </c>
      <c r="CA128" s="224">
        <f t="shared" si="37"/>
        <v>330</v>
      </c>
      <c r="CB128" s="56">
        <v>54</v>
      </c>
      <c r="CC128" s="39">
        <v>63</v>
      </c>
      <c r="CD128" s="39">
        <v>57</v>
      </c>
      <c r="CE128" s="39">
        <v>67</v>
      </c>
      <c r="CF128" s="39">
        <v>101</v>
      </c>
      <c r="CG128" s="39">
        <v>76</v>
      </c>
      <c r="CH128" s="39">
        <v>77</v>
      </c>
      <c r="CI128" s="39">
        <v>54</v>
      </c>
      <c r="CJ128" s="39">
        <v>35</v>
      </c>
      <c r="CK128" s="39">
        <v>55</v>
      </c>
      <c r="CL128" s="39">
        <v>61</v>
      </c>
      <c r="CM128" s="39">
        <v>47</v>
      </c>
      <c r="CN128" s="206">
        <f t="shared" si="57"/>
        <v>747</v>
      </c>
      <c r="CO128" s="39">
        <v>26</v>
      </c>
      <c r="CP128" s="39">
        <v>36</v>
      </c>
      <c r="CQ128" s="39">
        <v>39</v>
      </c>
      <c r="CR128" s="39">
        <v>41</v>
      </c>
      <c r="CS128" s="39">
        <v>55</v>
      </c>
      <c r="CT128" s="39">
        <v>6</v>
      </c>
      <c r="CU128" s="39">
        <v>10</v>
      </c>
      <c r="CV128" s="39">
        <v>44</v>
      </c>
      <c r="CW128" s="39">
        <v>71</v>
      </c>
      <c r="CX128" s="39">
        <v>39</v>
      </c>
      <c r="CY128" s="39">
        <v>51</v>
      </c>
      <c r="CZ128" s="39">
        <v>43</v>
      </c>
      <c r="DA128" s="224">
        <f t="shared" si="34"/>
        <v>461</v>
      </c>
      <c r="DB128" s="39">
        <v>32</v>
      </c>
      <c r="DC128" s="39">
        <v>21</v>
      </c>
      <c r="DD128" s="39">
        <v>52</v>
      </c>
      <c r="DE128" s="39">
        <v>46</v>
      </c>
      <c r="DF128" s="39">
        <v>76</v>
      </c>
      <c r="DG128" s="39">
        <v>70</v>
      </c>
      <c r="DH128" s="39">
        <v>75</v>
      </c>
      <c r="DI128" s="39">
        <v>123</v>
      </c>
      <c r="DJ128" s="39">
        <v>120</v>
      </c>
      <c r="DK128" s="39">
        <v>119</v>
      </c>
      <c r="DL128" s="39">
        <v>117</v>
      </c>
      <c r="DM128" s="39">
        <v>94</v>
      </c>
      <c r="DN128" s="224">
        <f t="shared" si="35"/>
        <v>945</v>
      </c>
      <c r="DO128" s="39">
        <v>110</v>
      </c>
      <c r="DP128" s="39">
        <v>107</v>
      </c>
      <c r="DQ128" s="39">
        <v>92</v>
      </c>
      <c r="DR128" s="39">
        <v>99</v>
      </c>
      <c r="DS128" s="39">
        <v>131</v>
      </c>
      <c r="DT128" s="39">
        <v>109</v>
      </c>
      <c r="DU128" s="39">
        <v>96</v>
      </c>
      <c r="DV128" s="39">
        <v>104</v>
      </c>
      <c r="DW128" s="39">
        <v>90</v>
      </c>
      <c r="DX128" s="39">
        <v>100</v>
      </c>
      <c r="DY128" s="39">
        <v>114</v>
      </c>
      <c r="DZ128" s="39">
        <v>87</v>
      </c>
      <c r="ED128" s="118"/>
      <c r="EE128" s="118"/>
      <c r="EF128" s="118"/>
      <c r="EG128" s="118"/>
      <c r="EH128" s="118"/>
      <c r="EI128" s="118"/>
      <c r="EJ128" s="118"/>
      <c r="EK128" s="118"/>
      <c r="EL128" s="118"/>
      <c r="EM128" s="118"/>
      <c r="EN128" s="118"/>
      <c r="EO128" s="118"/>
      <c r="EP128" s="118"/>
      <c r="EQ128" s="118"/>
      <c r="ER128" s="118"/>
      <c r="ES128" s="118"/>
      <c r="ET128" s="118"/>
      <c r="EU128" s="118"/>
    </row>
    <row r="129" spans="1:151" ht="20.100000000000001" customHeight="1" x14ac:dyDescent="0.25">
      <c r="A129" s="282"/>
      <c r="B129" s="48" t="s">
        <v>103</v>
      </c>
      <c r="C129" s="55" t="s">
        <v>105</v>
      </c>
      <c r="D129" s="79">
        <v>0</v>
      </c>
      <c r="E129" s="80">
        <v>0</v>
      </c>
      <c r="F129" s="80">
        <v>0</v>
      </c>
      <c r="G129" s="80">
        <v>0</v>
      </c>
      <c r="H129" s="80">
        <v>0</v>
      </c>
      <c r="I129" s="80">
        <v>0</v>
      </c>
      <c r="J129" s="80">
        <v>0</v>
      </c>
      <c r="K129" s="80">
        <v>0</v>
      </c>
      <c r="L129" s="80">
        <v>0</v>
      </c>
      <c r="M129" s="80">
        <v>0</v>
      </c>
      <c r="N129" s="80">
        <v>0</v>
      </c>
      <c r="O129" s="80"/>
      <c r="P129" s="182">
        <v>0</v>
      </c>
      <c r="Q129" s="80">
        <v>0</v>
      </c>
      <c r="R129" s="80">
        <v>0</v>
      </c>
      <c r="S129" s="80">
        <v>0</v>
      </c>
      <c r="T129" s="80">
        <v>0</v>
      </c>
      <c r="U129" s="80">
        <v>0</v>
      </c>
      <c r="V129" s="80">
        <v>0</v>
      </c>
      <c r="W129" s="80">
        <v>0</v>
      </c>
      <c r="X129" s="80">
        <v>0</v>
      </c>
      <c r="Y129" s="80">
        <v>0</v>
      </c>
      <c r="Z129" s="80">
        <v>0</v>
      </c>
      <c r="AA129" s="80">
        <v>0</v>
      </c>
      <c r="AB129" s="80">
        <v>0</v>
      </c>
      <c r="AC129" s="195">
        <v>0</v>
      </c>
      <c r="AD129" s="80">
        <v>0</v>
      </c>
      <c r="AE129" s="80">
        <v>0</v>
      </c>
      <c r="AF129" s="80">
        <v>0</v>
      </c>
      <c r="AG129" s="80">
        <v>0</v>
      </c>
      <c r="AH129" s="80">
        <v>0</v>
      </c>
      <c r="AI129" s="80">
        <v>0</v>
      </c>
      <c r="AJ129" s="80">
        <v>0</v>
      </c>
      <c r="AK129" s="80">
        <v>0</v>
      </c>
      <c r="AL129" s="80">
        <v>0</v>
      </c>
      <c r="AM129" s="80">
        <v>0</v>
      </c>
      <c r="AN129" s="80">
        <v>0</v>
      </c>
      <c r="AO129" s="193">
        <v>0</v>
      </c>
      <c r="AP129" s="56">
        <v>0</v>
      </c>
      <c r="AQ129" s="39">
        <v>0</v>
      </c>
      <c r="AR129" s="39">
        <v>0</v>
      </c>
      <c r="AS129" s="39">
        <v>0</v>
      </c>
      <c r="AT129" s="39">
        <v>0</v>
      </c>
      <c r="AU129" s="39">
        <v>0</v>
      </c>
      <c r="AV129" s="39">
        <v>0</v>
      </c>
      <c r="AW129" s="39">
        <v>0</v>
      </c>
      <c r="AX129" s="39">
        <v>0</v>
      </c>
      <c r="AY129" s="39">
        <v>0</v>
      </c>
      <c r="AZ129" s="39">
        <v>0</v>
      </c>
      <c r="BA129" s="39">
        <v>0</v>
      </c>
      <c r="BB129" s="56">
        <v>0</v>
      </c>
      <c r="BC129" s="39">
        <v>0</v>
      </c>
      <c r="BD129" s="39">
        <v>0</v>
      </c>
      <c r="BE129" s="39">
        <v>0</v>
      </c>
      <c r="BF129" s="39">
        <v>0</v>
      </c>
      <c r="BG129" s="39">
        <v>0</v>
      </c>
      <c r="BH129" s="39">
        <v>0</v>
      </c>
      <c r="BI129" s="39">
        <v>0</v>
      </c>
      <c r="BJ129" s="39">
        <v>0</v>
      </c>
      <c r="BK129" s="39">
        <v>0</v>
      </c>
      <c r="BL129" s="39">
        <v>0</v>
      </c>
      <c r="BM129" s="39">
        <v>0</v>
      </c>
      <c r="BN129" s="206">
        <f t="shared" si="56"/>
        <v>0</v>
      </c>
      <c r="BO129" s="39">
        <v>0</v>
      </c>
      <c r="BP129" s="39">
        <v>0</v>
      </c>
      <c r="BQ129" s="39">
        <v>0</v>
      </c>
      <c r="BR129" s="39">
        <v>0</v>
      </c>
      <c r="BS129" s="39">
        <v>0</v>
      </c>
      <c r="BT129" s="39">
        <v>0</v>
      </c>
      <c r="BU129" s="39">
        <v>0</v>
      </c>
      <c r="BV129" s="39">
        <v>0</v>
      </c>
      <c r="BW129" s="39">
        <v>0</v>
      </c>
      <c r="BX129" s="39">
        <v>0</v>
      </c>
      <c r="BY129" s="39">
        <v>0</v>
      </c>
      <c r="BZ129" s="39">
        <v>0</v>
      </c>
      <c r="CA129" s="224">
        <f t="shared" si="37"/>
        <v>0</v>
      </c>
      <c r="CB129" s="56">
        <v>0</v>
      </c>
      <c r="CC129" s="39">
        <v>0</v>
      </c>
      <c r="CD129" s="39">
        <v>0</v>
      </c>
      <c r="CE129" s="39">
        <v>0</v>
      </c>
      <c r="CF129" s="39">
        <v>0</v>
      </c>
      <c r="CG129" s="39">
        <v>46</v>
      </c>
      <c r="CH129" s="39">
        <v>82</v>
      </c>
      <c r="CI129" s="39">
        <v>71</v>
      </c>
      <c r="CJ129" s="39">
        <v>78</v>
      </c>
      <c r="CK129" s="39">
        <v>79</v>
      </c>
      <c r="CL129" s="39">
        <v>62</v>
      </c>
      <c r="CM129" s="39">
        <v>62</v>
      </c>
      <c r="CN129" s="206">
        <f t="shared" si="57"/>
        <v>480</v>
      </c>
      <c r="CO129" s="39">
        <v>63</v>
      </c>
      <c r="CP129" s="39">
        <v>63</v>
      </c>
      <c r="CQ129" s="39">
        <v>77</v>
      </c>
      <c r="CR129" s="39">
        <v>68</v>
      </c>
      <c r="CS129" s="39">
        <v>68</v>
      </c>
      <c r="CT129" s="39">
        <v>71</v>
      </c>
      <c r="CU129" s="39">
        <v>73</v>
      </c>
      <c r="CV129" s="39">
        <v>81</v>
      </c>
      <c r="CW129" s="39">
        <v>79</v>
      </c>
      <c r="CX129" s="39">
        <v>79</v>
      </c>
      <c r="CY129" s="39">
        <v>86</v>
      </c>
      <c r="CZ129" s="39">
        <v>74</v>
      </c>
      <c r="DA129" s="224">
        <f t="shared" si="34"/>
        <v>882</v>
      </c>
      <c r="DB129" s="39">
        <v>68</v>
      </c>
      <c r="DC129" s="39">
        <v>68</v>
      </c>
      <c r="DD129" s="39">
        <v>84</v>
      </c>
      <c r="DE129" s="39">
        <v>57</v>
      </c>
      <c r="DF129" s="39">
        <v>78</v>
      </c>
      <c r="DG129" s="39">
        <v>63</v>
      </c>
      <c r="DH129" s="39">
        <v>73</v>
      </c>
      <c r="DI129" s="39">
        <v>72</v>
      </c>
      <c r="DJ129" s="39">
        <v>72</v>
      </c>
      <c r="DK129" s="39">
        <v>79</v>
      </c>
      <c r="DL129" s="39">
        <v>74</v>
      </c>
      <c r="DM129" s="39">
        <v>70</v>
      </c>
      <c r="DN129" s="224">
        <f t="shared" si="35"/>
        <v>858</v>
      </c>
      <c r="DO129" s="39">
        <v>77</v>
      </c>
      <c r="DP129" s="39">
        <v>54</v>
      </c>
      <c r="DQ129" s="39">
        <v>77</v>
      </c>
      <c r="DR129" s="39">
        <v>77</v>
      </c>
      <c r="DS129" s="39">
        <v>75</v>
      </c>
      <c r="DT129" s="39">
        <v>70</v>
      </c>
      <c r="DU129" s="39">
        <v>78</v>
      </c>
      <c r="DV129" s="39">
        <v>78</v>
      </c>
      <c r="DW129" s="39">
        <v>66</v>
      </c>
      <c r="DX129" s="39">
        <v>74</v>
      </c>
      <c r="DY129" s="39">
        <v>60</v>
      </c>
      <c r="DZ129" s="39">
        <v>56</v>
      </c>
      <c r="ED129" s="118"/>
      <c r="EE129" s="118"/>
      <c r="EF129" s="118"/>
      <c r="EG129" s="118"/>
      <c r="EH129" s="118"/>
      <c r="EI129" s="118"/>
      <c r="EJ129" s="118"/>
      <c r="EK129" s="118"/>
      <c r="EL129" s="118"/>
      <c r="EM129" s="118"/>
      <c r="EN129" s="118"/>
      <c r="EO129" s="118"/>
      <c r="EP129" s="118"/>
      <c r="EQ129" s="118"/>
      <c r="ER129" s="118"/>
      <c r="ES129" s="118"/>
      <c r="ET129" s="118"/>
      <c r="EU129" s="118"/>
    </row>
    <row r="130" spans="1:151" ht="20.100000000000001" customHeight="1" x14ac:dyDescent="0.25">
      <c r="A130" s="282"/>
      <c r="B130" s="48" t="s">
        <v>104</v>
      </c>
      <c r="C130" s="55" t="s">
        <v>106</v>
      </c>
      <c r="D130" s="79">
        <v>0</v>
      </c>
      <c r="E130" s="80">
        <v>0</v>
      </c>
      <c r="F130" s="80">
        <v>0</v>
      </c>
      <c r="G130" s="80">
        <v>0</v>
      </c>
      <c r="H130" s="80">
        <v>0</v>
      </c>
      <c r="I130" s="80">
        <v>0</v>
      </c>
      <c r="J130" s="80">
        <v>0</v>
      </c>
      <c r="K130" s="80">
        <v>0</v>
      </c>
      <c r="L130" s="80">
        <v>0</v>
      </c>
      <c r="M130" s="80">
        <v>0</v>
      </c>
      <c r="N130" s="80">
        <v>0</v>
      </c>
      <c r="O130" s="80">
        <v>0</v>
      </c>
      <c r="P130" s="182">
        <v>0</v>
      </c>
      <c r="Q130" s="80">
        <v>0</v>
      </c>
      <c r="R130" s="80">
        <v>0</v>
      </c>
      <c r="S130" s="80">
        <v>0</v>
      </c>
      <c r="T130" s="80">
        <v>0</v>
      </c>
      <c r="U130" s="80">
        <v>0</v>
      </c>
      <c r="V130" s="80">
        <v>0</v>
      </c>
      <c r="W130" s="80">
        <v>0</v>
      </c>
      <c r="X130" s="80">
        <v>0</v>
      </c>
      <c r="Y130" s="80">
        <v>0</v>
      </c>
      <c r="Z130" s="80">
        <v>0</v>
      </c>
      <c r="AA130" s="80">
        <v>0</v>
      </c>
      <c r="AB130" s="80">
        <v>0</v>
      </c>
      <c r="AC130" s="195">
        <v>0</v>
      </c>
      <c r="AD130" s="80">
        <v>0</v>
      </c>
      <c r="AE130" s="80">
        <v>0</v>
      </c>
      <c r="AF130" s="80">
        <v>0</v>
      </c>
      <c r="AG130" s="80">
        <v>0</v>
      </c>
      <c r="AH130" s="80">
        <v>0</v>
      </c>
      <c r="AI130" s="80">
        <v>0</v>
      </c>
      <c r="AJ130" s="80">
        <v>0</v>
      </c>
      <c r="AK130" s="80">
        <v>0</v>
      </c>
      <c r="AL130" s="80">
        <v>0</v>
      </c>
      <c r="AM130" s="80">
        <v>0</v>
      </c>
      <c r="AN130" s="80">
        <v>0</v>
      </c>
      <c r="AO130" s="193">
        <v>0</v>
      </c>
      <c r="AP130" s="56">
        <v>0</v>
      </c>
      <c r="AQ130" s="39">
        <v>0</v>
      </c>
      <c r="AR130" s="39">
        <v>0</v>
      </c>
      <c r="AS130" s="39">
        <v>0</v>
      </c>
      <c r="AT130" s="39">
        <v>0</v>
      </c>
      <c r="AU130" s="39">
        <v>0</v>
      </c>
      <c r="AV130" s="39">
        <v>0</v>
      </c>
      <c r="AW130" s="39">
        <v>0</v>
      </c>
      <c r="AX130" s="39">
        <v>0</v>
      </c>
      <c r="AY130" s="39">
        <v>0</v>
      </c>
      <c r="AZ130" s="39">
        <v>0</v>
      </c>
      <c r="BA130" s="39">
        <v>0</v>
      </c>
      <c r="BB130" s="56">
        <v>0</v>
      </c>
      <c r="BC130" s="39">
        <v>0</v>
      </c>
      <c r="BD130" s="39">
        <v>0</v>
      </c>
      <c r="BE130" s="39">
        <v>0</v>
      </c>
      <c r="BF130" s="39">
        <v>0</v>
      </c>
      <c r="BG130" s="39">
        <v>0</v>
      </c>
      <c r="BH130" s="39">
        <v>0</v>
      </c>
      <c r="BI130" s="39">
        <v>0</v>
      </c>
      <c r="BJ130" s="39">
        <v>0</v>
      </c>
      <c r="BK130" s="39">
        <v>0</v>
      </c>
      <c r="BL130" s="39">
        <v>0</v>
      </c>
      <c r="BM130" s="39">
        <v>0</v>
      </c>
      <c r="BN130" s="206">
        <f t="shared" si="56"/>
        <v>0</v>
      </c>
      <c r="BO130" s="39">
        <v>0</v>
      </c>
      <c r="BP130" s="39">
        <v>0</v>
      </c>
      <c r="BQ130" s="39">
        <v>0</v>
      </c>
      <c r="BR130" s="39">
        <v>0</v>
      </c>
      <c r="BS130" s="39">
        <v>0</v>
      </c>
      <c r="BT130" s="39">
        <v>0</v>
      </c>
      <c r="BU130" s="39">
        <v>0</v>
      </c>
      <c r="BV130" s="39">
        <v>0</v>
      </c>
      <c r="BW130" s="39">
        <v>0</v>
      </c>
      <c r="BX130" s="39">
        <v>0</v>
      </c>
      <c r="BY130" s="39">
        <v>0</v>
      </c>
      <c r="BZ130" s="39">
        <v>0</v>
      </c>
      <c r="CA130" s="224">
        <f t="shared" si="37"/>
        <v>0</v>
      </c>
      <c r="CB130" s="56">
        <v>0</v>
      </c>
      <c r="CC130" s="39">
        <v>0</v>
      </c>
      <c r="CD130" s="39">
        <v>0</v>
      </c>
      <c r="CE130" s="39">
        <v>0</v>
      </c>
      <c r="CF130" s="39">
        <v>0</v>
      </c>
      <c r="CG130" s="39">
        <v>26</v>
      </c>
      <c r="CH130" s="39">
        <v>52</v>
      </c>
      <c r="CI130" s="39">
        <v>49</v>
      </c>
      <c r="CJ130" s="39">
        <v>48</v>
      </c>
      <c r="CK130" s="39">
        <v>46</v>
      </c>
      <c r="CL130" s="39">
        <v>58</v>
      </c>
      <c r="CM130" s="39">
        <v>69</v>
      </c>
      <c r="CN130" s="206">
        <f t="shared" si="57"/>
        <v>348</v>
      </c>
      <c r="CO130" s="39">
        <v>51</v>
      </c>
      <c r="CP130" s="39">
        <v>50</v>
      </c>
      <c r="CQ130" s="39">
        <v>55</v>
      </c>
      <c r="CR130" s="39">
        <v>58</v>
      </c>
      <c r="CS130" s="39">
        <v>53</v>
      </c>
      <c r="CT130" s="39">
        <v>55</v>
      </c>
      <c r="CU130" s="39">
        <v>53</v>
      </c>
      <c r="CV130" s="39">
        <v>58</v>
      </c>
      <c r="CW130" s="39">
        <v>54</v>
      </c>
      <c r="CX130" s="39">
        <v>48</v>
      </c>
      <c r="CY130" s="39">
        <v>49</v>
      </c>
      <c r="CZ130" s="39">
        <v>52</v>
      </c>
      <c r="DA130" s="224">
        <f t="shared" si="34"/>
        <v>636</v>
      </c>
      <c r="DB130" s="39">
        <v>52</v>
      </c>
      <c r="DC130" s="39">
        <v>44</v>
      </c>
      <c r="DD130" s="39">
        <v>56</v>
      </c>
      <c r="DE130" s="39">
        <v>50</v>
      </c>
      <c r="DF130" s="39">
        <v>50</v>
      </c>
      <c r="DG130" s="39">
        <v>58</v>
      </c>
      <c r="DH130" s="39">
        <v>54</v>
      </c>
      <c r="DI130" s="39">
        <v>52</v>
      </c>
      <c r="DJ130" s="39">
        <v>48</v>
      </c>
      <c r="DK130" s="39">
        <v>52</v>
      </c>
      <c r="DL130" s="39">
        <v>51</v>
      </c>
      <c r="DM130" s="39">
        <v>50</v>
      </c>
      <c r="DN130" s="224">
        <f t="shared" si="35"/>
        <v>617</v>
      </c>
      <c r="DO130" s="39">
        <v>49</v>
      </c>
      <c r="DP130" s="39">
        <v>41</v>
      </c>
      <c r="DQ130" s="39">
        <v>47</v>
      </c>
      <c r="DR130" s="39">
        <v>47</v>
      </c>
      <c r="DS130" s="39">
        <v>48</v>
      </c>
      <c r="DT130" s="39">
        <v>50</v>
      </c>
      <c r="DU130" s="39">
        <v>52</v>
      </c>
      <c r="DV130" s="39">
        <v>53</v>
      </c>
      <c r="DW130" s="39">
        <v>49</v>
      </c>
      <c r="DX130" s="39">
        <v>62</v>
      </c>
      <c r="DY130" s="39">
        <v>63</v>
      </c>
      <c r="DZ130" s="39">
        <v>64</v>
      </c>
      <c r="ED130" s="118"/>
      <c r="EE130" s="118"/>
      <c r="EF130" s="118"/>
      <c r="EG130" s="118"/>
      <c r="EH130" s="118"/>
      <c r="EI130" s="118"/>
      <c r="EJ130" s="118"/>
      <c r="EK130" s="118"/>
      <c r="EL130" s="118"/>
      <c r="EM130" s="118"/>
      <c r="EN130" s="118"/>
      <c r="EO130" s="118"/>
      <c r="EP130" s="118"/>
      <c r="EQ130" s="118"/>
      <c r="ER130" s="118"/>
      <c r="ES130" s="118"/>
      <c r="ET130" s="118"/>
      <c r="EU130" s="118"/>
    </row>
    <row r="131" spans="1:151" ht="20.100000000000001" customHeight="1" x14ac:dyDescent="0.25">
      <c r="A131" s="282"/>
      <c r="B131" s="48" t="s">
        <v>111</v>
      </c>
      <c r="C131" s="55" t="s">
        <v>112</v>
      </c>
      <c r="D131" s="79">
        <v>0</v>
      </c>
      <c r="E131" s="80">
        <v>0</v>
      </c>
      <c r="F131" s="80">
        <v>0</v>
      </c>
      <c r="G131" s="80">
        <v>0</v>
      </c>
      <c r="H131" s="80">
        <v>0</v>
      </c>
      <c r="I131" s="80">
        <v>0</v>
      </c>
      <c r="J131" s="80">
        <v>0</v>
      </c>
      <c r="K131" s="80">
        <v>0</v>
      </c>
      <c r="L131" s="80">
        <v>0</v>
      </c>
      <c r="M131" s="80">
        <v>0</v>
      </c>
      <c r="N131" s="80">
        <v>0</v>
      </c>
      <c r="O131" s="80">
        <v>0</v>
      </c>
      <c r="P131" s="182">
        <v>0</v>
      </c>
      <c r="Q131" s="80">
        <v>0</v>
      </c>
      <c r="R131" s="80">
        <v>0</v>
      </c>
      <c r="S131" s="80">
        <v>0</v>
      </c>
      <c r="T131" s="80">
        <v>0</v>
      </c>
      <c r="U131" s="80">
        <v>0</v>
      </c>
      <c r="V131" s="80">
        <v>0</v>
      </c>
      <c r="W131" s="80">
        <v>0</v>
      </c>
      <c r="X131" s="80">
        <v>0</v>
      </c>
      <c r="Y131" s="80">
        <v>0</v>
      </c>
      <c r="Z131" s="80">
        <v>0</v>
      </c>
      <c r="AA131" s="80">
        <v>0</v>
      </c>
      <c r="AB131" s="80">
        <v>0</v>
      </c>
      <c r="AC131" s="195">
        <v>0</v>
      </c>
      <c r="AD131" s="80">
        <v>0</v>
      </c>
      <c r="AE131" s="80">
        <v>0</v>
      </c>
      <c r="AF131" s="80">
        <v>0</v>
      </c>
      <c r="AG131" s="80">
        <v>0</v>
      </c>
      <c r="AH131" s="80">
        <v>0</v>
      </c>
      <c r="AI131" s="80">
        <v>0</v>
      </c>
      <c r="AJ131" s="80">
        <v>0</v>
      </c>
      <c r="AK131" s="80">
        <v>0</v>
      </c>
      <c r="AL131" s="80">
        <v>0</v>
      </c>
      <c r="AM131" s="80">
        <v>0</v>
      </c>
      <c r="AN131" s="80">
        <v>0</v>
      </c>
      <c r="AO131" s="193">
        <v>0</v>
      </c>
      <c r="AP131" s="56">
        <v>0</v>
      </c>
      <c r="AQ131" s="39">
        <v>0</v>
      </c>
      <c r="AR131" s="39">
        <v>0</v>
      </c>
      <c r="AS131" s="39">
        <v>0</v>
      </c>
      <c r="AT131" s="39">
        <v>0</v>
      </c>
      <c r="AU131" s="39">
        <v>0</v>
      </c>
      <c r="AV131" s="39">
        <v>0</v>
      </c>
      <c r="AW131" s="39">
        <v>0</v>
      </c>
      <c r="AX131" s="39">
        <v>0</v>
      </c>
      <c r="AY131" s="39">
        <v>0</v>
      </c>
      <c r="AZ131" s="39">
        <v>0</v>
      </c>
      <c r="BA131" s="39">
        <v>0</v>
      </c>
      <c r="BB131" s="56">
        <v>0</v>
      </c>
      <c r="BC131" s="39">
        <v>0</v>
      </c>
      <c r="BD131" s="39">
        <v>0</v>
      </c>
      <c r="BE131" s="39">
        <v>0</v>
      </c>
      <c r="BF131" s="39">
        <v>0</v>
      </c>
      <c r="BG131" s="39">
        <v>0</v>
      </c>
      <c r="BH131" s="39">
        <v>0</v>
      </c>
      <c r="BI131" s="39">
        <v>0</v>
      </c>
      <c r="BJ131" s="39">
        <v>0</v>
      </c>
      <c r="BK131" s="39">
        <v>0</v>
      </c>
      <c r="BL131" s="39">
        <v>0</v>
      </c>
      <c r="BM131" s="39">
        <v>0</v>
      </c>
      <c r="BN131" s="206">
        <f t="shared" si="56"/>
        <v>0</v>
      </c>
      <c r="BO131" s="39">
        <v>0</v>
      </c>
      <c r="BP131" s="39">
        <v>0</v>
      </c>
      <c r="BQ131" s="39">
        <v>0</v>
      </c>
      <c r="BR131" s="39">
        <v>0</v>
      </c>
      <c r="BS131" s="39">
        <v>0</v>
      </c>
      <c r="BT131" s="39">
        <v>0</v>
      </c>
      <c r="BU131" s="39">
        <v>0</v>
      </c>
      <c r="BV131" s="39">
        <v>0</v>
      </c>
      <c r="BW131" s="39">
        <v>0</v>
      </c>
      <c r="BX131" s="39">
        <v>0</v>
      </c>
      <c r="BY131" s="39">
        <v>0</v>
      </c>
      <c r="BZ131" s="39">
        <v>0</v>
      </c>
      <c r="CA131" s="224">
        <f t="shared" si="37"/>
        <v>0</v>
      </c>
      <c r="CB131" s="56">
        <v>0</v>
      </c>
      <c r="CC131" s="39">
        <v>0</v>
      </c>
      <c r="CD131" s="39">
        <v>0</v>
      </c>
      <c r="CE131" s="39">
        <v>0</v>
      </c>
      <c r="CF131" s="39">
        <v>0</v>
      </c>
      <c r="CG131" s="39">
        <v>0</v>
      </c>
      <c r="CH131" s="39">
        <v>0</v>
      </c>
      <c r="CI131" s="39">
        <v>0</v>
      </c>
      <c r="CJ131" s="39">
        <v>1</v>
      </c>
      <c r="CK131" s="39">
        <v>1</v>
      </c>
      <c r="CL131" s="39">
        <v>3</v>
      </c>
      <c r="CM131" s="39">
        <v>12</v>
      </c>
      <c r="CN131" s="206">
        <f t="shared" si="57"/>
        <v>17</v>
      </c>
      <c r="CO131" s="39">
        <v>3</v>
      </c>
      <c r="CP131" s="39">
        <v>5</v>
      </c>
      <c r="CQ131" s="39">
        <v>3</v>
      </c>
      <c r="CR131" s="39">
        <v>4</v>
      </c>
      <c r="CS131" s="39">
        <v>3</v>
      </c>
      <c r="CT131" s="39">
        <v>2</v>
      </c>
      <c r="CU131" s="39">
        <v>4</v>
      </c>
      <c r="CV131" s="39">
        <v>4</v>
      </c>
      <c r="CW131" s="39">
        <v>1</v>
      </c>
      <c r="CX131" s="39">
        <v>5</v>
      </c>
      <c r="CY131" s="39">
        <v>5</v>
      </c>
      <c r="CZ131" s="39">
        <v>8</v>
      </c>
      <c r="DA131" s="224">
        <f t="shared" si="34"/>
        <v>47</v>
      </c>
      <c r="DB131" s="39">
        <v>6</v>
      </c>
      <c r="DC131" s="39">
        <v>3</v>
      </c>
      <c r="DD131" s="39">
        <v>2</v>
      </c>
      <c r="DE131" s="39">
        <v>0</v>
      </c>
      <c r="DF131" s="39">
        <v>1</v>
      </c>
      <c r="DG131" s="39">
        <v>1</v>
      </c>
      <c r="DH131" s="39">
        <v>2</v>
      </c>
      <c r="DI131" s="39">
        <v>11</v>
      </c>
      <c r="DJ131" s="39">
        <v>4</v>
      </c>
      <c r="DK131" s="39">
        <v>7</v>
      </c>
      <c r="DL131" s="39">
        <v>8</v>
      </c>
      <c r="DM131" s="39">
        <v>7</v>
      </c>
      <c r="DN131" s="224">
        <f t="shared" si="35"/>
        <v>52</v>
      </c>
      <c r="DO131" s="39">
        <v>8</v>
      </c>
      <c r="DP131" s="39">
        <v>7</v>
      </c>
      <c r="DQ131" s="39">
        <v>7</v>
      </c>
      <c r="DR131" s="39">
        <v>6</v>
      </c>
      <c r="DS131" s="39">
        <v>9</v>
      </c>
      <c r="DT131" s="39">
        <v>7</v>
      </c>
      <c r="DU131" s="39">
        <v>9</v>
      </c>
      <c r="DV131" s="39">
        <v>8</v>
      </c>
      <c r="DW131" s="39">
        <v>9</v>
      </c>
      <c r="DX131" s="39">
        <v>9</v>
      </c>
      <c r="DY131" s="39">
        <v>8</v>
      </c>
      <c r="DZ131" s="39">
        <v>12</v>
      </c>
      <c r="ED131" s="118"/>
      <c r="EE131" s="118"/>
      <c r="EF131" s="118"/>
      <c r="EG131" s="118"/>
      <c r="EH131" s="118"/>
      <c r="EI131" s="118"/>
      <c r="EJ131" s="118"/>
      <c r="EK131" s="118"/>
      <c r="EL131" s="118"/>
      <c r="EM131" s="118"/>
      <c r="EN131" s="118"/>
      <c r="EO131" s="118"/>
      <c r="EP131" s="118"/>
      <c r="EQ131" s="118"/>
      <c r="ER131" s="118"/>
      <c r="ES131" s="118"/>
      <c r="ET131" s="118"/>
      <c r="EU131" s="118"/>
    </row>
    <row r="132" spans="1:151" ht="20.100000000000001" customHeight="1" x14ac:dyDescent="0.25">
      <c r="A132" s="282"/>
      <c r="B132" s="48" t="s">
        <v>247</v>
      </c>
      <c r="C132" s="55" t="s">
        <v>248</v>
      </c>
      <c r="D132" s="80">
        <v>0</v>
      </c>
      <c r="E132" s="80">
        <v>0</v>
      </c>
      <c r="F132" s="80">
        <v>0</v>
      </c>
      <c r="G132" s="80">
        <v>0</v>
      </c>
      <c r="H132" s="80">
        <v>0</v>
      </c>
      <c r="I132" s="80">
        <v>0</v>
      </c>
      <c r="J132" s="80">
        <v>0</v>
      </c>
      <c r="K132" s="80">
        <v>0</v>
      </c>
      <c r="L132" s="80">
        <v>0</v>
      </c>
      <c r="M132" s="80">
        <v>0</v>
      </c>
      <c r="N132" s="80">
        <v>0</v>
      </c>
      <c r="O132" s="80">
        <v>0</v>
      </c>
      <c r="P132" s="182"/>
      <c r="Q132" s="80">
        <v>0</v>
      </c>
      <c r="R132" s="80">
        <v>0</v>
      </c>
      <c r="S132" s="80">
        <v>0</v>
      </c>
      <c r="T132" s="80">
        <v>0</v>
      </c>
      <c r="U132" s="80">
        <v>0</v>
      </c>
      <c r="V132" s="80">
        <v>0</v>
      </c>
      <c r="W132" s="80">
        <v>0</v>
      </c>
      <c r="X132" s="80">
        <v>0</v>
      </c>
      <c r="Y132" s="80">
        <v>0</v>
      </c>
      <c r="Z132" s="80">
        <v>0</v>
      </c>
      <c r="AA132" s="80">
        <v>0</v>
      </c>
      <c r="AB132" s="80">
        <v>0</v>
      </c>
      <c r="AC132" s="195"/>
      <c r="AD132" s="80">
        <v>0</v>
      </c>
      <c r="AE132" s="80">
        <v>0</v>
      </c>
      <c r="AF132" s="80">
        <v>0</v>
      </c>
      <c r="AG132" s="80">
        <v>0</v>
      </c>
      <c r="AH132" s="80">
        <v>0</v>
      </c>
      <c r="AI132" s="80">
        <v>0</v>
      </c>
      <c r="AJ132" s="80">
        <v>0</v>
      </c>
      <c r="AK132" s="80">
        <v>0</v>
      </c>
      <c r="AL132" s="80">
        <v>0</v>
      </c>
      <c r="AM132" s="80">
        <v>0</v>
      </c>
      <c r="AN132" s="80">
        <v>0</v>
      </c>
      <c r="AO132" s="80">
        <v>0</v>
      </c>
      <c r="AP132" s="56">
        <v>0</v>
      </c>
      <c r="AQ132" s="39">
        <v>0</v>
      </c>
      <c r="AR132" s="39">
        <v>0</v>
      </c>
      <c r="AS132" s="39">
        <v>0</v>
      </c>
      <c r="AT132" s="39">
        <v>0</v>
      </c>
      <c r="AU132" s="39">
        <v>0</v>
      </c>
      <c r="AV132" s="39">
        <v>0</v>
      </c>
      <c r="AW132" s="39">
        <v>0</v>
      </c>
      <c r="AX132" s="39">
        <v>0</v>
      </c>
      <c r="AY132" s="39">
        <v>0</v>
      </c>
      <c r="AZ132" s="39">
        <v>0</v>
      </c>
      <c r="BA132" s="39">
        <v>0</v>
      </c>
      <c r="BB132" s="56">
        <v>0</v>
      </c>
      <c r="BC132" s="39">
        <v>0</v>
      </c>
      <c r="BD132" s="39">
        <v>0</v>
      </c>
      <c r="BE132" s="39">
        <v>0</v>
      </c>
      <c r="BF132" s="39">
        <v>0</v>
      </c>
      <c r="BG132" s="39">
        <v>0</v>
      </c>
      <c r="BH132" s="39">
        <v>0</v>
      </c>
      <c r="BI132" s="39">
        <v>0</v>
      </c>
      <c r="BJ132" s="39">
        <v>0</v>
      </c>
      <c r="BK132" s="39">
        <v>0</v>
      </c>
      <c r="BL132" s="39">
        <v>0</v>
      </c>
      <c r="BM132" s="39">
        <v>0</v>
      </c>
      <c r="BN132" s="206">
        <f t="shared" si="56"/>
        <v>0</v>
      </c>
      <c r="BO132" s="39">
        <v>0</v>
      </c>
      <c r="BP132" s="39">
        <v>0</v>
      </c>
      <c r="BQ132" s="39">
        <v>0</v>
      </c>
      <c r="BR132" s="39">
        <v>0</v>
      </c>
      <c r="BS132" s="39">
        <v>0</v>
      </c>
      <c r="BT132" s="39">
        <v>0</v>
      </c>
      <c r="BU132" s="39">
        <v>0</v>
      </c>
      <c r="BV132" s="39">
        <v>0</v>
      </c>
      <c r="BW132" s="39">
        <v>0</v>
      </c>
      <c r="BX132" s="39">
        <v>0</v>
      </c>
      <c r="BY132" s="39">
        <v>0</v>
      </c>
      <c r="BZ132" s="39">
        <v>0</v>
      </c>
      <c r="CA132" s="224">
        <f t="shared" si="37"/>
        <v>0</v>
      </c>
      <c r="CB132" s="56">
        <v>0</v>
      </c>
      <c r="CC132" s="39">
        <v>0</v>
      </c>
      <c r="CD132" s="39">
        <v>0</v>
      </c>
      <c r="CE132" s="39">
        <v>0</v>
      </c>
      <c r="CF132" s="39">
        <v>0</v>
      </c>
      <c r="CG132" s="39">
        <v>0</v>
      </c>
      <c r="CH132" s="39">
        <v>0</v>
      </c>
      <c r="CI132" s="39">
        <v>0</v>
      </c>
      <c r="CJ132" s="39">
        <v>0</v>
      </c>
      <c r="CK132" s="39">
        <v>0</v>
      </c>
      <c r="CL132" s="39">
        <v>0</v>
      </c>
      <c r="CM132" s="39">
        <v>0</v>
      </c>
      <c r="CN132" s="206">
        <f t="shared" si="57"/>
        <v>0</v>
      </c>
      <c r="CO132" s="39">
        <v>0</v>
      </c>
      <c r="CP132" s="39">
        <v>0</v>
      </c>
      <c r="CQ132" s="39">
        <v>0</v>
      </c>
      <c r="CR132" s="39">
        <v>0</v>
      </c>
      <c r="CS132" s="39">
        <v>0</v>
      </c>
      <c r="CT132" s="39">
        <v>0</v>
      </c>
      <c r="CU132" s="39">
        <v>0</v>
      </c>
      <c r="CV132" s="39">
        <v>0</v>
      </c>
      <c r="CW132" s="39">
        <v>0</v>
      </c>
      <c r="CX132" s="39">
        <v>0</v>
      </c>
      <c r="CY132" s="39">
        <v>0</v>
      </c>
      <c r="CZ132" s="39">
        <v>0</v>
      </c>
      <c r="DA132" s="224">
        <f t="shared" si="34"/>
        <v>0</v>
      </c>
      <c r="DB132" s="39">
        <v>0</v>
      </c>
      <c r="DC132" s="39">
        <v>0</v>
      </c>
      <c r="DD132" s="39">
        <v>0</v>
      </c>
      <c r="DE132" s="39">
        <v>0</v>
      </c>
      <c r="DF132" s="39">
        <v>0</v>
      </c>
      <c r="DG132" s="39">
        <v>0</v>
      </c>
      <c r="DH132" s="39">
        <v>0</v>
      </c>
      <c r="DI132" s="39">
        <v>0</v>
      </c>
      <c r="DJ132" s="39">
        <v>0</v>
      </c>
      <c r="DK132" s="39">
        <v>0</v>
      </c>
      <c r="DL132" s="39">
        <v>0</v>
      </c>
      <c r="DM132" s="39">
        <v>0</v>
      </c>
      <c r="DN132" s="224">
        <f t="shared" si="35"/>
        <v>0</v>
      </c>
      <c r="DO132" s="39">
        <v>0</v>
      </c>
      <c r="DP132" s="39">
        <v>0</v>
      </c>
      <c r="DQ132" s="39">
        <v>0</v>
      </c>
      <c r="DR132" s="39">
        <v>0</v>
      </c>
      <c r="DS132" s="39">
        <v>0</v>
      </c>
      <c r="DT132" s="39">
        <v>0</v>
      </c>
      <c r="DU132" s="39">
        <v>15</v>
      </c>
      <c r="DV132" s="39">
        <v>10</v>
      </c>
      <c r="DW132" s="39">
        <v>6</v>
      </c>
      <c r="DX132" s="39">
        <v>35</v>
      </c>
      <c r="DY132" s="39">
        <v>29</v>
      </c>
      <c r="DZ132" s="39">
        <v>26</v>
      </c>
      <c r="ED132" s="118"/>
      <c r="EE132" s="118"/>
      <c r="EF132" s="118"/>
      <c r="EG132" s="118"/>
      <c r="EH132" s="118"/>
      <c r="EI132" s="118"/>
      <c r="EJ132" s="118"/>
      <c r="EK132" s="118"/>
      <c r="EL132" s="118"/>
      <c r="EM132" s="118"/>
      <c r="EN132" s="118"/>
      <c r="EO132" s="118"/>
      <c r="EP132" s="118"/>
      <c r="EQ132" s="118"/>
      <c r="ER132" s="118"/>
      <c r="ES132" s="118"/>
      <c r="ET132" s="118"/>
      <c r="EU132" s="118"/>
    </row>
    <row r="133" spans="1:151" ht="20.100000000000001" customHeight="1" x14ac:dyDescent="0.25">
      <c r="A133" s="282"/>
      <c r="B133" s="215" t="s">
        <v>120</v>
      </c>
      <c r="C133" s="216" t="s">
        <v>124</v>
      </c>
      <c r="D133" s="229">
        <v>0</v>
      </c>
      <c r="E133" s="229">
        <v>0</v>
      </c>
      <c r="F133" s="229">
        <v>0</v>
      </c>
      <c r="G133" s="229">
        <v>0</v>
      </c>
      <c r="H133" s="229">
        <v>0</v>
      </c>
      <c r="I133" s="229">
        <v>0</v>
      </c>
      <c r="J133" s="229">
        <v>0</v>
      </c>
      <c r="K133" s="229">
        <v>0</v>
      </c>
      <c r="L133" s="229">
        <v>0</v>
      </c>
      <c r="M133" s="229">
        <v>0</v>
      </c>
      <c r="N133" s="229">
        <v>0</v>
      </c>
      <c r="O133" s="230">
        <v>0</v>
      </c>
      <c r="P133" s="182">
        <v>0</v>
      </c>
      <c r="Q133" s="229">
        <v>0</v>
      </c>
      <c r="R133" s="229">
        <v>0</v>
      </c>
      <c r="S133" s="229">
        <v>0</v>
      </c>
      <c r="T133" s="229">
        <v>0</v>
      </c>
      <c r="U133" s="229">
        <v>0</v>
      </c>
      <c r="V133" s="229">
        <v>0</v>
      </c>
      <c r="W133" s="229">
        <v>0</v>
      </c>
      <c r="X133" s="229">
        <v>0</v>
      </c>
      <c r="Y133" s="229">
        <v>0</v>
      </c>
      <c r="Z133" s="229">
        <v>0</v>
      </c>
      <c r="AA133" s="229">
        <v>0</v>
      </c>
      <c r="AB133" s="230">
        <v>0</v>
      </c>
      <c r="AC133" s="231">
        <v>0</v>
      </c>
      <c r="AD133" s="29">
        <v>0</v>
      </c>
      <c r="AE133" s="29">
        <v>0</v>
      </c>
      <c r="AF133" s="29">
        <v>0</v>
      </c>
      <c r="AG133" s="29">
        <v>0</v>
      </c>
      <c r="AH133" s="29">
        <v>0</v>
      </c>
      <c r="AI133" s="29">
        <v>0</v>
      </c>
      <c r="AJ133" s="29">
        <v>0</v>
      </c>
      <c r="AK133" s="29">
        <v>0</v>
      </c>
      <c r="AL133" s="29">
        <v>0</v>
      </c>
      <c r="AM133" s="29">
        <v>0</v>
      </c>
      <c r="AN133" s="29">
        <v>0</v>
      </c>
      <c r="AO133" s="29">
        <v>0</v>
      </c>
      <c r="AP133" s="234">
        <v>0</v>
      </c>
      <c r="AQ133" s="29">
        <v>0</v>
      </c>
      <c r="AR133" s="29">
        <v>0</v>
      </c>
      <c r="AS133" s="29">
        <v>0</v>
      </c>
      <c r="AT133" s="29">
        <v>0</v>
      </c>
      <c r="AU133" s="29">
        <v>0</v>
      </c>
      <c r="AV133" s="29">
        <v>0</v>
      </c>
      <c r="AW133" s="29">
        <v>0</v>
      </c>
      <c r="AX133" s="29">
        <v>0</v>
      </c>
      <c r="AY133" s="29">
        <v>0</v>
      </c>
      <c r="AZ133" s="29">
        <v>0</v>
      </c>
      <c r="BA133" s="29">
        <v>0</v>
      </c>
      <c r="BB133" s="234">
        <v>0</v>
      </c>
      <c r="BC133" s="29">
        <v>0</v>
      </c>
      <c r="BD133" s="29">
        <v>0</v>
      </c>
      <c r="BE133" s="29">
        <v>0</v>
      </c>
      <c r="BF133" s="29">
        <v>0</v>
      </c>
      <c r="BG133" s="29">
        <v>0</v>
      </c>
      <c r="BH133" s="29">
        <v>0</v>
      </c>
      <c r="BI133" s="29">
        <v>0</v>
      </c>
      <c r="BJ133" s="29">
        <v>0</v>
      </c>
      <c r="BK133" s="29">
        <v>0</v>
      </c>
      <c r="BL133" s="29">
        <v>0</v>
      </c>
      <c r="BM133" s="29">
        <v>0</v>
      </c>
      <c r="BN133" s="224">
        <f t="shared" si="56"/>
        <v>0</v>
      </c>
      <c r="BO133" s="29">
        <v>0</v>
      </c>
      <c r="BP133" s="29">
        <v>0</v>
      </c>
      <c r="BQ133" s="29">
        <v>0</v>
      </c>
      <c r="BR133" s="29">
        <v>0</v>
      </c>
      <c r="BS133" s="29">
        <v>0</v>
      </c>
      <c r="BT133" s="29">
        <v>0</v>
      </c>
      <c r="BU133" s="29">
        <v>0</v>
      </c>
      <c r="BV133" s="29">
        <v>0</v>
      </c>
      <c r="BW133" s="29">
        <v>0</v>
      </c>
      <c r="BX133" s="29">
        <v>0</v>
      </c>
      <c r="BY133" s="29">
        <v>0</v>
      </c>
      <c r="BZ133" s="29">
        <v>0</v>
      </c>
      <c r="CA133" s="224">
        <f t="shared" si="37"/>
        <v>0</v>
      </c>
      <c r="CB133" s="234">
        <v>0</v>
      </c>
      <c r="CC133" s="29">
        <v>0</v>
      </c>
      <c r="CD133" s="29">
        <v>0</v>
      </c>
      <c r="CE133" s="29">
        <v>0</v>
      </c>
      <c r="CF133" s="29">
        <v>0</v>
      </c>
      <c r="CG133" s="29">
        <v>0</v>
      </c>
      <c r="CH133" s="29">
        <v>0</v>
      </c>
      <c r="CI133" s="29">
        <v>0</v>
      </c>
      <c r="CJ133" s="29">
        <v>0</v>
      </c>
      <c r="CK133" s="29">
        <v>0</v>
      </c>
      <c r="CL133" s="29">
        <v>0</v>
      </c>
      <c r="CM133" s="29">
        <v>0</v>
      </c>
      <c r="CN133" s="206">
        <f t="shared" si="57"/>
        <v>0</v>
      </c>
      <c r="CO133" s="29">
        <v>0</v>
      </c>
      <c r="CP133" s="29">
        <v>1</v>
      </c>
      <c r="CQ133" s="29">
        <v>0</v>
      </c>
      <c r="CR133" s="29">
        <v>0</v>
      </c>
      <c r="CS133" s="29">
        <v>7</v>
      </c>
      <c r="CT133" s="29">
        <v>20</v>
      </c>
      <c r="CU133" s="29">
        <v>8</v>
      </c>
      <c r="CV133" s="29">
        <v>1</v>
      </c>
      <c r="CW133" s="29">
        <v>0</v>
      </c>
      <c r="CX133" s="29">
        <v>0</v>
      </c>
      <c r="CY133" s="29">
        <v>0</v>
      </c>
      <c r="CZ133" s="29">
        <v>0</v>
      </c>
      <c r="DA133" s="224">
        <f t="shared" si="34"/>
        <v>37</v>
      </c>
      <c r="DB133" s="29">
        <v>0</v>
      </c>
      <c r="DC133" s="29">
        <v>0</v>
      </c>
      <c r="DD133" s="29">
        <v>0</v>
      </c>
      <c r="DE133" s="29">
        <v>0</v>
      </c>
      <c r="DF133" s="29">
        <v>0</v>
      </c>
      <c r="DG133" s="29">
        <v>0</v>
      </c>
      <c r="DH133" s="29">
        <v>0</v>
      </c>
      <c r="DI133" s="29">
        <v>0</v>
      </c>
      <c r="DJ133" s="29">
        <v>4</v>
      </c>
      <c r="DK133" s="29">
        <v>5</v>
      </c>
      <c r="DL133" s="29">
        <v>6</v>
      </c>
      <c r="DM133" s="29">
        <v>10</v>
      </c>
      <c r="DN133" s="224">
        <f t="shared" si="35"/>
        <v>25</v>
      </c>
      <c r="DO133" s="29">
        <v>8</v>
      </c>
      <c r="DP133" s="29">
        <v>7</v>
      </c>
      <c r="DQ133" s="29">
        <v>6</v>
      </c>
      <c r="DR133" s="29">
        <v>6</v>
      </c>
      <c r="DS133" s="29">
        <v>6</v>
      </c>
      <c r="DT133" s="29">
        <v>6</v>
      </c>
      <c r="DU133" s="29">
        <v>6</v>
      </c>
      <c r="DV133" s="29">
        <v>4</v>
      </c>
      <c r="DW133" s="29">
        <v>6</v>
      </c>
      <c r="DX133" s="29">
        <v>6</v>
      </c>
      <c r="DY133" s="29">
        <v>6</v>
      </c>
      <c r="DZ133" s="29">
        <v>12</v>
      </c>
      <c r="ED133" s="118"/>
      <c r="EE133" s="118"/>
      <c r="EF133" s="118"/>
      <c r="EG133" s="118"/>
      <c r="EH133" s="118"/>
      <c r="EI133" s="118"/>
      <c r="EJ133" s="118"/>
      <c r="EK133" s="118"/>
      <c r="EL133" s="118"/>
      <c r="EM133" s="118"/>
      <c r="EN133" s="118"/>
      <c r="EO133" s="118"/>
      <c r="EP133" s="118"/>
      <c r="EQ133" s="118"/>
      <c r="ER133" s="118"/>
      <c r="ES133" s="118"/>
      <c r="ET133" s="118"/>
      <c r="EU133" s="118"/>
    </row>
    <row r="134" spans="1:151" ht="20.100000000000001" customHeight="1" x14ac:dyDescent="0.25">
      <c r="A134" s="282"/>
      <c r="B134" s="215" t="s">
        <v>121</v>
      </c>
      <c r="C134" s="216" t="s">
        <v>125</v>
      </c>
      <c r="D134" s="229">
        <v>0</v>
      </c>
      <c r="E134" s="229">
        <v>0</v>
      </c>
      <c r="F134" s="229">
        <v>0</v>
      </c>
      <c r="G134" s="229">
        <v>0</v>
      </c>
      <c r="H134" s="229">
        <v>0</v>
      </c>
      <c r="I134" s="229">
        <v>0</v>
      </c>
      <c r="J134" s="229">
        <v>0</v>
      </c>
      <c r="K134" s="229">
        <v>0</v>
      </c>
      <c r="L134" s="229">
        <v>0</v>
      </c>
      <c r="M134" s="229">
        <v>0</v>
      </c>
      <c r="N134" s="229">
        <v>0</v>
      </c>
      <c r="O134" s="230">
        <v>0</v>
      </c>
      <c r="P134" s="182">
        <v>0</v>
      </c>
      <c r="Q134" s="229">
        <v>0</v>
      </c>
      <c r="R134" s="229">
        <v>0</v>
      </c>
      <c r="S134" s="229">
        <v>0</v>
      </c>
      <c r="T134" s="229">
        <v>0</v>
      </c>
      <c r="U134" s="229">
        <v>0</v>
      </c>
      <c r="V134" s="229">
        <v>0</v>
      </c>
      <c r="W134" s="229">
        <v>0</v>
      </c>
      <c r="X134" s="229">
        <v>0</v>
      </c>
      <c r="Y134" s="229">
        <v>0</v>
      </c>
      <c r="Z134" s="229">
        <v>0</v>
      </c>
      <c r="AA134" s="229">
        <v>0</v>
      </c>
      <c r="AB134" s="230">
        <v>0</v>
      </c>
      <c r="AC134" s="231">
        <v>0</v>
      </c>
      <c r="AD134" s="29">
        <v>0</v>
      </c>
      <c r="AE134" s="29">
        <v>0</v>
      </c>
      <c r="AF134" s="29">
        <v>0</v>
      </c>
      <c r="AG134" s="29">
        <v>0</v>
      </c>
      <c r="AH134" s="29">
        <v>0</v>
      </c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34">
        <v>0</v>
      </c>
      <c r="AQ134" s="29">
        <v>0</v>
      </c>
      <c r="AR134" s="29">
        <v>0</v>
      </c>
      <c r="AS134" s="29">
        <v>0</v>
      </c>
      <c r="AT134" s="29">
        <v>0</v>
      </c>
      <c r="AU134" s="29">
        <v>0</v>
      </c>
      <c r="AV134" s="29">
        <v>0</v>
      </c>
      <c r="AW134" s="29">
        <v>0</v>
      </c>
      <c r="AX134" s="29">
        <v>0</v>
      </c>
      <c r="AY134" s="29">
        <v>0</v>
      </c>
      <c r="AZ134" s="29">
        <v>0</v>
      </c>
      <c r="BA134" s="29">
        <v>0</v>
      </c>
      <c r="BB134" s="234">
        <v>0</v>
      </c>
      <c r="BC134" s="29">
        <v>0</v>
      </c>
      <c r="BD134" s="29">
        <v>0</v>
      </c>
      <c r="BE134" s="29">
        <v>0</v>
      </c>
      <c r="BF134" s="29">
        <v>0</v>
      </c>
      <c r="BG134" s="29">
        <v>0</v>
      </c>
      <c r="BH134" s="29">
        <v>0</v>
      </c>
      <c r="BI134" s="29">
        <v>0</v>
      </c>
      <c r="BJ134" s="29">
        <v>0</v>
      </c>
      <c r="BK134" s="29">
        <v>0</v>
      </c>
      <c r="BL134" s="29">
        <v>0</v>
      </c>
      <c r="BM134" s="29">
        <v>0</v>
      </c>
      <c r="BN134" s="224">
        <f t="shared" si="56"/>
        <v>0</v>
      </c>
      <c r="BO134" s="29">
        <v>0</v>
      </c>
      <c r="BP134" s="29">
        <v>0</v>
      </c>
      <c r="BQ134" s="29">
        <v>0</v>
      </c>
      <c r="BR134" s="29">
        <v>0</v>
      </c>
      <c r="BS134" s="29">
        <v>0</v>
      </c>
      <c r="BT134" s="29">
        <v>0</v>
      </c>
      <c r="BU134" s="29">
        <v>0</v>
      </c>
      <c r="BV134" s="29">
        <v>0</v>
      </c>
      <c r="BW134" s="29">
        <v>0</v>
      </c>
      <c r="BX134" s="29">
        <v>0</v>
      </c>
      <c r="BY134" s="29">
        <v>0</v>
      </c>
      <c r="BZ134" s="29">
        <v>0</v>
      </c>
      <c r="CA134" s="224">
        <f t="shared" si="37"/>
        <v>0</v>
      </c>
      <c r="CB134" s="234">
        <v>0</v>
      </c>
      <c r="CC134" s="29">
        <v>0</v>
      </c>
      <c r="CD134" s="29">
        <v>0</v>
      </c>
      <c r="CE134" s="29">
        <v>0</v>
      </c>
      <c r="CF134" s="29">
        <v>0</v>
      </c>
      <c r="CG134" s="29">
        <v>0</v>
      </c>
      <c r="CH134" s="29">
        <v>0</v>
      </c>
      <c r="CI134" s="29">
        <v>0</v>
      </c>
      <c r="CJ134" s="29">
        <v>0</v>
      </c>
      <c r="CK134" s="29">
        <v>0</v>
      </c>
      <c r="CL134" s="29">
        <v>0</v>
      </c>
      <c r="CM134" s="29">
        <v>0</v>
      </c>
      <c r="CN134" s="206">
        <f t="shared" si="57"/>
        <v>0</v>
      </c>
      <c r="CO134" s="29">
        <v>0</v>
      </c>
      <c r="CP134" s="29">
        <v>12</v>
      </c>
      <c r="CQ134" s="29">
        <v>11</v>
      </c>
      <c r="CR134" s="29">
        <v>14</v>
      </c>
      <c r="CS134" s="29">
        <v>19</v>
      </c>
      <c r="CT134" s="29">
        <v>82</v>
      </c>
      <c r="CU134" s="29">
        <v>92</v>
      </c>
      <c r="CV134" s="29">
        <v>16</v>
      </c>
      <c r="CW134" s="29">
        <v>0</v>
      </c>
      <c r="CX134" s="29">
        <v>0</v>
      </c>
      <c r="CY134" s="29">
        <v>0</v>
      </c>
      <c r="CZ134" s="29">
        <v>0</v>
      </c>
      <c r="DA134" s="224">
        <f t="shared" si="34"/>
        <v>246</v>
      </c>
      <c r="DB134" s="29">
        <v>0</v>
      </c>
      <c r="DC134" s="29">
        <v>0</v>
      </c>
      <c r="DD134" s="29">
        <v>0</v>
      </c>
      <c r="DE134" s="29">
        <v>0</v>
      </c>
      <c r="DF134" s="29">
        <v>0</v>
      </c>
      <c r="DG134" s="29">
        <v>0</v>
      </c>
      <c r="DH134" s="29">
        <v>0</v>
      </c>
      <c r="DI134" s="29">
        <v>0</v>
      </c>
      <c r="DJ134" s="29">
        <v>0</v>
      </c>
      <c r="DK134" s="29">
        <v>0</v>
      </c>
      <c r="DL134" s="29">
        <v>0</v>
      </c>
      <c r="DM134" s="29">
        <v>0</v>
      </c>
      <c r="DN134" s="224">
        <f t="shared" si="35"/>
        <v>0</v>
      </c>
      <c r="DO134" s="29">
        <v>0</v>
      </c>
      <c r="DP134" s="29">
        <v>0</v>
      </c>
      <c r="DQ134" s="29">
        <v>0</v>
      </c>
      <c r="DR134" s="29">
        <v>0</v>
      </c>
      <c r="DS134" s="29">
        <v>0</v>
      </c>
      <c r="DT134" s="29">
        <v>0</v>
      </c>
      <c r="DU134" s="29">
        <v>0</v>
      </c>
      <c r="DV134" s="29">
        <v>0</v>
      </c>
      <c r="DW134" s="29">
        <v>0</v>
      </c>
      <c r="DX134" s="29">
        <v>0</v>
      </c>
      <c r="DY134" s="29">
        <v>0</v>
      </c>
      <c r="DZ134" s="29">
        <v>0</v>
      </c>
      <c r="ED134" s="118"/>
      <c r="EE134" s="118"/>
      <c r="EF134" s="118"/>
      <c r="EG134" s="118"/>
      <c r="EH134" s="118"/>
      <c r="EI134" s="118"/>
      <c r="EJ134" s="118"/>
      <c r="EK134" s="118"/>
      <c r="EL134" s="118"/>
      <c r="EM134" s="118"/>
      <c r="EN134" s="118"/>
      <c r="EO134" s="118"/>
      <c r="EP134" s="118"/>
      <c r="EQ134" s="118"/>
      <c r="ER134" s="118"/>
      <c r="ES134" s="118"/>
      <c r="ET134" s="118"/>
      <c r="EU134" s="118"/>
    </row>
    <row r="135" spans="1:151" ht="20.100000000000001" customHeight="1" x14ac:dyDescent="0.25">
      <c r="A135" s="282"/>
      <c r="B135" s="215" t="s">
        <v>122</v>
      </c>
      <c r="C135" s="216" t="s">
        <v>126</v>
      </c>
      <c r="D135" s="229">
        <v>0</v>
      </c>
      <c r="E135" s="229">
        <v>0</v>
      </c>
      <c r="F135" s="229">
        <v>0</v>
      </c>
      <c r="G135" s="229">
        <v>0</v>
      </c>
      <c r="H135" s="229">
        <v>0</v>
      </c>
      <c r="I135" s="229">
        <v>0</v>
      </c>
      <c r="J135" s="229">
        <v>0</v>
      </c>
      <c r="K135" s="229">
        <v>0</v>
      </c>
      <c r="L135" s="229">
        <v>0</v>
      </c>
      <c r="M135" s="229">
        <v>0</v>
      </c>
      <c r="N135" s="229">
        <v>0</v>
      </c>
      <c r="O135" s="230">
        <v>0</v>
      </c>
      <c r="P135" s="182">
        <v>0</v>
      </c>
      <c r="Q135" s="229">
        <v>0</v>
      </c>
      <c r="R135" s="229">
        <v>0</v>
      </c>
      <c r="S135" s="229">
        <v>0</v>
      </c>
      <c r="T135" s="229">
        <v>0</v>
      </c>
      <c r="U135" s="229">
        <v>0</v>
      </c>
      <c r="V135" s="229">
        <v>0</v>
      </c>
      <c r="W135" s="229">
        <v>0</v>
      </c>
      <c r="X135" s="229">
        <v>0</v>
      </c>
      <c r="Y135" s="229">
        <v>0</v>
      </c>
      <c r="Z135" s="229">
        <v>0</v>
      </c>
      <c r="AA135" s="229">
        <v>0</v>
      </c>
      <c r="AB135" s="230">
        <v>0</v>
      </c>
      <c r="AC135" s="231">
        <v>0</v>
      </c>
      <c r="AD135" s="29">
        <v>0</v>
      </c>
      <c r="AE135" s="29">
        <v>0</v>
      </c>
      <c r="AF135" s="29">
        <v>0</v>
      </c>
      <c r="AG135" s="29">
        <v>0</v>
      </c>
      <c r="AH135" s="29">
        <v>0</v>
      </c>
      <c r="AI135" s="29">
        <v>0</v>
      </c>
      <c r="AJ135" s="29">
        <v>0</v>
      </c>
      <c r="AK135" s="29">
        <v>0</v>
      </c>
      <c r="AL135" s="29">
        <v>0</v>
      </c>
      <c r="AM135" s="29">
        <v>0</v>
      </c>
      <c r="AN135" s="29">
        <v>0</v>
      </c>
      <c r="AO135" s="29">
        <v>0</v>
      </c>
      <c r="AP135" s="234">
        <v>0</v>
      </c>
      <c r="AQ135" s="29">
        <v>0</v>
      </c>
      <c r="AR135" s="29">
        <v>0</v>
      </c>
      <c r="AS135" s="29">
        <v>0</v>
      </c>
      <c r="AT135" s="29">
        <v>0</v>
      </c>
      <c r="AU135" s="29">
        <v>0</v>
      </c>
      <c r="AV135" s="29">
        <v>0</v>
      </c>
      <c r="AW135" s="29">
        <v>0</v>
      </c>
      <c r="AX135" s="29">
        <v>0</v>
      </c>
      <c r="AY135" s="29">
        <v>0</v>
      </c>
      <c r="AZ135" s="29">
        <v>0</v>
      </c>
      <c r="BA135" s="29">
        <v>0</v>
      </c>
      <c r="BB135" s="234">
        <v>0</v>
      </c>
      <c r="BC135" s="29">
        <v>0</v>
      </c>
      <c r="BD135" s="29">
        <v>0</v>
      </c>
      <c r="BE135" s="29">
        <v>0</v>
      </c>
      <c r="BF135" s="29">
        <v>0</v>
      </c>
      <c r="BG135" s="29">
        <v>0</v>
      </c>
      <c r="BH135" s="29">
        <v>0</v>
      </c>
      <c r="BI135" s="29">
        <v>0</v>
      </c>
      <c r="BJ135" s="29">
        <v>0</v>
      </c>
      <c r="BK135" s="29">
        <v>0</v>
      </c>
      <c r="BL135" s="29">
        <v>0</v>
      </c>
      <c r="BM135" s="29">
        <v>0</v>
      </c>
      <c r="BN135" s="224">
        <f t="shared" si="56"/>
        <v>0</v>
      </c>
      <c r="BO135" s="29">
        <v>0</v>
      </c>
      <c r="BP135" s="29">
        <v>0</v>
      </c>
      <c r="BQ135" s="29">
        <v>0</v>
      </c>
      <c r="BR135" s="29">
        <v>0</v>
      </c>
      <c r="BS135" s="29">
        <v>0</v>
      </c>
      <c r="BT135" s="29">
        <v>0</v>
      </c>
      <c r="BU135" s="29">
        <v>0</v>
      </c>
      <c r="BV135" s="29">
        <v>0</v>
      </c>
      <c r="BW135" s="29">
        <v>0</v>
      </c>
      <c r="BX135" s="29">
        <v>0</v>
      </c>
      <c r="BY135" s="29">
        <v>0</v>
      </c>
      <c r="BZ135" s="29">
        <v>0</v>
      </c>
      <c r="CA135" s="224">
        <f t="shared" si="37"/>
        <v>0</v>
      </c>
      <c r="CB135" s="234">
        <v>0</v>
      </c>
      <c r="CC135" s="29">
        <v>0</v>
      </c>
      <c r="CD135" s="29">
        <v>0</v>
      </c>
      <c r="CE135" s="29">
        <v>0</v>
      </c>
      <c r="CF135" s="29">
        <v>0</v>
      </c>
      <c r="CG135" s="29">
        <v>0</v>
      </c>
      <c r="CH135" s="29">
        <v>0</v>
      </c>
      <c r="CI135" s="29">
        <v>0</v>
      </c>
      <c r="CJ135" s="29">
        <v>0</v>
      </c>
      <c r="CK135" s="29">
        <v>0</v>
      </c>
      <c r="CL135" s="29">
        <v>0</v>
      </c>
      <c r="CM135" s="29">
        <v>0</v>
      </c>
      <c r="CN135" s="206">
        <f t="shared" si="57"/>
        <v>0</v>
      </c>
      <c r="CO135" s="29">
        <v>0</v>
      </c>
      <c r="CP135" s="29">
        <v>1</v>
      </c>
      <c r="CQ135" s="29">
        <v>9</v>
      </c>
      <c r="CR135" s="29">
        <v>4</v>
      </c>
      <c r="CS135" s="29">
        <v>7</v>
      </c>
      <c r="CT135" s="29">
        <v>64</v>
      </c>
      <c r="CU135" s="29">
        <v>55</v>
      </c>
      <c r="CV135" s="29">
        <v>4</v>
      </c>
      <c r="CW135" s="29">
        <v>0</v>
      </c>
      <c r="CX135" s="29">
        <v>0</v>
      </c>
      <c r="CY135" s="29">
        <v>0</v>
      </c>
      <c r="CZ135" s="29">
        <v>0</v>
      </c>
      <c r="DA135" s="224">
        <f t="shared" si="34"/>
        <v>144</v>
      </c>
      <c r="DB135" s="29">
        <v>0</v>
      </c>
      <c r="DC135" s="29">
        <v>0</v>
      </c>
      <c r="DD135" s="29">
        <v>0</v>
      </c>
      <c r="DE135" s="29">
        <v>0</v>
      </c>
      <c r="DF135" s="29">
        <v>0</v>
      </c>
      <c r="DG135" s="29">
        <v>0</v>
      </c>
      <c r="DH135" s="29">
        <v>0</v>
      </c>
      <c r="DI135" s="29">
        <v>0</v>
      </c>
      <c r="DJ135" s="29">
        <v>0</v>
      </c>
      <c r="DK135" s="29">
        <v>0</v>
      </c>
      <c r="DL135" s="29">
        <v>0</v>
      </c>
      <c r="DM135" s="29">
        <v>0</v>
      </c>
      <c r="DN135" s="224">
        <f t="shared" si="35"/>
        <v>0</v>
      </c>
      <c r="DO135" s="29">
        <v>0</v>
      </c>
      <c r="DP135" s="29">
        <v>0</v>
      </c>
      <c r="DQ135" s="29">
        <v>0</v>
      </c>
      <c r="DR135" s="29">
        <v>0</v>
      </c>
      <c r="DS135" s="29">
        <v>0</v>
      </c>
      <c r="DT135" s="29">
        <v>0</v>
      </c>
      <c r="DU135" s="29">
        <v>3</v>
      </c>
      <c r="DV135" s="29">
        <v>4</v>
      </c>
      <c r="DW135" s="29">
        <v>8</v>
      </c>
      <c r="DX135" s="29">
        <v>19</v>
      </c>
      <c r="DY135" s="29">
        <v>10</v>
      </c>
      <c r="DZ135" s="29">
        <v>133</v>
      </c>
      <c r="ED135" s="118"/>
      <c r="EE135" s="118"/>
      <c r="EF135" s="118"/>
      <c r="EG135" s="118"/>
      <c r="EH135" s="118"/>
      <c r="EI135" s="118"/>
      <c r="EJ135" s="118"/>
      <c r="EK135" s="118"/>
      <c r="EL135" s="118"/>
      <c r="EM135" s="118"/>
      <c r="EN135" s="118"/>
      <c r="EO135" s="118"/>
      <c r="EP135" s="118"/>
      <c r="EQ135" s="118"/>
      <c r="ER135" s="118"/>
      <c r="ES135" s="118"/>
      <c r="ET135" s="118"/>
      <c r="EU135" s="118"/>
    </row>
    <row r="136" spans="1:151" ht="20.100000000000001" customHeight="1" x14ac:dyDescent="0.25">
      <c r="A136" s="282"/>
      <c r="B136" s="215" t="s">
        <v>123</v>
      </c>
      <c r="C136" s="216" t="s">
        <v>127</v>
      </c>
      <c r="D136" s="229">
        <v>0</v>
      </c>
      <c r="E136" s="229">
        <v>0</v>
      </c>
      <c r="F136" s="229">
        <v>0</v>
      </c>
      <c r="G136" s="229">
        <v>0</v>
      </c>
      <c r="H136" s="229">
        <v>0</v>
      </c>
      <c r="I136" s="229">
        <v>0</v>
      </c>
      <c r="J136" s="229">
        <v>0</v>
      </c>
      <c r="K136" s="229">
        <v>0</v>
      </c>
      <c r="L136" s="229">
        <v>0</v>
      </c>
      <c r="M136" s="229">
        <v>0</v>
      </c>
      <c r="N136" s="229">
        <v>0</v>
      </c>
      <c r="O136" s="230">
        <v>0</v>
      </c>
      <c r="P136" s="182">
        <v>0</v>
      </c>
      <c r="Q136" s="229">
        <v>0</v>
      </c>
      <c r="R136" s="229">
        <v>0</v>
      </c>
      <c r="S136" s="229">
        <v>0</v>
      </c>
      <c r="T136" s="229">
        <v>0</v>
      </c>
      <c r="U136" s="229">
        <v>0</v>
      </c>
      <c r="V136" s="229">
        <v>0</v>
      </c>
      <c r="W136" s="229">
        <v>0</v>
      </c>
      <c r="X136" s="229">
        <v>0</v>
      </c>
      <c r="Y136" s="229">
        <v>0</v>
      </c>
      <c r="Z136" s="229">
        <v>0</v>
      </c>
      <c r="AA136" s="229">
        <v>0</v>
      </c>
      <c r="AB136" s="230">
        <v>0</v>
      </c>
      <c r="AC136" s="231">
        <v>0</v>
      </c>
      <c r="AD136" s="29">
        <v>0</v>
      </c>
      <c r="AE136" s="29">
        <v>0</v>
      </c>
      <c r="AF136" s="29">
        <v>0</v>
      </c>
      <c r="AG136" s="29">
        <v>0</v>
      </c>
      <c r="AH136" s="29">
        <v>0</v>
      </c>
      <c r="AI136" s="29">
        <v>0</v>
      </c>
      <c r="AJ136" s="29">
        <v>0</v>
      </c>
      <c r="AK136" s="29">
        <v>0</v>
      </c>
      <c r="AL136" s="29">
        <v>0</v>
      </c>
      <c r="AM136" s="29">
        <v>0</v>
      </c>
      <c r="AN136" s="29">
        <v>0</v>
      </c>
      <c r="AO136" s="29">
        <v>0</v>
      </c>
      <c r="AP136" s="234">
        <v>0</v>
      </c>
      <c r="AQ136" s="29">
        <v>0</v>
      </c>
      <c r="AR136" s="29">
        <v>0</v>
      </c>
      <c r="AS136" s="29">
        <v>0</v>
      </c>
      <c r="AT136" s="29">
        <v>0</v>
      </c>
      <c r="AU136" s="29">
        <v>0</v>
      </c>
      <c r="AV136" s="29">
        <v>0</v>
      </c>
      <c r="AW136" s="29">
        <v>0</v>
      </c>
      <c r="AX136" s="29">
        <v>0</v>
      </c>
      <c r="AY136" s="29">
        <v>0</v>
      </c>
      <c r="AZ136" s="29">
        <v>0</v>
      </c>
      <c r="BA136" s="29">
        <v>0</v>
      </c>
      <c r="BB136" s="234">
        <v>0</v>
      </c>
      <c r="BC136" s="29">
        <v>0</v>
      </c>
      <c r="BD136" s="29">
        <v>0</v>
      </c>
      <c r="BE136" s="29">
        <v>0</v>
      </c>
      <c r="BF136" s="29">
        <v>0</v>
      </c>
      <c r="BG136" s="29">
        <v>0</v>
      </c>
      <c r="BH136" s="29">
        <v>0</v>
      </c>
      <c r="BI136" s="29">
        <v>0</v>
      </c>
      <c r="BJ136" s="29">
        <v>0</v>
      </c>
      <c r="BK136" s="29">
        <v>0</v>
      </c>
      <c r="BL136" s="29">
        <v>0</v>
      </c>
      <c r="BM136" s="29">
        <v>0</v>
      </c>
      <c r="BN136" s="224">
        <f t="shared" si="56"/>
        <v>0</v>
      </c>
      <c r="BO136" s="29">
        <v>0</v>
      </c>
      <c r="BP136" s="29">
        <v>0</v>
      </c>
      <c r="BQ136" s="29">
        <v>0</v>
      </c>
      <c r="BR136" s="29">
        <v>0</v>
      </c>
      <c r="BS136" s="29">
        <v>0</v>
      </c>
      <c r="BT136" s="29">
        <v>0</v>
      </c>
      <c r="BU136" s="29">
        <v>0</v>
      </c>
      <c r="BV136" s="29">
        <v>0</v>
      </c>
      <c r="BW136" s="29">
        <v>0</v>
      </c>
      <c r="BX136" s="29">
        <v>0</v>
      </c>
      <c r="BY136" s="29">
        <v>0</v>
      </c>
      <c r="BZ136" s="29">
        <v>0</v>
      </c>
      <c r="CA136" s="224">
        <f t="shared" si="37"/>
        <v>0</v>
      </c>
      <c r="CB136" s="234">
        <v>0</v>
      </c>
      <c r="CC136" s="29">
        <v>0</v>
      </c>
      <c r="CD136" s="29">
        <v>0</v>
      </c>
      <c r="CE136" s="29">
        <v>0</v>
      </c>
      <c r="CF136" s="29">
        <v>0</v>
      </c>
      <c r="CG136" s="29">
        <v>0</v>
      </c>
      <c r="CH136" s="29">
        <v>0</v>
      </c>
      <c r="CI136" s="29">
        <v>0</v>
      </c>
      <c r="CJ136" s="29">
        <v>0</v>
      </c>
      <c r="CK136" s="29">
        <v>0</v>
      </c>
      <c r="CL136" s="29">
        <v>0</v>
      </c>
      <c r="CM136" s="29">
        <v>0</v>
      </c>
      <c r="CN136" s="206">
        <f t="shared" si="57"/>
        <v>0</v>
      </c>
      <c r="CO136" s="29">
        <v>0</v>
      </c>
      <c r="CP136" s="29">
        <v>9</v>
      </c>
      <c r="CQ136" s="29">
        <v>5</v>
      </c>
      <c r="CR136" s="29">
        <v>11</v>
      </c>
      <c r="CS136" s="29">
        <v>12</v>
      </c>
      <c r="CT136" s="29">
        <v>20</v>
      </c>
      <c r="CU136" s="29">
        <v>11</v>
      </c>
      <c r="CV136" s="29">
        <v>0</v>
      </c>
      <c r="CW136" s="29">
        <v>0</v>
      </c>
      <c r="CX136" s="29">
        <v>0</v>
      </c>
      <c r="CY136" s="29">
        <v>0</v>
      </c>
      <c r="CZ136" s="29">
        <v>0</v>
      </c>
      <c r="DA136" s="224">
        <f t="shared" si="34"/>
        <v>68</v>
      </c>
      <c r="DB136" s="29">
        <v>0</v>
      </c>
      <c r="DC136" s="29">
        <v>0</v>
      </c>
      <c r="DD136" s="29">
        <v>0</v>
      </c>
      <c r="DE136" s="29">
        <v>0</v>
      </c>
      <c r="DF136" s="29">
        <v>0</v>
      </c>
      <c r="DG136" s="29">
        <v>0</v>
      </c>
      <c r="DH136" s="29">
        <v>0</v>
      </c>
      <c r="DI136" s="29">
        <v>0</v>
      </c>
      <c r="DJ136" s="29">
        <v>0</v>
      </c>
      <c r="DK136" s="29">
        <v>0</v>
      </c>
      <c r="DL136" s="29">
        <v>0</v>
      </c>
      <c r="DM136" s="29">
        <v>0</v>
      </c>
      <c r="DN136" s="224">
        <f t="shared" si="35"/>
        <v>0</v>
      </c>
      <c r="DO136" s="29">
        <v>0</v>
      </c>
      <c r="DP136" s="29">
        <v>0</v>
      </c>
      <c r="DQ136" s="29">
        <v>0</v>
      </c>
      <c r="DR136" s="29">
        <v>0</v>
      </c>
      <c r="DS136" s="29">
        <v>0</v>
      </c>
      <c r="DT136" s="29">
        <v>0</v>
      </c>
      <c r="DU136" s="29">
        <v>0</v>
      </c>
      <c r="DV136" s="29">
        <v>0</v>
      </c>
      <c r="DW136" s="29">
        <v>0</v>
      </c>
      <c r="DX136" s="29">
        <v>0</v>
      </c>
      <c r="DY136" s="29">
        <v>0</v>
      </c>
      <c r="DZ136" s="29">
        <v>0</v>
      </c>
      <c r="ED136" s="118"/>
      <c r="EE136" s="118"/>
      <c r="EF136" s="118"/>
      <c r="EG136" s="118"/>
      <c r="EH136" s="118"/>
      <c r="EI136" s="118"/>
      <c r="EJ136" s="118"/>
      <c r="EK136" s="118"/>
      <c r="EL136" s="118"/>
      <c r="EM136" s="118"/>
      <c r="EN136" s="118"/>
      <c r="EO136" s="118"/>
      <c r="EP136" s="118"/>
      <c r="EQ136" s="118"/>
      <c r="ER136" s="118"/>
      <c r="ES136" s="118"/>
      <c r="ET136" s="118"/>
      <c r="EU136" s="118"/>
    </row>
    <row r="137" spans="1:151" ht="20.100000000000001" customHeight="1" x14ac:dyDescent="0.25">
      <c r="A137" s="282"/>
      <c r="B137" s="48" t="s">
        <v>116</v>
      </c>
      <c r="C137" s="216" t="s">
        <v>117</v>
      </c>
      <c r="D137" s="79">
        <v>0</v>
      </c>
      <c r="E137" s="80">
        <v>0</v>
      </c>
      <c r="F137" s="80">
        <v>0</v>
      </c>
      <c r="G137" s="80">
        <v>0</v>
      </c>
      <c r="H137" s="80">
        <v>0</v>
      </c>
      <c r="I137" s="80">
        <v>0</v>
      </c>
      <c r="J137" s="80">
        <v>0</v>
      </c>
      <c r="K137" s="80">
        <v>0</v>
      </c>
      <c r="L137" s="80">
        <v>0</v>
      </c>
      <c r="M137" s="80">
        <v>0</v>
      </c>
      <c r="N137" s="80">
        <v>0</v>
      </c>
      <c r="O137" s="80">
        <v>0</v>
      </c>
      <c r="P137" s="182">
        <v>0</v>
      </c>
      <c r="Q137" s="80">
        <v>0</v>
      </c>
      <c r="R137" s="80">
        <v>0</v>
      </c>
      <c r="S137" s="80">
        <v>0</v>
      </c>
      <c r="T137" s="80">
        <v>0</v>
      </c>
      <c r="U137" s="80">
        <v>0</v>
      </c>
      <c r="V137" s="80">
        <v>0</v>
      </c>
      <c r="W137" s="80">
        <v>0</v>
      </c>
      <c r="X137" s="80">
        <v>0</v>
      </c>
      <c r="Y137" s="80">
        <v>0</v>
      </c>
      <c r="Z137" s="80">
        <v>0</v>
      </c>
      <c r="AA137" s="80">
        <v>0</v>
      </c>
      <c r="AB137" s="80">
        <v>0</v>
      </c>
      <c r="AC137" s="195">
        <v>0</v>
      </c>
      <c r="AD137" s="80">
        <v>0</v>
      </c>
      <c r="AE137" s="80">
        <v>0</v>
      </c>
      <c r="AF137" s="80">
        <v>0</v>
      </c>
      <c r="AG137" s="80">
        <v>0</v>
      </c>
      <c r="AH137" s="80">
        <v>0</v>
      </c>
      <c r="AI137" s="80">
        <v>0</v>
      </c>
      <c r="AJ137" s="80">
        <v>0</v>
      </c>
      <c r="AK137" s="80">
        <v>0</v>
      </c>
      <c r="AL137" s="80">
        <v>0</v>
      </c>
      <c r="AM137" s="80">
        <v>0</v>
      </c>
      <c r="AN137" s="80">
        <v>0</v>
      </c>
      <c r="AO137" s="193">
        <v>0</v>
      </c>
      <c r="AP137" s="56">
        <v>0</v>
      </c>
      <c r="AQ137" s="39">
        <v>0</v>
      </c>
      <c r="AR137" s="39">
        <v>0</v>
      </c>
      <c r="AS137" s="39">
        <v>0</v>
      </c>
      <c r="AT137" s="39">
        <v>0</v>
      </c>
      <c r="AU137" s="39">
        <v>0</v>
      </c>
      <c r="AV137" s="39">
        <v>0</v>
      </c>
      <c r="AW137" s="39">
        <v>0</v>
      </c>
      <c r="AX137" s="39">
        <v>0</v>
      </c>
      <c r="AY137" s="39">
        <v>0</v>
      </c>
      <c r="AZ137" s="39">
        <v>0</v>
      </c>
      <c r="BA137" s="39">
        <v>0</v>
      </c>
      <c r="BB137" s="56">
        <v>0</v>
      </c>
      <c r="BC137" s="39">
        <v>0</v>
      </c>
      <c r="BD137" s="39">
        <v>0</v>
      </c>
      <c r="BE137" s="39">
        <v>0</v>
      </c>
      <c r="BF137" s="39">
        <v>0</v>
      </c>
      <c r="BG137" s="39">
        <v>0</v>
      </c>
      <c r="BH137" s="39">
        <v>0</v>
      </c>
      <c r="BI137" s="39">
        <v>0</v>
      </c>
      <c r="BJ137" s="39">
        <v>0</v>
      </c>
      <c r="BK137" s="39">
        <v>0</v>
      </c>
      <c r="BL137" s="39">
        <v>0</v>
      </c>
      <c r="BM137" s="39">
        <v>0</v>
      </c>
      <c r="BN137" s="206">
        <f t="shared" si="56"/>
        <v>0</v>
      </c>
      <c r="BO137" s="39">
        <v>0</v>
      </c>
      <c r="BP137" s="39">
        <v>0</v>
      </c>
      <c r="BQ137" s="39">
        <v>0</v>
      </c>
      <c r="BR137" s="39">
        <v>0</v>
      </c>
      <c r="BS137" s="39">
        <v>0</v>
      </c>
      <c r="BT137" s="39">
        <v>0</v>
      </c>
      <c r="BU137" s="39">
        <v>0</v>
      </c>
      <c r="BV137" s="39">
        <v>0</v>
      </c>
      <c r="BW137" s="39">
        <v>0</v>
      </c>
      <c r="BX137" s="39">
        <v>0</v>
      </c>
      <c r="BY137" s="39">
        <v>0</v>
      </c>
      <c r="BZ137" s="39">
        <v>0</v>
      </c>
      <c r="CA137" s="224">
        <f t="shared" si="37"/>
        <v>0</v>
      </c>
      <c r="CB137" s="56">
        <v>0</v>
      </c>
      <c r="CC137" s="39">
        <v>0</v>
      </c>
      <c r="CD137" s="39">
        <v>0</v>
      </c>
      <c r="CE137" s="39">
        <v>0</v>
      </c>
      <c r="CF137" s="39">
        <v>0</v>
      </c>
      <c r="CG137" s="39">
        <v>0</v>
      </c>
      <c r="CH137" s="39">
        <v>0</v>
      </c>
      <c r="CI137" s="39">
        <v>0</v>
      </c>
      <c r="CJ137" s="39">
        <v>0</v>
      </c>
      <c r="CK137" s="39">
        <v>0</v>
      </c>
      <c r="CL137" s="39">
        <v>0</v>
      </c>
      <c r="CM137" s="39">
        <v>0</v>
      </c>
      <c r="CN137" s="206">
        <f t="shared" si="57"/>
        <v>0</v>
      </c>
      <c r="CO137" s="39">
        <v>1</v>
      </c>
      <c r="CP137" s="39">
        <v>0</v>
      </c>
      <c r="CQ137" s="39">
        <v>2</v>
      </c>
      <c r="CR137" s="39">
        <v>1</v>
      </c>
      <c r="CS137" s="39">
        <v>17</v>
      </c>
      <c r="CT137" s="39">
        <v>38</v>
      </c>
      <c r="CU137" s="39">
        <v>2</v>
      </c>
      <c r="CV137" s="39">
        <v>0</v>
      </c>
      <c r="CW137" s="39">
        <v>0</v>
      </c>
      <c r="CX137" s="39">
        <v>0</v>
      </c>
      <c r="CY137" s="39">
        <v>0</v>
      </c>
      <c r="CZ137" s="39">
        <v>0</v>
      </c>
      <c r="DA137" s="224">
        <f t="shared" si="34"/>
        <v>61</v>
      </c>
      <c r="DB137" s="39">
        <v>0</v>
      </c>
      <c r="DC137" s="39">
        <v>0</v>
      </c>
      <c r="DD137" s="39">
        <v>0</v>
      </c>
      <c r="DE137" s="39">
        <v>0</v>
      </c>
      <c r="DF137" s="39">
        <v>0</v>
      </c>
      <c r="DG137" s="39">
        <v>0</v>
      </c>
      <c r="DH137" s="39">
        <v>0</v>
      </c>
      <c r="DI137" s="39">
        <v>0</v>
      </c>
      <c r="DJ137" s="39">
        <v>0</v>
      </c>
      <c r="DK137" s="39">
        <v>0</v>
      </c>
      <c r="DL137" s="39">
        <v>0</v>
      </c>
      <c r="DM137" s="39">
        <v>0</v>
      </c>
      <c r="DN137" s="224">
        <f t="shared" si="35"/>
        <v>0</v>
      </c>
      <c r="DO137" s="39">
        <v>0</v>
      </c>
      <c r="DP137" s="39">
        <v>0</v>
      </c>
      <c r="DQ137" s="39">
        <v>0</v>
      </c>
      <c r="DR137" s="39">
        <v>0</v>
      </c>
      <c r="DS137" s="39">
        <v>0</v>
      </c>
      <c r="DT137" s="39">
        <v>0</v>
      </c>
      <c r="DU137" s="39">
        <v>0</v>
      </c>
      <c r="DV137" s="39">
        <v>0</v>
      </c>
      <c r="DW137" s="39">
        <v>0</v>
      </c>
      <c r="DX137" s="39">
        <v>0</v>
      </c>
      <c r="DY137" s="39">
        <v>0</v>
      </c>
      <c r="DZ137" s="39">
        <v>0</v>
      </c>
      <c r="ED137" s="118"/>
      <c r="EE137" s="118"/>
      <c r="EF137" s="118"/>
      <c r="EG137" s="118"/>
      <c r="EH137" s="118"/>
      <c r="EI137" s="118"/>
      <c r="EJ137" s="118"/>
      <c r="EK137" s="118"/>
      <c r="EL137" s="118"/>
      <c r="EM137" s="118"/>
      <c r="EN137" s="118"/>
      <c r="EO137" s="118"/>
      <c r="EP137" s="118"/>
      <c r="EQ137" s="118"/>
      <c r="ER137" s="118"/>
      <c r="ES137" s="118"/>
      <c r="ET137" s="118"/>
      <c r="EU137" s="118"/>
    </row>
    <row r="138" spans="1:151" ht="20.100000000000001" customHeight="1" x14ac:dyDescent="0.25">
      <c r="A138" s="282"/>
      <c r="B138" s="74" t="s">
        <v>21</v>
      </c>
      <c r="C138" s="75" t="s">
        <v>22</v>
      </c>
      <c r="D138" s="79">
        <v>612</v>
      </c>
      <c r="E138" s="80">
        <v>429</v>
      </c>
      <c r="F138" s="80">
        <v>517</v>
      </c>
      <c r="G138" s="80">
        <v>434</v>
      </c>
      <c r="H138" s="80">
        <v>407</v>
      </c>
      <c r="I138" s="80">
        <v>458</v>
      </c>
      <c r="J138" s="80">
        <v>454</v>
      </c>
      <c r="K138" s="80">
        <v>412</v>
      </c>
      <c r="L138" s="80">
        <v>441</v>
      </c>
      <c r="M138" s="80">
        <v>429</v>
      </c>
      <c r="N138" s="80">
        <v>387</v>
      </c>
      <c r="O138" s="80">
        <v>386</v>
      </c>
      <c r="P138" s="72">
        <f>SUM(D138:O138)</f>
        <v>5366</v>
      </c>
      <c r="Q138" s="81">
        <v>476</v>
      </c>
      <c r="R138" s="81">
        <v>380</v>
      </c>
      <c r="S138" s="81">
        <v>452</v>
      </c>
      <c r="T138" s="81">
        <v>365</v>
      </c>
      <c r="U138" s="81">
        <v>339</v>
      </c>
      <c r="V138" s="81">
        <v>376</v>
      </c>
      <c r="W138" s="81">
        <v>312</v>
      </c>
      <c r="X138" s="81">
        <v>342</v>
      </c>
      <c r="Y138" s="81">
        <v>352</v>
      </c>
      <c r="Z138" s="81">
        <v>354</v>
      </c>
      <c r="AA138" s="82">
        <v>321</v>
      </c>
      <c r="AB138" s="82">
        <v>210</v>
      </c>
      <c r="AC138" s="72">
        <f>SUM(Q138:AB138)</f>
        <v>4279</v>
      </c>
      <c r="AD138" s="82">
        <v>389</v>
      </c>
      <c r="AE138" s="82">
        <v>323</v>
      </c>
      <c r="AF138" s="82">
        <v>366</v>
      </c>
      <c r="AG138" s="82">
        <v>281</v>
      </c>
      <c r="AH138" s="82">
        <v>305</v>
      </c>
      <c r="AI138" s="82">
        <v>300</v>
      </c>
      <c r="AJ138" s="82">
        <v>281</v>
      </c>
      <c r="AK138" s="82">
        <v>306</v>
      </c>
      <c r="AL138" s="82">
        <v>269</v>
      </c>
      <c r="AM138" s="82">
        <v>302</v>
      </c>
      <c r="AN138" s="82">
        <v>292</v>
      </c>
      <c r="AO138" s="203">
        <v>237</v>
      </c>
      <c r="AP138" s="56">
        <v>342</v>
      </c>
      <c r="AQ138" s="39">
        <v>244</v>
      </c>
      <c r="AR138" s="39">
        <v>318</v>
      </c>
      <c r="AS138" s="39">
        <v>249</v>
      </c>
      <c r="AT138" s="39">
        <v>296</v>
      </c>
      <c r="AU138" s="39">
        <v>275</v>
      </c>
      <c r="AV138" s="39">
        <v>323</v>
      </c>
      <c r="AW138" s="39">
        <v>328</v>
      </c>
      <c r="AX138" s="39">
        <v>246</v>
      </c>
      <c r="AY138" s="39">
        <v>293</v>
      </c>
      <c r="AZ138" s="39">
        <v>276</v>
      </c>
      <c r="BA138" s="39">
        <v>249</v>
      </c>
      <c r="BB138" s="56">
        <v>404</v>
      </c>
      <c r="BC138" s="39">
        <v>277</v>
      </c>
      <c r="BD138" s="39">
        <v>274</v>
      </c>
      <c r="BE138" s="39">
        <v>268</v>
      </c>
      <c r="BF138" s="39">
        <v>253</v>
      </c>
      <c r="BG138" s="39">
        <v>328</v>
      </c>
      <c r="BH138" s="39">
        <v>332</v>
      </c>
      <c r="BI138" s="39">
        <v>332</v>
      </c>
      <c r="BJ138" s="39">
        <v>293</v>
      </c>
      <c r="BK138" s="39">
        <v>355</v>
      </c>
      <c r="BL138" s="39">
        <v>323</v>
      </c>
      <c r="BM138" s="39">
        <v>363</v>
      </c>
      <c r="BN138" s="206">
        <f t="shared" ref="BN138:BN160" si="58">SUM(BB138:BM138)</f>
        <v>3802</v>
      </c>
      <c r="BO138" s="39">
        <v>492</v>
      </c>
      <c r="BP138" s="39">
        <v>374</v>
      </c>
      <c r="BQ138" s="39">
        <v>381</v>
      </c>
      <c r="BR138" s="39">
        <v>360</v>
      </c>
      <c r="BS138" s="39">
        <v>355</v>
      </c>
      <c r="BT138" s="39">
        <v>325</v>
      </c>
      <c r="BU138" s="39">
        <v>372</v>
      </c>
      <c r="BV138" s="39">
        <v>347</v>
      </c>
      <c r="BW138" s="39">
        <v>342</v>
      </c>
      <c r="BX138" s="39">
        <v>400</v>
      </c>
      <c r="BY138" s="39">
        <v>338</v>
      </c>
      <c r="BZ138" s="39">
        <v>376</v>
      </c>
      <c r="CA138" s="224">
        <f t="shared" si="37"/>
        <v>4462</v>
      </c>
      <c r="CB138" s="56">
        <v>514</v>
      </c>
      <c r="CC138" s="39">
        <v>355</v>
      </c>
      <c r="CD138" s="39">
        <v>441</v>
      </c>
      <c r="CE138" s="39">
        <v>432</v>
      </c>
      <c r="CF138" s="39">
        <v>381</v>
      </c>
      <c r="CG138" s="39">
        <v>412</v>
      </c>
      <c r="CH138" s="39">
        <v>373</v>
      </c>
      <c r="CI138" s="39">
        <v>433</v>
      </c>
      <c r="CJ138" s="39">
        <v>428</v>
      </c>
      <c r="CK138" s="39">
        <v>448</v>
      </c>
      <c r="CL138" s="39">
        <v>435</v>
      </c>
      <c r="CM138" s="39">
        <v>470</v>
      </c>
      <c r="CN138" s="206">
        <f t="shared" si="57"/>
        <v>5122</v>
      </c>
      <c r="CO138" s="39">
        <v>597</v>
      </c>
      <c r="CP138" s="39">
        <v>457</v>
      </c>
      <c r="CQ138" s="39">
        <v>483</v>
      </c>
      <c r="CR138" s="39">
        <v>466</v>
      </c>
      <c r="CS138" s="39">
        <v>484</v>
      </c>
      <c r="CT138" s="39">
        <v>539</v>
      </c>
      <c r="CU138" s="39">
        <v>501</v>
      </c>
      <c r="CV138" s="39">
        <v>506</v>
      </c>
      <c r="CW138" s="39">
        <v>472</v>
      </c>
      <c r="CX138" s="39">
        <v>466</v>
      </c>
      <c r="CY138" s="39">
        <v>460</v>
      </c>
      <c r="CZ138" s="39">
        <v>435</v>
      </c>
      <c r="DA138" s="224">
        <f t="shared" si="34"/>
        <v>5866</v>
      </c>
      <c r="DB138" s="39">
        <v>559</v>
      </c>
      <c r="DC138" s="39">
        <v>420</v>
      </c>
      <c r="DD138" s="39">
        <v>522</v>
      </c>
      <c r="DE138" s="39">
        <v>465</v>
      </c>
      <c r="DF138" s="39">
        <v>539</v>
      </c>
      <c r="DG138" s="39">
        <v>514</v>
      </c>
      <c r="DH138" s="39">
        <v>438</v>
      </c>
      <c r="DI138" s="39">
        <v>450</v>
      </c>
      <c r="DJ138" s="39">
        <v>413</v>
      </c>
      <c r="DK138" s="39">
        <v>476</v>
      </c>
      <c r="DL138" s="39">
        <v>477</v>
      </c>
      <c r="DM138" s="39">
        <v>439</v>
      </c>
      <c r="DN138" s="224">
        <f t="shared" si="35"/>
        <v>5712</v>
      </c>
      <c r="DO138" s="39">
        <v>564</v>
      </c>
      <c r="DP138" s="39">
        <v>448</v>
      </c>
      <c r="DQ138" s="39">
        <v>536</v>
      </c>
      <c r="DR138" s="39">
        <v>504</v>
      </c>
      <c r="DS138" s="39">
        <v>482</v>
      </c>
      <c r="DT138" s="39">
        <v>486</v>
      </c>
      <c r="DU138" s="39">
        <v>477</v>
      </c>
      <c r="DV138" s="39">
        <v>495</v>
      </c>
      <c r="DW138" s="39">
        <v>416</v>
      </c>
      <c r="DX138" s="39">
        <v>447</v>
      </c>
      <c r="DY138" s="39">
        <v>453</v>
      </c>
      <c r="DZ138" s="39">
        <v>404</v>
      </c>
      <c r="ED138" s="118"/>
      <c r="EE138" s="118"/>
      <c r="EF138" s="118"/>
      <c r="EG138" s="118"/>
      <c r="EH138" s="118"/>
      <c r="EI138" s="118"/>
      <c r="EJ138" s="118"/>
      <c r="EK138" s="118"/>
      <c r="EL138" s="118"/>
      <c r="EM138" s="118"/>
      <c r="EN138" s="118"/>
      <c r="EO138" s="118"/>
      <c r="EP138" s="118"/>
      <c r="EQ138" s="118"/>
      <c r="ER138" s="118"/>
      <c r="ES138" s="118"/>
      <c r="ET138" s="118"/>
      <c r="EU138" s="118"/>
    </row>
    <row r="139" spans="1:151" ht="20.100000000000001" customHeight="1" x14ac:dyDescent="0.25">
      <c r="A139" s="282"/>
      <c r="B139" s="74" t="s">
        <v>23</v>
      </c>
      <c r="C139" s="75" t="s">
        <v>24</v>
      </c>
      <c r="D139" s="79">
        <v>317</v>
      </c>
      <c r="E139" s="80">
        <v>328</v>
      </c>
      <c r="F139" s="80">
        <v>359</v>
      </c>
      <c r="G139" s="80">
        <v>399</v>
      </c>
      <c r="H139" s="80">
        <v>382</v>
      </c>
      <c r="I139" s="80">
        <v>392</v>
      </c>
      <c r="J139" s="80">
        <v>371</v>
      </c>
      <c r="K139" s="80">
        <v>369</v>
      </c>
      <c r="L139" s="80">
        <v>377</v>
      </c>
      <c r="M139" s="80">
        <v>422</v>
      </c>
      <c r="N139" s="80">
        <v>337</v>
      </c>
      <c r="O139" s="80">
        <v>451</v>
      </c>
      <c r="P139" s="72">
        <f>SUM(D139:O139)</f>
        <v>4504</v>
      </c>
      <c r="Q139" s="81">
        <v>236</v>
      </c>
      <c r="R139" s="81">
        <v>293</v>
      </c>
      <c r="S139" s="81">
        <v>334</v>
      </c>
      <c r="T139" s="81">
        <v>343</v>
      </c>
      <c r="U139" s="81">
        <v>335</v>
      </c>
      <c r="V139" s="81">
        <v>288</v>
      </c>
      <c r="W139" s="81">
        <v>300</v>
      </c>
      <c r="X139" s="81">
        <v>305</v>
      </c>
      <c r="Y139" s="81">
        <v>337</v>
      </c>
      <c r="Z139" s="81">
        <v>355</v>
      </c>
      <c r="AA139" s="82">
        <v>315</v>
      </c>
      <c r="AB139" s="82">
        <v>423</v>
      </c>
      <c r="AC139" s="72">
        <f>SUM(Q139:AB139)</f>
        <v>3864</v>
      </c>
      <c r="AD139" s="82">
        <v>243</v>
      </c>
      <c r="AE139" s="82">
        <v>265</v>
      </c>
      <c r="AF139" s="82">
        <v>270</v>
      </c>
      <c r="AG139" s="82">
        <v>312</v>
      </c>
      <c r="AH139" s="82">
        <v>339</v>
      </c>
      <c r="AI139" s="82">
        <v>382</v>
      </c>
      <c r="AJ139" s="82">
        <v>217</v>
      </c>
      <c r="AK139" s="82">
        <v>253</v>
      </c>
      <c r="AL139" s="82">
        <v>259</v>
      </c>
      <c r="AM139" s="82">
        <v>237</v>
      </c>
      <c r="AN139" s="82">
        <v>233</v>
      </c>
      <c r="AO139" s="203">
        <v>311</v>
      </c>
      <c r="AP139" s="56">
        <v>151</v>
      </c>
      <c r="AQ139" s="39">
        <v>161</v>
      </c>
      <c r="AR139" s="39">
        <v>175</v>
      </c>
      <c r="AS139" s="39">
        <v>184</v>
      </c>
      <c r="AT139" s="39">
        <v>253</v>
      </c>
      <c r="AU139" s="39">
        <v>205</v>
      </c>
      <c r="AV139" s="39">
        <v>245</v>
      </c>
      <c r="AW139" s="39">
        <v>234</v>
      </c>
      <c r="AX139" s="39">
        <v>237</v>
      </c>
      <c r="AY139" s="39">
        <v>239</v>
      </c>
      <c r="AZ139" s="39">
        <v>215</v>
      </c>
      <c r="BA139" s="39">
        <v>254</v>
      </c>
      <c r="BB139" s="56">
        <v>166</v>
      </c>
      <c r="BC139" s="39">
        <v>156</v>
      </c>
      <c r="BD139" s="39">
        <v>172</v>
      </c>
      <c r="BE139" s="39">
        <v>210</v>
      </c>
      <c r="BF139" s="39">
        <v>213</v>
      </c>
      <c r="BG139" s="39">
        <v>217</v>
      </c>
      <c r="BH139" s="39">
        <v>261</v>
      </c>
      <c r="BI139" s="39">
        <v>224</v>
      </c>
      <c r="BJ139" s="39">
        <v>228</v>
      </c>
      <c r="BK139" s="39">
        <v>271</v>
      </c>
      <c r="BL139" s="39">
        <v>230</v>
      </c>
      <c r="BM139" s="39">
        <v>318</v>
      </c>
      <c r="BN139" s="206">
        <f t="shared" si="58"/>
        <v>2666</v>
      </c>
      <c r="BO139" s="39">
        <v>172</v>
      </c>
      <c r="BP139" s="39">
        <v>186</v>
      </c>
      <c r="BQ139" s="39">
        <v>177</v>
      </c>
      <c r="BR139" s="39">
        <v>217</v>
      </c>
      <c r="BS139" s="39">
        <v>221</v>
      </c>
      <c r="BT139" s="39">
        <v>238</v>
      </c>
      <c r="BU139" s="39">
        <v>233</v>
      </c>
      <c r="BV139" s="39">
        <v>206</v>
      </c>
      <c r="BW139" s="39">
        <v>253</v>
      </c>
      <c r="BX139" s="39">
        <v>239</v>
      </c>
      <c r="BY139" s="39">
        <v>207</v>
      </c>
      <c r="BZ139" s="39">
        <v>328</v>
      </c>
      <c r="CA139" s="224">
        <f t="shared" si="37"/>
        <v>2677</v>
      </c>
      <c r="CB139" s="56">
        <v>167</v>
      </c>
      <c r="CC139" s="39">
        <v>135</v>
      </c>
      <c r="CD139" s="39">
        <v>193</v>
      </c>
      <c r="CE139" s="39">
        <v>204</v>
      </c>
      <c r="CF139" s="39">
        <v>236</v>
      </c>
      <c r="CG139" s="39">
        <v>229</v>
      </c>
      <c r="CH139" s="39">
        <v>215</v>
      </c>
      <c r="CI139" s="39">
        <v>223</v>
      </c>
      <c r="CJ139" s="39">
        <v>247</v>
      </c>
      <c r="CK139" s="39">
        <v>290</v>
      </c>
      <c r="CL139" s="39">
        <v>233</v>
      </c>
      <c r="CM139" s="39">
        <v>398</v>
      </c>
      <c r="CN139" s="206">
        <f t="shared" si="57"/>
        <v>2770</v>
      </c>
      <c r="CO139" s="39">
        <v>186</v>
      </c>
      <c r="CP139" s="39">
        <v>187</v>
      </c>
      <c r="CQ139" s="39">
        <v>230</v>
      </c>
      <c r="CR139" s="39">
        <v>250</v>
      </c>
      <c r="CS139" s="39">
        <v>220</v>
      </c>
      <c r="CT139" s="39">
        <v>250</v>
      </c>
      <c r="CU139" s="39">
        <v>256</v>
      </c>
      <c r="CV139" s="39">
        <v>231</v>
      </c>
      <c r="CW139" s="39">
        <v>247</v>
      </c>
      <c r="CX139" s="39">
        <v>232</v>
      </c>
      <c r="CY139" s="39">
        <v>251</v>
      </c>
      <c r="CZ139" s="39">
        <v>298</v>
      </c>
      <c r="DA139" s="224">
        <f t="shared" si="34"/>
        <v>2838</v>
      </c>
      <c r="DB139" s="39">
        <v>193</v>
      </c>
      <c r="DC139" s="39">
        <v>192</v>
      </c>
      <c r="DD139" s="39">
        <v>223</v>
      </c>
      <c r="DE139" s="39">
        <v>223</v>
      </c>
      <c r="DF139" s="39">
        <v>230</v>
      </c>
      <c r="DG139" s="39">
        <v>256</v>
      </c>
      <c r="DH139" s="39">
        <v>232</v>
      </c>
      <c r="DI139" s="39">
        <v>234</v>
      </c>
      <c r="DJ139" s="39">
        <v>235</v>
      </c>
      <c r="DK139" s="39">
        <v>259</v>
      </c>
      <c r="DL139" s="39">
        <v>242</v>
      </c>
      <c r="DM139" s="39">
        <v>315</v>
      </c>
      <c r="DN139" s="224">
        <f t="shared" si="35"/>
        <v>2834</v>
      </c>
      <c r="DO139" s="39">
        <v>197</v>
      </c>
      <c r="DP139" s="39">
        <v>153</v>
      </c>
      <c r="DQ139" s="39">
        <v>203</v>
      </c>
      <c r="DR139" s="39">
        <v>241</v>
      </c>
      <c r="DS139" s="39">
        <v>222</v>
      </c>
      <c r="DT139" s="39">
        <v>200</v>
      </c>
      <c r="DU139" s="39">
        <v>201</v>
      </c>
      <c r="DV139" s="39">
        <v>179</v>
      </c>
      <c r="DW139" s="39">
        <v>172</v>
      </c>
      <c r="DX139" s="39">
        <v>196</v>
      </c>
      <c r="DY139" s="39">
        <v>162</v>
      </c>
      <c r="DZ139" s="39">
        <v>276</v>
      </c>
      <c r="ED139" s="118"/>
      <c r="EE139" s="118"/>
      <c r="EF139" s="118"/>
      <c r="EG139" s="118"/>
      <c r="EH139" s="118"/>
      <c r="EI139" s="118"/>
      <c r="EJ139" s="118"/>
      <c r="EK139" s="118"/>
      <c r="EL139" s="118"/>
      <c r="EM139" s="118"/>
      <c r="EN139" s="118"/>
      <c r="EO139" s="118"/>
      <c r="EP139" s="118"/>
      <c r="EQ139" s="118"/>
      <c r="ER139" s="118"/>
      <c r="ES139" s="118"/>
      <c r="ET139" s="118"/>
      <c r="EU139" s="118"/>
    </row>
    <row r="140" spans="1:151" ht="20.100000000000001" customHeight="1" x14ac:dyDescent="0.25">
      <c r="A140" s="282"/>
      <c r="B140" s="74" t="s">
        <v>25</v>
      </c>
      <c r="C140" s="75" t="s">
        <v>43</v>
      </c>
      <c r="D140" s="79">
        <v>316</v>
      </c>
      <c r="E140" s="80">
        <v>326</v>
      </c>
      <c r="F140" s="80">
        <v>358</v>
      </c>
      <c r="G140" s="80">
        <v>398</v>
      </c>
      <c r="H140" s="80">
        <v>373</v>
      </c>
      <c r="I140" s="80">
        <v>389</v>
      </c>
      <c r="J140" s="80">
        <v>370</v>
      </c>
      <c r="K140" s="80">
        <v>368</v>
      </c>
      <c r="L140" s="80">
        <v>375</v>
      </c>
      <c r="M140" s="80">
        <v>419</v>
      </c>
      <c r="N140" s="80">
        <v>335</v>
      </c>
      <c r="O140" s="80">
        <v>445</v>
      </c>
      <c r="P140" s="72">
        <f>SUM(D140:O140)</f>
        <v>4472</v>
      </c>
      <c r="Q140" s="81">
        <v>235</v>
      </c>
      <c r="R140" s="81">
        <v>292</v>
      </c>
      <c r="S140" s="81">
        <v>332</v>
      </c>
      <c r="T140" s="81">
        <v>339</v>
      </c>
      <c r="U140" s="81">
        <v>335</v>
      </c>
      <c r="V140" s="81">
        <v>286</v>
      </c>
      <c r="W140" s="81">
        <v>298</v>
      </c>
      <c r="X140" s="81">
        <v>302</v>
      </c>
      <c r="Y140" s="81">
        <v>331</v>
      </c>
      <c r="Z140" s="81">
        <v>350</v>
      </c>
      <c r="AA140" s="82">
        <v>309</v>
      </c>
      <c r="AB140" s="82">
        <v>413</v>
      </c>
      <c r="AC140" s="72">
        <f>SUM(Q140:AB140)</f>
        <v>3822</v>
      </c>
      <c r="AD140" s="82">
        <v>235</v>
      </c>
      <c r="AE140" s="82">
        <v>263</v>
      </c>
      <c r="AF140" s="82">
        <v>264</v>
      </c>
      <c r="AG140" s="82">
        <v>306</v>
      </c>
      <c r="AH140" s="82">
        <v>333</v>
      </c>
      <c r="AI140" s="82">
        <v>381</v>
      </c>
      <c r="AJ140" s="82">
        <v>215</v>
      </c>
      <c r="AK140" s="82">
        <v>251</v>
      </c>
      <c r="AL140" s="82">
        <v>257</v>
      </c>
      <c r="AM140" s="82">
        <v>235</v>
      </c>
      <c r="AN140" s="82">
        <v>232</v>
      </c>
      <c r="AO140" s="203">
        <v>305</v>
      </c>
      <c r="AP140" s="56">
        <v>151</v>
      </c>
      <c r="AQ140" s="39">
        <v>159</v>
      </c>
      <c r="AR140" s="39">
        <v>174</v>
      </c>
      <c r="AS140" s="39">
        <v>182</v>
      </c>
      <c r="AT140" s="39">
        <v>253</v>
      </c>
      <c r="AU140" s="39">
        <v>204</v>
      </c>
      <c r="AV140" s="39">
        <v>241</v>
      </c>
      <c r="AW140" s="39">
        <v>234</v>
      </c>
      <c r="AX140" s="39">
        <v>237</v>
      </c>
      <c r="AY140" s="39">
        <v>239</v>
      </c>
      <c r="AZ140" s="39">
        <v>213</v>
      </c>
      <c r="BA140" s="39">
        <v>253</v>
      </c>
      <c r="BB140" s="56">
        <v>165</v>
      </c>
      <c r="BC140" s="39">
        <v>154</v>
      </c>
      <c r="BD140" s="39">
        <v>172</v>
      </c>
      <c r="BE140" s="39">
        <v>209</v>
      </c>
      <c r="BF140" s="39">
        <v>210</v>
      </c>
      <c r="BG140" s="39">
        <v>212</v>
      </c>
      <c r="BH140" s="39">
        <v>256</v>
      </c>
      <c r="BI140" s="39">
        <v>220</v>
      </c>
      <c r="BJ140" s="39">
        <v>227</v>
      </c>
      <c r="BK140" s="39">
        <v>271</v>
      </c>
      <c r="BL140" s="39">
        <v>226</v>
      </c>
      <c r="BM140" s="39">
        <v>311</v>
      </c>
      <c r="BN140" s="206">
        <f t="shared" si="58"/>
        <v>2633</v>
      </c>
      <c r="BO140" s="39">
        <v>171</v>
      </c>
      <c r="BP140" s="39">
        <v>185</v>
      </c>
      <c r="BQ140" s="39">
        <v>176</v>
      </c>
      <c r="BR140" s="39">
        <v>212</v>
      </c>
      <c r="BS140" s="39">
        <v>220</v>
      </c>
      <c r="BT140" s="39">
        <v>238</v>
      </c>
      <c r="BU140" s="39">
        <v>232</v>
      </c>
      <c r="BV140" s="39">
        <v>206</v>
      </c>
      <c r="BW140" s="39">
        <v>249</v>
      </c>
      <c r="BX140" s="39">
        <v>250</v>
      </c>
      <c r="BY140" s="39">
        <v>206</v>
      </c>
      <c r="BZ140" s="39">
        <v>322</v>
      </c>
      <c r="CA140" s="224">
        <f t="shared" si="37"/>
        <v>2667</v>
      </c>
      <c r="CB140" s="56">
        <v>164</v>
      </c>
      <c r="CC140" s="39">
        <v>135</v>
      </c>
      <c r="CD140" s="39">
        <v>190</v>
      </c>
      <c r="CE140" s="39">
        <v>204</v>
      </c>
      <c r="CF140" s="39">
        <v>235</v>
      </c>
      <c r="CG140" s="39">
        <v>226</v>
      </c>
      <c r="CH140" s="39">
        <v>213</v>
      </c>
      <c r="CI140" s="39">
        <v>222</v>
      </c>
      <c r="CJ140" s="39">
        <v>245</v>
      </c>
      <c r="CK140" s="39">
        <v>288</v>
      </c>
      <c r="CL140" s="39">
        <v>230</v>
      </c>
      <c r="CM140" s="39">
        <v>392</v>
      </c>
      <c r="CN140" s="206">
        <f t="shared" si="57"/>
        <v>2744</v>
      </c>
      <c r="CO140" s="39">
        <v>186</v>
      </c>
      <c r="CP140" s="39">
        <v>187</v>
      </c>
      <c r="CQ140" s="39">
        <v>228</v>
      </c>
      <c r="CR140" s="39">
        <v>249</v>
      </c>
      <c r="CS140" s="39">
        <v>220</v>
      </c>
      <c r="CT140" s="39">
        <v>247</v>
      </c>
      <c r="CU140" s="39">
        <v>255</v>
      </c>
      <c r="CV140" s="39">
        <v>229</v>
      </c>
      <c r="CW140" s="39">
        <v>244</v>
      </c>
      <c r="CX140" s="39">
        <v>230</v>
      </c>
      <c r="CY140" s="39">
        <v>250</v>
      </c>
      <c r="CZ140" s="39">
        <v>296</v>
      </c>
      <c r="DA140" s="224">
        <f t="shared" si="34"/>
        <v>2821</v>
      </c>
      <c r="DB140" s="39">
        <v>193</v>
      </c>
      <c r="DC140" s="39">
        <v>192</v>
      </c>
      <c r="DD140" s="39">
        <v>221</v>
      </c>
      <c r="DE140" s="39">
        <v>222</v>
      </c>
      <c r="DF140" s="39">
        <v>225</v>
      </c>
      <c r="DG140" s="39">
        <v>255</v>
      </c>
      <c r="DH140" s="39">
        <v>232</v>
      </c>
      <c r="DI140" s="39">
        <v>232</v>
      </c>
      <c r="DJ140" s="39">
        <v>232</v>
      </c>
      <c r="DK140" s="39">
        <v>257</v>
      </c>
      <c r="DL140" s="39">
        <v>241</v>
      </c>
      <c r="DM140" s="39">
        <v>311</v>
      </c>
      <c r="DN140" s="224">
        <f t="shared" si="35"/>
        <v>2813</v>
      </c>
      <c r="DO140" s="39">
        <v>196</v>
      </c>
      <c r="DP140" s="39">
        <v>151</v>
      </c>
      <c r="DQ140" s="39">
        <v>203</v>
      </c>
      <c r="DR140" s="39">
        <v>239</v>
      </c>
      <c r="DS140" s="39">
        <v>222</v>
      </c>
      <c r="DT140" s="39">
        <v>200</v>
      </c>
      <c r="DU140" s="39">
        <v>199</v>
      </c>
      <c r="DV140" s="39">
        <v>179</v>
      </c>
      <c r="DW140" s="39">
        <v>171</v>
      </c>
      <c r="DX140" s="39">
        <v>194</v>
      </c>
      <c r="DY140" s="39">
        <v>161</v>
      </c>
      <c r="DZ140" s="39">
        <v>269</v>
      </c>
      <c r="ED140" s="118"/>
      <c r="EE140" s="118"/>
      <c r="EF140" s="118"/>
      <c r="EG140" s="118"/>
      <c r="EH140" s="118"/>
      <c r="EI140" s="118"/>
      <c r="EJ140" s="118"/>
      <c r="EK140" s="118"/>
      <c r="EL140" s="118"/>
      <c r="EM140" s="118"/>
      <c r="EN140" s="118"/>
      <c r="EO140" s="118"/>
      <c r="EP140" s="118"/>
      <c r="EQ140" s="118"/>
      <c r="ER140" s="118"/>
      <c r="ES140" s="118"/>
      <c r="ET140" s="118"/>
      <c r="EU140" s="118"/>
    </row>
    <row r="141" spans="1:151" ht="20.100000000000001" customHeight="1" x14ac:dyDescent="0.25">
      <c r="A141" s="282"/>
      <c r="B141" s="74" t="s">
        <v>34</v>
      </c>
      <c r="C141" s="75" t="s">
        <v>27</v>
      </c>
      <c r="D141" s="79">
        <v>0</v>
      </c>
      <c r="E141" s="80">
        <v>0</v>
      </c>
      <c r="F141" s="80">
        <v>0</v>
      </c>
      <c r="G141" s="80">
        <v>0</v>
      </c>
      <c r="H141" s="80">
        <v>0</v>
      </c>
      <c r="I141" s="80">
        <v>0</v>
      </c>
      <c r="J141" s="80">
        <v>0</v>
      </c>
      <c r="K141" s="80">
        <v>0</v>
      </c>
      <c r="L141" s="80">
        <v>0</v>
      </c>
      <c r="M141" s="80">
        <v>0</v>
      </c>
      <c r="N141" s="80">
        <v>0</v>
      </c>
      <c r="O141" s="80">
        <v>0</v>
      </c>
      <c r="P141" s="72">
        <f>SUM(D141:O141)</f>
        <v>0</v>
      </c>
      <c r="Q141" s="81">
        <v>0</v>
      </c>
      <c r="R141" s="81">
        <v>0</v>
      </c>
      <c r="S141" s="81">
        <v>0</v>
      </c>
      <c r="T141" s="81">
        <v>0</v>
      </c>
      <c r="U141" s="81">
        <v>3</v>
      </c>
      <c r="V141" s="81">
        <v>2</v>
      </c>
      <c r="W141" s="81">
        <v>2</v>
      </c>
      <c r="X141" s="81">
        <v>3</v>
      </c>
      <c r="Y141" s="81">
        <v>6</v>
      </c>
      <c r="Z141" s="81">
        <v>5</v>
      </c>
      <c r="AA141" s="82">
        <v>6</v>
      </c>
      <c r="AB141" s="82">
        <v>10</v>
      </c>
      <c r="AC141" s="72">
        <f>SUM(Q141:AB141)</f>
        <v>37</v>
      </c>
      <c r="AD141" s="82">
        <v>8</v>
      </c>
      <c r="AE141" s="82">
        <v>2</v>
      </c>
      <c r="AF141" s="82">
        <v>6</v>
      </c>
      <c r="AG141" s="82">
        <v>6</v>
      </c>
      <c r="AH141" s="82">
        <v>6</v>
      </c>
      <c r="AI141" s="82">
        <v>1</v>
      </c>
      <c r="AJ141" s="82">
        <v>2</v>
      </c>
      <c r="AK141" s="82">
        <v>2</v>
      </c>
      <c r="AL141" s="82">
        <v>2</v>
      </c>
      <c r="AM141" s="82">
        <v>2</v>
      </c>
      <c r="AN141" s="82">
        <v>1</v>
      </c>
      <c r="AO141" s="203">
        <v>6</v>
      </c>
      <c r="AP141" s="56">
        <v>0</v>
      </c>
      <c r="AQ141" s="39">
        <v>2</v>
      </c>
      <c r="AR141" s="39">
        <v>1</v>
      </c>
      <c r="AS141" s="39">
        <v>2</v>
      </c>
      <c r="AT141" s="39">
        <v>0</v>
      </c>
      <c r="AU141" s="39">
        <v>1</v>
      </c>
      <c r="AV141" s="39">
        <v>4</v>
      </c>
      <c r="AW141" s="39">
        <v>0</v>
      </c>
      <c r="AX141" s="39">
        <v>0</v>
      </c>
      <c r="AY141" s="39">
        <v>0</v>
      </c>
      <c r="AZ141" s="39">
        <v>2</v>
      </c>
      <c r="BA141" s="39">
        <v>1</v>
      </c>
      <c r="BB141" s="56">
        <v>1</v>
      </c>
      <c r="BC141" s="39">
        <v>2</v>
      </c>
      <c r="BD141" s="39">
        <v>0</v>
      </c>
      <c r="BE141" s="39">
        <v>1</v>
      </c>
      <c r="BF141" s="39">
        <v>3</v>
      </c>
      <c r="BG141" s="39">
        <v>5</v>
      </c>
      <c r="BH141" s="39">
        <v>5</v>
      </c>
      <c r="BI141" s="39">
        <v>4</v>
      </c>
      <c r="BJ141" s="39">
        <v>1</v>
      </c>
      <c r="BK141" s="39">
        <v>0</v>
      </c>
      <c r="BL141" s="39">
        <v>4</v>
      </c>
      <c r="BM141" s="39">
        <v>7</v>
      </c>
      <c r="BN141" s="206">
        <f t="shared" si="58"/>
        <v>33</v>
      </c>
      <c r="BO141" s="39">
        <v>1</v>
      </c>
      <c r="BP141" s="39">
        <v>1</v>
      </c>
      <c r="BQ141" s="39">
        <v>1</v>
      </c>
      <c r="BR141" s="39">
        <v>5</v>
      </c>
      <c r="BS141" s="39">
        <v>1</v>
      </c>
      <c r="BT141" s="39">
        <v>0</v>
      </c>
      <c r="BU141" s="39">
        <v>1</v>
      </c>
      <c r="BV141" s="39">
        <v>0</v>
      </c>
      <c r="BW141" s="39">
        <v>4</v>
      </c>
      <c r="BX141" s="39">
        <v>0</v>
      </c>
      <c r="BY141" s="39">
        <v>1</v>
      </c>
      <c r="BZ141" s="39">
        <v>6</v>
      </c>
      <c r="CA141" s="224">
        <f t="shared" si="37"/>
        <v>21</v>
      </c>
      <c r="CB141" s="56">
        <v>3</v>
      </c>
      <c r="CC141" s="39">
        <v>0</v>
      </c>
      <c r="CD141" s="39">
        <v>3</v>
      </c>
      <c r="CE141" s="39">
        <v>0</v>
      </c>
      <c r="CF141" s="39">
        <v>1</v>
      </c>
      <c r="CG141" s="39">
        <v>3</v>
      </c>
      <c r="CH141" s="39">
        <v>2</v>
      </c>
      <c r="CI141" s="39">
        <v>1</v>
      </c>
      <c r="CJ141" s="39">
        <v>2</v>
      </c>
      <c r="CK141" s="39">
        <v>2</v>
      </c>
      <c r="CL141" s="39">
        <v>3</v>
      </c>
      <c r="CM141" s="39">
        <v>6</v>
      </c>
      <c r="CN141" s="206">
        <f t="shared" si="57"/>
        <v>26</v>
      </c>
      <c r="CO141" s="39">
        <v>0</v>
      </c>
      <c r="CP141" s="39">
        <v>0</v>
      </c>
      <c r="CQ141" s="39">
        <v>2</v>
      </c>
      <c r="CR141" s="39">
        <v>1</v>
      </c>
      <c r="CS141" s="39">
        <v>0</v>
      </c>
      <c r="CT141" s="39">
        <v>3</v>
      </c>
      <c r="CU141" s="39">
        <v>1</v>
      </c>
      <c r="CV141" s="39">
        <v>2</v>
      </c>
      <c r="CW141" s="39">
        <v>3</v>
      </c>
      <c r="CX141" s="39">
        <v>2</v>
      </c>
      <c r="CY141" s="39">
        <v>1</v>
      </c>
      <c r="CZ141" s="39">
        <v>2</v>
      </c>
      <c r="DA141" s="224">
        <f t="shared" si="34"/>
        <v>17</v>
      </c>
      <c r="DB141" s="39">
        <v>0</v>
      </c>
      <c r="DC141" s="39">
        <v>0</v>
      </c>
      <c r="DD141" s="39">
        <v>2</v>
      </c>
      <c r="DE141" s="39">
        <v>1</v>
      </c>
      <c r="DF141" s="39">
        <v>5</v>
      </c>
      <c r="DG141" s="39">
        <v>1</v>
      </c>
      <c r="DH141" s="39">
        <v>0</v>
      </c>
      <c r="DI141" s="39">
        <v>2</v>
      </c>
      <c r="DJ141" s="39">
        <v>3</v>
      </c>
      <c r="DK141" s="39">
        <v>2</v>
      </c>
      <c r="DL141" s="39">
        <v>1</v>
      </c>
      <c r="DM141" s="39">
        <v>4</v>
      </c>
      <c r="DN141" s="224">
        <f t="shared" si="35"/>
        <v>21</v>
      </c>
      <c r="DO141" s="39">
        <v>1</v>
      </c>
      <c r="DP141" s="39">
        <v>2</v>
      </c>
      <c r="DQ141" s="39">
        <v>0</v>
      </c>
      <c r="DR141" s="39">
        <v>2</v>
      </c>
      <c r="DS141" s="39">
        <v>0</v>
      </c>
      <c r="DT141" s="39">
        <v>0</v>
      </c>
      <c r="DU141" s="39">
        <v>2</v>
      </c>
      <c r="DV141" s="39">
        <v>0</v>
      </c>
      <c r="DW141" s="39">
        <v>1</v>
      </c>
      <c r="DX141" s="39">
        <v>2</v>
      </c>
      <c r="DY141" s="39">
        <v>1</v>
      </c>
      <c r="DZ141" s="39">
        <v>7</v>
      </c>
      <c r="ED141" s="118"/>
      <c r="EE141" s="118"/>
      <c r="EF141" s="118"/>
      <c r="EG141" s="118"/>
      <c r="EH141" s="118"/>
      <c r="EI141" s="118"/>
      <c r="EJ141" s="118"/>
      <c r="EK141" s="118"/>
      <c r="EL141" s="118"/>
      <c r="EM141" s="118"/>
      <c r="EN141" s="118"/>
      <c r="EO141" s="118"/>
      <c r="EP141" s="118"/>
      <c r="EQ141" s="118"/>
      <c r="ER141" s="118"/>
      <c r="ES141" s="118"/>
      <c r="ET141" s="118"/>
      <c r="EU141" s="118"/>
    </row>
    <row r="142" spans="1:151" ht="20.100000000000001" customHeight="1" x14ac:dyDescent="0.25">
      <c r="A142" s="282"/>
      <c r="B142" s="48" t="s">
        <v>81</v>
      </c>
      <c r="C142" s="55" t="s">
        <v>88</v>
      </c>
      <c r="D142" s="79">
        <v>0</v>
      </c>
      <c r="E142" s="80">
        <v>0</v>
      </c>
      <c r="F142" s="80">
        <v>0</v>
      </c>
      <c r="G142" s="80">
        <v>0</v>
      </c>
      <c r="H142" s="80">
        <v>0</v>
      </c>
      <c r="I142" s="80">
        <v>0</v>
      </c>
      <c r="J142" s="80">
        <v>0</v>
      </c>
      <c r="K142" s="80">
        <v>0</v>
      </c>
      <c r="L142" s="80">
        <v>0</v>
      </c>
      <c r="M142" s="80">
        <v>0</v>
      </c>
      <c r="N142" s="80">
        <v>0</v>
      </c>
      <c r="O142" s="80">
        <v>0</v>
      </c>
      <c r="P142" s="182">
        <v>0</v>
      </c>
      <c r="Q142" s="80">
        <v>0</v>
      </c>
      <c r="R142" s="80">
        <v>0</v>
      </c>
      <c r="S142" s="80">
        <v>0</v>
      </c>
      <c r="T142" s="80">
        <v>0</v>
      </c>
      <c r="U142" s="80">
        <v>0</v>
      </c>
      <c r="V142" s="80">
        <v>0</v>
      </c>
      <c r="W142" s="80">
        <v>0</v>
      </c>
      <c r="X142" s="80">
        <v>0</v>
      </c>
      <c r="Y142" s="80">
        <v>0</v>
      </c>
      <c r="Z142" s="80">
        <v>0</v>
      </c>
      <c r="AA142" s="80">
        <v>0</v>
      </c>
      <c r="AB142" s="80">
        <v>0</v>
      </c>
      <c r="AC142" s="195">
        <v>0</v>
      </c>
      <c r="AD142" s="80">
        <v>0</v>
      </c>
      <c r="AE142" s="80">
        <v>0</v>
      </c>
      <c r="AF142" s="80">
        <v>0</v>
      </c>
      <c r="AG142" s="80">
        <v>0</v>
      </c>
      <c r="AH142" s="80">
        <v>0</v>
      </c>
      <c r="AI142" s="80">
        <v>0</v>
      </c>
      <c r="AJ142" s="80">
        <v>0</v>
      </c>
      <c r="AK142" s="80">
        <v>0</v>
      </c>
      <c r="AL142" s="80">
        <v>0</v>
      </c>
      <c r="AM142" s="80">
        <v>0</v>
      </c>
      <c r="AN142" s="80">
        <v>0</v>
      </c>
      <c r="AO142" s="193">
        <v>0</v>
      </c>
      <c r="AP142" s="56">
        <v>0</v>
      </c>
      <c r="AQ142" s="39">
        <v>0</v>
      </c>
      <c r="AR142" s="39">
        <v>0</v>
      </c>
      <c r="AS142" s="39">
        <v>0</v>
      </c>
      <c r="AT142" s="39">
        <v>0</v>
      </c>
      <c r="AU142" s="39">
        <v>0</v>
      </c>
      <c r="AV142" s="39">
        <v>0</v>
      </c>
      <c r="AW142" s="39">
        <v>0</v>
      </c>
      <c r="AX142" s="39">
        <v>0</v>
      </c>
      <c r="AY142" s="39">
        <v>0</v>
      </c>
      <c r="AZ142" s="39">
        <v>0</v>
      </c>
      <c r="BA142" s="39">
        <v>0</v>
      </c>
      <c r="BB142" s="56">
        <v>0</v>
      </c>
      <c r="BC142" s="39">
        <v>0</v>
      </c>
      <c r="BD142" s="39">
        <v>0</v>
      </c>
      <c r="BE142" s="39">
        <v>0</v>
      </c>
      <c r="BF142" s="39">
        <v>0</v>
      </c>
      <c r="BG142" s="39">
        <v>0</v>
      </c>
      <c r="BH142" s="39">
        <v>0</v>
      </c>
      <c r="BI142" s="39">
        <v>0</v>
      </c>
      <c r="BJ142" s="39">
        <v>0</v>
      </c>
      <c r="BK142" s="39">
        <v>0</v>
      </c>
      <c r="BL142" s="39">
        <v>0</v>
      </c>
      <c r="BM142" s="39">
        <v>0</v>
      </c>
      <c r="BN142" s="206">
        <f t="shared" si="58"/>
        <v>0</v>
      </c>
      <c r="BO142" s="39">
        <v>0</v>
      </c>
      <c r="BP142" s="39">
        <v>0</v>
      </c>
      <c r="BQ142" s="39">
        <v>0</v>
      </c>
      <c r="BR142" s="39">
        <v>0</v>
      </c>
      <c r="BS142" s="39">
        <v>0</v>
      </c>
      <c r="BT142" s="39">
        <v>0</v>
      </c>
      <c r="BU142" s="39">
        <v>0</v>
      </c>
      <c r="BV142" s="39">
        <v>0</v>
      </c>
      <c r="BW142" s="39">
        <v>0</v>
      </c>
      <c r="BX142" s="39">
        <v>0</v>
      </c>
      <c r="BY142" s="39">
        <v>0</v>
      </c>
      <c r="BZ142" s="39">
        <v>15</v>
      </c>
      <c r="CA142" s="224">
        <f t="shared" si="37"/>
        <v>15</v>
      </c>
      <c r="CB142" s="56">
        <v>3</v>
      </c>
      <c r="CC142" s="39">
        <v>3</v>
      </c>
      <c r="CD142" s="39">
        <v>4</v>
      </c>
      <c r="CE142" s="39">
        <v>4</v>
      </c>
      <c r="CF142" s="39">
        <v>1</v>
      </c>
      <c r="CG142" s="39">
        <v>3</v>
      </c>
      <c r="CH142" s="39">
        <v>5</v>
      </c>
      <c r="CI142" s="39">
        <v>5</v>
      </c>
      <c r="CJ142" s="39">
        <v>1</v>
      </c>
      <c r="CK142" s="39">
        <v>2</v>
      </c>
      <c r="CL142" s="39">
        <v>3</v>
      </c>
      <c r="CM142" s="39">
        <v>6</v>
      </c>
      <c r="CN142" s="206">
        <f t="shared" si="57"/>
        <v>40</v>
      </c>
      <c r="CO142" s="39">
        <v>1</v>
      </c>
      <c r="CP142" s="39">
        <v>2</v>
      </c>
      <c r="CQ142" s="39">
        <v>10</v>
      </c>
      <c r="CR142" s="39">
        <v>1</v>
      </c>
      <c r="CS142" s="39">
        <v>1</v>
      </c>
      <c r="CT142" s="39">
        <v>0</v>
      </c>
      <c r="CU142" s="39">
        <v>0</v>
      </c>
      <c r="CV142" s="39">
        <v>3</v>
      </c>
      <c r="CW142" s="39">
        <v>3</v>
      </c>
      <c r="CX142" s="39">
        <v>1</v>
      </c>
      <c r="CY142" s="39">
        <v>0</v>
      </c>
      <c r="CZ142" s="39">
        <v>0</v>
      </c>
      <c r="DA142" s="224">
        <f t="shared" si="34"/>
        <v>22</v>
      </c>
      <c r="DB142" s="39">
        <v>3</v>
      </c>
      <c r="DC142" s="39">
        <v>3</v>
      </c>
      <c r="DD142" s="39">
        <v>3</v>
      </c>
      <c r="DE142" s="39">
        <v>0</v>
      </c>
      <c r="DF142" s="39">
        <v>0</v>
      </c>
      <c r="DG142" s="39">
        <v>5</v>
      </c>
      <c r="DH142" s="39">
        <v>4</v>
      </c>
      <c r="DI142" s="39">
        <v>2</v>
      </c>
      <c r="DJ142" s="39">
        <v>4</v>
      </c>
      <c r="DK142" s="39">
        <v>4</v>
      </c>
      <c r="DL142" s="39">
        <v>4</v>
      </c>
      <c r="DM142" s="39">
        <v>6</v>
      </c>
      <c r="DN142" s="224">
        <f t="shared" si="35"/>
        <v>38</v>
      </c>
      <c r="DO142" s="39">
        <v>3</v>
      </c>
      <c r="DP142" s="39">
        <v>0</v>
      </c>
      <c r="DQ142" s="39">
        <v>1</v>
      </c>
      <c r="DR142" s="39">
        <v>0</v>
      </c>
      <c r="DS142" s="39">
        <v>2</v>
      </c>
      <c r="DT142" s="39">
        <v>3</v>
      </c>
      <c r="DU142" s="39">
        <v>4</v>
      </c>
      <c r="DV142" s="39">
        <v>2</v>
      </c>
      <c r="DW142" s="39">
        <v>3</v>
      </c>
      <c r="DX142" s="39">
        <v>3</v>
      </c>
      <c r="DY142" s="39">
        <v>3</v>
      </c>
      <c r="DZ142" s="39">
        <v>4</v>
      </c>
      <c r="ED142" s="118"/>
      <c r="EE142" s="118"/>
      <c r="EF142" s="118"/>
      <c r="EG142" s="118"/>
      <c r="EH142" s="118"/>
      <c r="EI142" s="118"/>
      <c r="EJ142" s="118"/>
      <c r="EK142" s="118"/>
      <c r="EL142" s="118"/>
      <c r="EM142" s="118"/>
      <c r="EN142" s="118"/>
      <c r="EO142" s="118"/>
      <c r="EP142" s="118"/>
      <c r="EQ142" s="118"/>
      <c r="ER142" s="118"/>
      <c r="ES142" s="118"/>
      <c r="ET142" s="118"/>
      <c r="EU142" s="118"/>
    </row>
    <row r="143" spans="1:151" ht="20.100000000000001" customHeight="1" x14ac:dyDescent="0.25">
      <c r="A143" s="282"/>
      <c r="B143" s="48" t="s">
        <v>109</v>
      </c>
      <c r="C143" s="55" t="s">
        <v>110</v>
      </c>
      <c r="D143" s="79">
        <v>0</v>
      </c>
      <c r="E143" s="80">
        <v>0</v>
      </c>
      <c r="F143" s="80">
        <v>0</v>
      </c>
      <c r="G143" s="80">
        <v>0</v>
      </c>
      <c r="H143" s="80">
        <v>0</v>
      </c>
      <c r="I143" s="80">
        <v>0</v>
      </c>
      <c r="J143" s="80">
        <v>0</v>
      </c>
      <c r="K143" s="80">
        <v>0</v>
      </c>
      <c r="L143" s="80">
        <v>0</v>
      </c>
      <c r="M143" s="80">
        <v>0</v>
      </c>
      <c r="N143" s="80">
        <v>0</v>
      </c>
      <c r="O143" s="80">
        <v>0</v>
      </c>
      <c r="P143" s="182">
        <v>0</v>
      </c>
      <c r="Q143" s="80">
        <v>0</v>
      </c>
      <c r="R143" s="80">
        <v>0</v>
      </c>
      <c r="S143" s="80">
        <v>0</v>
      </c>
      <c r="T143" s="80">
        <v>0</v>
      </c>
      <c r="U143" s="80">
        <v>0</v>
      </c>
      <c r="V143" s="80">
        <v>0</v>
      </c>
      <c r="W143" s="80">
        <v>0</v>
      </c>
      <c r="X143" s="80">
        <v>0</v>
      </c>
      <c r="Y143" s="80">
        <v>0</v>
      </c>
      <c r="Z143" s="80">
        <v>0</v>
      </c>
      <c r="AA143" s="80">
        <v>0</v>
      </c>
      <c r="AB143" s="80">
        <v>0</v>
      </c>
      <c r="AC143" s="195">
        <v>0</v>
      </c>
      <c r="AD143" s="80">
        <v>0</v>
      </c>
      <c r="AE143" s="80">
        <v>0</v>
      </c>
      <c r="AF143" s="80">
        <v>0</v>
      </c>
      <c r="AG143" s="80">
        <v>0</v>
      </c>
      <c r="AH143" s="80">
        <v>0</v>
      </c>
      <c r="AI143" s="80">
        <v>0</v>
      </c>
      <c r="AJ143" s="80">
        <v>0</v>
      </c>
      <c r="AK143" s="80">
        <v>0</v>
      </c>
      <c r="AL143" s="80">
        <v>0</v>
      </c>
      <c r="AM143" s="80">
        <v>0</v>
      </c>
      <c r="AN143" s="80">
        <v>0</v>
      </c>
      <c r="AO143" s="193">
        <v>0</v>
      </c>
      <c r="AP143" s="56">
        <v>0</v>
      </c>
      <c r="AQ143" s="39">
        <v>0</v>
      </c>
      <c r="AR143" s="39">
        <v>0</v>
      </c>
      <c r="AS143" s="39">
        <v>0</v>
      </c>
      <c r="AT143" s="39">
        <v>0</v>
      </c>
      <c r="AU143" s="39">
        <v>0</v>
      </c>
      <c r="AV143" s="39">
        <v>0</v>
      </c>
      <c r="AW143" s="39">
        <v>0</v>
      </c>
      <c r="AX143" s="39">
        <v>0</v>
      </c>
      <c r="AY143" s="39">
        <v>0</v>
      </c>
      <c r="AZ143" s="39">
        <v>0</v>
      </c>
      <c r="BA143" s="39">
        <v>0</v>
      </c>
      <c r="BB143" s="56">
        <v>0</v>
      </c>
      <c r="BC143" s="39">
        <v>0</v>
      </c>
      <c r="BD143" s="39">
        <v>0</v>
      </c>
      <c r="BE143" s="39">
        <v>0</v>
      </c>
      <c r="BF143" s="39">
        <v>0</v>
      </c>
      <c r="BG143" s="39">
        <v>0</v>
      </c>
      <c r="BH143" s="39">
        <v>0</v>
      </c>
      <c r="BI143" s="39">
        <v>0</v>
      </c>
      <c r="BJ143" s="39">
        <v>0</v>
      </c>
      <c r="BK143" s="39">
        <v>0</v>
      </c>
      <c r="BL143" s="39">
        <v>0</v>
      </c>
      <c r="BM143" s="39">
        <v>0</v>
      </c>
      <c r="BN143" s="206">
        <f t="shared" si="58"/>
        <v>0</v>
      </c>
      <c r="BO143" s="39">
        <v>0</v>
      </c>
      <c r="BP143" s="39">
        <v>0</v>
      </c>
      <c r="BQ143" s="39">
        <v>0</v>
      </c>
      <c r="BR143" s="39">
        <v>0</v>
      </c>
      <c r="BS143" s="39">
        <v>0</v>
      </c>
      <c r="BT143" s="39">
        <v>0</v>
      </c>
      <c r="BU143" s="39">
        <v>0</v>
      </c>
      <c r="BV143" s="39">
        <v>0</v>
      </c>
      <c r="BW143" s="39">
        <v>0</v>
      </c>
      <c r="BX143" s="39">
        <v>0</v>
      </c>
      <c r="BY143" s="39">
        <v>0</v>
      </c>
      <c r="BZ143" s="39">
        <v>0</v>
      </c>
      <c r="CA143" s="224">
        <f t="shared" si="37"/>
        <v>0</v>
      </c>
      <c r="CB143" s="56">
        <v>0</v>
      </c>
      <c r="CC143" s="39">
        <v>0</v>
      </c>
      <c r="CD143" s="39">
        <v>0</v>
      </c>
      <c r="CE143" s="39">
        <v>0</v>
      </c>
      <c r="CF143" s="39">
        <v>0</v>
      </c>
      <c r="CG143" s="39">
        <v>0</v>
      </c>
      <c r="CH143" s="39">
        <v>2</v>
      </c>
      <c r="CI143" s="39">
        <v>0</v>
      </c>
      <c r="CJ143" s="39">
        <v>1</v>
      </c>
      <c r="CK143" s="39">
        <v>1</v>
      </c>
      <c r="CL143" s="39">
        <v>0</v>
      </c>
      <c r="CM143" s="39">
        <v>1</v>
      </c>
      <c r="CN143" s="206">
        <f t="shared" si="57"/>
        <v>5</v>
      </c>
      <c r="CO143" s="39">
        <v>0</v>
      </c>
      <c r="CP143" s="39">
        <v>2</v>
      </c>
      <c r="CQ143" s="39">
        <v>0</v>
      </c>
      <c r="CR143" s="39">
        <v>0</v>
      </c>
      <c r="CS143" s="39">
        <v>2</v>
      </c>
      <c r="CT143" s="39">
        <v>0</v>
      </c>
      <c r="CU143" s="39">
        <v>0</v>
      </c>
      <c r="CV143" s="39">
        <v>4</v>
      </c>
      <c r="CW143" s="39">
        <v>1</v>
      </c>
      <c r="CX143" s="39">
        <v>1</v>
      </c>
      <c r="CY143" s="39">
        <v>1</v>
      </c>
      <c r="CZ143" s="39">
        <v>0</v>
      </c>
      <c r="DA143" s="224">
        <f t="shared" si="34"/>
        <v>11</v>
      </c>
      <c r="DB143" s="39">
        <v>0</v>
      </c>
      <c r="DC143" s="39">
        <v>0</v>
      </c>
      <c r="DD143" s="39">
        <v>0</v>
      </c>
      <c r="DE143" s="39">
        <v>1</v>
      </c>
      <c r="DF143" s="39">
        <v>1</v>
      </c>
      <c r="DG143" s="39">
        <v>2</v>
      </c>
      <c r="DH143" s="39">
        <v>0</v>
      </c>
      <c r="DI143" s="39">
        <v>0</v>
      </c>
      <c r="DJ143" s="39">
        <v>0</v>
      </c>
      <c r="DK143" s="39">
        <v>0</v>
      </c>
      <c r="DL143" s="39">
        <v>0</v>
      </c>
      <c r="DM143" s="39">
        <v>0</v>
      </c>
      <c r="DN143" s="224">
        <f t="shared" si="35"/>
        <v>4</v>
      </c>
      <c r="DO143" s="39">
        <v>0</v>
      </c>
      <c r="DP143" s="39">
        <v>0</v>
      </c>
      <c r="DQ143" s="39">
        <v>1</v>
      </c>
      <c r="DR143" s="39">
        <v>1</v>
      </c>
      <c r="DS143" s="39">
        <v>0</v>
      </c>
      <c r="DT143" s="39">
        <v>0</v>
      </c>
      <c r="DU143" s="39">
        <v>0</v>
      </c>
      <c r="DV143" s="39">
        <v>0</v>
      </c>
      <c r="DW143" s="39">
        <v>0</v>
      </c>
      <c r="DX143" s="39">
        <v>0</v>
      </c>
      <c r="DY143" s="39">
        <v>0</v>
      </c>
      <c r="DZ143" s="39">
        <v>1</v>
      </c>
      <c r="ED143" s="118"/>
      <c r="EE143" s="118"/>
      <c r="EF143" s="118"/>
      <c r="EG143" s="118"/>
      <c r="EH143" s="118"/>
      <c r="EI143" s="118"/>
      <c r="EJ143" s="118"/>
      <c r="EK143" s="118"/>
      <c r="EL143" s="118"/>
      <c r="EM143" s="118"/>
      <c r="EN143" s="118"/>
      <c r="EO143" s="118"/>
      <c r="EP143" s="118"/>
      <c r="EQ143" s="118"/>
      <c r="ER143" s="118"/>
      <c r="ES143" s="118"/>
      <c r="ET143" s="118"/>
      <c r="EU143" s="118"/>
    </row>
    <row r="144" spans="1:151" ht="20.100000000000001" customHeight="1" x14ac:dyDescent="0.25">
      <c r="A144" s="282"/>
      <c r="B144" s="48" t="s">
        <v>57</v>
      </c>
      <c r="C144" s="55" t="s">
        <v>58</v>
      </c>
      <c r="D144" s="79">
        <v>0</v>
      </c>
      <c r="E144" s="80">
        <v>0</v>
      </c>
      <c r="F144" s="80">
        <v>0</v>
      </c>
      <c r="G144" s="80">
        <v>0</v>
      </c>
      <c r="H144" s="80">
        <v>0</v>
      </c>
      <c r="I144" s="80">
        <v>0</v>
      </c>
      <c r="J144" s="80">
        <v>0</v>
      </c>
      <c r="K144" s="80">
        <v>0</v>
      </c>
      <c r="L144" s="80">
        <v>0</v>
      </c>
      <c r="M144" s="80">
        <v>0</v>
      </c>
      <c r="N144" s="80">
        <v>0</v>
      </c>
      <c r="O144" s="80">
        <v>0</v>
      </c>
      <c r="P144" s="182">
        <v>0</v>
      </c>
      <c r="Q144" s="80">
        <v>0</v>
      </c>
      <c r="R144" s="80">
        <v>0</v>
      </c>
      <c r="S144" s="80">
        <v>0</v>
      </c>
      <c r="T144" s="80">
        <v>0</v>
      </c>
      <c r="U144" s="80">
        <v>0</v>
      </c>
      <c r="V144" s="80">
        <v>0</v>
      </c>
      <c r="W144" s="80">
        <v>0</v>
      </c>
      <c r="X144" s="80">
        <v>0</v>
      </c>
      <c r="Y144" s="80">
        <v>0</v>
      </c>
      <c r="Z144" s="80">
        <v>0</v>
      </c>
      <c r="AA144" s="80">
        <v>0</v>
      </c>
      <c r="AB144" s="80">
        <v>0</v>
      </c>
      <c r="AC144" s="195">
        <v>0</v>
      </c>
      <c r="AD144" s="80">
        <v>0</v>
      </c>
      <c r="AE144" s="80">
        <v>0</v>
      </c>
      <c r="AF144" s="80">
        <v>0</v>
      </c>
      <c r="AG144" s="80">
        <v>0</v>
      </c>
      <c r="AH144" s="80">
        <v>0</v>
      </c>
      <c r="AI144" s="80">
        <v>0</v>
      </c>
      <c r="AJ144" s="80">
        <v>0</v>
      </c>
      <c r="AK144" s="80">
        <v>0</v>
      </c>
      <c r="AL144" s="80">
        <v>0</v>
      </c>
      <c r="AM144" s="80">
        <v>0</v>
      </c>
      <c r="AN144" s="80">
        <v>0</v>
      </c>
      <c r="AO144" s="193">
        <v>0</v>
      </c>
      <c r="AP144" s="56">
        <v>0</v>
      </c>
      <c r="AQ144" s="39">
        <v>0</v>
      </c>
      <c r="AR144" s="39">
        <v>0</v>
      </c>
      <c r="AS144" s="39">
        <v>0</v>
      </c>
      <c r="AT144" s="39">
        <v>0</v>
      </c>
      <c r="AU144" s="39">
        <v>0</v>
      </c>
      <c r="AV144" s="39">
        <v>0</v>
      </c>
      <c r="AW144" s="39">
        <v>21</v>
      </c>
      <c r="AX144" s="39">
        <v>20</v>
      </c>
      <c r="AY144" s="39">
        <v>23</v>
      </c>
      <c r="AZ144" s="39">
        <v>20</v>
      </c>
      <c r="BA144" s="39">
        <v>21</v>
      </c>
      <c r="BB144" s="56">
        <v>21</v>
      </c>
      <c r="BC144" s="39">
        <v>18</v>
      </c>
      <c r="BD144" s="39">
        <v>22</v>
      </c>
      <c r="BE144" s="39">
        <v>22</v>
      </c>
      <c r="BF144" s="39">
        <v>22</v>
      </c>
      <c r="BG144" s="39">
        <v>19</v>
      </c>
      <c r="BH144" s="39">
        <v>23</v>
      </c>
      <c r="BI144" s="39">
        <v>21</v>
      </c>
      <c r="BJ144" s="39">
        <v>24</v>
      </c>
      <c r="BK144" s="39">
        <v>21</v>
      </c>
      <c r="BL144" s="39">
        <v>20</v>
      </c>
      <c r="BM144" s="39">
        <v>19</v>
      </c>
      <c r="BN144" s="206">
        <f t="shared" si="58"/>
        <v>252</v>
      </c>
      <c r="BO144" s="39">
        <v>22</v>
      </c>
      <c r="BP144" s="39">
        <v>19</v>
      </c>
      <c r="BQ144" s="39">
        <v>20</v>
      </c>
      <c r="BR144" s="39">
        <v>19</v>
      </c>
      <c r="BS144" s="39">
        <v>13</v>
      </c>
      <c r="BT144" s="39">
        <v>8</v>
      </c>
      <c r="BU144" s="39">
        <v>16</v>
      </c>
      <c r="BV144" s="39">
        <v>13</v>
      </c>
      <c r="BW144" s="39">
        <v>12</v>
      </c>
      <c r="BX144" s="39">
        <v>12</v>
      </c>
      <c r="BY144" s="39">
        <v>8</v>
      </c>
      <c r="BZ144" s="39">
        <v>8</v>
      </c>
      <c r="CA144" s="224">
        <f t="shared" si="37"/>
        <v>170</v>
      </c>
      <c r="CB144" s="56">
        <v>10</v>
      </c>
      <c r="CC144" s="39">
        <v>9</v>
      </c>
      <c r="CD144" s="39">
        <v>11</v>
      </c>
      <c r="CE144" s="39">
        <v>9</v>
      </c>
      <c r="CF144" s="39">
        <v>4</v>
      </c>
      <c r="CG144" s="39">
        <v>11</v>
      </c>
      <c r="CH144" s="39">
        <v>10</v>
      </c>
      <c r="CI144" s="39">
        <v>8</v>
      </c>
      <c r="CJ144" s="39">
        <v>16</v>
      </c>
      <c r="CK144" s="39">
        <v>16</v>
      </c>
      <c r="CL144" s="39">
        <v>9</v>
      </c>
      <c r="CM144" s="39">
        <v>4</v>
      </c>
      <c r="CN144" s="206">
        <f t="shared" si="57"/>
        <v>117</v>
      </c>
      <c r="CO144" s="39">
        <v>3</v>
      </c>
      <c r="CP144" s="39">
        <v>10</v>
      </c>
      <c r="CQ144" s="39">
        <v>10</v>
      </c>
      <c r="CR144" s="39">
        <v>11</v>
      </c>
      <c r="CS144" s="39">
        <v>9</v>
      </c>
      <c r="CT144" s="39">
        <v>6</v>
      </c>
      <c r="CU144" s="39">
        <v>9</v>
      </c>
      <c r="CV144" s="39">
        <v>16</v>
      </c>
      <c r="CW144" s="39">
        <v>14</v>
      </c>
      <c r="CX144" s="39">
        <v>13</v>
      </c>
      <c r="CY144" s="39">
        <v>6</v>
      </c>
      <c r="CZ144" s="39">
        <v>2</v>
      </c>
      <c r="DA144" s="224">
        <f t="shared" si="34"/>
        <v>109</v>
      </c>
      <c r="DB144" s="39">
        <v>7</v>
      </c>
      <c r="DC144" s="39">
        <v>5</v>
      </c>
      <c r="DD144" s="39">
        <v>13</v>
      </c>
      <c r="DE144" s="39">
        <v>11</v>
      </c>
      <c r="DF144" s="39">
        <v>9</v>
      </c>
      <c r="DG144" s="39">
        <v>11</v>
      </c>
      <c r="DH144" s="39">
        <v>16</v>
      </c>
      <c r="DI144" s="39">
        <v>17</v>
      </c>
      <c r="DJ144" s="39">
        <v>17</v>
      </c>
      <c r="DK144" s="39">
        <v>13</v>
      </c>
      <c r="DL144" s="39">
        <v>6</v>
      </c>
      <c r="DM144" s="39">
        <v>9</v>
      </c>
      <c r="DN144" s="224">
        <f t="shared" si="35"/>
        <v>134</v>
      </c>
      <c r="DO144" s="39">
        <v>4</v>
      </c>
      <c r="DP144" s="39">
        <v>11</v>
      </c>
      <c r="DQ144" s="39">
        <v>11</v>
      </c>
      <c r="DR144" s="39">
        <v>15</v>
      </c>
      <c r="DS144" s="39">
        <v>10</v>
      </c>
      <c r="DT144" s="39">
        <v>13</v>
      </c>
      <c r="DU144" s="39">
        <v>12</v>
      </c>
      <c r="DV144" s="39">
        <v>11</v>
      </c>
      <c r="DW144" s="39">
        <v>9</v>
      </c>
      <c r="DX144" s="39">
        <v>8</v>
      </c>
      <c r="DY144" s="39">
        <v>4</v>
      </c>
      <c r="DZ144" s="39">
        <v>5</v>
      </c>
      <c r="ED144" s="118"/>
      <c r="EE144" s="118"/>
      <c r="EF144" s="118"/>
      <c r="EG144" s="118"/>
      <c r="EH144" s="118"/>
      <c r="EI144" s="118"/>
      <c r="EJ144" s="118"/>
      <c r="EK144" s="118"/>
      <c r="EL144" s="118"/>
      <c r="EM144" s="118"/>
      <c r="EN144" s="118"/>
      <c r="EO144" s="118"/>
      <c r="EP144" s="118"/>
      <c r="EQ144" s="118"/>
      <c r="ER144" s="118"/>
      <c r="ES144" s="118"/>
      <c r="ET144" s="118"/>
      <c r="EU144" s="118"/>
    </row>
    <row r="145" spans="1:3429" ht="20.100000000000001" customHeight="1" thickBot="1" x14ac:dyDescent="0.3">
      <c r="A145" s="282"/>
      <c r="B145" s="48" t="s">
        <v>84</v>
      </c>
      <c r="C145" s="55" t="s">
        <v>89</v>
      </c>
      <c r="D145" s="84">
        <v>0</v>
      </c>
      <c r="E145" s="85">
        <v>0</v>
      </c>
      <c r="F145" s="85">
        <v>0</v>
      </c>
      <c r="G145" s="85">
        <v>0</v>
      </c>
      <c r="H145" s="85">
        <v>0</v>
      </c>
      <c r="I145" s="85">
        <v>0</v>
      </c>
      <c r="J145" s="85">
        <v>0</v>
      </c>
      <c r="K145" s="85">
        <v>0</v>
      </c>
      <c r="L145" s="85">
        <v>0</v>
      </c>
      <c r="M145" s="85">
        <v>0</v>
      </c>
      <c r="N145" s="85">
        <v>0</v>
      </c>
      <c r="O145" s="85">
        <v>0</v>
      </c>
      <c r="P145" s="183">
        <v>0</v>
      </c>
      <c r="Q145" s="85">
        <v>0</v>
      </c>
      <c r="R145" s="85">
        <v>0</v>
      </c>
      <c r="S145" s="85">
        <v>0</v>
      </c>
      <c r="T145" s="85">
        <v>0</v>
      </c>
      <c r="U145" s="85">
        <v>0</v>
      </c>
      <c r="V145" s="85">
        <v>0</v>
      </c>
      <c r="W145" s="85">
        <v>0</v>
      </c>
      <c r="X145" s="85">
        <v>0</v>
      </c>
      <c r="Y145" s="85">
        <v>0</v>
      </c>
      <c r="Z145" s="85">
        <v>0</v>
      </c>
      <c r="AA145" s="85">
        <v>0</v>
      </c>
      <c r="AB145" s="85">
        <v>0</v>
      </c>
      <c r="AC145" s="196">
        <v>0</v>
      </c>
      <c r="AD145" s="85">
        <v>0</v>
      </c>
      <c r="AE145" s="85">
        <v>0</v>
      </c>
      <c r="AF145" s="85">
        <v>0</v>
      </c>
      <c r="AG145" s="85">
        <v>0</v>
      </c>
      <c r="AH145" s="85">
        <v>0</v>
      </c>
      <c r="AI145" s="85">
        <v>0</v>
      </c>
      <c r="AJ145" s="85">
        <v>0</v>
      </c>
      <c r="AK145" s="85">
        <v>0</v>
      </c>
      <c r="AL145" s="85">
        <v>0</v>
      </c>
      <c r="AM145" s="85">
        <v>0</v>
      </c>
      <c r="AN145" s="85">
        <v>0</v>
      </c>
      <c r="AO145" s="194">
        <v>0</v>
      </c>
      <c r="AP145" s="39">
        <v>0</v>
      </c>
      <c r="AQ145" s="39">
        <v>0</v>
      </c>
      <c r="AR145" s="39">
        <v>0</v>
      </c>
      <c r="AS145" s="39">
        <v>0</v>
      </c>
      <c r="AT145" s="39">
        <v>0</v>
      </c>
      <c r="AU145" s="39">
        <v>0</v>
      </c>
      <c r="AV145" s="39">
        <v>0</v>
      </c>
      <c r="AW145" s="39">
        <v>0</v>
      </c>
      <c r="AX145" s="39">
        <v>0</v>
      </c>
      <c r="AY145" s="39">
        <v>0</v>
      </c>
      <c r="AZ145" s="39">
        <v>0</v>
      </c>
      <c r="BA145" s="39">
        <v>0</v>
      </c>
      <c r="BB145" s="125">
        <v>0</v>
      </c>
      <c r="BC145" s="126">
        <v>0</v>
      </c>
      <c r="BD145" s="126">
        <v>0</v>
      </c>
      <c r="BE145" s="126">
        <v>0</v>
      </c>
      <c r="BF145" s="126">
        <v>0</v>
      </c>
      <c r="BG145" s="126">
        <v>0</v>
      </c>
      <c r="BH145" s="126">
        <v>0</v>
      </c>
      <c r="BI145" s="126">
        <v>0</v>
      </c>
      <c r="BJ145" s="126">
        <v>0</v>
      </c>
      <c r="BK145" s="126">
        <v>0</v>
      </c>
      <c r="BL145" s="126">
        <v>0</v>
      </c>
      <c r="BM145" s="126">
        <v>0</v>
      </c>
      <c r="BN145" s="206">
        <f t="shared" si="58"/>
        <v>0</v>
      </c>
      <c r="BO145" s="126">
        <v>0</v>
      </c>
      <c r="BP145" s="126">
        <v>0</v>
      </c>
      <c r="BQ145" s="126">
        <v>0</v>
      </c>
      <c r="BR145" s="126">
        <v>0</v>
      </c>
      <c r="BS145" s="126">
        <v>0</v>
      </c>
      <c r="BT145" s="126">
        <v>0</v>
      </c>
      <c r="BU145" s="126">
        <v>0</v>
      </c>
      <c r="BV145" s="126">
        <v>0</v>
      </c>
      <c r="BW145" s="126">
        <v>0</v>
      </c>
      <c r="BX145" s="126">
        <v>0</v>
      </c>
      <c r="BY145" s="126">
        <v>0</v>
      </c>
      <c r="BZ145" s="39">
        <v>8</v>
      </c>
      <c r="CA145" s="224">
        <f t="shared" si="37"/>
        <v>8</v>
      </c>
      <c r="CB145" s="56">
        <v>14</v>
      </c>
      <c r="CC145" s="39">
        <v>12</v>
      </c>
      <c r="CD145" s="39">
        <v>15</v>
      </c>
      <c r="CE145" s="39">
        <v>121</v>
      </c>
      <c r="CF145" s="39">
        <v>16</v>
      </c>
      <c r="CG145" s="39">
        <v>22</v>
      </c>
      <c r="CH145" s="39">
        <v>29</v>
      </c>
      <c r="CI145" s="39">
        <v>30</v>
      </c>
      <c r="CJ145" s="39">
        <v>34</v>
      </c>
      <c r="CK145" s="126">
        <v>40</v>
      </c>
      <c r="CL145" s="39">
        <v>35</v>
      </c>
      <c r="CM145" s="39">
        <v>37</v>
      </c>
      <c r="CN145" s="206">
        <f t="shared" si="57"/>
        <v>405</v>
      </c>
      <c r="CO145" s="39">
        <v>36</v>
      </c>
      <c r="CP145" s="39">
        <v>42</v>
      </c>
      <c r="CQ145" s="39">
        <v>41</v>
      </c>
      <c r="CR145" s="39">
        <v>38</v>
      </c>
      <c r="CS145" s="39">
        <v>42</v>
      </c>
      <c r="CT145" s="39">
        <v>58</v>
      </c>
      <c r="CU145" s="39">
        <v>59</v>
      </c>
      <c r="CV145" s="39">
        <v>63</v>
      </c>
      <c r="CW145" s="39">
        <v>49</v>
      </c>
      <c r="CX145" s="39">
        <v>65</v>
      </c>
      <c r="CY145" s="39">
        <v>66</v>
      </c>
      <c r="CZ145" s="39">
        <v>66</v>
      </c>
      <c r="DA145" s="224">
        <f t="shared" si="34"/>
        <v>625</v>
      </c>
      <c r="DB145" s="39">
        <v>68</v>
      </c>
      <c r="DC145" s="39">
        <v>62</v>
      </c>
      <c r="DD145" s="39">
        <v>65</v>
      </c>
      <c r="DE145" s="39">
        <v>75</v>
      </c>
      <c r="DF145" s="39">
        <v>84</v>
      </c>
      <c r="DG145" s="39">
        <v>248</v>
      </c>
      <c r="DH145" s="39">
        <v>291</v>
      </c>
      <c r="DI145" s="39">
        <v>115</v>
      </c>
      <c r="DJ145" s="39">
        <v>158</v>
      </c>
      <c r="DK145" s="39">
        <v>189</v>
      </c>
      <c r="DL145" s="39">
        <v>244</v>
      </c>
      <c r="DM145" s="39">
        <v>205</v>
      </c>
      <c r="DN145" s="224">
        <f t="shared" si="35"/>
        <v>1804</v>
      </c>
      <c r="DO145" s="39">
        <v>241</v>
      </c>
      <c r="DP145" s="39">
        <v>146</v>
      </c>
      <c r="DQ145" s="39">
        <v>178</v>
      </c>
      <c r="DR145" s="39">
        <v>190</v>
      </c>
      <c r="DS145" s="39">
        <v>165</v>
      </c>
      <c r="DT145" s="39">
        <v>212</v>
      </c>
      <c r="DU145" s="39">
        <v>224</v>
      </c>
      <c r="DV145" s="39">
        <v>227</v>
      </c>
      <c r="DW145" s="39">
        <v>229</v>
      </c>
      <c r="DX145" s="39">
        <v>289</v>
      </c>
      <c r="DY145" s="39">
        <v>307</v>
      </c>
      <c r="DZ145" s="39">
        <v>279</v>
      </c>
      <c r="ED145" s="118"/>
      <c r="EE145" s="118"/>
      <c r="EF145" s="118"/>
      <c r="EG145" s="118"/>
      <c r="EH145" s="118"/>
      <c r="EI145" s="118"/>
      <c r="EJ145" s="118"/>
      <c r="EK145" s="118"/>
      <c r="EL145" s="118"/>
      <c r="EM145" s="118"/>
      <c r="EN145" s="118"/>
      <c r="EO145" s="118"/>
      <c r="EP145" s="118"/>
      <c r="EQ145" s="118"/>
      <c r="ER145" s="118"/>
      <c r="ES145" s="118"/>
      <c r="ET145" s="118"/>
      <c r="EU145" s="118"/>
    </row>
    <row r="146" spans="1:3429" s="25" customFormat="1" ht="20.100000000000001" customHeight="1" thickBot="1" x14ac:dyDescent="0.35">
      <c r="A146" s="282"/>
      <c r="B146" s="168" t="s">
        <v>52</v>
      </c>
      <c r="C146" s="166"/>
      <c r="D146" s="87">
        <f t="shared" ref="D146:AI146" si="59">SUM(D147:D182)</f>
        <v>1278</v>
      </c>
      <c r="E146" s="71">
        <f t="shared" si="59"/>
        <v>1159</v>
      </c>
      <c r="F146" s="71">
        <f t="shared" si="59"/>
        <v>1363</v>
      </c>
      <c r="G146" s="71">
        <f t="shared" si="59"/>
        <v>1303</v>
      </c>
      <c r="H146" s="71">
        <f t="shared" si="59"/>
        <v>1437</v>
      </c>
      <c r="I146" s="71">
        <f t="shared" si="59"/>
        <v>1427</v>
      </c>
      <c r="J146" s="71">
        <f t="shared" si="59"/>
        <v>1443</v>
      </c>
      <c r="K146" s="71">
        <f t="shared" si="59"/>
        <v>1253</v>
      </c>
      <c r="L146" s="71">
        <f t="shared" si="59"/>
        <v>1317</v>
      </c>
      <c r="M146" s="71">
        <f t="shared" si="59"/>
        <v>1293</v>
      </c>
      <c r="N146" s="71">
        <f t="shared" si="59"/>
        <v>1341</v>
      </c>
      <c r="O146" s="199">
        <f t="shared" si="59"/>
        <v>1452</v>
      </c>
      <c r="P146" s="71">
        <f t="shared" si="59"/>
        <v>16066</v>
      </c>
      <c r="Q146" s="87">
        <f t="shared" si="59"/>
        <v>1123</v>
      </c>
      <c r="R146" s="71">
        <f t="shared" si="59"/>
        <v>1114</v>
      </c>
      <c r="S146" s="71">
        <f t="shared" si="59"/>
        <v>1377</v>
      </c>
      <c r="T146" s="71">
        <f t="shared" si="59"/>
        <v>1365</v>
      </c>
      <c r="U146" s="71">
        <f t="shared" si="59"/>
        <v>1391</v>
      </c>
      <c r="V146" s="71">
        <f t="shared" si="59"/>
        <v>1516</v>
      </c>
      <c r="W146" s="71">
        <f t="shared" si="59"/>
        <v>1344</v>
      </c>
      <c r="X146" s="71">
        <f t="shared" si="59"/>
        <v>1286</v>
      </c>
      <c r="Y146" s="71">
        <f t="shared" si="59"/>
        <v>1294</v>
      </c>
      <c r="Z146" s="71">
        <f t="shared" si="59"/>
        <v>1301</v>
      </c>
      <c r="AA146" s="71">
        <f t="shared" si="59"/>
        <v>1209</v>
      </c>
      <c r="AB146" s="199">
        <f t="shared" si="59"/>
        <v>1570</v>
      </c>
      <c r="AC146" s="71">
        <f t="shared" si="59"/>
        <v>15890</v>
      </c>
      <c r="AD146" s="87">
        <f t="shared" si="59"/>
        <v>1201</v>
      </c>
      <c r="AE146" s="71">
        <f t="shared" si="59"/>
        <v>1159</v>
      </c>
      <c r="AF146" s="71">
        <f t="shared" si="59"/>
        <v>1296</v>
      </c>
      <c r="AG146" s="71">
        <f t="shared" si="59"/>
        <v>1199</v>
      </c>
      <c r="AH146" s="71">
        <f t="shared" si="59"/>
        <v>1384</v>
      </c>
      <c r="AI146" s="71">
        <f t="shared" si="59"/>
        <v>1273</v>
      </c>
      <c r="AJ146" s="71">
        <f t="shared" ref="AJ146:BM146" si="60">SUM(AJ147:AJ182)</f>
        <v>1309</v>
      </c>
      <c r="AK146" s="71">
        <f t="shared" si="60"/>
        <v>1523</v>
      </c>
      <c r="AL146" s="71">
        <f t="shared" si="60"/>
        <v>1448</v>
      </c>
      <c r="AM146" s="71">
        <f t="shared" si="60"/>
        <v>1308</v>
      </c>
      <c r="AN146" s="71">
        <f t="shared" si="60"/>
        <v>1408</v>
      </c>
      <c r="AO146" s="199">
        <f t="shared" si="60"/>
        <v>1496</v>
      </c>
      <c r="AP146" s="71">
        <f t="shared" si="60"/>
        <v>1302</v>
      </c>
      <c r="AQ146" s="71">
        <f t="shared" si="60"/>
        <v>1244</v>
      </c>
      <c r="AR146" s="71">
        <f t="shared" si="60"/>
        <v>1562</v>
      </c>
      <c r="AS146" s="71">
        <f t="shared" si="60"/>
        <v>1473</v>
      </c>
      <c r="AT146" s="71">
        <f t="shared" si="60"/>
        <v>1774</v>
      </c>
      <c r="AU146" s="71">
        <f t="shared" si="60"/>
        <v>1379</v>
      </c>
      <c r="AV146" s="71">
        <f t="shared" si="60"/>
        <v>1455</v>
      </c>
      <c r="AW146" s="71">
        <f t="shared" si="60"/>
        <v>1463</v>
      </c>
      <c r="AX146" s="71">
        <f t="shared" si="60"/>
        <v>1389</v>
      </c>
      <c r="AY146" s="71">
        <f t="shared" si="60"/>
        <v>1506</v>
      </c>
      <c r="AZ146" s="71">
        <f t="shared" si="60"/>
        <v>1319</v>
      </c>
      <c r="BA146" s="71">
        <f t="shared" si="60"/>
        <v>1312</v>
      </c>
      <c r="BB146" s="87">
        <f t="shared" si="60"/>
        <v>1404</v>
      </c>
      <c r="BC146" s="71">
        <f t="shared" si="60"/>
        <v>1231</v>
      </c>
      <c r="BD146" s="71">
        <f t="shared" si="60"/>
        <v>1360</v>
      </c>
      <c r="BE146" s="71">
        <f t="shared" si="60"/>
        <v>1453</v>
      </c>
      <c r="BF146" s="71">
        <f t="shared" si="60"/>
        <v>1409</v>
      </c>
      <c r="BG146" s="71">
        <f t="shared" si="60"/>
        <v>1333</v>
      </c>
      <c r="BH146" s="71">
        <f t="shared" si="60"/>
        <v>1468</v>
      </c>
      <c r="BI146" s="71">
        <f t="shared" si="60"/>
        <v>1513</v>
      </c>
      <c r="BJ146" s="71">
        <f t="shared" si="60"/>
        <v>1469</v>
      </c>
      <c r="BK146" s="71">
        <f t="shared" si="60"/>
        <v>1605</v>
      </c>
      <c r="BL146" s="71">
        <f t="shared" si="60"/>
        <v>1480</v>
      </c>
      <c r="BM146" s="71">
        <f t="shared" si="60"/>
        <v>1459</v>
      </c>
      <c r="BN146" s="73">
        <f t="shared" si="58"/>
        <v>17184</v>
      </c>
      <c r="BO146" s="71">
        <f t="shared" ref="BO146:CL146" si="61">SUM(BO147:BO182)</f>
        <v>1441</v>
      </c>
      <c r="BP146" s="71">
        <f t="shared" si="61"/>
        <v>1370</v>
      </c>
      <c r="BQ146" s="71">
        <f t="shared" si="61"/>
        <v>1413</v>
      </c>
      <c r="BR146" s="71">
        <f t="shared" si="61"/>
        <v>1496</v>
      </c>
      <c r="BS146" s="71">
        <f t="shared" si="61"/>
        <v>1559</v>
      </c>
      <c r="BT146" s="71">
        <f t="shared" si="61"/>
        <v>1442</v>
      </c>
      <c r="BU146" s="71">
        <f t="shared" si="61"/>
        <v>1569</v>
      </c>
      <c r="BV146" s="71">
        <f t="shared" si="61"/>
        <v>1631</v>
      </c>
      <c r="BW146" s="71">
        <f t="shared" si="61"/>
        <v>1660</v>
      </c>
      <c r="BX146" s="71">
        <f t="shared" si="61"/>
        <v>1710</v>
      </c>
      <c r="BY146" s="71">
        <f t="shared" si="61"/>
        <v>1399</v>
      </c>
      <c r="BZ146" s="71">
        <f t="shared" si="61"/>
        <v>1975</v>
      </c>
      <c r="CA146" s="73">
        <f t="shared" si="37"/>
        <v>18665</v>
      </c>
      <c r="CB146" s="87">
        <f t="shared" si="61"/>
        <v>1741</v>
      </c>
      <c r="CC146" s="71">
        <f t="shared" si="61"/>
        <v>1527</v>
      </c>
      <c r="CD146" s="71">
        <f t="shared" si="61"/>
        <v>1817</v>
      </c>
      <c r="CE146" s="71">
        <f t="shared" si="61"/>
        <v>1883</v>
      </c>
      <c r="CF146" s="71">
        <f t="shared" si="61"/>
        <v>1685</v>
      </c>
      <c r="CG146" s="71">
        <f t="shared" ref="CG146:CH146" si="62">SUM(CG147:CG182)</f>
        <v>1864</v>
      </c>
      <c r="CH146" s="71">
        <f t="shared" si="62"/>
        <v>2134</v>
      </c>
      <c r="CI146" s="71">
        <f t="shared" si="61"/>
        <v>2080</v>
      </c>
      <c r="CJ146" s="71">
        <f t="shared" si="61"/>
        <v>2144</v>
      </c>
      <c r="CK146" s="71">
        <f t="shared" si="61"/>
        <v>2271</v>
      </c>
      <c r="CL146" s="71">
        <f t="shared" si="61"/>
        <v>2080</v>
      </c>
      <c r="CM146" s="71">
        <f t="shared" ref="CM146:DJ146" si="63">SUM(CM147:CM182)</f>
        <v>2347</v>
      </c>
      <c r="CN146" s="73">
        <f>SUM(CB146:CM146)</f>
        <v>23573</v>
      </c>
      <c r="CO146" s="71">
        <f t="shared" si="63"/>
        <v>2023</v>
      </c>
      <c r="CP146" s="71">
        <f t="shared" si="63"/>
        <v>1980</v>
      </c>
      <c r="CQ146" s="71">
        <f t="shared" si="63"/>
        <v>2279</v>
      </c>
      <c r="CR146" s="71">
        <f t="shared" si="63"/>
        <v>2288</v>
      </c>
      <c r="CS146" s="71">
        <f t="shared" si="63"/>
        <v>2247</v>
      </c>
      <c r="CT146" s="71">
        <f t="shared" si="63"/>
        <v>2367</v>
      </c>
      <c r="CU146" s="71">
        <f t="shared" si="63"/>
        <v>2293</v>
      </c>
      <c r="CV146" s="71">
        <f t="shared" si="63"/>
        <v>2499</v>
      </c>
      <c r="CW146" s="71">
        <f t="shared" si="63"/>
        <v>2390</v>
      </c>
      <c r="CX146" s="71">
        <f t="shared" si="63"/>
        <v>2277</v>
      </c>
      <c r="CY146" s="71">
        <f t="shared" si="63"/>
        <v>2349</v>
      </c>
      <c r="CZ146" s="71">
        <f t="shared" si="63"/>
        <v>2329</v>
      </c>
      <c r="DA146" s="276">
        <f t="shared" ref="DA146:DA186" si="64">SUM(CO146:CZ146)</f>
        <v>27321</v>
      </c>
      <c r="DB146" s="71">
        <f t="shared" si="63"/>
        <v>2174</v>
      </c>
      <c r="DC146" s="71">
        <f t="shared" si="63"/>
        <v>1970</v>
      </c>
      <c r="DD146" s="71">
        <f t="shared" si="63"/>
        <v>2464</v>
      </c>
      <c r="DE146" s="71">
        <f t="shared" si="63"/>
        <v>2219</v>
      </c>
      <c r="DF146" s="71">
        <f t="shared" si="63"/>
        <v>2601</v>
      </c>
      <c r="DG146" s="71">
        <f t="shared" si="63"/>
        <v>2476</v>
      </c>
      <c r="DH146" s="71">
        <f t="shared" si="63"/>
        <v>2693</v>
      </c>
      <c r="DI146" s="71">
        <f t="shared" si="63"/>
        <v>2465</v>
      </c>
      <c r="DJ146" s="71">
        <f t="shared" si="63"/>
        <v>2306</v>
      </c>
      <c r="DK146" s="71">
        <f t="shared" ref="DK146:DL146" si="65">SUM(DK147:DK182)</f>
        <v>2393</v>
      </c>
      <c r="DL146" s="71">
        <f t="shared" si="65"/>
        <v>2244</v>
      </c>
      <c r="DM146" s="71">
        <f t="shared" ref="DM146:DZ146" si="66">SUM(DM147:DM182)</f>
        <v>2269</v>
      </c>
      <c r="DN146" s="276">
        <f t="shared" ref="DN146:DN186" si="67">SUM(DB146:DM146)</f>
        <v>28274</v>
      </c>
      <c r="DO146" s="71">
        <f t="shared" si="66"/>
        <v>2411</v>
      </c>
      <c r="DP146" s="71">
        <f t="shared" si="66"/>
        <v>2016</v>
      </c>
      <c r="DQ146" s="71">
        <f t="shared" si="66"/>
        <v>2212</v>
      </c>
      <c r="DR146" s="71">
        <f t="shared" si="66"/>
        <v>2263</v>
      </c>
      <c r="DS146" s="71">
        <f t="shared" si="66"/>
        <v>2303</v>
      </c>
      <c r="DT146" s="71">
        <f t="shared" si="66"/>
        <v>2177</v>
      </c>
      <c r="DU146" s="71">
        <f t="shared" si="66"/>
        <v>2377</v>
      </c>
      <c r="DV146" s="71">
        <f t="shared" si="66"/>
        <v>2406</v>
      </c>
      <c r="DW146" s="71">
        <f t="shared" si="66"/>
        <v>2157</v>
      </c>
      <c r="DX146" s="71">
        <f t="shared" si="66"/>
        <v>2525</v>
      </c>
      <c r="DY146" s="71">
        <f t="shared" si="66"/>
        <v>2256</v>
      </c>
      <c r="DZ146" s="71">
        <f t="shared" si="66"/>
        <v>2208</v>
      </c>
      <c r="EA146" s="118"/>
      <c r="EB146" s="118"/>
      <c r="EC146" s="118"/>
      <c r="ED146" s="118"/>
      <c r="EE146" s="118"/>
      <c r="EF146" s="118"/>
      <c r="EG146" s="118"/>
      <c r="EH146" s="118"/>
      <c r="EI146" s="118"/>
      <c r="EJ146" s="118"/>
      <c r="EK146" s="118"/>
      <c r="EL146" s="118"/>
      <c r="EM146" s="118"/>
      <c r="EN146" s="118"/>
      <c r="EO146" s="118"/>
      <c r="EP146" s="118"/>
      <c r="EQ146" s="118"/>
      <c r="ER146" s="118"/>
      <c r="ES146" s="118"/>
      <c r="ET146" s="118"/>
      <c r="EU146" s="118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  <c r="LD146" s="3"/>
      <c r="LE146" s="3"/>
      <c r="LF146" s="3"/>
      <c r="LG146" s="3"/>
      <c r="LH146" s="3"/>
      <c r="LI146" s="3"/>
      <c r="LJ146" s="3"/>
      <c r="LK146" s="3"/>
      <c r="LL146" s="3"/>
      <c r="LM146" s="3"/>
      <c r="LN146" s="3"/>
      <c r="LO146" s="3"/>
      <c r="LP146" s="3"/>
      <c r="LQ146" s="3"/>
      <c r="LR146" s="3"/>
      <c r="LS146" s="3"/>
      <c r="LT146" s="3"/>
      <c r="LU146" s="3"/>
      <c r="LV146" s="3"/>
      <c r="LW146" s="3"/>
      <c r="LX146" s="3"/>
      <c r="LY146" s="3"/>
      <c r="LZ146" s="3"/>
      <c r="MA146" s="3"/>
      <c r="MB146" s="3"/>
      <c r="MC146" s="3"/>
      <c r="MD146" s="3"/>
      <c r="ME146" s="3"/>
      <c r="MF146" s="3"/>
      <c r="MG146" s="3"/>
      <c r="MH146" s="3"/>
      <c r="MI146" s="3"/>
      <c r="MJ146" s="3"/>
      <c r="MK146" s="3"/>
      <c r="ML146" s="3"/>
      <c r="MM146" s="3"/>
      <c r="MN146" s="3"/>
      <c r="MO146" s="3"/>
      <c r="MP146" s="3"/>
      <c r="MQ146" s="3"/>
      <c r="MR146" s="3"/>
      <c r="MS146" s="3"/>
      <c r="MT146" s="3"/>
      <c r="MU146" s="3"/>
      <c r="MV146" s="3"/>
      <c r="MW146" s="3"/>
      <c r="MX146" s="3"/>
      <c r="MY146" s="3"/>
      <c r="MZ146" s="3"/>
      <c r="NA146" s="3"/>
      <c r="NB146" s="3"/>
      <c r="NC146" s="3"/>
      <c r="ND146" s="3"/>
      <c r="NE146" s="3"/>
      <c r="NF146" s="3"/>
      <c r="NG146" s="3"/>
      <c r="NH146" s="3"/>
      <c r="NI146" s="3"/>
      <c r="NJ146" s="3"/>
      <c r="NK146" s="3"/>
      <c r="NL146" s="3"/>
      <c r="NM146" s="3"/>
      <c r="NN146" s="3"/>
      <c r="NO146" s="3"/>
      <c r="NP146" s="3"/>
      <c r="NQ146" s="3"/>
      <c r="NR146" s="3"/>
      <c r="NS146" s="3"/>
      <c r="NT146" s="3"/>
      <c r="NU146" s="3"/>
      <c r="NV146" s="3"/>
      <c r="NW146" s="3"/>
      <c r="NX146" s="3"/>
      <c r="NY146" s="3"/>
      <c r="NZ146" s="3"/>
      <c r="OA146" s="3"/>
      <c r="OB146" s="3"/>
      <c r="OC146" s="3"/>
      <c r="OD146" s="3"/>
      <c r="OE146" s="3"/>
      <c r="OF146" s="3"/>
      <c r="OG146" s="3"/>
      <c r="OH146" s="3"/>
      <c r="OI146" s="3"/>
      <c r="OJ146" s="3"/>
      <c r="OK146" s="3"/>
      <c r="OL146" s="3"/>
      <c r="OM146" s="3"/>
      <c r="ON146" s="3"/>
      <c r="OO146" s="3"/>
      <c r="OP146" s="3"/>
      <c r="OQ146" s="3"/>
      <c r="OR146" s="3"/>
      <c r="OS146" s="3"/>
      <c r="OT146" s="3"/>
      <c r="OU146" s="3"/>
      <c r="OV146" s="3"/>
      <c r="OW146" s="3"/>
      <c r="OX146" s="3"/>
      <c r="OY146" s="3"/>
      <c r="OZ146" s="3"/>
      <c r="PA146" s="3"/>
      <c r="PB146" s="3"/>
      <c r="PC146" s="3"/>
      <c r="PD146" s="3"/>
      <c r="PE146" s="3"/>
      <c r="PF146" s="3"/>
      <c r="PG146" s="3"/>
      <c r="PH146" s="3"/>
      <c r="PI146" s="3"/>
      <c r="PJ146" s="3"/>
      <c r="PK146" s="3"/>
      <c r="PL146" s="3"/>
      <c r="PM146" s="3"/>
      <c r="PN146" s="3"/>
      <c r="PO146" s="3"/>
      <c r="PP146" s="3"/>
      <c r="PQ146" s="3"/>
      <c r="PR146" s="3"/>
      <c r="PS146" s="3"/>
      <c r="PT146" s="3"/>
      <c r="PU146" s="3"/>
      <c r="PV146" s="3"/>
      <c r="PW146" s="3"/>
      <c r="PX146" s="3"/>
      <c r="PY146" s="3"/>
      <c r="PZ146" s="3"/>
      <c r="QA146" s="3"/>
      <c r="QB146" s="3"/>
      <c r="QC146" s="3"/>
      <c r="QD146" s="3"/>
      <c r="QE146" s="3"/>
      <c r="QF146" s="3"/>
      <c r="QG146" s="3"/>
      <c r="QH146" s="3"/>
      <c r="QI146" s="3"/>
      <c r="QJ146" s="3"/>
      <c r="QK146" s="3"/>
      <c r="QL146" s="3"/>
      <c r="QM146" s="3"/>
      <c r="QN146" s="3"/>
      <c r="QO146" s="3"/>
      <c r="QP146" s="3"/>
      <c r="QQ146" s="3"/>
      <c r="QR146" s="3"/>
      <c r="QS146" s="3"/>
      <c r="QT146" s="3"/>
      <c r="QU146" s="3"/>
      <c r="QV146" s="3"/>
      <c r="QW146" s="3"/>
      <c r="QX146" s="3"/>
      <c r="QY146" s="3"/>
      <c r="QZ146" s="3"/>
      <c r="RA146" s="3"/>
      <c r="RB146" s="3"/>
      <c r="RC146" s="3"/>
      <c r="RD146" s="3"/>
      <c r="RE146" s="3"/>
      <c r="RF146" s="3"/>
      <c r="RG146" s="3"/>
      <c r="RH146" s="3"/>
      <c r="RI146" s="3"/>
      <c r="RJ146" s="3"/>
      <c r="RK146" s="3"/>
      <c r="RL146" s="3"/>
      <c r="RM146" s="3"/>
      <c r="RN146" s="3"/>
      <c r="RO146" s="3"/>
      <c r="RP146" s="3"/>
      <c r="RQ146" s="3"/>
      <c r="RR146" s="3"/>
      <c r="RS146" s="3"/>
      <c r="RT146" s="3"/>
      <c r="RU146" s="3"/>
      <c r="RV146" s="3"/>
      <c r="RW146" s="3"/>
      <c r="RX146" s="3"/>
      <c r="RY146" s="3"/>
      <c r="RZ146" s="3"/>
      <c r="SA146" s="3"/>
      <c r="SB146" s="3"/>
      <c r="SC146" s="3"/>
      <c r="SD146" s="3"/>
      <c r="SE146" s="3"/>
      <c r="SF146" s="3"/>
      <c r="SG146" s="3"/>
      <c r="SH146" s="3"/>
      <c r="SI146" s="3"/>
      <c r="SJ146" s="3"/>
      <c r="SK146" s="3"/>
      <c r="SL146" s="3"/>
      <c r="SM146" s="3"/>
      <c r="SN146" s="3"/>
      <c r="SO146" s="3"/>
      <c r="SP146" s="3"/>
      <c r="SQ146" s="3"/>
      <c r="SR146" s="3"/>
      <c r="SS146" s="3"/>
      <c r="ST146" s="3"/>
      <c r="SU146" s="3"/>
      <c r="SV146" s="3"/>
      <c r="SW146" s="3"/>
      <c r="SX146" s="3"/>
      <c r="SY146" s="3"/>
      <c r="SZ146" s="3"/>
      <c r="TA146" s="3"/>
      <c r="TB146" s="3"/>
      <c r="TC146" s="3"/>
      <c r="TD146" s="3"/>
      <c r="TE146" s="3"/>
      <c r="TF146" s="3"/>
      <c r="TG146" s="3"/>
      <c r="TH146" s="3"/>
      <c r="TI146" s="3"/>
      <c r="TJ146" s="3"/>
      <c r="TK146" s="3"/>
      <c r="TL146" s="3"/>
      <c r="TM146" s="3"/>
      <c r="TN146" s="3"/>
      <c r="TO146" s="3"/>
      <c r="TP146" s="3"/>
      <c r="TQ146" s="3"/>
      <c r="TR146" s="3"/>
      <c r="TS146" s="3"/>
      <c r="TT146" s="3"/>
      <c r="TU146" s="3"/>
      <c r="TV146" s="3"/>
      <c r="TW146" s="3"/>
      <c r="TX146" s="3"/>
      <c r="TY146" s="3"/>
      <c r="TZ146" s="3"/>
      <c r="UA146" s="3"/>
      <c r="UB146" s="3"/>
      <c r="UC146" s="3"/>
      <c r="UD146" s="3"/>
      <c r="UE146" s="3"/>
      <c r="UF146" s="3"/>
      <c r="UG146" s="3"/>
      <c r="UH146" s="3"/>
      <c r="UI146" s="3"/>
      <c r="UJ146" s="3"/>
      <c r="UK146" s="3"/>
      <c r="UL146" s="3"/>
      <c r="UM146" s="3"/>
      <c r="UN146" s="3"/>
      <c r="UO146" s="3"/>
      <c r="UP146" s="3"/>
      <c r="UQ146" s="3"/>
      <c r="UR146" s="3"/>
      <c r="US146" s="3"/>
      <c r="UT146" s="3"/>
      <c r="UU146" s="3"/>
      <c r="UV146" s="3"/>
      <c r="UW146" s="3"/>
      <c r="UX146" s="3"/>
      <c r="UY146" s="3"/>
      <c r="UZ146" s="3"/>
      <c r="VA146" s="3"/>
      <c r="VB146" s="3"/>
      <c r="VC146" s="3"/>
      <c r="VD146" s="3"/>
      <c r="VE146" s="3"/>
      <c r="VF146" s="3"/>
      <c r="VG146" s="3"/>
      <c r="VH146" s="3"/>
      <c r="VI146" s="3"/>
      <c r="VJ146" s="3"/>
      <c r="VK146" s="3"/>
      <c r="VL146" s="3"/>
      <c r="VM146" s="3"/>
      <c r="VN146" s="3"/>
      <c r="VO146" s="3"/>
      <c r="VP146" s="3"/>
      <c r="VQ146" s="3"/>
      <c r="VR146" s="3"/>
      <c r="VS146" s="3"/>
      <c r="VT146" s="3"/>
      <c r="VU146" s="3"/>
      <c r="VV146" s="3"/>
      <c r="VW146" s="3"/>
      <c r="VX146" s="3"/>
      <c r="VY146" s="3"/>
      <c r="VZ146" s="3"/>
      <c r="WA146" s="3"/>
      <c r="WB146" s="3"/>
      <c r="WC146" s="3"/>
      <c r="WD146" s="3"/>
      <c r="WE146" s="3"/>
      <c r="WF146" s="3"/>
      <c r="WG146" s="3"/>
      <c r="WH146" s="3"/>
      <c r="WI146" s="3"/>
      <c r="WJ146" s="3"/>
      <c r="WK146" s="3"/>
      <c r="WL146" s="3"/>
      <c r="WM146" s="3"/>
      <c r="WN146" s="3"/>
      <c r="WO146" s="3"/>
      <c r="WP146" s="3"/>
      <c r="WQ146" s="3"/>
      <c r="WR146" s="3"/>
      <c r="WS146" s="3"/>
      <c r="WT146" s="3"/>
      <c r="WU146" s="3"/>
      <c r="WV146" s="3"/>
      <c r="WW146" s="3"/>
      <c r="WX146" s="3"/>
      <c r="WY146" s="3"/>
      <c r="WZ146" s="3"/>
      <c r="XA146" s="3"/>
      <c r="XB146" s="3"/>
      <c r="XC146" s="3"/>
      <c r="XD146" s="3"/>
      <c r="XE146" s="3"/>
      <c r="XF146" s="3"/>
      <c r="XG146" s="3"/>
      <c r="XH146" s="3"/>
      <c r="XI146" s="3"/>
      <c r="XJ146" s="3"/>
      <c r="XK146" s="3"/>
      <c r="XL146" s="3"/>
      <c r="XM146" s="3"/>
      <c r="XN146" s="3"/>
      <c r="XO146" s="3"/>
      <c r="XP146" s="3"/>
      <c r="XQ146" s="3"/>
      <c r="XR146" s="3"/>
      <c r="XS146" s="3"/>
      <c r="XT146" s="3"/>
      <c r="XU146" s="3"/>
      <c r="XV146" s="3"/>
      <c r="XW146" s="3"/>
      <c r="XX146" s="3"/>
      <c r="XY146" s="3"/>
      <c r="XZ146" s="3"/>
      <c r="YA146" s="3"/>
      <c r="YB146" s="3"/>
      <c r="YC146" s="3"/>
      <c r="YD146" s="3"/>
      <c r="YE146" s="3"/>
      <c r="YF146" s="3"/>
      <c r="YG146" s="3"/>
      <c r="YH146" s="3"/>
      <c r="YI146" s="3"/>
      <c r="YJ146" s="3"/>
      <c r="YK146" s="3"/>
      <c r="YL146" s="3"/>
      <c r="YM146" s="3"/>
      <c r="YN146" s="3"/>
      <c r="YO146" s="3"/>
      <c r="YP146" s="3"/>
      <c r="YQ146" s="3"/>
      <c r="YR146" s="3"/>
      <c r="YS146" s="3"/>
      <c r="YT146" s="3"/>
      <c r="YU146" s="3"/>
      <c r="YV146" s="3"/>
      <c r="YW146" s="3"/>
      <c r="YX146" s="3"/>
      <c r="YY146" s="3"/>
      <c r="YZ146" s="3"/>
      <c r="ZA146" s="3"/>
      <c r="ZB146" s="3"/>
      <c r="ZC146" s="3"/>
      <c r="ZD146" s="3"/>
      <c r="ZE146" s="3"/>
      <c r="ZF146" s="3"/>
      <c r="ZG146" s="3"/>
      <c r="ZH146" s="3"/>
      <c r="ZI146" s="3"/>
      <c r="ZJ146" s="3"/>
      <c r="ZK146" s="3"/>
      <c r="ZL146" s="3"/>
      <c r="ZM146" s="3"/>
      <c r="ZN146" s="3"/>
      <c r="ZO146" s="3"/>
      <c r="ZP146" s="3"/>
      <c r="ZQ146" s="3"/>
      <c r="ZR146" s="3"/>
      <c r="ZS146" s="3"/>
      <c r="ZT146" s="3"/>
      <c r="ZU146" s="3"/>
      <c r="ZV146" s="3"/>
      <c r="ZW146" s="3"/>
      <c r="ZX146" s="3"/>
      <c r="ZY146" s="3"/>
      <c r="ZZ146" s="3"/>
      <c r="AAA146" s="3"/>
      <c r="AAB146" s="3"/>
      <c r="AAC146" s="3"/>
      <c r="AAD146" s="3"/>
      <c r="AAE146" s="3"/>
      <c r="AAF146" s="3"/>
      <c r="AAG146" s="3"/>
      <c r="AAH146" s="3"/>
      <c r="AAI146" s="3"/>
      <c r="AAJ146" s="3"/>
      <c r="AAK146" s="3"/>
      <c r="AAL146" s="3"/>
      <c r="AAM146" s="3"/>
      <c r="AAN146" s="3"/>
      <c r="AAO146" s="3"/>
      <c r="AAP146" s="3"/>
      <c r="AAQ146" s="3"/>
      <c r="AAR146" s="3"/>
      <c r="AAS146" s="3"/>
      <c r="AAT146" s="3"/>
      <c r="AAU146" s="3"/>
      <c r="AAV146" s="3"/>
      <c r="AAW146" s="3"/>
      <c r="AAX146" s="3"/>
      <c r="AAY146" s="3"/>
      <c r="AAZ146" s="3"/>
      <c r="ABA146" s="3"/>
      <c r="ABB146" s="3"/>
      <c r="ABC146" s="3"/>
      <c r="ABD146" s="3"/>
      <c r="ABE146" s="3"/>
      <c r="ABF146" s="3"/>
      <c r="ABG146" s="3"/>
      <c r="ABH146" s="3"/>
      <c r="ABI146" s="3"/>
      <c r="ABJ146" s="3"/>
      <c r="ABK146" s="3"/>
      <c r="ABL146" s="3"/>
      <c r="ABM146" s="3"/>
      <c r="ABN146" s="3"/>
      <c r="ABO146" s="3"/>
      <c r="ABP146" s="3"/>
      <c r="ABQ146" s="3"/>
      <c r="ABR146" s="3"/>
      <c r="ABS146" s="3"/>
      <c r="ABT146" s="3"/>
      <c r="ABU146" s="3"/>
      <c r="ABV146" s="3"/>
      <c r="ABW146" s="3"/>
      <c r="ABX146" s="3"/>
      <c r="ABY146" s="3"/>
      <c r="ABZ146" s="3"/>
      <c r="ACA146" s="3"/>
      <c r="ACB146" s="3"/>
      <c r="ACC146" s="3"/>
      <c r="ACD146" s="3"/>
      <c r="ACE146" s="3"/>
      <c r="ACF146" s="3"/>
      <c r="ACG146" s="3"/>
      <c r="ACH146" s="3"/>
      <c r="ACI146" s="3"/>
      <c r="ACJ146" s="3"/>
      <c r="ACK146" s="3"/>
      <c r="ACL146" s="3"/>
      <c r="ACM146" s="3"/>
      <c r="ACN146" s="3"/>
      <c r="ACO146" s="3"/>
      <c r="ACP146" s="3"/>
      <c r="ACQ146" s="3"/>
      <c r="ACR146" s="3"/>
      <c r="ACS146" s="3"/>
      <c r="ACT146" s="3"/>
      <c r="ACU146" s="3"/>
      <c r="ACV146" s="3"/>
      <c r="ACW146" s="3"/>
      <c r="ACX146" s="3"/>
      <c r="ACY146" s="3"/>
      <c r="ACZ146" s="3"/>
      <c r="ADA146" s="3"/>
      <c r="ADB146" s="3"/>
      <c r="ADC146" s="3"/>
      <c r="ADD146" s="3"/>
      <c r="ADE146" s="3"/>
      <c r="ADF146" s="3"/>
      <c r="ADG146" s="3"/>
      <c r="ADH146" s="3"/>
      <c r="ADI146" s="3"/>
      <c r="ADJ146" s="3"/>
      <c r="ADK146" s="3"/>
      <c r="ADL146" s="3"/>
      <c r="ADM146" s="3"/>
      <c r="ADN146" s="3"/>
      <c r="ADO146" s="3"/>
      <c r="ADP146" s="3"/>
      <c r="ADQ146" s="3"/>
      <c r="ADR146" s="3"/>
      <c r="ADS146" s="3"/>
      <c r="ADT146" s="3"/>
      <c r="ADU146" s="3"/>
      <c r="ADV146" s="3"/>
      <c r="ADW146" s="3"/>
      <c r="ADX146" s="3"/>
      <c r="ADY146" s="3"/>
      <c r="ADZ146" s="3"/>
      <c r="AEA146" s="3"/>
      <c r="AEB146" s="3"/>
      <c r="AEC146" s="3"/>
      <c r="AED146" s="3"/>
      <c r="AEE146" s="3"/>
      <c r="AEF146" s="3"/>
      <c r="AEG146" s="3"/>
      <c r="AEH146" s="3"/>
      <c r="AEI146" s="3"/>
      <c r="AEJ146" s="3"/>
      <c r="AEK146" s="3"/>
      <c r="AEL146" s="3"/>
      <c r="AEM146" s="3"/>
      <c r="AEN146" s="3"/>
      <c r="AEO146" s="3"/>
      <c r="AEP146" s="3"/>
      <c r="AEQ146" s="3"/>
      <c r="AER146" s="3"/>
      <c r="AES146" s="3"/>
      <c r="AET146" s="3"/>
      <c r="AEU146" s="3"/>
      <c r="AEV146" s="3"/>
      <c r="AEW146" s="3"/>
      <c r="AEX146" s="3"/>
      <c r="AEY146" s="3"/>
      <c r="AEZ146" s="3"/>
      <c r="AFA146" s="3"/>
      <c r="AFB146" s="3"/>
      <c r="AFC146" s="3"/>
      <c r="AFD146" s="3"/>
      <c r="AFE146" s="3"/>
      <c r="AFF146" s="3"/>
      <c r="AFG146" s="3"/>
      <c r="AFH146" s="3"/>
      <c r="AFI146" s="3"/>
      <c r="AFJ146" s="3"/>
      <c r="AFK146" s="3"/>
      <c r="AFL146" s="3"/>
      <c r="AFM146" s="3"/>
      <c r="AFN146" s="3"/>
      <c r="AFO146" s="3"/>
      <c r="AFP146" s="3"/>
      <c r="AFQ146" s="3"/>
      <c r="AFR146" s="3"/>
      <c r="AFS146" s="3"/>
      <c r="AFT146" s="3"/>
      <c r="AFU146" s="3"/>
      <c r="AFV146" s="3"/>
      <c r="AFW146" s="3"/>
      <c r="AFX146" s="3"/>
      <c r="AFY146" s="3"/>
      <c r="AFZ146" s="3"/>
      <c r="AGA146" s="3"/>
      <c r="AGB146" s="3"/>
      <c r="AGC146" s="3"/>
      <c r="AGD146" s="3"/>
      <c r="AGE146" s="3"/>
      <c r="AGF146" s="3"/>
      <c r="AGG146" s="3"/>
      <c r="AGH146" s="3"/>
      <c r="AGI146" s="3"/>
      <c r="AGJ146" s="3"/>
      <c r="AGK146" s="3"/>
      <c r="AGL146" s="3"/>
      <c r="AGM146" s="3"/>
      <c r="AGN146" s="3"/>
      <c r="AGO146" s="3"/>
      <c r="AGP146" s="3"/>
      <c r="AGQ146" s="3"/>
      <c r="AGR146" s="3"/>
      <c r="AGS146" s="3"/>
      <c r="AGT146" s="3"/>
      <c r="AGU146" s="3"/>
      <c r="AGV146" s="3"/>
      <c r="AGW146" s="3"/>
      <c r="AGX146" s="3"/>
      <c r="AGY146" s="3"/>
      <c r="AGZ146" s="3"/>
      <c r="AHA146" s="3"/>
      <c r="AHB146" s="3"/>
      <c r="AHC146" s="3"/>
      <c r="AHD146" s="3"/>
      <c r="AHE146" s="3"/>
      <c r="AHF146" s="3"/>
      <c r="AHG146" s="3"/>
      <c r="AHH146" s="3"/>
      <c r="AHI146" s="3"/>
      <c r="AHJ146" s="3"/>
      <c r="AHK146" s="3"/>
      <c r="AHL146" s="3"/>
      <c r="AHM146" s="3"/>
      <c r="AHN146" s="3"/>
      <c r="AHO146" s="3"/>
      <c r="AHP146" s="3"/>
      <c r="AHQ146" s="3"/>
      <c r="AHR146" s="3"/>
      <c r="AHS146" s="3"/>
      <c r="AHT146" s="3"/>
      <c r="AHU146" s="3"/>
      <c r="AHV146" s="3"/>
      <c r="AHW146" s="3"/>
      <c r="AHX146" s="3"/>
      <c r="AHY146" s="3"/>
      <c r="AHZ146" s="3"/>
      <c r="AIA146" s="3"/>
      <c r="AIB146" s="3"/>
      <c r="AIC146" s="3"/>
      <c r="AID146" s="3"/>
      <c r="AIE146" s="3"/>
      <c r="AIF146" s="3"/>
      <c r="AIG146" s="3"/>
      <c r="AIH146" s="3"/>
      <c r="AII146" s="3"/>
      <c r="AIJ146" s="3"/>
      <c r="AIK146" s="3"/>
      <c r="AIL146" s="3"/>
      <c r="AIM146" s="3"/>
      <c r="AIN146" s="3"/>
      <c r="AIO146" s="3"/>
      <c r="AIP146" s="3"/>
      <c r="AIQ146" s="3"/>
      <c r="AIR146" s="3"/>
      <c r="AIS146" s="3"/>
      <c r="AIT146" s="3"/>
      <c r="AIU146" s="3"/>
      <c r="AIV146" s="3"/>
      <c r="AIW146" s="3"/>
      <c r="AIX146" s="3"/>
      <c r="AIY146" s="3"/>
      <c r="AIZ146" s="3"/>
      <c r="AJA146" s="3"/>
      <c r="AJB146" s="3"/>
      <c r="AJC146" s="3"/>
      <c r="AJD146" s="3"/>
      <c r="AJE146" s="3"/>
      <c r="AJF146" s="3"/>
      <c r="AJG146" s="3"/>
      <c r="AJH146" s="3"/>
      <c r="AJI146" s="3"/>
      <c r="AJJ146" s="3"/>
      <c r="AJK146" s="3"/>
      <c r="AJL146" s="3"/>
      <c r="AJM146" s="3"/>
      <c r="AJN146" s="3"/>
      <c r="AJO146" s="3"/>
      <c r="AJP146" s="3"/>
      <c r="AJQ146" s="3"/>
      <c r="AJR146" s="3"/>
      <c r="AJS146" s="3"/>
      <c r="AJT146" s="3"/>
      <c r="AJU146" s="3"/>
      <c r="AJV146" s="3"/>
      <c r="AJW146" s="3"/>
      <c r="AJX146" s="3"/>
      <c r="AJY146" s="3"/>
      <c r="AJZ146" s="3"/>
      <c r="AKA146" s="3"/>
      <c r="AKB146" s="3"/>
      <c r="AKC146" s="3"/>
      <c r="AKD146" s="3"/>
      <c r="AKE146" s="3"/>
      <c r="AKF146" s="3"/>
      <c r="AKG146" s="3"/>
      <c r="AKH146" s="3"/>
      <c r="AKI146" s="3"/>
      <c r="AKJ146" s="3"/>
      <c r="AKK146" s="3"/>
      <c r="AKL146" s="3"/>
      <c r="AKM146" s="3"/>
      <c r="AKN146" s="3"/>
      <c r="AKO146" s="3"/>
      <c r="AKP146" s="3"/>
      <c r="AKQ146" s="3"/>
      <c r="AKR146" s="3"/>
      <c r="AKS146" s="3"/>
      <c r="AKT146" s="3"/>
      <c r="AKU146" s="3"/>
      <c r="AKV146" s="3"/>
      <c r="AKW146" s="3"/>
      <c r="AKX146" s="3"/>
      <c r="AKY146" s="3"/>
      <c r="AKZ146" s="3"/>
      <c r="ALA146" s="3"/>
      <c r="ALB146" s="3"/>
      <c r="ALC146" s="3"/>
      <c r="ALD146" s="3"/>
      <c r="ALE146" s="3"/>
      <c r="ALF146" s="3"/>
      <c r="ALG146" s="3"/>
      <c r="ALH146" s="3"/>
      <c r="ALI146" s="3"/>
      <c r="ALJ146" s="3"/>
      <c r="ALK146" s="3"/>
      <c r="ALL146" s="3"/>
      <c r="ALM146" s="3"/>
      <c r="ALN146" s="3"/>
      <c r="ALO146" s="3"/>
      <c r="ALP146" s="3"/>
      <c r="ALQ146" s="3"/>
      <c r="ALR146" s="3"/>
      <c r="ALS146" s="3"/>
      <c r="ALT146" s="3"/>
      <c r="ALU146" s="3"/>
      <c r="ALV146" s="3"/>
      <c r="ALW146" s="3"/>
      <c r="ALX146" s="3"/>
      <c r="ALY146" s="3"/>
      <c r="ALZ146" s="3"/>
      <c r="AMA146" s="3"/>
      <c r="AMB146" s="3"/>
      <c r="AMC146" s="3"/>
      <c r="AMD146" s="3"/>
      <c r="AME146" s="3"/>
      <c r="AMF146" s="3"/>
      <c r="AMG146" s="3"/>
      <c r="AMH146" s="3"/>
      <c r="AMI146" s="3"/>
      <c r="AMJ146" s="3"/>
      <c r="AMK146" s="3"/>
      <c r="AML146" s="3"/>
      <c r="AMM146" s="3"/>
      <c r="AMN146" s="3"/>
      <c r="AMO146" s="3"/>
      <c r="AMP146" s="3"/>
      <c r="AMQ146" s="3"/>
      <c r="AMR146" s="3"/>
      <c r="AMS146" s="3"/>
      <c r="AMT146" s="3"/>
      <c r="AMU146" s="3"/>
      <c r="AMV146" s="3"/>
      <c r="AMW146" s="3"/>
      <c r="AMX146" s="3"/>
      <c r="AMY146" s="3"/>
      <c r="AMZ146" s="3"/>
      <c r="ANA146" s="3"/>
      <c r="ANB146" s="3"/>
      <c r="ANC146" s="3"/>
      <c r="AND146" s="3"/>
      <c r="ANE146" s="3"/>
      <c r="ANF146" s="3"/>
      <c r="ANG146" s="3"/>
      <c r="ANH146" s="3"/>
      <c r="ANI146" s="3"/>
      <c r="ANJ146" s="3"/>
      <c r="ANK146" s="3"/>
      <c r="ANL146" s="3"/>
      <c r="ANM146" s="3"/>
      <c r="ANN146" s="3"/>
      <c r="ANO146" s="3"/>
      <c r="ANP146" s="3"/>
      <c r="ANQ146" s="3"/>
      <c r="ANR146" s="3"/>
      <c r="ANS146" s="3"/>
      <c r="ANT146" s="3"/>
      <c r="ANU146" s="3"/>
      <c r="ANV146" s="3"/>
      <c r="ANW146" s="3"/>
      <c r="ANX146" s="3"/>
      <c r="ANY146" s="3"/>
      <c r="ANZ146" s="3"/>
      <c r="AOA146" s="3"/>
      <c r="AOB146" s="3"/>
      <c r="AOC146" s="3"/>
      <c r="AOD146" s="3"/>
      <c r="AOE146" s="3"/>
      <c r="AOF146" s="3"/>
      <c r="AOG146" s="3"/>
      <c r="AOH146" s="3"/>
      <c r="AOI146" s="3"/>
      <c r="AOJ146" s="3"/>
      <c r="AOK146" s="3"/>
      <c r="AOL146" s="3"/>
      <c r="AOM146" s="3"/>
      <c r="AON146" s="3"/>
      <c r="AOO146" s="3"/>
      <c r="AOP146" s="3"/>
      <c r="AOQ146" s="3"/>
      <c r="AOR146" s="3"/>
      <c r="AOS146" s="3"/>
      <c r="AOT146" s="3"/>
      <c r="AOU146" s="3"/>
      <c r="AOV146" s="3"/>
      <c r="AOW146" s="3"/>
      <c r="AOX146" s="3"/>
      <c r="AOY146" s="3"/>
      <c r="AOZ146" s="3"/>
      <c r="APA146" s="3"/>
      <c r="APB146" s="3"/>
      <c r="APC146" s="3"/>
      <c r="APD146" s="3"/>
      <c r="APE146" s="3"/>
      <c r="APF146" s="3"/>
      <c r="APG146" s="3"/>
      <c r="APH146" s="3"/>
      <c r="API146" s="3"/>
      <c r="APJ146" s="3"/>
      <c r="APK146" s="3"/>
      <c r="APL146" s="3"/>
      <c r="APM146" s="3"/>
      <c r="APN146" s="3"/>
      <c r="APO146" s="3"/>
      <c r="APP146" s="3"/>
      <c r="APQ146" s="3"/>
      <c r="APR146" s="3"/>
      <c r="APS146" s="3"/>
      <c r="APT146" s="3"/>
      <c r="APU146" s="3"/>
      <c r="APV146" s="3"/>
      <c r="APW146" s="3"/>
      <c r="APX146" s="3"/>
      <c r="APY146" s="3"/>
      <c r="APZ146" s="3"/>
      <c r="AQA146" s="3"/>
      <c r="AQB146" s="3"/>
      <c r="AQC146" s="3"/>
      <c r="AQD146" s="3"/>
      <c r="AQE146" s="3"/>
      <c r="AQF146" s="3"/>
      <c r="AQG146" s="3"/>
      <c r="AQH146" s="3"/>
      <c r="AQI146" s="3"/>
      <c r="AQJ146" s="3"/>
      <c r="AQK146" s="3"/>
      <c r="AQL146" s="3"/>
      <c r="AQM146" s="3"/>
      <c r="AQN146" s="3"/>
      <c r="AQO146" s="3"/>
      <c r="AQP146" s="3"/>
      <c r="AQQ146" s="3"/>
      <c r="AQR146" s="3"/>
      <c r="AQS146" s="3"/>
      <c r="AQT146" s="3"/>
      <c r="AQU146" s="3"/>
      <c r="AQV146" s="3"/>
      <c r="AQW146" s="3"/>
      <c r="AQX146" s="3"/>
      <c r="AQY146" s="3"/>
      <c r="AQZ146" s="3"/>
      <c r="ARA146" s="3"/>
      <c r="ARB146" s="3"/>
      <c r="ARC146" s="3"/>
      <c r="ARD146" s="3"/>
      <c r="ARE146" s="3"/>
      <c r="ARF146" s="3"/>
      <c r="ARG146" s="3"/>
      <c r="ARH146" s="3"/>
      <c r="ARI146" s="3"/>
      <c r="ARJ146" s="3"/>
      <c r="ARK146" s="3"/>
      <c r="ARL146" s="3"/>
      <c r="ARM146" s="3"/>
      <c r="ARN146" s="3"/>
      <c r="ARO146" s="3"/>
      <c r="ARP146" s="3"/>
      <c r="ARQ146" s="3"/>
      <c r="ARR146" s="3"/>
      <c r="ARS146" s="3"/>
      <c r="ART146" s="3"/>
      <c r="ARU146" s="3"/>
      <c r="ARV146" s="3"/>
      <c r="ARW146" s="3"/>
      <c r="ARX146" s="3"/>
      <c r="ARY146" s="3"/>
      <c r="ARZ146" s="3"/>
      <c r="ASA146" s="3"/>
      <c r="ASB146" s="3"/>
      <c r="ASC146" s="3"/>
      <c r="ASD146" s="3"/>
      <c r="ASE146" s="3"/>
      <c r="ASF146" s="3"/>
      <c r="ASG146" s="3"/>
      <c r="ASH146" s="3"/>
      <c r="ASI146" s="3"/>
      <c r="ASJ146" s="3"/>
      <c r="ASK146" s="3"/>
      <c r="ASL146" s="3"/>
      <c r="ASM146" s="3"/>
      <c r="ASN146" s="3"/>
      <c r="ASO146" s="3"/>
      <c r="ASP146" s="3"/>
      <c r="ASQ146" s="3"/>
      <c r="ASR146" s="3"/>
      <c r="ASS146" s="3"/>
      <c r="AST146" s="3"/>
      <c r="ASU146" s="3"/>
      <c r="ASV146" s="3"/>
      <c r="ASW146" s="3"/>
      <c r="ASX146" s="3"/>
      <c r="ASY146" s="3"/>
      <c r="ASZ146" s="3"/>
      <c r="ATA146" s="3"/>
      <c r="ATB146" s="3"/>
      <c r="ATC146" s="3"/>
      <c r="ATD146" s="3"/>
      <c r="ATE146" s="3"/>
      <c r="ATF146" s="3"/>
      <c r="ATG146" s="3"/>
      <c r="ATH146" s="3"/>
      <c r="ATI146" s="3"/>
      <c r="ATJ146" s="3"/>
      <c r="ATK146" s="3"/>
      <c r="ATL146" s="3"/>
      <c r="ATM146" s="3"/>
      <c r="ATN146" s="3"/>
      <c r="ATO146" s="3"/>
      <c r="ATP146" s="3"/>
      <c r="ATQ146" s="3"/>
      <c r="ATR146" s="3"/>
      <c r="ATS146" s="3"/>
      <c r="ATT146" s="3"/>
      <c r="ATU146" s="3"/>
      <c r="ATV146" s="3"/>
      <c r="ATW146" s="3"/>
      <c r="ATX146" s="3"/>
      <c r="ATY146" s="3"/>
      <c r="ATZ146" s="3"/>
      <c r="AUA146" s="3"/>
      <c r="AUB146" s="3"/>
      <c r="AUC146" s="3"/>
      <c r="AUD146" s="3"/>
      <c r="AUE146" s="3"/>
      <c r="AUF146" s="3"/>
      <c r="AUG146" s="3"/>
      <c r="AUH146" s="3"/>
      <c r="AUI146" s="3"/>
      <c r="AUJ146" s="3"/>
      <c r="AUK146" s="3"/>
      <c r="AUL146" s="3"/>
      <c r="AUM146" s="3"/>
      <c r="AUN146" s="3"/>
      <c r="AUO146" s="3"/>
      <c r="AUP146" s="3"/>
      <c r="AUQ146" s="3"/>
      <c r="AUR146" s="3"/>
      <c r="AUS146" s="3"/>
      <c r="AUT146" s="3"/>
      <c r="AUU146" s="3"/>
      <c r="AUV146" s="3"/>
      <c r="AUW146" s="3"/>
      <c r="AUX146" s="3"/>
      <c r="AUY146" s="3"/>
      <c r="AUZ146" s="3"/>
      <c r="AVA146" s="3"/>
      <c r="AVB146" s="3"/>
      <c r="AVC146" s="3"/>
      <c r="AVD146" s="3"/>
      <c r="AVE146" s="3"/>
      <c r="AVF146" s="3"/>
      <c r="AVG146" s="3"/>
      <c r="AVH146" s="3"/>
      <c r="AVI146" s="3"/>
      <c r="AVJ146" s="3"/>
      <c r="AVK146" s="3"/>
      <c r="AVL146" s="3"/>
      <c r="AVM146" s="3"/>
      <c r="AVN146" s="3"/>
      <c r="AVO146" s="3"/>
      <c r="AVP146" s="3"/>
      <c r="AVQ146" s="3"/>
      <c r="AVR146" s="3"/>
      <c r="AVS146" s="3"/>
      <c r="AVT146" s="3"/>
      <c r="AVU146" s="3"/>
      <c r="AVV146" s="3"/>
      <c r="AVW146" s="3"/>
      <c r="AVX146" s="3"/>
      <c r="AVY146" s="3"/>
      <c r="AVZ146" s="3"/>
      <c r="AWA146" s="3"/>
      <c r="AWB146" s="3"/>
      <c r="AWC146" s="3"/>
      <c r="AWD146" s="3"/>
      <c r="AWE146" s="3"/>
      <c r="AWF146" s="3"/>
      <c r="AWG146" s="3"/>
      <c r="AWH146" s="3"/>
      <c r="AWI146" s="3"/>
      <c r="AWJ146" s="3"/>
      <c r="AWK146" s="3"/>
      <c r="AWL146" s="3"/>
      <c r="AWM146" s="3"/>
      <c r="AWN146" s="3"/>
      <c r="AWO146" s="3"/>
      <c r="AWP146" s="3"/>
      <c r="AWQ146" s="3"/>
      <c r="AWR146" s="3"/>
      <c r="AWS146" s="3"/>
      <c r="AWT146" s="3"/>
      <c r="AWU146" s="3"/>
      <c r="AWV146" s="3"/>
      <c r="AWW146" s="3"/>
      <c r="AWX146" s="3"/>
      <c r="AWY146" s="3"/>
      <c r="AWZ146" s="3"/>
      <c r="AXA146" s="3"/>
      <c r="AXB146" s="3"/>
      <c r="AXC146" s="3"/>
      <c r="AXD146" s="3"/>
      <c r="AXE146" s="3"/>
      <c r="AXF146" s="3"/>
      <c r="AXG146" s="3"/>
      <c r="AXH146" s="3"/>
      <c r="AXI146" s="3"/>
      <c r="AXJ146" s="3"/>
      <c r="AXK146" s="3"/>
      <c r="AXL146" s="3"/>
      <c r="AXM146" s="3"/>
      <c r="AXN146" s="3"/>
      <c r="AXO146" s="3"/>
      <c r="AXP146" s="3"/>
      <c r="AXQ146" s="3"/>
      <c r="AXR146" s="3"/>
      <c r="AXS146" s="3"/>
      <c r="AXT146" s="3"/>
      <c r="AXU146" s="3"/>
      <c r="AXV146" s="3"/>
      <c r="AXW146" s="3"/>
      <c r="AXX146" s="3"/>
      <c r="AXY146" s="3"/>
      <c r="AXZ146" s="3"/>
      <c r="AYA146" s="3"/>
      <c r="AYB146" s="3"/>
      <c r="AYC146" s="3"/>
      <c r="AYD146" s="3"/>
      <c r="AYE146" s="3"/>
      <c r="AYF146" s="3"/>
      <c r="AYG146" s="3"/>
      <c r="AYH146" s="3"/>
      <c r="AYI146" s="3"/>
      <c r="AYJ146" s="3"/>
      <c r="AYK146" s="3"/>
      <c r="AYL146" s="3"/>
      <c r="AYM146" s="3"/>
      <c r="AYN146" s="3"/>
      <c r="AYO146" s="3"/>
      <c r="AYP146" s="3"/>
      <c r="AYQ146" s="3"/>
      <c r="AYR146" s="3"/>
      <c r="AYS146" s="3"/>
      <c r="AYT146" s="3"/>
      <c r="AYU146" s="3"/>
      <c r="AYV146" s="3"/>
      <c r="AYW146" s="3"/>
      <c r="AYX146" s="3"/>
      <c r="AYY146" s="3"/>
      <c r="AYZ146" s="3"/>
      <c r="AZA146" s="3"/>
      <c r="AZB146" s="3"/>
      <c r="AZC146" s="3"/>
      <c r="AZD146" s="3"/>
      <c r="AZE146" s="3"/>
      <c r="AZF146" s="3"/>
      <c r="AZG146" s="3"/>
      <c r="AZH146" s="3"/>
      <c r="AZI146" s="3"/>
      <c r="AZJ146" s="3"/>
      <c r="AZK146" s="3"/>
      <c r="AZL146" s="3"/>
      <c r="AZM146" s="3"/>
      <c r="AZN146" s="3"/>
      <c r="AZO146" s="3"/>
      <c r="AZP146" s="3"/>
      <c r="AZQ146" s="3"/>
      <c r="AZR146" s="3"/>
      <c r="AZS146" s="3"/>
      <c r="AZT146" s="3"/>
      <c r="AZU146" s="3"/>
      <c r="AZV146" s="3"/>
      <c r="AZW146" s="3"/>
      <c r="AZX146" s="3"/>
      <c r="AZY146" s="3"/>
      <c r="AZZ146" s="3"/>
      <c r="BAA146" s="3"/>
      <c r="BAB146" s="3"/>
      <c r="BAC146" s="3"/>
      <c r="BAD146" s="3"/>
      <c r="BAE146" s="3"/>
      <c r="BAF146" s="3"/>
      <c r="BAG146" s="3"/>
      <c r="BAH146" s="3"/>
      <c r="BAI146" s="3"/>
      <c r="BAJ146" s="3"/>
      <c r="BAK146" s="3"/>
      <c r="BAL146" s="3"/>
      <c r="BAM146" s="3"/>
      <c r="BAN146" s="3"/>
      <c r="BAO146" s="3"/>
      <c r="BAP146" s="3"/>
      <c r="BAQ146" s="3"/>
      <c r="BAR146" s="3"/>
      <c r="BAS146" s="3"/>
      <c r="BAT146" s="3"/>
      <c r="BAU146" s="3"/>
      <c r="BAV146" s="3"/>
      <c r="BAW146" s="3"/>
      <c r="BAX146" s="3"/>
      <c r="BAY146" s="3"/>
      <c r="BAZ146" s="3"/>
      <c r="BBA146" s="3"/>
      <c r="BBB146" s="3"/>
      <c r="BBC146" s="3"/>
      <c r="BBD146" s="3"/>
      <c r="BBE146" s="3"/>
      <c r="BBF146" s="3"/>
      <c r="BBG146" s="3"/>
      <c r="BBH146" s="3"/>
      <c r="BBI146" s="3"/>
      <c r="BBJ146" s="3"/>
      <c r="BBK146" s="3"/>
      <c r="BBL146" s="3"/>
      <c r="BBM146" s="3"/>
      <c r="BBN146" s="3"/>
      <c r="BBO146" s="3"/>
      <c r="BBP146" s="3"/>
      <c r="BBQ146" s="3"/>
      <c r="BBR146" s="3"/>
      <c r="BBS146" s="3"/>
      <c r="BBT146" s="3"/>
      <c r="BBU146" s="3"/>
      <c r="BBV146" s="3"/>
      <c r="BBW146" s="3"/>
      <c r="BBX146" s="3"/>
      <c r="BBY146" s="3"/>
      <c r="BBZ146" s="3"/>
      <c r="BCA146" s="3"/>
      <c r="BCB146" s="3"/>
      <c r="BCC146" s="3"/>
      <c r="BCD146" s="3"/>
      <c r="BCE146" s="3"/>
      <c r="BCF146" s="3"/>
      <c r="BCG146" s="3"/>
      <c r="BCH146" s="3"/>
      <c r="BCI146" s="3"/>
      <c r="BCJ146" s="3"/>
      <c r="BCK146" s="3"/>
      <c r="BCL146" s="3"/>
      <c r="BCM146" s="3"/>
      <c r="BCN146" s="3"/>
      <c r="BCO146" s="3"/>
      <c r="BCP146" s="3"/>
      <c r="BCQ146" s="3"/>
      <c r="BCR146" s="3"/>
      <c r="BCS146" s="3"/>
      <c r="BCT146" s="3"/>
      <c r="BCU146" s="3"/>
      <c r="BCV146" s="3"/>
      <c r="BCW146" s="3"/>
      <c r="BCX146" s="3"/>
      <c r="BCY146" s="3"/>
      <c r="BCZ146" s="3"/>
      <c r="BDA146" s="3"/>
      <c r="BDB146" s="3"/>
      <c r="BDC146" s="3"/>
      <c r="BDD146" s="3"/>
      <c r="BDE146" s="3"/>
      <c r="BDF146" s="3"/>
      <c r="BDG146" s="3"/>
      <c r="BDH146" s="3"/>
      <c r="BDI146" s="3"/>
      <c r="BDJ146" s="3"/>
      <c r="BDK146" s="3"/>
      <c r="BDL146" s="3"/>
      <c r="BDM146" s="3"/>
      <c r="BDN146" s="3"/>
      <c r="BDO146" s="3"/>
      <c r="BDP146" s="3"/>
      <c r="BDQ146" s="3"/>
      <c r="BDR146" s="3"/>
      <c r="BDS146" s="3"/>
      <c r="BDT146" s="3"/>
      <c r="BDU146" s="3"/>
      <c r="BDV146" s="3"/>
      <c r="BDW146" s="3"/>
      <c r="BDX146" s="3"/>
      <c r="BDY146" s="3"/>
      <c r="BDZ146" s="3"/>
      <c r="BEA146" s="3"/>
      <c r="BEB146" s="3"/>
      <c r="BEC146" s="3"/>
      <c r="BED146" s="3"/>
      <c r="BEE146" s="3"/>
      <c r="BEF146" s="3"/>
      <c r="BEG146" s="3"/>
      <c r="BEH146" s="3"/>
      <c r="BEI146" s="3"/>
      <c r="BEJ146" s="3"/>
      <c r="BEK146" s="3"/>
      <c r="BEL146" s="3"/>
      <c r="BEM146" s="3"/>
      <c r="BEN146" s="3"/>
      <c r="BEO146" s="3"/>
      <c r="BEP146" s="3"/>
      <c r="BEQ146" s="3"/>
      <c r="BER146" s="3"/>
      <c r="BES146" s="3"/>
      <c r="BET146" s="3"/>
      <c r="BEU146" s="3"/>
      <c r="BEV146" s="3"/>
      <c r="BEW146" s="3"/>
      <c r="BEX146" s="3"/>
      <c r="BEY146" s="3"/>
      <c r="BEZ146" s="3"/>
      <c r="BFA146" s="3"/>
      <c r="BFB146" s="3"/>
      <c r="BFC146" s="3"/>
      <c r="BFD146" s="3"/>
      <c r="BFE146" s="3"/>
      <c r="BFF146" s="3"/>
      <c r="BFG146" s="3"/>
      <c r="BFH146" s="3"/>
      <c r="BFI146" s="3"/>
      <c r="BFJ146" s="3"/>
      <c r="BFK146" s="3"/>
      <c r="BFL146" s="3"/>
      <c r="BFM146" s="3"/>
      <c r="BFN146" s="3"/>
      <c r="BFO146" s="3"/>
      <c r="BFP146" s="3"/>
      <c r="BFQ146" s="3"/>
      <c r="BFR146" s="3"/>
      <c r="BFS146" s="3"/>
      <c r="BFT146" s="3"/>
      <c r="BFU146" s="3"/>
      <c r="BFV146" s="3"/>
      <c r="BFW146" s="3"/>
      <c r="BFX146" s="3"/>
      <c r="BFY146" s="3"/>
      <c r="BFZ146" s="3"/>
      <c r="BGA146" s="3"/>
      <c r="BGB146" s="3"/>
      <c r="BGC146" s="3"/>
      <c r="BGD146" s="3"/>
      <c r="BGE146" s="3"/>
      <c r="BGF146" s="3"/>
      <c r="BGG146" s="3"/>
      <c r="BGH146" s="3"/>
      <c r="BGI146" s="3"/>
      <c r="BGJ146" s="3"/>
      <c r="BGK146" s="3"/>
      <c r="BGL146" s="3"/>
      <c r="BGM146" s="3"/>
      <c r="BGN146" s="3"/>
      <c r="BGO146" s="3"/>
      <c r="BGP146" s="3"/>
      <c r="BGQ146" s="3"/>
      <c r="BGR146" s="3"/>
      <c r="BGS146" s="3"/>
      <c r="BGT146" s="3"/>
      <c r="BGU146" s="3"/>
      <c r="BGV146" s="3"/>
      <c r="BGW146" s="3"/>
      <c r="BGX146" s="3"/>
      <c r="BGY146" s="3"/>
      <c r="BGZ146" s="3"/>
      <c r="BHA146" s="3"/>
      <c r="BHB146" s="3"/>
      <c r="BHC146" s="3"/>
      <c r="BHD146" s="3"/>
      <c r="BHE146" s="3"/>
      <c r="BHF146" s="3"/>
      <c r="BHG146" s="3"/>
      <c r="BHH146" s="3"/>
      <c r="BHI146" s="3"/>
      <c r="BHJ146" s="3"/>
      <c r="BHK146" s="3"/>
      <c r="BHL146" s="3"/>
      <c r="BHM146" s="3"/>
      <c r="BHN146" s="3"/>
      <c r="BHO146" s="3"/>
      <c r="BHP146" s="3"/>
      <c r="BHQ146" s="3"/>
      <c r="BHR146" s="3"/>
      <c r="BHS146" s="3"/>
      <c r="BHT146" s="3"/>
      <c r="BHU146" s="3"/>
      <c r="BHV146" s="3"/>
      <c r="BHW146" s="3"/>
      <c r="BHX146" s="3"/>
      <c r="BHY146" s="3"/>
      <c r="BHZ146" s="3"/>
      <c r="BIA146" s="3"/>
      <c r="BIB146" s="3"/>
      <c r="BIC146" s="3"/>
      <c r="BID146" s="3"/>
      <c r="BIE146" s="3"/>
      <c r="BIF146" s="3"/>
      <c r="BIG146" s="3"/>
      <c r="BIH146" s="3"/>
      <c r="BII146" s="3"/>
      <c r="BIJ146" s="3"/>
      <c r="BIK146" s="3"/>
      <c r="BIL146" s="3"/>
      <c r="BIM146" s="3"/>
      <c r="BIN146" s="3"/>
      <c r="BIO146" s="3"/>
      <c r="BIP146" s="3"/>
      <c r="BIQ146" s="3"/>
      <c r="BIR146" s="3"/>
      <c r="BIS146" s="3"/>
      <c r="BIT146" s="3"/>
      <c r="BIU146" s="3"/>
      <c r="BIV146" s="3"/>
      <c r="BIW146" s="3"/>
      <c r="BIX146" s="3"/>
      <c r="BIY146" s="3"/>
      <c r="BIZ146" s="3"/>
      <c r="BJA146" s="3"/>
      <c r="BJB146" s="3"/>
      <c r="BJC146" s="3"/>
      <c r="BJD146" s="3"/>
      <c r="BJE146" s="3"/>
      <c r="BJF146" s="3"/>
      <c r="BJG146" s="3"/>
      <c r="BJH146" s="3"/>
      <c r="BJI146" s="3"/>
      <c r="BJJ146" s="3"/>
      <c r="BJK146" s="3"/>
      <c r="BJL146" s="3"/>
      <c r="BJM146" s="3"/>
      <c r="BJN146" s="3"/>
      <c r="BJO146" s="3"/>
      <c r="BJP146" s="3"/>
      <c r="BJQ146" s="3"/>
      <c r="BJR146" s="3"/>
      <c r="BJS146" s="3"/>
      <c r="BJT146" s="3"/>
      <c r="BJU146" s="3"/>
      <c r="BJV146" s="3"/>
      <c r="BJW146" s="3"/>
      <c r="BJX146" s="3"/>
      <c r="BJY146" s="3"/>
      <c r="BJZ146" s="3"/>
      <c r="BKA146" s="3"/>
      <c r="BKB146" s="3"/>
      <c r="BKC146" s="3"/>
      <c r="BKD146" s="3"/>
      <c r="BKE146" s="3"/>
      <c r="BKF146" s="3"/>
      <c r="BKG146" s="3"/>
      <c r="BKH146" s="3"/>
      <c r="BKI146" s="3"/>
      <c r="BKJ146" s="3"/>
      <c r="BKK146" s="3"/>
      <c r="BKL146" s="3"/>
      <c r="BKM146" s="3"/>
      <c r="BKN146" s="3"/>
      <c r="BKO146" s="3"/>
      <c r="BKP146" s="3"/>
      <c r="BKQ146" s="3"/>
      <c r="BKR146" s="3"/>
      <c r="BKS146" s="3"/>
      <c r="BKT146" s="3"/>
      <c r="BKU146" s="3"/>
      <c r="BKV146" s="3"/>
      <c r="BKW146" s="3"/>
      <c r="BKX146" s="3"/>
      <c r="BKY146" s="3"/>
      <c r="BKZ146" s="3"/>
      <c r="BLA146" s="3"/>
      <c r="BLB146" s="3"/>
      <c r="BLC146" s="3"/>
      <c r="BLD146" s="3"/>
      <c r="BLE146" s="3"/>
      <c r="BLF146" s="3"/>
      <c r="BLG146" s="3"/>
      <c r="BLH146" s="3"/>
      <c r="BLI146" s="3"/>
      <c r="BLJ146" s="3"/>
      <c r="BLK146" s="3"/>
      <c r="BLL146" s="3"/>
      <c r="BLM146" s="3"/>
      <c r="BLN146" s="3"/>
      <c r="BLO146" s="3"/>
      <c r="BLP146" s="3"/>
      <c r="BLQ146" s="3"/>
      <c r="BLR146" s="3"/>
      <c r="BLS146" s="3"/>
      <c r="BLT146" s="3"/>
      <c r="BLU146" s="3"/>
      <c r="BLV146" s="3"/>
      <c r="BLW146" s="3"/>
      <c r="BLX146" s="3"/>
      <c r="BLY146" s="3"/>
      <c r="BLZ146" s="3"/>
      <c r="BMA146" s="3"/>
      <c r="BMB146" s="3"/>
      <c r="BMC146" s="3"/>
      <c r="BMD146" s="3"/>
      <c r="BME146" s="3"/>
      <c r="BMF146" s="3"/>
      <c r="BMG146" s="3"/>
      <c r="BMH146" s="3"/>
      <c r="BMI146" s="3"/>
      <c r="BMJ146" s="3"/>
      <c r="BMK146" s="3"/>
      <c r="BML146" s="3"/>
      <c r="BMM146" s="3"/>
      <c r="BMN146" s="3"/>
      <c r="BMO146" s="3"/>
      <c r="BMP146" s="3"/>
      <c r="BMQ146" s="3"/>
      <c r="BMR146" s="3"/>
      <c r="BMS146" s="3"/>
      <c r="BMT146" s="3"/>
      <c r="BMU146" s="3"/>
      <c r="BMV146" s="3"/>
      <c r="BMW146" s="3"/>
      <c r="BMX146" s="3"/>
      <c r="BMY146" s="3"/>
      <c r="BMZ146" s="3"/>
      <c r="BNA146" s="3"/>
      <c r="BNB146" s="3"/>
      <c r="BNC146" s="3"/>
      <c r="BND146" s="3"/>
      <c r="BNE146" s="3"/>
      <c r="BNF146" s="3"/>
      <c r="BNG146" s="3"/>
      <c r="BNH146" s="3"/>
      <c r="BNI146" s="3"/>
      <c r="BNJ146" s="3"/>
      <c r="BNK146" s="3"/>
      <c r="BNL146" s="3"/>
      <c r="BNM146" s="3"/>
      <c r="BNN146" s="3"/>
      <c r="BNO146" s="3"/>
      <c r="BNP146" s="3"/>
      <c r="BNQ146" s="3"/>
      <c r="BNR146" s="3"/>
      <c r="BNS146" s="3"/>
      <c r="BNT146" s="3"/>
      <c r="BNU146" s="3"/>
      <c r="BNV146" s="3"/>
      <c r="BNW146" s="3"/>
      <c r="BNX146" s="3"/>
      <c r="BNY146" s="3"/>
      <c r="BNZ146" s="3"/>
      <c r="BOA146" s="3"/>
      <c r="BOB146" s="3"/>
      <c r="BOC146" s="3"/>
      <c r="BOD146" s="3"/>
      <c r="BOE146" s="3"/>
      <c r="BOF146" s="3"/>
      <c r="BOG146" s="3"/>
      <c r="BOH146" s="3"/>
      <c r="BOI146" s="3"/>
      <c r="BOJ146" s="3"/>
      <c r="BOK146" s="3"/>
      <c r="BOL146" s="3"/>
      <c r="BOM146" s="3"/>
      <c r="BON146" s="3"/>
      <c r="BOO146" s="3"/>
      <c r="BOP146" s="3"/>
      <c r="BOQ146" s="3"/>
      <c r="BOR146" s="3"/>
      <c r="BOS146" s="3"/>
      <c r="BOT146" s="3"/>
      <c r="BOU146" s="3"/>
      <c r="BOV146" s="3"/>
      <c r="BOW146" s="3"/>
      <c r="BOX146" s="3"/>
      <c r="BOY146" s="3"/>
      <c r="BOZ146" s="3"/>
      <c r="BPA146" s="3"/>
      <c r="BPB146" s="3"/>
      <c r="BPC146" s="3"/>
      <c r="BPD146" s="3"/>
      <c r="BPE146" s="3"/>
      <c r="BPF146" s="3"/>
      <c r="BPG146" s="3"/>
      <c r="BPH146" s="3"/>
      <c r="BPI146" s="3"/>
      <c r="BPJ146" s="3"/>
      <c r="BPK146" s="3"/>
      <c r="BPL146" s="3"/>
      <c r="BPM146" s="3"/>
      <c r="BPN146" s="3"/>
      <c r="BPO146" s="3"/>
      <c r="BPP146" s="3"/>
      <c r="BPQ146" s="3"/>
      <c r="BPR146" s="3"/>
      <c r="BPS146" s="3"/>
      <c r="BPT146" s="3"/>
      <c r="BPU146" s="3"/>
      <c r="BPV146" s="3"/>
      <c r="BPW146" s="3"/>
      <c r="BPX146" s="3"/>
      <c r="BPY146" s="3"/>
      <c r="BPZ146" s="3"/>
      <c r="BQA146" s="3"/>
      <c r="BQB146" s="3"/>
      <c r="BQC146" s="3"/>
      <c r="BQD146" s="3"/>
      <c r="BQE146" s="3"/>
      <c r="BQF146" s="3"/>
      <c r="BQG146" s="3"/>
      <c r="BQH146" s="3"/>
      <c r="BQI146" s="3"/>
      <c r="BQJ146" s="3"/>
      <c r="BQK146" s="3"/>
      <c r="BQL146" s="3"/>
      <c r="BQM146" s="3"/>
      <c r="BQN146" s="3"/>
      <c r="BQO146" s="3"/>
      <c r="BQP146" s="3"/>
      <c r="BQQ146" s="3"/>
      <c r="BQR146" s="3"/>
      <c r="BQS146" s="3"/>
      <c r="BQT146" s="3"/>
      <c r="BQU146" s="3"/>
      <c r="BQV146" s="3"/>
      <c r="BQW146" s="3"/>
      <c r="BQX146" s="3"/>
      <c r="BQY146" s="3"/>
      <c r="BQZ146" s="3"/>
      <c r="BRA146" s="3"/>
      <c r="BRB146" s="3"/>
      <c r="BRC146" s="3"/>
      <c r="BRD146" s="3"/>
      <c r="BRE146" s="3"/>
      <c r="BRF146" s="3"/>
      <c r="BRG146" s="3"/>
      <c r="BRH146" s="3"/>
      <c r="BRI146" s="3"/>
      <c r="BRJ146" s="3"/>
      <c r="BRK146" s="3"/>
      <c r="BRL146" s="3"/>
      <c r="BRM146" s="3"/>
      <c r="BRN146" s="3"/>
      <c r="BRO146" s="3"/>
      <c r="BRP146" s="3"/>
      <c r="BRQ146" s="3"/>
      <c r="BRR146" s="3"/>
      <c r="BRS146" s="3"/>
      <c r="BRT146" s="3"/>
      <c r="BRU146" s="3"/>
      <c r="BRV146" s="3"/>
      <c r="BRW146" s="3"/>
      <c r="BRX146" s="3"/>
      <c r="BRY146" s="3"/>
      <c r="BRZ146" s="3"/>
      <c r="BSA146" s="3"/>
      <c r="BSB146" s="3"/>
      <c r="BSC146" s="3"/>
      <c r="BSD146" s="3"/>
      <c r="BSE146" s="3"/>
      <c r="BSF146" s="3"/>
      <c r="BSG146" s="3"/>
      <c r="BSH146" s="3"/>
      <c r="BSI146" s="3"/>
      <c r="BSJ146" s="3"/>
      <c r="BSK146" s="3"/>
      <c r="BSL146" s="3"/>
      <c r="BSM146" s="3"/>
      <c r="BSN146" s="3"/>
      <c r="BSO146" s="3"/>
      <c r="BSP146" s="3"/>
      <c r="BSQ146" s="3"/>
      <c r="BSR146" s="3"/>
      <c r="BSS146" s="3"/>
      <c r="BST146" s="3"/>
      <c r="BSU146" s="3"/>
      <c r="BSV146" s="3"/>
      <c r="BSW146" s="3"/>
      <c r="BSX146" s="3"/>
      <c r="BSY146" s="3"/>
      <c r="BSZ146" s="3"/>
      <c r="BTA146" s="3"/>
      <c r="BTB146" s="3"/>
      <c r="BTC146" s="3"/>
      <c r="BTD146" s="3"/>
      <c r="BTE146" s="3"/>
      <c r="BTF146" s="3"/>
      <c r="BTG146" s="3"/>
      <c r="BTH146" s="3"/>
      <c r="BTI146" s="3"/>
      <c r="BTJ146" s="3"/>
      <c r="BTK146" s="3"/>
      <c r="BTL146" s="3"/>
      <c r="BTM146" s="3"/>
      <c r="BTN146" s="3"/>
      <c r="BTO146" s="3"/>
      <c r="BTP146" s="3"/>
      <c r="BTQ146" s="3"/>
      <c r="BTR146" s="3"/>
      <c r="BTS146" s="3"/>
      <c r="BTT146" s="3"/>
      <c r="BTU146" s="3"/>
      <c r="BTV146" s="3"/>
      <c r="BTW146" s="3"/>
      <c r="BTX146" s="3"/>
      <c r="BTY146" s="3"/>
      <c r="BTZ146" s="3"/>
      <c r="BUA146" s="3"/>
      <c r="BUB146" s="3"/>
      <c r="BUC146" s="3"/>
      <c r="BUD146" s="3"/>
      <c r="BUE146" s="3"/>
      <c r="BUF146" s="3"/>
      <c r="BUG146" s="3"/>
      <c r="BUH146" s="3"/>
      <c r="BUI146" s="3"/>
      <c r="BUJ146" s="3"/>
      <c r="BUK146" s="3"/>
      <c r="BUL146" s="3"/>
      <c r="BUM146" s="3"/>
      <c r="BUN146" s="3"/>
      <c r="BUO146" s="3"/>
      <c r="BUP146" s="3"/>
      <c r="BUQ146" s="3"/>
      <c r="BUR146" s="3"/>
      <c r="BUS146" s="3"/>
      <c r="BUT146" s="3"/>
      <c r="BUU146" s="3"/>
      <c r="BUV146" s="3"/>
      <c r="BUW146" s="3"/>
      <c r="BUX146" s="3"/>
      <c r="BUY146" s="3"/>
      <c r="BUZ146" s="3"/>
      <c r="BVA146" s="3"/>
      <c r="BVB146" s="3"/>
      <c r="BVC146" s="3"/>
      <c r="BVD146" s="3"/>
      <c r="BVE146" s="3"/>
      <c r="BVF146" s="3"/>
      <c r="BVG146" s="3"/>
      <c r="BVH146" s="3"/>
      <c r="BVI146" s="3"/>
      <c r="BVJ146" s="3"/>
      <c r="BVK146" s="3"/>
      <c r="BVL146" s="3"/>
      <c r="BVM146" s="3"/>
      <c r="BVN146" s="3"/>
      <c r="BVO146" s="3"/>
      <c r="BVP146" s="3"/>
      <c r="BVQ146" s="3"/>
      <c r="BVR146" s="3"/>
      <c r="BVS146" s="3"/>
      <c r="BVT146" s="3"/>
      <c r="BVU146" s="3"/>
      <c r="BVV146" s="3"/>
      <c r="BVW146" s="3"/>
      <c r="BVX146" s="3"/>
      <c r="BVY146" s="3"/>
      <c r="BVZ146" s="3"/>
      <c r="BWA146" s="3"/>
      <c r="BWB146" s="3"/>
      <c r="BWC146" s="3"/>
      <c r="BWD146" s="3"/>
      <c r="BWE146" s="3"/>
      <c r="BWF146" s="3"/>
      <c r="BWG146" s="3"/>
      <c r="BWH146" s="3"/>
      <c r="BWI146" s="3"/>
      <c r="BWJ146" s="3"/>
      <c r="BWK146" s="3"/>
      <c r="BWL146" s="3"/>
      <c r="BWM146" s="3"/>
      <c r="BWN146" s="3"/>
      <c r="BWO146" s="3"/>
      <c r="BWP146" s="3"/>
      <c r="BWQ146" s="3"/>
      <c r="BWR146" s="3"/>
      <c r="BWS146" s="3"/>
      <c r="BWT146" s="3"/>
      <c r="BWU146" s="3"/>
      <c r="BWV146" s="3"/>
      <c r="BWW146" s="3"/>
      <c r="BWX146" s="3"/>
      <c r="BWY146" s="3"/>
      <c r="BWZ146" s="3"/>
      <c r="BXA146" s="3"/>
      <c r="BXB146" s="3"/>
      <c r="BXC146" s="3"/>
      <c r="BXD146" s="3"/>
      <c r="BXE146" s="3"/>
      <c r="BXF146" s="3"/>
      <c r="BXG146" s="3"/>
      <c r="BXH146" s="3"/>
      <c r="BXI146" s="3"/>
      <c r="BXJ146" s="3"/>
      <c r="BXK146" s="3"/>
      <c r="BXL146" s="3"/>
      <c r="BXM146" s="3"/>
      <c r="BXN146" s="3"/>
      <c r="BXO146" s="3"/>
      <c r="BXP146" s="3"/>
      <c r="BXQ146" s="3"/>
      <c r="BXR146" s="3"/>
      <c r="BXS146" s="3"/>
      <c r="BXT146" s="3"/>
      <c r="BXU146" s="3"/>
      <c r="BXV146" s="3"/>
      <c r="BXW146" s="3"/>
      <c r="BXX146" s="3"/>
      <c r="BXY146" s="3"/>
      <c r="BXZ146" s="3"/>
      <c r="BYA146" s="3"/>
      <c r="BYB146" s="3"/>
      <c r="BYC146" s="3"/>
      <c r="BYD146" s="3"/>
      <c r="BYE146" s="3"/>
      <c r="BYF146" s="3"/>
      <c r="BYG146" s="3"/>
      <c r="BYH146" s="3"/>
      <c r="BYI146" s="3"/>
      <c r="BYJ146" s="3"/>
      <c r="BYK146" s="3"/>
      <c r="BYL146" s="3"/>
      <c r="BYM146" s="3"/>
      <c r="BYN146" s="3"/>
      <c r="BYO146" s="3"/>
      <c r="BYP146" s="3"/>
      <c r="BYQ146" s="3"/>
      <c r="BYR146" s="3"/>
      <c r="BYS146" s="3"/>
      <c r="BYT146" s="3"/>
      <c r="BYU146" s="3"/>
      <c r="BYV146" s="3"/>
      <c r="BYW146" s="3"/>
      <c r="BYX146" s="3"/>
      <c r="BYY146" s="3"/>
      <c r="BYZ146" s="3"/>
      <c r="BZA146" s="3"/>
      <c r="BZB146" s="3"/>
      <c r="BZC146" s="3"/>
      <c r="BZD146" s="3"/>
      <c r="BZE146" s="3"/>
      <c r="BZF146" s="3"/>
      <c r="BZG146" s="3"/>
      <c r="BZH146" s="3"/>
      <c r="BZI146" s="3"/>
      <c r="BZJ146" s="3"/>
      <c r="BZK146" s="3"/>
      <c r="BZL146" s="3"/>
      <c r="BZM146" s="3"/>
      <c r="BZN146" s="3"/>
      <c r="BZO146" s="3"/>
      <c r="BZP146" s="3"/>
      <c r="BZQ146" s="3"/>
      <c r="BZR146" s="3"/>
      <c r="BZS146" s="3"/>
      <c r="BZT146" s="3"/>
      <c r="BZU146" s="3"/>
      <c r="BZV146" s="3"/>
      <c r="BZW146" s="3"/>
      <c r="BZX146" s="3"/>
      <c r="BZY146" s="3"/>
      <c r="BZZ146" s="3"/>
      <c r="CAA146" s="3"/>
      <c r="CAB146" s="3"/>
      <c r="CAC146" s="3"/>
      <c r="CAD146" s="3"/>
      <c r="CAE146" s="3"/>
      <c r="CAF146" s="3"/>
      <c r="CAG146" s="3"/>
      <c r="CAH146" s="3"/>
      <c r="CAI146" s="3"/>
      <c r="CAJ146" s="3"/>
      <c r="CAK146" s="3"/>
      <c r="CAL146" s="3"/>
      <c r="CAM146" s="3"/>
      <c r="CAN146" s="3"/>
      <c r="CAO146" s="3"/>
      <c r="CAP146" s="3"/>
      <c r="CAQ146" s="3"/>
      <c r="CAR146" s="3"/>
      <c r="CAS146" s="3"/>
      <c r="CAT146" s="3"/>
      <c r="CAU146" s="3"/>
      <c r="CAV146" s="3"/>
      <c r="CAW146" s="3"/>
      <c r="CAX146" s="3"/>
      <c r="CAY146" s="3"/>
      <c r="CAZ146" s="3"/>
      <c r="CBA146" s="3"/>
      <c r="CBB146" s="3"/>
      <c r="CBC146" s="3"/>
      <c r="CBD146" s="3"/>
      <c r="CBE146" s="3"/>
      <c r="CBF146" s="3"/>
      <c r="CBG146" s="3"/>
      <c r="CBH146" s="3"/>
      <c r="CBI146" s="3"/>
      <c r="CBJ146" s="3"/>
      <c r="CBK146" s="3"/>
      <c r="CBL146" s="3"/>
      <c r="CBM146" s="3"/>
      <c r="CBN146" s="3"/>
      <c r="CBO146" s="3"/>
      <c r="CBP146" s="3"/>
      <c r="CBQ146" s="3"/>
      <c r="CBR146" s="3"/>
      <c r="CBS146" s="3"/>
      <c r="CBT146" s="3"/>
      <c r="CBU146" s="3"/>
      <c r="CBV146" s="3"/>
      <c r="CBW146" s="3"/>
      <c r="CBX146" s="3"/>
      <c r="CBY146" s="3"/>
      <c r="CBZ146" s="3"/>
      <c r="CCA146" s="3"/>
      <c r="CCB146" s="3"/>
      <c r="CCC146" s="3"/>
      <c r="CCD146" s="3"/>
      <c r="CCE146" s="3"/>
      <c r="CCF146" s="3"/>
      <c r="CCG146" s="3"/>
      <c r="CCH146" s="3"/>
      <c r="CCI146" s="3"/>
      <c r="CCJ146" s="3"/>
      <c r="CCK146" s="3"/>
      <c r="CCL146" s="3"/>
      <c r="CCM146" s="3"/>
      <c r="CCN146" s="3"/>
      <c r="CCO146" s="3"/>
      <c r="CCP146" s="3"/>
      <c r="CCQ146" s="3"/>
      <c r="CCR146" s="3"/>
      <c r="CCS146" s="3"/>
      <c r="CCT146" s="3"/>
      <c r="CCU146" s="3"/>
      <c r="CCV146" s="3"/>
      <c r="CCW146" s="3"/>
      <c r="CCX146" s="3"/>
      <c r="CCY146" s="3"/>
      <c r="CCZ146" s="3"/>
      <c r="CDA146" s="3"/>
      <c r="CDB146" s="3"/>
      <c r="CDC146" s="3"/>
      <c r="CDD146" s="3"/>
      <c r="CDE146" s="3"/>
      <c r="CDF146" s="3"/>
      <c r="CDG146" s="3"/>
      <c r="CDH146" s="3"/>
      <c r="CDI146" s="3"/>
      <c r="CDJ146" s="3"/>
      <c r="CDK146" s="3"/>
      <c r="CDL146" s="3"/>
      <c r="CDM146" s="3"/>
      <c r="CDN146" s="3"/>
      <c r="CDO146" s="3"/>
      <c r="CDP146" s="3"/>
      <c r="CDQ146" s="3"/>
      <c r="CDR146" s="3"/>
      <c r="CDS146" s="3"/>
      <c r="CDT146" s="3"/>
      <c r="CDU146" s="3"/>
      <c r="CDV146" s="3"/>
      <c r="CDW146" s="3"/>
      <c r="CDX146" s="3"/>
      <c r="CDY146" s="3"/>
      <c r="CDZ146" s="3"/>
      <c r="CEA146" s="3"/>
      <c r="CEB146" s="3"/>
      <c r="CEC146" s="3"/>
      <c r="CED146" s="3"/>
      <c r="CEE146" s="3"/>
      <c r="CEF146" s="3"/>
      <c r="CEG146" s="3"/>
      <c r="CEH146" s="3"/>
      <c r="CEI146" s="3"/>
      <c r="CEJ146" s="3"/>
      <c r="CEK146" s="3"/>
      <c r="CEL146" s="3"/>
      <c r="CEM146" s="3"/>
      <c r="CEN146" s="3"/>
      <c r="CEO146" s="3"/>
      <c r="CEP146" s="3"/>
      <c r="CEQ146" s="3"/>
      <c r="CER146" s="3"/>
      <c r="CES146" s="3"/>
      <c r="CET146" s="3"/>
      <c r="CEU146" s="3"/>
      <c r="CEV146" s="3"/>
      <c r="CEW146" s="3"/>
      <c r="CEX146" s="3"/>
      <c r="CEY146" s="3"/>
      <c r="CEZ146" s="3"/>
      <c r="CFA146" s="3"/>
      <c r="CFB146" s="3"/>
      <c r="CFC146" s="3"/>
      <c r="CFD146" s="3"/>
      <c r="CFE146" s="3"/>
      <c r="CFF146" s="3"/>
      <c r="CFG146" s="3"/>
      <c r="CFH146" s="3"/>
      <c r="CFI146" s="3"/>
      <c r="CFJ146" s="3"/>
      <c r="CFK146" s="3"/>
      <c r="CFL146" s="3"/>
      <c r="CFM146" s="3"/>
      <c r="CFN146" s="3"/>
      <c r="CFO146" s="3"/>
      <c r="CFP146" s="3"/>
      <c r="CFQ146" s="3"/>
      <c r="CFR146" s="3"/>
      <c r="CFS146" s="3"/>
      <c r="CFT146" s="3"/>
      <c r="CFU146" s="3"/>
      <c r="CFV146" s="3"/>
      <c r="CFW146" s="3"/>
      <c r="CFX146" s="3"/>
      <c r="CFY146" s="3"/>
      <c r="CFZ146" s="3"/>
      <c r="CGA146" s="3"/>
      <c r="CGB146" s="3"/>
      <c r="CGC146" s="3"/>
      <c r="CGD146" s="3"/>
      <c r="CGE146" s="3"/>
      <c r="CGF146" s="3"/>
      <c r="CGG146" s="3"/>
      <c r="CGH146" s="3"/>
      <c r="CGI146" s="3"/>
      <c r="CGJ146" s="3"/>
      <c r="CGK146" s="3"/>
      <c r="CGL146" s="3"/>
      <c r="CGM146" s="3"/>
      <c r="CGN146" s="3"/>
      <c r="CGO146" s="3"/>
      <c r="CGP146" s="3"/>
      <c r="CGQ146" s="3"/>
      <c r="CGR146" s="3"/>
      <c r="CGS146" s="3"/>
      <c r="CGT146" s="3"/>
      <c r="CGU146" s="3"/>
      <c r="CGV146" s="3"/>
      <c r="CGW146" s="3"/>
      <c r="CGX146" s="3"/>
      <c r="CGY146" s="3"/>
      <c r="CGZ146" s="3"/>
      <c r="CHA146" s="3"/>
      <c r="CHB146" s="3"/>
      <c r="CHC146" s="3"/>
      <c r="CHD146" s="3"/>
      <c r="CHE146" s="3"/>
      <c r="CHF146" s="3"/>
      <c r="CHG146" s="3"/>
      <c r="CHH146" s="3"/>
      <c r="CHI146" s="3"/>
      <c r="CHJ146" s="3"/>
      <c r="CHK146" s="3"/>
      <c r="CHL146" s="3"/>
      <c r="CHM146" s="3"/>
      <c r="CHN146" s="3"/>
      <c r="CHO146" s="3"/>
      <c r="CHP146" s="3"/>
      <c r="CHQ146" s="3"/>
      <c r="CHR146" s="3"/>
      <c r="CHS146" s="3"/>
      <c r="CHT146" s="3"/>
      <c r="CHU146" s="3"/>
      <c r="CHV146" s="3"/>
      <c r="CHW146" s="3"/>
      <c r="CHX146" s="3"/>
      <c r="CHY146" s="3"/>
      <c r="CHZ146" s="3"/>
      <c r="CIA146" s="3"/>
      <c r="CIB146" s="3"/>
      <c r="CIC146" s="3"/>
      <c r="CID146" s="3"/>
      <c r="CIE146" s="3"/>
      <c r="CIF146" s="3"/>
      <c r="CIG146" s="3"/>
      <c r="CIH146" s="3"/>
      <c r="CII146" s="3"/>
      <c r="CIJ146" s="3"/>
      <c r="CIK146" s="3"/>
      <c r="CIL146" s="3"/>
      <c r="CIM146" s="3"/>
      <c r="CIN146" s="3"/>
      <c r="CIO146" s="3"/>
      <c r="CIP146" s="3"/>
      <c r="CIQ146" s="3"/>
      <c r="CIR146" s="3"/>
      <c r="CIS146" s="3"/>
      <c r="CIT146" s="3"/>
      <c r="CIU146" s="3"/>
      <c r="CIV146" s="3"/>
      <c r="CIW146" s="3"/>
      <c r="CIX146" s="3"/>
      <c r="CIY146" s="3"/>
      <c r="CIZ146" s="3"/>
      <c r="CJA146" s="3"/>
      <c r="CJB146" s="3"/>
      <c r="CJC146" s="3"/>
      <c r="CJD146" s="3"/>
      <c r="CJE146" s="3"/>
      <c r="CJF146" s="3"/>
      <c r="CJG146" s="3"/>
      <c r="CJH146" s="3"/>
      <c r="CJI146" s="3"/>
      <c r="CJJ146" s="3"/>
      <c r="CJK146" s="3"/>
      <c r="CJL146" s="3"/>
      <c r="CJM146" s="3"/>
      <c r="CJN146" s="3"/>
      <c r="CJO146" s="3"/>
      <c r="CJP146" s="3"/>
      <c r="CJQ146" s="3"/>
      <c r="CJR146" s="3"/>
      <c r="CJS146" s="3"/>
      <c r="CJT146" s="3"/>
      <c r="CJU146" s="3"/>
      <c r="CJV146" s="3"/>
      <c r="CJW146" s="3"/>
      <c r="CJX146" s="3"/>
      <c r="CJY146" s="3"/>
      <c r="CJZ146" s="3"/>
      <c r="CKA146" s="3"/>
      <c r="CKB146" s="3"/>
      <c r="CKC146" s="3"/>
      <c r="CKD146" s="3"/>
      <c r="CKE146" s="3"/>
      <c r="CKF146" s="3"/>
      <c r="CKG146" s="3"/>
      <c r="CKH146" s="3"/>
      <c r="CKI146" s="3"/>
      <c r="CKJ146" s="3"/>
      <c r="CKK146" s="3"/>
      <c r="CKL146" s="3"/>
      <c r="CKM146" s="3"/>
      <c r="CKN146" s="3"/>
      <c r="CKO146" s="3"/>
      <c r="CKP146" s="3"/>
      <c r="CKQ146" s="3"/>
      <c r="CKR146" s="3"/>
      <c r="CKS146" s="3"/>
      <c r="CKT146" s="3"/>
      <c r="CKU146" s="3"/>
      <c r="CKV146" s="3"/>
      <c r="CKW146" s="3"/>
      <c r="CKX146" s="3"/>
      <c r="CKY146" s="3"/>
      <c r="CKZ146" s="3"/>
      <c r="CLA146" s="3"/>
      <c r="CLB146" s="3"/>
      <c r="CLC146" s="3"/>
      <c r="CLD146" s="3"/>
      <c r="CLE146" s="3"/>
      <c r="CLF146" s="3"/>
      <c r="CLG146" s="3"/>
      <c r="CLH146" s="3"/>
      <c r="CLI146" s="3"/>
      <c r="CLJ146" s="3"/>
      <c r="CLK146" s="3"/>
      <c r="CLL146" s="3"/>
      <c r="CLM146" s="3"/>
      <c r="CLN146" s="3"/>
      <c r="CLO146" s="3"/>
      <c r="CLP146" s="3"/>
      <c r="CLQ146" s="3"/>
      <c r="CLR146" s="3"/>
      <c r="CLS146" s="3"/>
      <c r="CLT146" s="3"/>
      <c r="CLU146" s="3"/>
      <c r="CLV146" s="3"/>
      <c r="CLW146" s="3"/>
      <c r="CLX146" s="3"/>
      <c r="CLY146" s="3"/>
      <c r="CLZ146" s="3"/>
      <c r="CMA146" s="3"/>
      <c r="CMB146" s="3"/>
      <c r="CMC146" s="3"/>
      <c r="CMD146" s="3"/>
      <c r="CME146" s="3"/>
      <c r="CMF146" s="3"/>
      <c r="CMG146" s="3"/>
      <c r="CMH146" s="3"/>
      <c r="CMI146" s="3"/>
      <c r="CMJ146" s="3"/>
      <c r="CMK146" s="3"/>
      <c r="CML146" s="3"/>
      <c r="CMM146" s="3"/>
      <c r="CMN146" s="3"/>
      <c r="CMO146" s="3"/>
      <c r="CMP146" s="3"/>
      <c r="CMQ146" s="3"/>
      <c r="CMR146" s="3"/>
      <c r="CMS146" s="3"/>
      <c r="CMT146" s="3"/>
      <c r="CMU146" s="3"/>
      <c r="CMV146" s="3"/>
      <c r="CMW146" s="3"/>
      <c r="CMX146" s="3"/>
      <c r="CMY146" s="3"/>
      <c r="CMZ146" s="3"/>
      <c r="CNA146" s="3"/>
      <c r="CNB146" s="3"/>
      <c r="CNC146" s="3"/>
      <c r="CND146" s="3"/>
      <c r="CNE146" s="3"/>
      <c r="CNF146" s="3"/>
      <c r="CNG146" s="3"/>
      <c r="CNH146" s="3"/>
      <c r="CNI146" s="3"/>
      <c r="CNJ146" s="3"/>
      <c r="CNK146" s="3"/>
      <c r="CNL146" s="3"/>
      <c r="CNM146" s="3"/>
      <c r="CNN146" s="3"/>
      <c r="CNO146" s="3"/>
      <c r="CNP146" s="3"/>
      <c r="CNQ146" s="3"/>
      <c r="CNR146" s="3"/>
      <c r="CNS146" s="3"/>
      <c r="CNT146" s="3"/>
      <c r="CNU146" s="3"/>
      <c r="CNV146" s="3"/>
      <c r="CNW146" s="3"/>
      <c r="CNX146" s="3"/>
      <c r="CNY146" s="3"/>
      <c r="CNZ146" s="3"/>
      <c r="COA146" s="3"/>
      <c r="COB146" s="3"/>
      <c r="COC146" s="3"/>
      <c r="COD146" s="3"/>
      <c r="COE146" s="3"/>
      <c r="COF146" s="3"/>
      <c r="COG146" s="3"/>
      <c r="COH146" s="3"/>
      <c r="COI146" s="3"/>
      <c r="COJ146" s="3"/>
      <c r="COK146" s="3"/>
      <c r="COL146" s="3"/>
      <c r="COM146" s="3"/>
      <c r="CON146" s="3"/>
      <c r="COO146" s="3"/>
      <c r="COP146" s="3"/>
      <c r="COQ146" s="3"/>
      <c r="COR146" s="3"/>
      <c r="COS146" s="3"/>
      <c r="COT146" s="3"/>
      <c r="COU146" s="3"/>
      <c r="COV146" s="3"/>
      <c r="COW146" s="3"/>
      <c r="COX146" s="3"/>
      <c r="COY146" s="3"/>
      <c r="COZ146" s="3"/>
      <c r="CPA146" s="3"/>
      <c r="CPB146" s="3"/>
      <c r="CPC146" s="3"/>
      <c r="CPD146" s="3"/>
      <c r="CPE146" s="3"/>
      <c r="CPF146" s="3"/>
      <c r="CPG146" s="3"/>
      <c r="CPH146" s="3"/>
      <c r="CPI146" s="3"/>
      <c r="CPJ146" s="3"/>
      <c r="CPK146" s="3"/>
      <c r="CPL146" s="3"/>
      <c r="CPM146" s="3"/>
      <c r="CPN146" s="3"/>
      <c r="CPO146" s="3"/>
      <c r="CPP146" s="3"/>
      <c r="CPQ146" s="3"/>
      <c r="CPR146" s="3"/>
      <c r="CPS146" s="3"/>
      <c r="CPT146" s="3"/>
      <c r="CPU146" s="3"/>
      <c r="CPV146" s="3"/>
      <c r="CPW146" s="3"/>
      <c r="CPX146" s="3"/>
      <c r="CPY146" s="3"/>
      <c r="CPZ146" s="3"/>
      <c r="CQA146" s="3"/>
      <c r="CQB146" s="3"/>
      <c r="CQC146" s="3"/>
      <c r="CQD146" s="3"/>
      <c r="CQE146" s="3"/>
      <c r="CQF146" s="3"/>
      <c r="CQG146" s="3"/>
      <c r="CQH146" s="3"/>
      <c r="CQI146" s="3"/>
      <c r="CQJ146" s="3"/>
      <c r="CQK146" s="3"/>
      <c r="CQL146" s="3"/>
      <c r="CQM146" s="3"/>
      <c r="CQN146" s="3"/>
      <c r="CQO146" s="3"/>
      <c r="CQP146" s="3"/>
      <c r="CQQ146" s="3"/>
      <c r="CQR146" s="3"/>
      <c r="CQS146" s="3"/>
      <c r="CQT146" s="3"/>
      <c r="CQU146" s="3"/>
      <c r="CQV146" s="3"/>
      <c r="CQW146" s="3"/>
      <c r="CQX146" s="3"/>
      <c r="CQY146" s="3"/>
      <c r="CQZ146" s="3"/>
      <c r="CRA146" s="3"/>
      <c r="CRB146" s="3"/>
      <c r="CRC146" s="3"/>
      <c r="CRD146" s="3"/>
      <c r="CRE146" s="3"/>
      <c r="CRF146" s="3"/>
      <c r="CRG146" s="3"/>
      <c r="CRH146" s="3"/>
      <c r="CRI146" s="3"/>
      <c r="CRJ146" s="3"/>
      <c r="CRK146" s="3"/>
      <c r="CRL146" s="3"/>
      <c r="CRM146" s="3"/>
      <c r="CRN146" s="3"/>
      <c r="CRO146" s="3"/>
      <c r="CRP146" s="3"/>
      <c r="CRQ146" s="3"/>
      <c r="CRR146" s="3"/>
      <c r="CRS146" s="3"/>
      <c r="CRT146" s="3"/>
      <c r="CRU146" s="3"/>
      <c r="CRV146" s="3"/>
      <c r="CRW146" s="3"/>
      <c r="CRX146" s="3"/>
      <c r="CRY146" s="3"/>
      <c r="CRZ146" s="3"/>
      <c r="CSA146" s="3"/>
      <c r="CSB146" s="3"/>
      <c r="CSC146" s="3"/>
      <c r="CSD146" s="3"/>
      <c r="CSE146" s="3"/>
      <c r="CSF146" s="3"/>
      <c r="CSG146" s="3"/>
      <c r="CSH146" s="3"/>
      <c r="CSI146" s="3"/>
      <c r="CSJ146" s="3"/>
      <c r="CSK146" s="3"/>
      <c r="CSL146" s="3"/>
      <c r="CSM146" s="3"/>
      <c r="CSN146" s="3"/>
      <c r="CSO146" s="3"/>
      <c r="CSP146" s="3"/>
      <c r="CSQ146" s="3"/>
      <c r="CSR146" s="3"/>
      <c r="CSS146" s="3"/>
      <c r="CST146" s="3"/>
      <c r="CSU146" s="3"/>
      <c r="CSV146" s="3"/>
      <c r="CSW146" s="3"/>
      <c r="CSX146" s="3"/>
      <c r="CSY146" s="3"/>
      <c r="CSZ146" s="3"/>
      <c r="CTA146" s="3"/>
      <c r="CTB146" s="3"/>
      <c r="CTC146" s="3"/>
      <c r="CTD146" s="3"/>
      <c r="CTE146" s="3"/>
      <c r="CTF146" s="3"/>
      <c r="CTG146" s="3"/>
      <c r="CTH146" s="3"/>
      <c r="CTI146" s="3"/>
      <c r="CTJ146" s="3"/>
      <c r="CTK146" s="3"/>
      <c r="CTL146" s="3"/>
      <c r="CTM146" s="3"/>
      <c r="CTN146" s="3"/>
      <c r="CTO146" s="3"/>
      <c r="CTP146" s="3"/>
      <c r="CTQ146" s="3"/>
      <c r="CTR146" s="3"/>
      <c r="CTS146" s="3"/>
      <c r="CTT146" s="3"/>
      <c r="CTU146" s="3"/>
      <c r="CTV146" s="3"/>
      <c r="CTW146" s="3"/>
      <c r="CTX146" s="3"/>
      <c r="CTY146" s="3"/>
      <c r="CTZ146" s="3"/>
      <c r="CUA146" s="3"/>
      <c r="CUB146" s="3"/>
      <c r="CUC146" s="3"/>
      <c r="CUD146" s="3"/>
      <c r="CUE146" s="3"/>
      <c r="CUF146" s="3"/>
      <c r="CUG146" s="3"/>
      <c r="CUH146" s="3"/>
      <c r="CUI146" s="3"/>
      <c r="CUJ146" s="3"/>
      <c r="CUK146" s="3"/>
      <c r="CUL146" s="3"/>
      <c r="CUM146" s="3"/>
      <c r="CUN146" s="3"/>
      <c r="CUO146" s="3"/>
      <c r="CUP146" s="3"/>
      <c r="CUQ146" s="3"/>
      <c r="CUR146" s="3"/>
      <c r="CUS146" s="3"/>
      <c r="CUT146" s="3"/>
      <c r="CUU146" s="3"/>
      <c r="CUV146" s="3"/>
      <c r="CUW146" s="3"/>
      <c r="CUX146" s="3"/>
      <c r="CUY146" s="3"/>
      <c r="CUZ146" s="3"/>
      <c r="CVA146" s="3"/>
      <c r="CVB146" s="3"/>
      <c r="CVC146" s="3"/>
      <c r="CVD146" s="3"/>
      <c r="CVE146" s="3"/>
      <c r="CVF146" s="3"/>
      <c r="CVG146" s="3"/>
      <c r="CVH146" s="3"/>
      <c r="CVI146" s="3"/>
      <c r="CVJ146" s="3"/>
      <c r="CVK146" s="3"/>
      <c r="CVL146" s="3"/>
      <c r="CVM146" s="3"/>
      <c r="CVN146" s="3"/>
      <c r="CVO146" s="3"/>
      <c r="CVP146" s="3"/>
      <c r="CVQ146" s="3"/>
      <c r="CVR146" s="3"/>
      <c r="CVS146" s="3"/>
      <c r="CVT146" s="3"/>
      <c r="CVU146" s="3"/>
      <c r="CVV146" s="3"/>
      <c r="CVW146" s="3"/>
      <c r="CVX146" s="3"/>
      <c r="CVY146" s="3"/>
      <c r="CVZ146" s="3"/>
      <c r="CWA146" s="3"/>
      <c r="CWB146" s="3"/>
      <c r="CWC146" s="3"/>
      <c r="CWD146" s="3"/>
      <c r="CWE146" s="3"/>
      <c r="CWF146" s="3"/>
      <c r="CWG146" s="3"/>
      <c r="CWH146" s="3"/>
      <c r="CWI146" s="3"/>
      <c r="CWJ146" s="3"/>
      <c r="CWK146" s="3"/>
      <c r="CWL146" s="3"/>
      <c r="CWM146" s="3"/>
      <c r="CWN146" s="3"/>
      <c r="CWO146" s="3"/>
      <c r="CWP146" s="3"/>
      <c r="CWQ146" s="3"/>
      <c r="CWR146" s="3"/>
      <c r="CWS146" s="3"/>
      <c r="CWT146" s="3"/>
      <c r="CWU146" s="3"/>
      <c r="CWV146" s="3"/>
      <c r="CWW146" s="3"/>
      <c r="CWX146" s="3"/>
      <c r="CWY146" s="3"/>
      <c r="CWZ146" s="3"/>
      <c r="CXA146" s="3"/>
      <c r="CXB146" s="3"/>
      <c r="CXC146" s="3"/>
      <c r="CXD146" s="3"/>
      <c r="CXE146" s="3"/>
      <c r="CXF146" s="3"/>
      <c r="CXG146" s="3"/>
      <c r="CXH146" s="3"/>
      <c r="CXI146" s="3"/>
      <c r="CXJ146" s="3"/>
      <c r="CXK146" s="3"/>
      <c r="CXL146" s="3"/>
      <c r="CXM146" s="3"/>
      <c r="CXN146" s="3"/>
      <c r="CXO146" s="3"/>
      <c r="CXP146" s="3"/>
      <c r="CXQ146" s="3"/>
      <c r="CXR146" s="3"/>
      <c r="CXS146" s="3"/>
      <c r="CXT146" s="3"/>
      <c r="CXU146" s="3"/>
      <c r="CXV146" s="3"/>
      <c r="CXW146" s="3"/>
      <c r="CXX146" s="3"/>
      <c r="CXY146" s="3"/>
      <c r="CXZ146" s="3"/>
      <c r="CYA146" s="3"/>
      <c r="CYB146" s="3"/>
      <c r="CYC146" s="3"/>
      <c r="CYD146" s="3"/>
      <c r="CYE146" s="3"/>
      <c r="CYF146" s="3"/>
      <c r="CYG146" s="3"/>
      <c r="CYH146" s="3"/>
      <c r="CYI146" s="3"/>
      <c r="CYJ146" s="3"/>
      <c r="CYK146" s="3"/>
      <c r="CYL146" s="3"/>
      <c r="CYM146" s="3"/>
      <c r="CYN146" s="3"/>
      <c r="CYO146" s="3"/>
      <c r="CYP146" s="3"/>
      <c r="CYQ146" s="3"/>
      <c r="CYR146" s="3"/>
      <c r="CYS146" s="3"/>
      <c r="CYT146" s="3"/>
      <c r="CYU146" s="3"/>
      <c r="CYV146" s="3"/>
      <c r="CYW146" s="3"/>
      <c r="CYX146" s="3"/>
      <c r="CYY146" s="3"/>
      <c r="CYZ146" s="3"/>
      <c r="CZA146" s="3"/>
      <c r="CZB146" s="3"/>
      <c r="CZC146" s="3"/>
      <c r="CZD146" s="3"/>
      <c r="CZE146" s="3"/>
      <c r="CZF146" s="3"/>
      <c r="CZG146" s="3"/>
      <c r="CZH146" s="3"/>
      <c r="CZI146" s="3"/>
      <c r="CZJ146" s="3"/>
      <c r="CZK146" s="3"/>
      <c r="CZL146" s="3"/>
      <c r="CZM146" s="3"/>
      <c r="CZN146" s="3"/>
      <c r="CZO146" s="3"/>
      <c r="CZP146" s="3"/>
      <c r="CZQ146" s="3"/>
      <c r="CZR146" s="3"/>
      <c r="CZS146" s="3"/>
      <c r="CZT146" s="3"/>
      <c r="CZU146" s="3"/>
      <c r="CZV146" s="3"/>
      <c r="CZW146" s="3"/>
      <c r="CZX146" s="3"/>
      <c r="CZY146" s="3"/>
      <c r="CZZ146" s="3"/>
      <c r="DAA146" s="3"/>
      <c r="DAB146" s="3"/>
      <c r="DAC146" s="3"/>
      <c r="DAD146" s="3"/>
      <c r="DAE146" s="3"/>
      <c r="DAF146" s="3"/>
      <c r="DAG146" s="3"/>
      <c r="DAH146" s="3"/>
      <c r="DAI146" s="3"/>
      <c r="DAJ146" s="3"/>
      <c r="DAK146" s="3"/>
      <c r="DAL146" s="3"/>
      <c r="DAM146" s="3"/>
      <c r="DAN146" s="3"/>
      <c r="DAO146" s="3"/>
      <c r="DAP146" s="3"/>
      <c r="DAQ146" s="3"/>
      <c r="DAR146" s="3"/>
      <c r="DAS146" s="3"/>
      <c r="DAT146" s="3"/>
      <c r="DAU146" s="3"/>
      <c r="DAV146" s="3"/>
      <c r="DAW146" s="3"/>
      <c r="DAX146" s="3"/>
      <c r="DAY146" s="3"/>
      <c r="DAZ146" s="3"/>
      <c r="DBA146" s="3"/>
      <c r="DBB146" s="3"/>
      <c r="DBC146" s="3"/>
      <c r="DBD146" s="3"/>
      <c r="DBE146" s="3"/>
      <c r="DBF146" s="3"/>
      <c r="DBG146" s="3"/>
      <c r="DBH146" s="3"/>
      <c r="DBI146" s="3"/>
      <c r="DBJ146" s="3"/>
      <c r="DBK146" s="3"/>
      <c r="DBL146" s="3"/>
      <c r="DBM146" s="3"/>
      <c r="DBN146" s="3"/>
      <c r="DBO146" s="3"/>
      <c r="DBP146" s="3"/>
      <c r="DBQ146" s="3"/>
      <c r="DBR146" s="3"/>
      <c r="DBS146" s="3"/>
      <c r="DBT146" s="3"/>
      <c r="DBU146" s="3"/>
      <c r="DBV146" s="3"/>
      <c r="DBW146" s="3"/>
      <c r="DBX146" s="3"/>
      <c r="DBY146" s="3"/>
      <c r="DBZ146" s="3"/>
      <c r="DCA146" s="3"/>
      <c r="DCB146" s="3"/>
      <c r="DCC146" s="3"/>
      <c r="DCD146" s="3"/>
      <c r="DCE146" s="3"/>
      <c r="DCF146" s="3"/>
      <c r="DCG146" s="3"/>
      <c r="DCH146" s="3"/>
      <c r="DCI146" s="3"/>
      <c r="DCJ146" s="3"/>
      <c r="DCK146" s="3"/>
      <c r="DCL146" s="3"/>
      <c r="DCM146" s="3"/>
      <c r="DCN146" s="3"/>
      <c r="DCO146" s="3"/>
      <c r="DCP146" s="3"/>
      <c r="DCQ146" s="3"/>
      <c r="DCR146" s="3"/>
      <c r="DCS146" s="3"/>
      <c r="DCT146" s="3"/>
      <c r="DCU146" s="3"/>
      <c r="DCV146" s="3"/>
      <c r="DCW146" s="3"/>
      <c r="DCX146" s="3"/>
      <c r="DCY146" s="3"/>
      <c r="DCZ146" s="3"/>
      <c r="DDA146" s="3"/>
      <c r="DDB146" s="3"/>
      <c r="DDC146" s="3"/>
      <c r="DDD146" s="3"/>
      <c r="DDE146" s="3"/>
      <c r="DDF146" s="3"/>
      <c r="DDG146" s="3"/>
      <c r="DDH146" s="3"/>
      <c r="DDI146" s="3"/>
      <c r="DDJ146" s="3"/>
      <c r="DDK146" s="3"/>
      <c r="DDL146" s="3"/>
      <c r="DDM146" s="3"/>
      <c r="DDN146" s="3"/>
      <c r="DDO146" s="3"/>
      <c r="DDP146" s="3"/>
      <c r="DDQ146" s="3"/>
      <c r="DDR146" s="3"/>
      <c r="DDS146" s="3"/>
      <c r="DDT146" s="3"/>
      <c r="DDU146" s="3"/>
      <c r="DDV146" s="3"/>
      <c r="DDW146" s="3"/>
      <c r="DDX146" s="3"/>
      <c r="DDY146" s="3"/>
      <c r="DDZ146" s="3"/>
      <c r="DEA146" s="3"/>
      <c r="DEB146" s="3"/>
      <c r="DEC146" s="3"/>
      <c r="DED146" s="3"/>
      <c r="DEE146" s="3"/>
      <c r="DEF146" s="3"/>
      <c r="DEG146" s="3"/>
      <c r="DEH146" s="3"/>
      <c r="DEI146" s="3"/>
      <c r="DEJ146" s="3"/>
      <c r="DEK146" s="3"/>
      <c r="DEL146" s="3"/>
      <c r="DEM146" s="3"/>
      <c r="DEN146" s="3"/>
      <c r="DEO146" s="3"/>
      <c r="DEP146" s="3"/>
      <c r="DEQ146" s="3"/>
      <c r="DER146" s="3"/>
      <c r="DES146" s="3"/>
      <c r="DET146" s="3"/>
      <c r="DEU146" s="3"/>
      <c r="DEV146" s="3"/>
      <c r="DEW146" s="3"/>
      <c r="DEX146" s="3"/>
      <c r="DEY146" s="3"/>
      <c r="DEZ146" s="3"/>
      <c r="DFA146" s="3"/>
      <c r="DFB146" s="3"/>
      <c r="DFC146" s="3"/>
      <c r="DFD146" s="3"/>
      <c r="DFE146" s="3"/>
      <c r="DFF146" s="3"/>
      <c r="DFG146" s="3"/>
      <c r="DFH146" s="3"/>
      <c r="DFI146" s="3"/>
      <c r="DFJ146" s="3"/>
      <c r="DFK146" s="3"/>
      <c r="DFL146" s="3"/>
      <c r="DFM146" s="3"/>
      <c r="DFN146" s="3"/>
      <c r="DFO146" s="3"/>
      <c r="DFP146" s="3"/>
      <c r="DFQ146" s="3"/>
      <c r="DFR146" s="3"/>
      <c r="DFS146" s="3"/>
      <c r="DFT146" s="3"/>
      <c r="DFU146" s="3"/>
      <c r="DFV146" s="3"/>
      <c r="DFW146" s="3"/>
      <c r="DFX146" s="3"/>
      <c r="DFY146" s="3"/>
      <c r="DFZ146" s="3"/>
      <c r="DGA146" s="3"/>
      <c r="DGB146" s="3"/>
      <c r="DGC146" s="3"/>
      <c r="DGD146" s="3"/>
      <c r="DGE146" s="3"/>
      <c r="DGF146" s="3"/>
      <c r="DGG146" s="3"/>
      <c r="DGH146" s="3"/>
      <c r="DGI146" s="3"/>
      <c r="DGJ146" s="3"/>
      <c r="DGK146" s="3"/>
      <c r="DGL146" s="3"/>
      <c r="DGM146" s="3"/>
      <c r="DGN146" s="3"/>
      <c r="DGO146" s="3"/>
      <c r="DGP146" s="3"/>
      <c r="DGQ146" s="3"/>
      <c r="DGR146" s="3"/>
      <c r="DGS146" s="3"/>
      <c r="DGT146" s="3"/>
      <c r="DGU146" s="3"/>
      <c r="DGV146" s="3"/>
      <c r="DGW146" s="3"/>
      <c r="DGX146" s="3"/>
      <c r="DGY146" s="3"/>
      <c r="DGZ146" s="3"/>
      <c r="DHA146" s="3"/>
      <c r="DHB146" s="3"/>
      <c r="DHC146" s="3"/>
      <c r="DHD146" s="3"/>
      <c r="DHE146" s="3"/>
      <c r="DHF146" s="3"/>
      <c r="DHG146" s="3"/>
      <c r="DHH146" s="3"/>
      <c r="DHI146" s="3"/>
      <c r="DHJ146" s="3"/>
      <c r="DHK146" s="3"/>
      <c r="DHL146" s="3"/>
      <c r="DHM146" s="3"/>
      <c r="DHN146" s="3"/>
      <c r="DHO146" s="3"/>
      <c r="DHP146" s="3"/>
      <c r="DHQ146" s="3"/>
      <c r="DHR146" s="3"/>
      <c r="DHS146" s="3"/>
      <c r="DHT146" s="3"/>
      <c r="DHU146" s="3"/>
      <c r="DHV146" s="3"/>
      <c r="DHW146" s="3"/>
      <c r="DHX146" s="3"/>
      <c r="DHY146" s="3"/>
      <c r="DHZ146" s="3"/>
      <c r="DIA146" s="3"/>
      <c r="DIB146" s="3"/>
      <c r="DIC146" s="3"/>
      <c r="DID146" s="3"/>
      <c r="DIE146" s="3"/>
      <c r="DIF146" s="3"/>
      <c r="DIG146" s="3"/>
      <c r="DIH146" s="3"/>
      <c r="DII146" s="3"/>
      <c r="DIJ146" s="3"/>
      <c r="DIK146" s="3"/>
      <c r="DIL146" s="3"/>
      <c r="DIM146" s="3"/>
      <c r="DIN146" s="3"/>
      <c r="DIO146" s="3"/>
      <c r="DIP146" s="3"/>
      <c r="DIQ146" s="3"/>
      <c r="DIR146" s="3"/>
      <c r="DIS146" s="3"/>
      <c r="DIT146" s="3"/>
      <c r="DIU146" s="3"/>
      <c r="DIV146" s="3"/>
      <c r="DIW146" s="3"/>
      <c r="DIX146" s="3"/>
      <c r="DIY146" s="3"/>
      <c r="DIZ146" s="3"/>
      <c r="DJA146" s="3"/>
      <c r="DJB146" s="3"/>
      <c r="DJC146" s="3"/>
      <c r="DJD146" s="3"/>
      <c r="DJE146" s="3"/>
      <c r="DJF146" s="3"/>
      <c r="DJG146" s="3"/>
      <c r="DJH146" s="3"/>
      <c r="DJI146" s="3"/>
      <c r="DJJ146" s="3"/>
      <c r="DJK146" s="3"/>
      <c r="DJL146" s="3"/>
      <c r="DJM146" s="3"/>
      <c r="DJN146" s="3"/>
      <c r="DJO146" s="3"/>
      <c r="DJP146" s="3"/>
      <c r="DJQ146" s="3"/>
      <c r="DJR146" s="3"/>
      <c r="DJS146" s="3"/>
      <c r="DJT146" s="3"/>
      <c r="DJU146" s="3"/>
      <c r="DJV146" s="3"/>
      <c r="DJW146" s="3"/>
      <c r="DJX146" s="3"/>
      <c r="DJY146" s="3"/>
      <c r="DJZ146" s="3"/>
      <c r="DKA146" s="3"/>
      <c r="DKB146" s="3"/>
      <c r="DKC146" s="3"/>
      <c r="DKD146" s="3"/>
      <c r="DKE146" s="3"/>
      <c r="DKF146" s="3"/>
      <c r="DKG146" s="3"/>
      <c r="DKH146" s="3"/>
      <c r="DKI146" s="3"/>
      <c r="DKJ146" s="3"/>
      <c r="DKK146" s="3"/>
      <c r="DKL146" s="3"/>
      <c r="DKM146" s="3"/>
      <c r="DKN146" s="3"/>
      <c r="DKO146" s="3"/>
      <c r="DKP146" s="3"/>
      <c r="DKQ146" s="3"/>
      <c r="DKR146" s="3"/>
      <c r="DKS146" s="3"/>
      <c r="DKT146" s="3"/>
      <c r="DKU146" s="3"/>
      <c r="DKV146" s="3"/>
      <c r="DKW146" s="3"/>
      <c r="DKX146" s="3"/>
      <c r="DKY146" s="3"/>
      <c r="DKZ146" s="3"/>
      <c r="DLA146" s="3"/>
      <c r="DLB146" s="3"/>
      <c r="DLC146" s="3"/>
      <c r="DLD146" s="3"/>
      <c r="DLE146" s="3"/>
      <c r="DLF146" s="3"/>
      <c r="DLG146" s="3"/>
      <c r="DLH146" s="3"/>
      <c r="DLI146" s="3"/>
      <c r="DLJ146" s="3"/>
      <c r="DLK146" s="3"/>
      <c r="DLL146" s="3"/>
      <c r="DLM146" s="3"/>
      <c r="DLN146" s="3"/>
      <c r="DLO146" s="3"/>
      <c r="DLP146" s="3"/>
      <c r="DLQ146" s="3"/>
      <c r="DLR146" s="3"/>
      <c r="DLS146" s="3"/>
      <c r="DLT146" s="3"/>
      <c r="DLU146" s="3"/>
      <c r="DLV146" s="3"/>
      <c r="DLW146" s="3"/>
      <c r="DLX146" s="3"/>
      <c r="DLY146" s="3"/>
      <c r="DLZ146" s="3"/>
      <c r="DMA146" s="3"/>
      <c r="DMB146" s="3"/>
      <c r="DMC146" s="3"/>
      <c r="DMD146" s="3"/>
      <c r="DME146" s="3"/>
      <c r="DMF146" s="3"/>
      <c r="DMG146" s="3"/>
      <c r="DMH146" s="3"/>
      <c r="DMI146" s="3"/>
      <c r="DMJ146" s="3"/>
      <c r="DMK146" s="3"/>
      <c r="DML146" s="3"/>
      <c r="DMM146" s="3"/>
      <c r="DMN146" s="3"/>
      <c r="DMO146" s="3"/>
      <c r="DMP146" s="3"/>
      <c r="DMQ146" s="3"/>
      <c r="DMR146" s="3"/>
      <c r="DMS146" s="3"/>
      <c r="DMT146" s="3"/>
      <c r="DMU146" s="3"/>
      <c r="DMV146" s="3"/>
      <c r="DMW146" s="3"/>
      <c r="DMX146" s="3"/>
      <c r="DMY146" s="3"/>
      <c r="DMZ146" s="3"/>
      <c r="DNA146" s="3"/>
      <c r="DNB146" s="3"/>
      <c r="DNC146" s="3"/>
      <c r="DND146" s="3"/>
      <c r="DNE146" s="3"/>
      <c r="DNF146" s="3"/>
      <c r="DNG146" s="3"/>
      <c r="DNH146" s="3"/>
      <c r="DNI146" s="3"/>
      <c r="DNJ146" s="3"/>
      <c r="DNK146" s="3"/>
      <c r="DNL146" s="3"/>
      <c r="DNM146" s="3"/>
      <c r="DNN146" s="3"/>
      <c r="DNO146" s="3"/>
      <c r="DNP146" s="3"/>
      <c r="DNQ146" s="3"/>
      <c r="DNR146" s="3"/>
      <c r="DNS146" s="3"/>
      <c r="DNT146" s="3"/>
      <c r="DNU146" s="3"/>
      <c r="DNV146" s="3"/>
      <c r="DNW146" s="3"/>
      <c r="DNX146" s="3"/>
      <c r="DNY146" s="3"/>
      <c r="DNZ146" s="3"/>
      <c r="DOA146" s="3"/>
      <c r="DOB146" s="3"/>
      <c r="DOC146" s="3"/>
      <c r="DOD146" s="3"/>
      <c r="DOE146" s="3"/>
      <c r="DOF146" s="3"/>
      <c r="DOG146" s="3"/>
      <c r="DOH146" s="3"/>
      <c r="DOI146" s="3"/>
      <c r="DOJ146" s="3"/>
      <c r="DOK146" s="3"/>
      <c r="DOL146" s="3"/>
      <c r="DOM146" s="3"/>
      <c r="DON146" s="3"/>
      <c r="DOO146" s="3"/>
      <c r="DOP146" s="3"/>
      <c r="DOQ146" s="3"/>
      <c r="DOR146" s="3"/>
      <c r="DOS146" s="3"/>
      <c r="DOT146" s="3"/>
      <c r="DOU146" s="3"/>
      <c r="DOV146" s="3"/>
      <c r="DOW146" s="3"/>
      <c r="DOX146" s="3"/>
      <c r="DOY146" s="3"/>
      <c r="DOZ146" s="3"/>
      <c r="DPA146" s="3"/>
      <c r="DPB146" s="3"/>
      <c r="DPC146" s="3"/>
      <c r="DPD146" s="3"/>
      <c r="DPE146" s="3"/>
      <c r="DPF146" s="3"/>
      <c r="DPG146" s="3"/>
      <c r="DPH146" s="3"/>
      <c r="DPI146" s="3"/>
      <c r="DPJ146" s="3"/>
      <c r="DPK146" s="3"/>
      <c r="DPL146" s="3"/>
      <c r="DPM146" s="3"/>
      <c r="DPN146" s="3"/>
      <c r="DPO146" s="3"/>
      <c r="DPP146" s="3"/>
      <c r="DPQ146" s="3"/>
      <c r="DPR146" s="3"/>
      <c r="DPS146" s="3"/>
      <c r="DPT146" s="3"/>
      <c r="DPU146" s="3"/>
      <c r="DPV146" s="3"/>
      <c r="DPW146" s="3"/>
      <c r="DPX146" s="3"/>
      <c r="DPY146" s="3"/>
      <c r="DPZ146" s="3"/>
      <c r="DQA146" s="3"/>
      <c r="DQB146" s="3"/>
      <c r="DQC146" s="3"/>
      <c r="DQD146" s="3"/>
      <c r="DQE146" s="3"/>
      <c r="DQF146" s="3"/>
      <c r="DQG146" s="3"/>
      <c r="DQH146" s="3"/>
      <c r="DQI146" s="3"/>
      <c r="DQJ146" s="3"/>
      <c r="DQK146" s="3"/>
      <c r="DQL146" s="3"/>
      <c r="DQM146" s="3"/>
      <c r="DQN146" s="3"/>
      <c r="DQO146" s="3"/>
      <c r="DQP146" s="3"/>
      <c r="DQQ146" s="3"/>
      <c r="DQR146" s="3"/>
      <c r="DQS146" s="3"/>
      <c r="DQT146" s="3"/>
      <c r="DQU146" s="3"/>
      <c r="DQV146" s="3"/>
      <c r="DQW146" s="3"/>
      <c r="DQX146" s="3"/>
      <c r="DQY146" s="3"/>
      <c r="DQZ146" s="3"/>
      <c r="DRA146" s="3"/>
      <c r="DRB146" s="3"/>
      <c r="DRC146" s="3"/>
      <c r="DRD146" s="3"/>
      <c r="DRE146" s="3"/>
      <c r="DRF146" s="3"/>
      <c r="DRG146" s="3"/>
      <c r="DRH146" s="3"/>
      <c r="DRI146" s="3"/>
      <c r="DRJ146" s="3"/>
      <c r="DRK146" s="3"/>
      <c r="DRL146" s="3"/>
      <c r="DRM146" s="3"/>
      <c r="DRN146" s="3"/>
      <c r="DRO146" s="3"/>
      <c r="DRP146" s="3"/>
      <c r="DRQ146" s="3"/>
      <c r="DRR146" s="3"/>
      <c r="DRS146" s="3"/>
      <c r="DRT146" s="3"/>
      <c r="DRU146" s="3"/>
      <c r="DRV146" s="3"/>
      <c r="DRW146" s="3"/>
      <c r="DRX146" s="3"/>
      <c r="DRY146" s="3"/>
      <c r="DRZ146" s="3"/>
      <c r="DSA146" s="3"/>
      <c r="DSB146" s="3"/>
      <c r="DSC146" s="3"/>
      <c r="DSD146" s="3"/>
      <c r="DSE146" s="3"/>
      <c r="DSF146" s="3"/>
      <c r="DSG146" s="3"/>
      <c r="DSH146" s="3"/>
      <c r="DSI146" s="3"/>
      <c r="DSJ146" s="3"/>
      <c r="DSK146" s="3"/>
      <c r="DSL146" s="3"/>
      <c r="DSM146" s="3"/>
      <c r="DSN146" s="3"/>
      <c r="DSO146" s="3"/>
      <c r="DSP146" s="3"/>
      <c r="DSQ146" s="3"/>
      <c r="DSR146" s="3"/>
      <c r="DSS146" s="3"/>
      <c r="DST146" s="3"/>
      <c r="DSU146" s="3"/>
      <c r="DSV146" s="3"/>
      <c r="DSW146" s="3"/>
      <c r="DSX146" s="3"/>
      <c r="DSY146" s="3"/>
      <c r="DSZ146" s="3"/>
      <c r="DTA146" s="3"/>
      <c r="DTB146" s="3"/>
      <c r="DTC146" s="3"/>
      <c r="DTD146" s="3"/>
      <c r="DTE146" s="3"/>
      <c r="DTF146" s="3"/>
      <c r="DTG146" s="3"/>
      <c r="DTH146" s="3"/>
      <c r="DTI146" s="3"/>
      <c r="DTJ146" s="3"/>
      <c r="DTK146" s="3"/>
      <c r="DTL146" s="3"/>
      <c r="DTM146" s="3"/>
      <c r="DTN146" s="3"/>
      <c r="DTO146" s="3"/>
      <c r="DTP146" s="3"/>
      <c r="DTQ146" s="3"/>
      <c r="DTR146" s="3"/>
      <c r="DTS146" s="3"/>
      <c r="DTT146" s="3"/>
      <c r="DTU146" s="3"/>
      <c r="DTV146" s="3"/>
      <c r="DTW146" s="3"/>
      <c r="DTX146" s="3"/>
      <c r="DTY146" s="3"/>
      <c r="DTZ146" s="3"/>
      <c r="DUA146" s="3"/>
      <c r="DUB146" s="3"/>
      <c r="DUC146" s="3"/>
      <c r="DUD146" s="3"/>
      <c r="DUE146" s="3"/>
      <c r="DUF146" s="3"/>
      <c r="DUG146" s="3"/>
      <c r="DUH146" s="3"/>
      <c r="DUI146" s="3"/>
      <c r="DUJ146" s="3"/>
      <c r="DUK146" s="3"/>
      <c r="DUL146" s="3"/>
      <c r="DUM146" s="3"/>
      <c r="DUN146" s="3"/>
      <c r="DUO146" s="3"/>
      <c r="DUP146" s="3"/>
      <c r="DUQ146" s="3"/>
      <c r="DUR146" s="3"/>
      <c r="DUS146" s="3"/>
      <c r="DUT146" s="3"/>
      <c r="DUU146" s="3"/>
      <c r="DUV146" s="3"/>
      <c r="DUW146" s="3"/>
      <c r="DUX146" s="3"/>
      <c r="DUY146" s="3"/>
      <c r="DUZ146" s="3"/>
      <c r="DVA146" s="3"/>
      <c r="DVB146" s="3"/>
      <c r="DVC146" s="3"/>
      <c r="DVD146" s="3"/>
      <c r="DVE146" s="3"/>
      <c r="DVF146" s="3"/>
      <c r="DVG146" s="3"/>
      <c r="DVH146" s="3"/>
      <c r="DVI146" s="3"/>
      <c r="DVJ146" s="3"/>
      <c r="DVK146" s="3"/>
      <c r="DVL146" s="3"/>
      <c r="DVM146" s="3"/>
      <c r="DVN146" s="3"/>
      <c r="DVO146" s="3"/>
      <c r="DVP146" s="3"/>
      <c r="DVQ146" s="3"/>
      <c r="DVR146" s="3"/>
      <c r="DVS146" s="3"/>
      <c r="DVT146" s="3"/>
      <c r="DVU146" s="3"/>
      <c r="DVV146" s="3"/>
      <c r="DVW146" s="3"/>
      <c r="DVX146" s="3"/>
      <c r="DVY146" s="3"/>
      <c r="DVZ146" s="3"/>
      <c r="DWA146" s="3"/>
      <c r="DWB146" s="3"/>
      <c r="DWC146" s="3"/>
      <c r="DWD146" s="3"/>
      <c r="DWE146" s="3"/>
      <c r="DWF146" s="3"/>
      <c r="DWG146" s="3"/>
      <c r="DWH146" s="3"/>
      <c r="DWI146" s="3"/>
      <c r="DWJ146" s="3"/>
      <c r="DWK146" s="3"/>
      <c r="DWL146" s="3"/>
      <c r="DWM146" s="3"/>
      <c r="DWN146" s="3"/>
      <c r="DWO146" s="3"/>
      <c r="DWP146" s="3"/>
      <c r="DWQ146" s="3"/>
      <c r="DWR146" s="3"/>
      <c r="DWS146" s="3"/>
      <c r="DWT146" s="3"/>
      <c r="DWU146" s="3"/>
      <c r="DWV146" s="3"/>
      <c r="DWW146" s="3"/>
      <c r="DWX146" s="3"/>
      <c r="DWY146" s="3"/>
      <c r="DWZ146" s="3"/>
      <c r="DXA146" s="3"/>
      <c r="DXB146" s="3"/>
      <c r="DXC146" s="3"/>
      <c r="DXD146" s="3"/>
      <c r="DXE146" s="3"/>
      <c r="DXF146" s="3"/>
      <c r="DXG146" s="3"/>
      <c r="DXH146" s="3"/>
      <c r="DXI146" s="3"/>
      <c r="DXJ146" s="3"/>
      <c r="DXK146" s="3"/>
      <c r="DXL146" s="3"/>
      <c r="DXM146" s="3"/>
      <c r="DXN146" s="3"/>
      <c r="DXO146" s="3"/>
      <c r="DXP146" s="3"/>
      <c r="DXQ146" s="3"/>
      <c r="DXR146" s="3"/>
      <c r="DXS146" s="3"/>
      <c r="DXT146" s="3"/>
      <c r="DXU146" s="3"/>
      <c r="DXV146" s="3"/>
      <c r="DXW146" s="3"/>
      <c r="DXX146" s="3"/>
      <c r="DXY146" s="3"/>
      <c r="DXZ146" s="3"/>
      <c r="DYA146" s="3"/>
      <c r="DYB146" s="3"/>
      <c r="DYC146" s="3"/>
      <c r="DYD146" s="3"/>
      <c r="DYE146" s="3"/>
      <c r="DYF146" s="3"/>
      <c r="DYG146" s="3"/>
      <c r="DYH146" s="3"/>
      <c r="DYI146" s="3"/>
      <c r="DYJ146" s="3"/>
      <c r="DYK146" s="3"/>
      <c r="DYL146" s="3"/>
      <c r="DYM146" s="3"/>
      <c r="DYN146" s="3"/>
      <c r="DYO146" s="3"/>
      <c r="DYP146" s="3"/>
      <c r="DYQ146" s="3"/>
      <c r="DYR146" s="3"/>
      <c r="DYS146" s="3"/>
      <c r="DYT146" s="3"/>
      <c r="DYU146" s="3"/>
      <c r="DYV146" s="3"/>
      <c r="DYW146" s="3"/>
      <c r="DYX146" s="3"/>
      <c r="DYY146" s="3"/>
      <c r="DYZ146" s="3"/>
      <c r="DZA146" s="3"/>
      <c r="DZB146" s="3"/>
      <c r="DZC146" s="3"/>
      <c r="DZD146" s="3"/>
      <c r="DZE146" s="3"/>
      <c r="DZF146" s="3"/>
      <c r="DZG146" s="3"/>
      <c r="DZH146" s="3"/>
      <c r="DZI146" s="3"/>
      <c r="DZJ146" s="3"/>
      <c r="DZK146" s="3"/>
      <c r="DZL146" s="3"/>
      <c r="DZM146" s="3"/>
      <c r="DZN146" s="3"/>
      <c r="DZO146" s="3"/>
      <c r="DZP146" s="3"/>
      <c r="DZQ146" s="3"/>
      <c r="DZR146" s="3"/>
      <c r="DZS146" s="3"/>
      <c r="DZT146" s="3"/>
      <c r="DZU146" s="3"/>
      <c r="DZV146" s="3"/>
      <c r="DZW146" s="3"/>
      <c r="DZX146" s="3"/>
      <c r="DZY146" s="3"/>
      <c r="DZZ146" s="3"/>
      <c r="EAA146" s="3"/>
      <c r="EAB146" s="3"/>
      <c r="EAC146" s="3"/>
      <c r="EAD146" s="3"/>
      <c r="EAE146" s="3"/>
      <c r="EAF146" s="3"/>
      <c r="EAG146" s="3"/>
      <c r="EAH146" s="3"/>
      <c r="EAI146" s="3"/>
      <c r="EAJ146" s="3"/>
      <c r="EAK146" s="3"/>
      <c r="EAL146" s="3"/>
      <c r="EAM146" s="3"/>
      <c r="EAN146" s="3"/>
      <c r="EAO146" s="3"/>
      <c r="EAP146" s="3"/>
      <c r="EAQ146" s="3"/>
      <c r="EAR146" s="3"/>
      <c r="EAS146" s="3"/>
      <c r="EAT146" s="3"/>
      <c r="EAU146" s="3"/>
      <c r="EAV146" s="3"/>
      <c r="EAW146" s="3"/>
    </row>
    <row r="147" spans="1:3429" ht="20.100000000000001" customHeight="1" x14ac:dyDescent="0.25">
      <c r="A147" s="282"/>
      <c r="B147" s="74" t="s">
        <v>8</v>
      </c>
      <c r="C147" s="54" t="s">
        <v>73</v>
      </c>
      <c r="D147" s="88">
        <v>513</v>
      </c>
      <c r="E147" s="89">
        <v>435</v>
      </c>
      <c r="F147" s="89">
        <v>550</v>
      </c>
      <c r="G147" s="89">
        <v>474</v>
      </c>
      <c r="H147" s="89">
        <v>578</v>
      </c>
      <c r="I147" s="89">
        <v>637</v>
      </c>
      <c r="J147" s="89">
        <v>669</v>
      </c>
      <c r="K147" s="89">
        <v>533</v>
      </c>
      <c r="L147" s="89">
        <v>565</v>
      </c>
      <c r="M147" s="89">
        <v>540</v>
      </c>
      <c r="N147" s="89">
        <v>569</v>
      </c>
      <c r="O147" s="89">
        <v>641</v>
      </c>
      <c r="P147" s="78">
        <v>6704</v>
      </c>
      <c r="Q147" s="90">
        <v>465</v>
      </c>
      <c r="R147" s="90">
        <v>469</v>
      </c>
      <c r="S147" s="90">
        <v>580</v>
      </c>
      <c r="T147" s="90">
        <v>595</v>
      </c>
      <c r="U147" s="90">
        <v>611</v>
      </c>
      <c r="V147" s="90">
        <v>682</v>
      </c>
      <c r="W147" s="90">
        <v>620</v>
      </c>
      <c r="X147" s="90">
        <v>577</v>
      </c>
      <c r="Y147" s="90">
        <v>511</v>
      </c>
      <c r="Z147" s="91">
        <v>552</v>
      </c>
      <c r="AA147" s="91">
        <v>472</v>
      </c>
      <c r="AB147" s="91">
        <v>570</v>
      </c>
      <c r="AC147" s="72">
        <v>6704</v>
      </c>
      <c r="AD147" s="77">
        <v>443</v>
      </c>
      <c r="AE147" s="77">
        <v>440</v>
      </c>
      <c r="AF147" s="77">
        <v>537</v>
      </c>
      <c r="AG147" s="77">
        <v>484</v>
      </c>
      <c r="AH147" s="77">
        <v>542</v>
      </c>
      <c r="AI147" s="77">
        <v>493</v>
      </c>
      <c r="AJ147" s="77">
        <v>423</v>
      </c>
      <c r="AK147" s="77">
        <v>430</v>
      </c>
      <c r="AL147" s="77">
        <v>446</v>
      </c>
      <c r="AM147" s="77">
        <v>398</v>
      </c>
      <c r="AN147" s="77">
        <v>437</v>
      </c>
      <c r="AO147" s="77">
        <v>517</v>
      </c>
      <c r="AP147" s="56">
        <v>385</v>
      </c>
      <c r="AQ147" s="39">
        <v>271</v>
      </c>
      <c r="AR147" s="39">
        <v>366</v>
      </c>
      <c r="AS147" s="39">
        <v>382</v>
      </c>
      <c r="AT147" s="39">
        <v>434</v>
      </c>
      <c r="AU147" s="39">
        <v>337</v>
      </c>
      <c r="AV147" s="39">
        <v>278</v>
      </c>
      <c r="AW147" s="39">
        <v>286</v>
      </c>
      <c r="AX147" s="39">
        <v>258</v>
      </c>
      <c r="AY147" s="39">
        <v>279</v>
      </c>
      <c r="AZ147" s="39">
        <v>215</v>
      </c>
      <c r="BA147" s="39">
        <v>225</v>
      </c>
      <c r="BB147" s="49">
        <v>273</v>
      </c>
      <c r="BC147" s="39">
        <v>222</v>
      </c>
      <c r="BD147" s="39">
        <v>222</v>
      </c>
      <c r="BE147" s="39">
        <v>234</v>
      </c>
      <c r="BF147" s="39">
        <v>176</v>
      </c>
      <c r="BG147" s="39">
        <v>177</v>
      </c>
      <c r="BH147" s="39">
        <v>169</v>
      </c>
      <c r="BI147" s="39">
        <v>218</v>
      </c>
      <c r="BJ147" s="39">
        <v>153</v>
      </c>
      <c r="BK147" s="39">
        <v>180</v>
      </c>
      <c r="BL147" s="39">
        <v>125</v>
      </c>
      <c r="BM147" s="39">
        <v>183</v>
      </c>
      <c r="BN147" s="206">
        <f t="shared" si="58"/>
        <v>2332</v>
      </c>
      <c r="BO147" s="23">
        <v>197</v>
      </c>
      <c r="BP147" s="23">
        <v>200</v>
      </c>
      <c r="BQ147" s="23">
        <v>246</v>
      </c>
      <c r="BR147" s="23">
        <v>235</v>
      </c>
      <c r="BS147" s="23">
        <v>267</v>
      </c>
      <c r="BT147" s="23">
        <v>202</v>
      </c>
      <c r="BU147" s="23">
        <v>188</v>
      </c>
      <c r="BV147" s="23">
        <v>246</v>
      </c>
      <c r="BW147" s="23">
        <v>63</v>
      </c>
      <c r="BX147" s="23">
        <v>45</v>
      </c>
      <c r="BY147" s="23">
        <v>21</v>
      </c>
      <c r="BZ147" s="23">
        <v>21</v>
      </c>
      <c r="CA147" s="224">
        <f t="shared" si="37"/>
        <v>1931</v>
      </c>
      <c r="CB147" s="56">
        <v>24</v>
      </c>
      <c r="CC147" s="39">
        <v>5</v>
      </c>
      <c r="CD147" s="39">
        <v>0</v>
      </c>
      <c r="CE147" s="39">
        <v>2</v>
      </c>
      <c r="CF147" s="39">
        <v>1</v>
      </c>
      <c r="CG147" s="39">
        <v>1</v>
      </c>
      <c r="CH147" s="39">
        <v>5</v>
      </c>
      <c r="CI147" s="39">
        <v>10</v>
      </c>
      <c r="CJ147" s="39">
        <v>3</v>
      </c>
      <c r="CK147" s="39">
        <v>11</v>
      </c>
      <c r="CL147" s="39">
        <v>5</v>
      </c>
      <c r="CM147" s="39">
        <v>22</v>
      </c>
      <c r="CN147" s="206">
        <f>SUM(CB147:CM147)</f>
        <v>89</v>
      </c>
      <c r="CO147" s="39">
        <v>4</v>
      </c>
      <c r="CP147" s="39">
        <v>21</v>
      </c>
      <c r="CQ147" s="39">
        <v>26</v>
      </c>
      <c r="CR147" s="39">
        <v>21</v>
      </c>
      <c r="CS147" s="39">
        <v>23</v>
      </c>
      <c r="CT147" s="39">
        <v>24</v>
      </c>
      <c r="CU147" s="39">
        <v>26</v>
      </c>
      <c r="CV147" s="39">
        <v>29</v>
      </c>
      <c r="CW147" s="39">
        <v>29</v>
      </c>
      <c r="CX147" s="39">
        <v>29</v>
      </c>
      <c r="CY147" s="39">
        <v>31</v>
      </c>
      <c r="CZ147" s="39">
        <v>22</v>
      </c>
      <c r="DA147" s="224">
        <f t="shared" si="64"/>
        <v>285</v>
      </c>
      <c r="DB147" s="39">
        <v>13</v>
      </c>
      <c r="DC147" s="39">
        <v>12</v>
      </c>
      <c r="DD147" s="39">
        <v>28</v>
      </c>
      <c r="DE147" s="39">
        <v>37</v>
      </c>
      <c r="DF147" s="39">
        <v>59</v>
      </c>
      <c r="DG147" s="39">
        <v>72</v>
      </c>
      <c r="DH147" s="39">
        <v>68</v>
      </c>
      <c r="DI147" s="39">
        <v>61</v>
      </c>
      <c r="DJ147" s="39">
        <v>38</v>
      </c>
      <c r="DK147" s="39">
        <v>28</v>
      </c>
      <c r="DL147" s="39">
        <v>15</v>
      </c>
      <c r="DM147" s="39">
        <v>36</v>
      </c>
      <c r="DN147" s="224">
        <f t="shared" si="67"/>
        <v>467</v>
      </c>
      <c r="DO147" s="39">
        <v>36</v>
      </c>
      <c r="DP147" s="39">
        <v>27</v>
      </c>
      <c r="DQ147" s="39">
        <v>19</v>
      </c>
      <c r="DR147" s="39">
        <v>31</v>
      </c>
      <c r="DS147" s="39">
        <v>37</v>
      </c>
      <c r="DT147" s="39">
        <v>24</v>
      </c>
      <c r="DU147" s="39">
        <v>26</v>
      </c>
      <c r="DV147" s="39">
        <v>35</v>
      </c>
      <c r="DW147" s="39">
        <v>26</v>
      </c>
      <c r="DX147" s="39">
        <v>19</v>
      </c>
      <c r="DY147" s="39">
        <v>31</v>
      </c>
      <c r="DZ147" s="39">
        <v>16</v>
      </c>
      <c r="ED147" s="118"/>
      <c r="EE147" s="118"/>
      <c r="EF147" s="118"/>
      <c r="EG147" s="118"/>
      <c r="EH147" s="118"/>
      <c r="EI147" s="118"/>
      <c r="EJ147" s="118"/>
      <c r="EK147" s="118"/>
      <c r="EL147" s="118"/>
      <c r="EM147" s="118"/>
      <c r="EN147" s="118"/>
      <c r="EO147" s="118"/>
      <c r="EP147" s="118"/>
      <c r="EQ147" s="118"/>
      <c r="ER147" s="118"/>
      <c r="ES147" s="118"/>
      <c r="ET147" s="118"/>
      <c r="EU147" s="118"/>
    </row>
    <row r="148" spans="1:3429" ht="20.100000000000001" customHeight="1" x14ac:dyDescent="0.25">
      <c r="A148" s="282"/>
      <c r="B148" s="74" t="s">
        <v>9</v>
      </c>
      <c r="C148" s="75" t="s">
        <v>10</v>
      </c>
      <c r="D148" s="88">
        <v>47</v>
      </c>
      <c r="E148" s="89">
        <v>41</v>
      </c>
      <c r="F148" s="89">
        <v>60</v>
      </c>
      <c r="G148" s="89">
        <v>56</v>
      </c>
      <c r="H148" s="89">
        <v>61</v>
      </c>
      <c r="I148" s="89">
        <v>53</v>
      </c>
      <c r="J148" s="89">
        <v>48</v>
      </c>
      <c r="K148" s="89">
        <v>46</v>
      </c>
      <c r="L148" s="89">
        <v>39</v>
      </c>
      <c r="M148" s="89">
        <v>40</v>
      </c>
      <c r="N148" s="89">
        <v>65</v>
      </c>
      <c r="O148" s="89">
        <v>50</v>
      </c>
      <c r="P148" s="72">
        <v>606</v>
      </c>
      <c r="Q148" s="81">
        <v>36</v>
      </c>
      <c r="R148" s="81">
        <v>31</v>
      </c>
      <c r="S148" s="81">
        <v>49</v>
      </c>
      <c r="T148" s="81">
        <v>35</v>
      </c>
      <c r="U148" s="81">
        <v>38</v>
      </c>
      <c r="V148" s="81">
        <v>48</v>
      </c>
      <c r="W148" s="81">
        <v>34</v>
      </c>
      <c r="X148" s="81">
        <v>28</v>
      </c>
      <c r="Y148" s="81">
        <v>44</v>
      </c>
      <c r="Z148" s="92">
        <v>50</v>
      </c>
      <c r="AA148" s="92">
        <v>45</v>
      </c>
      <c r="AB148" s="92">
        <v>44</v>
      </c>
      <c r="AC148" s="72">
        <v>482</v>
      </c>
      <c r="AD148" s="82">
        <v>46</v>
      </c>
      <c r="AE148" s="82">
        <v>52</v>
      </c>
      <c r="AF148" s="82">
        <v>44</v>
      </c>
      <c r="AG148" s="82">
        <v>32</v>
      </c>
      <c r="AH148" s="82">
        <v>47</v>
      </c>
      <c r="AI148" s="82">
        <v>45</v>
      </c>
      <c r="AJ148" s="82">
        <v>60</v>
      </c>
      <c r="AK148" s="82">
        <v>51</v>
      </c>
      <c r="AL148" s="82">
        <v>55</v>
      </c>
      <c r="AM148" s="122">
        <v>48</v>
      </c>
      <c r="AN148" s="122">
        <v>49</v>
      </c>
      <c r="AO148" s="122">
        <v>59</v>
      </c>
      <c r="AP148" s="56">
        <v>40</v>
      </c>
      <c r="AQ148" s="39">
        <v>40</v>
      </c>
      <c r="AR148" s="39">
        <v>63</v>
      </c>
      <c r="AS148" s="39">
        <v>50</v>
      </c>
      <c r="AT148" s="39">
        <v>71</v>
      </c>
      <c r="AU148" s="39">
        <v>44</v>
      </c>
      <c r="AV148" s="39">
        <v>59</v>
      </c>
      <c r="AW148" s="39">
        <v>57</v>
      </c>
      <c r="AX148" s="39">
        <v>40</v>
      </c>
      <c r="AY148" s="39">
        <v>51</v>
      </c>
      <c r="AZ148" s="39">
        <v>36</v>
      </c>
      <c r="BA148" s="39">
        <v>40</v>
      </c>
      <c r="BB148" s="56">
        <v>39</v>
      </c>
      <c r="BC148" s="39">
        <v>56</v>
      </c>
      <c r="BD148" s="39">
        <v>56</v>
      </c>
      <c r="BE148" s="39">
        <v>45</v>
      </c>
      <c r="BF148" s="39">
        <v>50</v>
      </c>
      <c r="BG148" s="39">
        <v>50</v>
      </c>
      <c r="BH148" s="39">
        <v>50</v>
      </c>
      <c r="BI148" s="39">
        <v>50</v>
      </c>
      <c r="BJ148" s="39">
        <v>62</v>
      </c>
      <c r="BK148" s="39">
        <v>64</v>
      </c>
      <c r="BL148" s="39">
        <v>63</v>
      </c>
      <c r="BM148" s="39">
        <v>55</v>
      </c>
      <c r="BN148" s="206">
        <f t="shared" si="58"/>
        <v>640</v>
      </c>
      <c r="BO148" s="39">
        <v>55</v>
      </c>
      <c r="BP148" s="39">
        <v>54</v>
      </c>
      <c r="BQ148" s="39">
        <v>49</v>
      </c>
      <c r="BR148" s="39">
        <v>53</v>
      </c>
      <c r="BS148" s="39">
        <v>56</v>
      </c>
      <c r="BT148" s="39">
        <v>54</v>
      </c>
      <c r="BU148" s="39">
        <v>66</v>
      </c>
      <c r="BV148" s="39">
        <v>56</v>
      </c>
      <c r="BW148" s="39">
        <v>69</v>
      </c>
      <c r="BX148" s="39">
        <v>75</v>
      </c>
      <c r="BY148" s="39">
        <v>62</v>
      </c>
      <c r="BZ148" s="39">
        <v>66</v>
      </c>
      <c r="CA148" s="224">
        <f t="shared" si="37"/>
        <v>715</v>
      </c>
      <c r="CB148" s="56">
        <v>50</v>
      </c>
      <c r="CC148" s="39">
        <v>48</v>
      </c>
      <c r="CD148" s="39">
        <v>53</v>
      </c>
      <c r="CE148" s="39">
        <v>57</v>
      </c>
      <c r="CF148" s="39">
        <v>39</v>
      </c>
      <c r="CG148" s="39">
        <v>68</v>
      </c>
      <c r="CH148" s="39">
        <v>56</v>
      </c>
      <c r="CI148" s="39">
        <v>53</v>
      </c>
      <c r="CJ148" s="39">
        <v>56</v>
      </c>
      <c r="CK148" s="39">
        <v>61</v>
      </c>
      <c r="CL148" s="39">
        <v>55</v>
      </c>
      <c r="CM148" s="39">
        <v>54</v>
      </c>
      <c r="CN148" s="206">
        <f t="shared" ref="CN148:CN182" si="68">SUM(CB148:CM148)</f>
        <v>650</v>
      </c>
      <c r="CO148" s="39">
        <v>58</v>
      </c>
      <c r="CP148" s="39">
        <v>32</v>
      </c>
      <c r="CQ148" s="39">
        <v>60</v>
      </c>
      <c r="CR148" s="39">
        <v>61</v>
      </c>
      <c r="CS148" s="39">
        <v>57</v>
      </c>
      <c r="CT148" s="39">
        <v>56</v>
      </c>
      <c r="CU148" s="39">
        <v>53</v>
      </c>
      <c r="CV148" s="39">
        <v>61</v>
      </c>
      <c r="CW148" s="39">
        <v>52</v>
      </c>
      <c r="CX148" s="39">
        <v>46</v>
      </c>
      <c r="CY148" s="39">
        <v>51</v>
      </c>
      <c r="CZ148" s="39">
        <v>40</v>
      </c>
      <c r="DA148" s="224">
        <f t="shared" si="64"/>
        <v>627</v>
      </c>
      <c r="DB148" s="39">
        <v>47</v>
      </c>
      <c r="DC148" s="39">
        <v>44</v>
      </c>
      <c r="DD148" s="39">
        <v>41</v>
      </c>
      <c r="DE148" s="39">
        <v>41</v>
      </c>
      <c r="DF148" s="39">
        <v>48</v>
      </c>
      <c r="DG148" s="39">
        <v>41</v>
      </c>
      <c r="DH148" s="39">
        <v>40</v>
      </c>
      <c r="DI148" s="39">
        <v>32</v>
      </c>
      <c r="DJ148" s="39">
        <v>34</v>
      </c>
      <c r="DK148" s="39">
        <v>44</v>
      </c>
      <c r="DL148" s="39">
        <v>34</v>
      </c>
      <c r="DM148" s="39">
        <v>50</v>
      </c>
      <c r="DN148" s="224">
        <f t="shared" si="67"/>
        <v>496</v>
      </c>
      <c r="DO148" s="39">
        <v>36</v>
      </c>
      <c r="DP148" s="39">
        <v>36</v>
      </c>
      <c r="DQ148" s="39">
        <v>27</v>
      </c>
      <c r="DR148" s="39">
        <v>22</v>
      </c>
      <c r="DS148" s="39">
        <v>31</v>
      </c>
      <c r="DT148" s="39">
        <v>21</v>
      </c>
      <c r="DU148" s="39">
        <v>40</v>
      </c>
      <c r="DV148" s="39">
        <v>28</v>
      </c>
      <c r="DW148" s="39">
        <v>24</v>
      </c>
      <c r="DX148" s="39">
        <v>46</v>
      </c>
      <c r="DY148" s="39">
        <v>26</v>
      </c>
      <c r="DZ148" s="39">
        <v>37</v>
      </c>
      <c r="ED148" s="118"/>
      <c r="EE148" s="118"/>
      <c r="EF148" s="118"/>
      <c r="EG148" s="118"/>
      <c r="EH148" s="118"/>
      <c r="EI148" s="118"/>
      <c r="EJ148" s="118"/>
      <c r="EK148" s="118"/>
      <c r="EL148" s="118"/>
      <c r="EM148" s="118"/>
      <c r="EN148" s="118"/>
      <c r="EO148" s="118"/>
      <c r="EP148" s="118"/>
      <c r="EQ148" s="118"/>
      <c r="ER148" s="118"/>
      <c r="ES148" s="118"/>
      <c r="ET148" s="118"/>
      <c r="EU148" s="118"/>
    </row>
    <row r="149" spans="1:3429" ht="20.100000000000001" customHeight="1" x14ac:dyDescent="0.25">
      <c r="A149" s="282"/>
      <c r="B149" s="74" t="s">
        <v>11</v>
      </c>
      <c r="C149" s="75" t="s">
        <v>12</v>
      </c>
      <c r="D149" s="88">
        <v>45</v>
      </c>
      <c r="E149" s="89">
        <v>45</v>
      </c>
      <c r="F149" s="89">
        <v>71</v>
      </c>
      <c r="G149" s="89">
        <v>70</v>
      </c>
      <c r="H149" s="89">
        <v>54</v>
      </c>
      <c r="I149" s="89">
        <v>50</v>
      </c>
      <c r="J149" s="89">
        <v>61</v>
      </c>
      <c r="K149" s="89">
        <v>44</v>
      </c>
      <c r="L149" s="89">
        <v>45</v>
      </c>
      <c r="M149" s="89">
        <v>41</v>
      </c>
      <c r="N149" s="89">
        <v>43</v>
      </c>
      <c r="O149" s="89">
        <v>50</v>
      </c>
      <c r="P149" s="72">
        <v>619</v>
      </c>
      <c r="Q149" s="81">
        <v>37</v>
      </c>
      <c r="R149" s="81">
        <v>31</v>
      </c>
      <c r="S149" s="81">
        <v>43</v>
      </c>
      <c r="T149" s="81">
        <v>33</v>
      </c>
      <c r="U149" s="81">
        <v>33</v>
      </c>
      <c r="V149" s="81">
        <v>41</v>
      </c>
      <c r="W149" s="81">
        <v>34</v>
      </c>
      <c r="X149" s="81">
        <v>32</v>
      </c>
      <c r="Y149" s="81">
        <v>35</v>
      </c>
      <c r="Z149" s="92">
        <v>48</v>
      </c>
      <c r="AA149" s="92">
        <v>39</v>
      </c>
      <c r="AB149" s="92">
        <v>51</v>
      </c>
      <c r="AC149" s="72">
        <v>457</v>
      </c>
      <c r="AD149" s="82">
        <v>48</v>
      </c>
      <c r="AE149" s="82">
        <v>45</v>
      </c>
      <c r="AF149" s="82">
        <v>51</v>
      </c>
      <c r="AG149" s="82">
        <v>30</v>
      </c>
      <c r="AH149" s="82">
        <v>48</v>
      </c>
      <c r="AI149" s="82">
        <v>48</v>
      </c>
      <c r="AJ149" s="82">
        <v>58</v>
      </c>
      <c r="AK149" s="82">
        <v>48</v>
      </c>
      <c r="AL149" s="82">
        <v>47</v>
      </c>
      <c r="AM149" s="122">
        <v>57</v>
      </c>
      <c r="AN149" s="122">
        <v>47</v>
      </c>
      <c r="AO149" s="122">
        <v>58</v>
      </c>
      <c r="AP149" s="56">
        <v>41</v>
      </c>
      <c r="AQ149" s="39">
        <v>30</v>
      </c>
      <c r="AR149" s="39">
        <v>60</v>
      </c>
      <c r="AS149" s="39">
        <v>41</v>
      </c>
      <c r="AT149" s="39">
        <v>52</v>
      </c>
      <c r="AU149" s="39">
        <v>43</v>
      </c>
      <c r="AV149" s="39">
        <v>55</v>
      </c>
      <c r="AW149" s="39">
        <v>54</v>
      </c>
      <c r="AX149" s="39">
        <v>44</v>
      </c>
      <c r="AY149" s="39">
        <v>46</v>
      </c>
      <c r="AZ149" s="39">
        <v>38</v>
      </c>
      <c r="BA149" s="39">
        <v>43</v>
      </c>
      <c r="BB149" s="56">
        <v>34</v>
      </c>
      <c r="BC149" s="39">
        <v>28</v>
      </c>
      <c r="BD149" s="39">
        <v>49</v>
      </c>
      <c r="BE149" s="39">
        <v>48</v>
      </c>
      <c r="BF149" s="39">
        <v>59</v>
      </c>
      <c r="BG149" s="39">
        <v>49</v>
      </c>
      <c r="BH149" s="39">
        <v>51</v>
      </c>
      <c r="BI149" s="39">
        <v>53</v>
      </c>
      <c r="BJ149" s="39">
        <v>59</v>
      </c>
      <c r="BK149" s="39">
        <v>63</v>
      </c>
      <c r="BL149" s="39">
        <v>61</v>
      </c>
      <c r="BM149" s="39">
        <v>52</v>
      </c>
      <c r="BN149" s="206">
        <f t="shared" si="58"/>
        <v>606</v>
      </c>
      <c r="BO149" s="39">
        <v>52</v>
      </c>
      <c r="BP149" s="39">
        <v>50</v>
      </c>
      <c r="BQ149" s="39">
        <v>53</v>
      </c>
      <c r="BR149" s="39">
        <v>45</v>
      </c>
      <c r="BS149" s="39">
        <v>58</v>
      </c>
      <c r="BT149" s="39">
        <v>42</v>
      </c>
      <c r="BU149" s="39">
        <v>67</v>
      </c>
      <c r="BV149" s="39">
        <v>50</v>
      </c>
      <c r="BW149" s="39">
        <v>67</v>
      </c>
      <c r="BX149" s="39">
        <v>76</v>
      </c>
      <c r="BY149" s="39">
        <v>64</v>
      </c>
      <c r="BZ149" s="39">
        <v>56</v>
      </c>
      <c r="CA149" s="224">
        <f t="shared" si="37"/>
        <v>680</v>
      </c>
      <c r="CB149" s="56">
        <v>51</v>
      </c>
      <c r="CC149" s="39">
        <v>38</v>
      </c>
      <c r="CD149" s="39">
        <v>60</v>
      </c>
      <c r="CE149" s="39">
        <v>55</v>
      </c>
      <c r="CF149" s="39">
        <v>49</v>
      </c>
      <c r="CG149" s="39">
        <v>56</v>
      </c>
      <c r="CH149" s="39">
        <v>63</v>
      </c>
      <c r="CI149" s="39">
        <v>48</v>
      </c>
      <c r="CJ149" s="39">
        <v>57</v>
      </c>
      <c r="CK149" s="39">
        <v>61</v>
      </c>
      <c r="CL149" s="39">
        <v>52</v>
      </c>
      <c r="CM149" s="39">
        <v>64</v>
      </c>
      <c r="CN149" s="206">
        <f t="shared" si="68"/>
        <v>654</v>
      </c>
      <c r="CO149" s="39">
        <v>60</v>
      </c>
      <c r="CP149" s="39">
        <v>32</v>
      </c>
      <c r="CQ149" s="39">
        <v>60</v>
      </c>
      <c r="CR149" s="39">
        <v>69</v>
      </c>
      <c r="CS149" s="39">
        <v>59</v>
      </c>
      <c r="CT149" s="39">
        <v>26</v>
      </c>
      <c r="CU149" s="39">
        <v>20</v>
      </c>
      <c r="CV149" s="39">
        <v>55</v>
      </c>
      <c r="CW149" s="39">
        <v>70</v>
      </c>
      <c r="CX149" s="39">
        <v>55</v>
      </c>
      <c r="CY149" s="39">
        <v>49</v>
      </c>
      <c r="CZ149" s="39">
        <v>48</v>
      </c>
      <c r="DA149" s="224">
        <f t="shared" si="64"/>
        <v>603</v>
      </c>
      <c r="DB149" s="39">
        <v>58</v>
      </c>
      <c r="DC149" s="39">
        <v>52</v>
      </c>
      <c r="DD149" s="39">
        <v>44</v>
      </c>
      <c r="DE149" s="39">
        <v>47</v>
      </c>
      <c r="DF149" s="39">
        <v>54</v>
      </c>
      <c r="DG149" s="39">
        <v>45</v>
      </c>
      <c r="DH149" s="39">
        <v>57</v>
      </c>
      <c r="DI149" s="39">
        <v>40</v>
      </c>
      <c r="DJ149" s="39">
        <v>43</v>
      </c>
      <c r="DK149" s="39">
        <v>42</v>
      </c>
      <c r="DL149" s="39">
        <v>38</v>
      </c>
      <c r="DM149" s="39">
        <v>47</v>
      </c>
      <c r="DN149" s="224">
        <f t="shared" si="67"/>
        <v>567</v>
      </c>
      <c r="DO149" s="39">
        <v>49</v>
      </c>
      <c r="DP149" s="39">
        <v>41</v>
      </c>
      <c r="DQ149" s="39">
        <v>34</v>
      </c>
      <c r="DR149" s="39">
        <v>29</v>
      </c>
      <c r="DS149" s="39">
        <v>33</v>
      </c>
      <c r="DT149" s="39">
        <v>24</v>
      </c>
      <c r="DU149" s="39">
        <v>39</v>
      </c>
      <c r="DV149" s="39">
        <v>26</v>
      </c>
      <c r="DW149" s="39">
        <v>24</v>
      </c>
      <c r="DX149" s="39">
        <v>43</v>
      </c>
      <c r="DY149" s="39">
        <v>26</v>
      </c>
      <c r="DZ149" s="39">
        <v>29</v>
      </c>
      <c r="ED149" s="118"/>
      <c r="EE149" s="118"/>
      <c r="EF149" s="118"/>
      <c r="EG149" s="118"/>
      <c r="EH149" s="118"/>
      <c r="EI149" s="118"/>
      <c r="EJ149" s="118"/>
      <c r="EK149" s="118"/>
      <c r="EL149" s="118"/>
      <c r="EM149" s="118"/>
      <c r="EN149" s="118"/>
      <c r="EO149" s="118"/>
      <c r="EP149" s="118"/>
      <c r="EQ149" s="118"/>
      <c r="ER149" s="118"/>
      <c r="ES149" s="118"/>
      <c r="ET149" s="118"/>
      <c r="EU149" s="118"/>
    </row>
    <row r="150" spans="1:3429" ht="20.100000000000001" customHeight="1" x14ac:dyDescent="0.25">
      <c r="A150" s="282"/>
      <c r="B150" s="74" t="s">
        <v>13</v>
      </c>
      <c r="C150" s="55" t="s">
        <v>75</v>
      </c>
      <c r="D150" s="88">
        <v>1</v>
      </c>
      <c r="E150" s="89">
        <v>1</v>
      </c>
      <c r="F150" s="89">
        <v>1</v>
      </c>
      <c r="G150" s="89">
        <v>1</v>
      </c>
      <c r="H150" s="89">
        <v>2</v>
      </c>
      <c r="I150" s="89">
        <v>2</v>
      </c>
      <c r="J150" s="89">
        <v>1</v>
      </c>
      <c r="K150" s="89">
        <v>2</v>
      </c>
      <c r="L150" s="89">
        <v>1</v>
      </c>
      <c r="M150" s="89">
        <v>1</v>
      </c>
      <c r="N150" s="89">
        <v>1</v>
      </c>
      <c r="O150" s="89">
        <v>1</v>
      </c>
      <c r="P150" s="72">
        <v>15</v>
      </c>
      <c r="Q150" s="81">
        <v>1</v>
      </c>
      <c r="R150" s="81">
        <v>1</v>
      </c>
      <c r="S150" s="81">
        <v>1</v>
      </c>
      <c r="T150" s="81">
        <v>1</v>
      </c>
      <c r="U150" s="81">
        <v>1</v>
      </c>
      <c r="V150" s="81">
        <v>1</v>
      </c>
      <c r="W150" s="81">
        <v>1</v>
      </c>
      <c r="X150" s="81">
        <v>1</v>
      </c>
      <c r="Y150" s="81">
        <v>1</v>
      </c>
      <c r="Z150" s="92">
        <v>1</v>
      </c>
      <c r="AA150" s="92">
        <v>1</v>
      </c>
      <c r="AB150" s="92">
        <v>1</v>
      </c>
      <c r="AC150" s="72">
        <v>12</v>
      </c>
      <c r="AD150" s="82">
        <v>1</v>
      </c>
      <c r="AE150" s="82">
        <v>1</v>
      </c>
      <c r="AF150" s="82">
        <v>1</v>
      </c>
      <c r="AG150" s="82">
        <v>1</v>
      </c>
      <c r="AH150" s="82">
        <v>1</v>
      </c>
      <c r="AI150" s="82">
        <v>1</v>
      </c>
      <c r="AJ150" s="82">
        <v>3</v>
      </c>
      <c r="AK150" s="82">
        <v>1</v>
      </c>
      <c r="AL150" s="82">
        <v>1</v>
      </c>
      <c r="AM150" s="122">
        <v>1</v>
      </c>
      <c r="AN150" s="122">
        <v>1</v>
      </c>
      <c r="AO150" s="122">
        <v>1</v>
      </c>
      <c r="AP150" s="56">
        <v>1</v>
      </c>
      <c r="AQ150" s="39">
        <v>1</v>
      </c>
      <c r="AR150" s="39">
        <v>1</v>
      </c>
      <c r="AS150" s="39">
        <v>1</v>
      </c>
      <c r="AT150" s="39">
        <v>2</v>
      </c>
      <c r="AU150" s="39">
        <v>1</v>
      </c>
      <c r="AV150" s="39">
        <v>1</v>
      </c>
      <c r="AW150" s="39">
        <v>1</v>
      </c>
      <c r="AX150" s="39">
        <v>0</v>
      </c>
      <c r="AY150" s="39">
        <v>2</v>
      </c>
      <c r="AZ150" s="39">
        <v>1</v>
      </c>
      <c r="BA150" s="39">
        <v>1</v>
      </c>
      <c r="BB150" s="56">
        <v>1</v>
      </c>
      <c r="BC150" s="39">
        <v>1</v>
      </c>
      <c r="BD150" s="39">
        <v>1</v>
      </c>
      <c r="BE150" s="39">
        <v>1</v>
      </c>
      <c r="BF150" s="39">
        <v>2</v>
      </c>
      <c r="BG150" s="39">
        <v>1</v>
      </c>
      <c r="BH150" s="39">
        <v>1</v>
      </c>
      <c r="BI150" s="39">
        <v>2</v>
      </c>
      <c r="BJ150" s="39">
        <v>3</v>
      </c>
      <c r="BK150" s="39">
        <v>2</v>
      </c>
      <c r="BL150" s="39">
        <v>1</v>
      </c>
      <c r="BM150" s="39">
        <v>1</v>
      </c>
      <c r="BN150" s="206">
        <f t="shared" si="58"/>
        <v>17</v>
      </c>
      <c r="BO150" s="39">
        <v>1</v>
      </c>
      <c r="BP150" s="39">
        <v>1</v>
      </c>
      <c r="BQ150" s="39">
        <v>1</v>
      </c>
      <c r="BR150" s="39">
        <v>1</v>
      </c>
      <c r="BS150" s="39">
        <v>1</v>
      </c>
      <c r="BT150" s="39">
        <v>1</v>
      </c>
      <c r="BU150" s="39">
        <v>1</v>
      </c>
      <c r="BV150" s="39">
        <v>1</v>
      </c>
      <c r="BW150" s="39">
        <v>0</v>
      </c>
      <c r="BX150" s="39">
        <v>0</v>
      </c>
      <c r="BY150" s="39">
        <v>0</v>
      </c>
      <c r="BZ150" s="39">
        <v>0</v>
      </c>
      <c r="CA150" s="224">
        <f t="shared" si="37"/>
        <v>8</v>
      </c>
      <c r="CB150" s="56">
        <v>0</v>
      </c>
      <c r="CC150" s="39">
        <v>0</v>
      </c>
      <c r="CD150" s="39">
        <v>0</v>
      </c>
      <c r="CE150" s="39">
        <v>0</v>
      </c>
      <c r="CF150" s="39">
        <v>0</v>
      </c>
      <c r="CG150" s="39">
        <v>0</v>
      </c>
      <c r="CH150" s="39">
        <v>0</v>
      </c>
      <c r="CI150" s="39">
        <v>0</v>
      </c>
      <c r="CJ150" s="39">
        <v>0</v>
      </c>
      <c r="CK150" s="39">
        <v>0</v>
      </c>
      <c r="CL150" s="39">
        <v>0</v>
      </c>
      <c r="CM150" s="39">
        <v>0</v>
      </c>
      <c r="CN150" s="206">
        <f t="shared" si="68"/>
        <v>0</v>
      </c>
      <c r="CO150" s="39">
        <v>0</v>
      </c>
      <c r="CP150" s="39">
        <v>0</v>
      </c>
      <c r="CQ150" s="39">
        <v>0</v>
      </c>
      <c r="CR150" s="39">
        <v>0</v>
      </c>
      <c r="CS150" s="39">
        <v>0</v>
      </c>
      <c r="CT150" s="39">
        <v>0</v>
      </c>
      <c r="CU150" s="39">
        <v>0</v>
      </c>
      <c r="CV150" s="39">
        <v>0</v>
      </c>
      <c r="CW150" s="39">
        <v>0</v>
      </c>
      <c r="CX150" s="39">
        <v>0</v>
      </c>
      <c r="CY150" s="39">
        <v>0</v>
      </c>
      <c r="CZ150" s="39">
        <v>0</v>
      </c>
      <c r="DA150" s="224">
        <f t="shared" si="64"/>
        <v>0</v>
      </c>
      <c r="DB150" s="39">
        <v>0</v>
      </c>
      <c r="DC150" s="39">
        <v>0</v>
      </c>
      <c r="DD150" s="39">
        <v>0</v>
      </c>
      <c r="DE150" s="39">
        <v>0</v>
      </c>
      <c r="DF150" s="39">
        <v>0</v>
      </c>
      <c r="DG150" s="39">
        <v>0</v>
      </c>
      <c r="DH150" s="39">
        <v>0</v>
      </c>
      <c r="DI150" s="39">
        <v>0</v>
      </c>
      <c r="DJ150" s="39">
        <v>0</v>
      </c>
      <c r="DK150" s="39">
        <v>0</v>
      </c>
      <c r="DL150" s="39">
        <v>0</v>
      </c>
      <c r="DM150" s="39">
        <v>0</v>
      </c>
      <c r="DN150" s="224">
        <f t="shared" si="67"/>
        <v>0</v>
      </c>
      <c r="DO150" s="39">
        <v>0</v>
      </c>
      <c r="DP150" s="39">
        <v>0</v>
      </c>
      <c r="DQ150" s="39">
        <v>0</v>
      </c>
      <c r="DR150" s="39">
        <v>0</v>
      </c>
      <c r="DS150" s="39">
        <v>0</v>
      </c>
      <c r="DT150" s="39">
        <v>0</v>
      </c>
      <c r="DU150" s="39">
        <v>0</v>
      </c>
      <c r="DV150" s="39">
        <v>0</v>
      </c>
      <c r="DW150" s="39">
        <v>0</v>
      </c>
      <c r="DX150" s="39">
        <v>0</v>
      </c>
      <c r="DY150" s="39">
        <v>0</v>
      </c>
      <c r="DZ150" s="39">
        <v>0</v>
      </c>
      <c r="ED150" s="118"/>
      <c r="EE150" s="118"/>
      <c r="EF150" s="118"/>
      <c r="EG150" s="118"/>
      <c r="EH150" s="118"/>
      <c r="EI150" s="118"/>
      <c r="EJ150" s="118"/>
      <c r="EK150" s="118"/>
      <c r="EL150" s="118"/>
      <c r="EM150" s="118"/>
      <c r="EN150" s="118"/>
      <c r="EO150" s="118"/>
      <c r="EP150" s="118"/>
      <c r="EQ150" s="118"/>
      <c r="ER150" s="118"/>
      <c r="ES150" s="118"/>
      <c r="ET150" s="118"/>
      <c r="EU150" s="118"/>
    </row>
    <row r="151" spans="1:3429" ht="20.100000000000001" customHeight="1" x14ac:dyDescent="0.25">
      <c r="A151" s="282"/>
      <c r="B151" s="74" t="s">
        <v>14</v>
      </c>
      <c r="C151" s="55" t="s">
        <v>76</v>
      </c>
      <c r="D151" s="88">
        <v>0</v>
      </c>
      <c r="E151" s="89">
        <v>0</v>
      </c>
      <c r="F151" s="89">
        <v>0</v>
      </c>
      <c r="G151" s="89">
        <v>0</v>
      </c>
      <c r="H151" s="89">
        <v>0</v>
      </c>
      <c r="I151" s="89">
        <v>0</v>
      </c>
      <c r="J151" s="89">
        <v>0</v>
      </c>
      <c r="K151" s="89">
        <v>0</v>
      </c>
      <c r="L151" s="89">
        <v>0</v>
      </c>
      <c r="M151" s="89">
        <v>0</v>
      </c>
      <c r="N151" s="89">
        <v>0</v>
      </c>
      <c r="O151" s="89">
        <v>0</v>
      </c>
      <c r="P151" s="72">
        <v>0</v>
      </c>
      <c r="Q151" s="81">
        <v>0</v>
      </c>
      <c r="R151" s="81">
        <v>0</v>
      </c>
      <c r="S151" s="81">
        <v>0</v>
      </c>
      <c r="T151" s="81">
        <v>0</v>
      </c>
      <c r="U151" s="81">
        <v>0</v>
      </c>
      <c r="V151" s="81">
        <v>0</v>
      </c>
      <c r="W151" s="81">
        <v>0</v>
      </c>
      <c r="X151" s="81">
        <v>0</v>
      </c>
      <c r="Y151" s="81">
        <v>0</v>
      </c>
      <c r="Z151" s="92">
        <v>0</v>
      </c>
      <c r="AA151" s="92">
        <v>0</v>
      </c>
      <c r="AB151" s="92">
        <v>0</v>
      </c>
      <c r="AC151" s="72">
        <v>0</v>
      </c>
      <c r="AD151" s="82">
        <v>0</v>
      </c>
      <c r="AE151" s="82">
        <v>0</v>
      </c>
      <c r="AF151" s="82">
        <v>0</v>
      </c>
      <c r="AG151" s="82">
        <v>0</v>
      </c>
      <c r="AH151" s="82">
        <v>0</v>
      </c>
      <c r="AI151" s="82">
        <v>0</v>
      </c>
      <c r="AJ151" s="82">
        <v>0</v>
      </c>
      <c r="AK151" s="82">
        <v>0</v>
      </c>
      <c r="AL151" s="82">
        <v>0</v>
      </c>
      <c r="AM151" s="122">
        <v>0</v>
      </c>
      <c r="AN151" s="122">
        <v>0</v>
      </c>
      <c r="AO151" s="122">
        <v>0</v>
      </c>
      <c r="AP151" s="56">
        <v>0</v>
      </c>
      <c r="AQ151" s="39">
        <v>0</v>
      </c>
      <c r="AR151" s="39">
        <v>0</v>
      </c>
      <c r="AS151" s="39">
        <v>0</v>
      </c>
      <c r="AT151" s="39">
        <v>0</v>
      </c>
      <c r="AU151" s="39">
        <v>0</v>
      </c>
      <c r="AV151" s="39">
        <v>0</v>
      </c>
      <c r="AW151" s="39">
        <v>0</v>
      </c>
      <c r="AX151" s="39">
        <v>0</v>
      </c>
      <c r="AY151" s="39">
        <v>0</v>
      </c>
      <c r="AZ151" s="39">
        <v>0</v>
      </c>
      <c r="BA151" s="39">
        <v>0</v>
      </c>
      <c r="BB151" s="56">
        <v>0</v>
      </c>
      <c r="BC151" s="39">
        <v>0</v>
      </c>
      <c r="BD151" s="39">
        <v>0</v>
      </c>
      <c r="BE151" s="39">
        <v>0</v>
      </c>
      <c r="BF151" s="39">
        <v>0</v>
      </c>
      <c r="BG151" s="39">
        <v>0</v>
      </c>
      <c r="BH151" s="39">
        <v>0</v>
      </c>
      <c r="BI151" s="39">
        <v>0</v>
      </c>
      <c r="BJ151" s="39">
        <v>0</v>
      </c>
      <c r="BK151" s="39">
        <v>0</v>
      </c>
      <c r="BL151" s="39">
        <v>0</v>
      </c>
      <c r="BM151" s="39">
        <v>0</v>
      </c>
      <c r="BN151" s="206">
        <f t="shared" si="58"/>
        <v>0</v>
      </c>
      <c r="BO151" s="39">
        <v>0</v>
      </c>
      <c r="BP151" s="39">
        <v>0</v>
      </c>
      <c r="BQ151" s="39">
        <v>0</v>
      </c>
      <c r="BR151" s="39">
        <v>0</v>
      </c>
      <c r="BS151" s="39">
        <v>0</v>
      </c>
      <c r="BT151" s="39">
        <v>0</v>
      </c>
      <c r="BU151" s="39">
        <v>0</v>
      </c>
      <c r="BV151" s="39">
        <v>0</v>
      </c>
      <c r="BW151" s="39">
        <v>0</v>
      </c>
      <c r="BX151" s="39">
        <v>0</v>
      </c>
      <c r="BY151" s="39">
        <v>0</v>
      </c>
      <c r="BZ151" s="39">
        <v>0</v>
      </c>
      <c r="CA151" s="224">
        <f t="shared" si="37"/>
        <v>0</v>
      </c>
      <c r="CB151" s="56">
        <v>0</v>
      </c>
      <c r="CC151" s="39">
        <v>0</v>
      </c>
      <c r="CD151" s="39">
        <v>0</v>
      </c>
      <c r="CE151" s="39">
        <v>0</v>
      </c>
      <c r="CF151" s="39">
        <v>0</v>
      </c>
      <c r="CG151" s="39">
        <v>0</v>
      </c>
      <c r="CH151" s="39">
        <v>0</v>
      </c>
      <c r="CI151" s="39">
        <v>0</v>
      </c>
      <c r="CJ151" s="39">
        <v>0</v>
      </c>
      <c r="CK151" s="39">
        <v>0</v>
      </c>
      <c r="CL151" s="39">
        <v>0</v>
      </c>
      <c r="CM151" s="39">
        <v>0</v>
      </c>
      <c r="CN151" s="206">
        <f t="shared" si="68"/>
        <v>0</v>
      </c>
      <c r="CO151" s="39">
        <v>0</v>
      </c>
      <c r="CP151" s="39">
        <v>0</v>
      </c>
      <c r="CQ151" s="39">
        <v>0</v>
      </c>
      <c r="CR151" s="39">
        <v>0</v>
      </c>
      <c r="CS151" s="39">
        <v>0</v>
      </c>
      <c r="CT151" s="39">
        <v>0</v>
      </c>
      <c r="CU151" s="39">
        <v>0</v>
      </c>
      <c r="CV151" s="39">
        <v>0</v>
      </c>
      <c r="CW151" s="39">
        <v>0</v>
      </c>
      <c r="CX151" s="39">
        <v>0</v>
      </c>
      <c r="CY151" s="39">
        <v>0</v>
      </c>
      <c r="CZ151" s="39">
        <v>0</v>
      </c>
      <c r="DA151" s="224">
        <f t="shared" si="64"/>
        <v>0</v>
      </c>
      <c r="DB151" s="39">
        <v>0</v>
      </c>
      <c r="DC151" s="39">
        <v>0</v>
      </c>
      <c r="DD151" s="39">
        <v>0</v>
      </c>
      <c r="DE151" s="39">
        <v>0</v>
      </c>
      <c r="DF151" s="39">
        <v>0</v>
      </c>
      <c r="DG151" s="39">
        <v>0</v>
      </c>
      <c r="DH151" s="39">
        <v>0</v>
      </c>
      <c r="DI151" s="39">
        <v>0</v>
      </c>
      <c r="DJ151" s="39">
        <v>0</v>
      </c>
      <c r="DK151" s="39">
        <v>0</v>
      </c>
      <c r="DL151" s="39">
        <v>0</v>
      </c>
      <c r="DM151" s="39">
        <v>0</v>
      </c>
      <c r="DN151" s="224">
        <f t="shared" si="67"/>
        <v>0</v>
      </c>
      <c r="DO151" s="39">
        <v>0</v>
      </c>
      <c r="DP151" s="39">
        <v>0</v>
      </c>
      <c r="DQ151" s="39">
        <v>0</v>
      </c>
      <c r="DR151" s="39">
        <v>0</v>
      </c>
      <c r="DS151" s="39">
        <v>0</v>
      </c>
      <c r="DT151" s="39">
        <v>0</v>
      </c>
      <c r="DU151" s="39">
        <v>0</v>
      </c>
      <c r="DV151" s="39">
        <v>0</v>
      </c>
      <c r="DW151" s="39">
        <v>0</v>
      </c>
      <c r="DX151" s="39">
        <v>0</v>
      </c>
      <c r="DY151" s="39">
        <v>0</v>
      </c>
      <c r="DZ151" s="39">
        <v>0</v>
      </c>
      <c r="ED151" s="118"/>
      <c r="EE151" s="118"/>
      <c r="EF151" s="118"/>
      <c r="EG151" s="118"/>
      <c r="EH151" s="118"/>
      <c r="EI151" s="118"/>
      <c r="EJ151" s="118"/>
      <c r="EK151" s="118"/>
      <c r="EL151" s="118"/>
      <c r="EM151" s="118"/>
      <c r="EN151" s="118"/>
      <c r="EO151" s="118"/>
      <c r="EP151" s="118"/>
      <c r="EQ151" s="118"/>
      <c r="ER151" s="118"/>
      <c r="ES151" s="118"/>
      <c r="ET151" s="118"/>
      <c r="EU151" s="118"/>
    </row>
    <row r="152" spans="1:3429" ht="20.100000000000001" customHeight="1" x14ac:dyDescent="0.25">
      <c r="A152" s="282"/>
      <c r="B152" s="74" t="s">
        <v>15</v>
      </c>
      <c r="C152" s="75" t="s">
        <v>16</v>
      </c>
      <c r="D152" s="88">
        <v>0</v>
      </c>
      <c r="E152" s="89">
        <v>0</v>
      </c>
      <c r="F152" s="89">
        <v>1</v>
      </c>
      <c r="G152" s="89">
        <v>1</v>
      </c>
      <c r="H152" s="89">
        <v>2</v>
      </c>
      <c r="I152" s="89">
        <v>0</v>
      </c>
      <c r="J152" s="89">
        <v>0</v>
      </c>
      <c r="K152" s="89">
        <v>0</v>
      </c>
      <c r="L152" s="89">
        <v>0</v>
      </c>
      <c r="M152" s="89">
        <v>1</v>
      </c>
      <c r="N152" s="89">
        <v>0</v>
      </c>
      <c r="O152" s="89">
        <v>0</v>
      </c>
      <c r="P152" s="72">
        <v>5</v>
      </c>
      <c r="Q152" s="81">
        <v>0</v>
      </c>
      <c r="R152" s="81">
        <v>0</v>
      </c>
      <c r="S152" s="81">
        <v>0</v>
      </c>
      <c r="T152" s="81">
        <v>0</v>
      </c>
      <c r="U152" s="81">
        <v>0</v>
      </c>
      <c r="V152" s="81">
        <v>0</v>
      </c>
      <c r="W152" s="81">
        <v>0</v>
      </c>
      <c r="X152" s="81">
        <v>0</v>
      </c>
      <c r="Y152" s="81">
        <v>0</v>
      </c>
      <c r="Z152" s="92">
        <v>0</v>
      </c>
      <c r="AA152" s="92">
        <v>12</v>
      </c>
      <c r="AB152" s="92">
        <v>148</v>
      </c>
      <c r="AC152" s="72">
        <v>160</v>
      </c>
      <c r="AD152" s="82">
        <v>5</v>
      </c>
      <c r="AE152" s="82">
        <v>2</v>
      </c>
      <c r="AF152" s="82">
        <v>3</v>
      </c>
      <c r="AG152" s="82">
        <v>4</v>
      </c>
      <c r="AH152" s="82">
        <v>18</v>
      </c>
      <c r="AI152" s="82">
        <v>5</v>
      </c>
      <c r="AJ152" s="82">
        <v>24</v>
      </c>
      <c r="AK152" s="82">
        <v>58</v>
      </c>
      <c r="AL152" s="82">
        <v>21</v>
      </c>
      <c r="AM152" s="122">
        <v>5</v>
      </c>
      <c r="AN152" s="122">
        <v>1</v>
      </c>
      <c r="AO152" s="122">
        <v>0</v>
      </c>
      <c r="AP152" s="56">
        <v>0</v>
      </c>
      <c r="AQ152" s="39">
        <v>0</v>
      </c>
      <c r="AR152" s="39">
        <v>0</v>
      </c>
      <c r="AS152" s="39">
        <v>0</v>
      </c>
      <c r="AT152" s="39">
        <v>0</v>
      </c>
      <c r="AU152" s="39">
        <v>0</v>
      </c>
      <c r="AV152" s="39">
        <v>0</v>
      </c>
      <c r="AW152" s="39">
        <v>0</v>
      </c>
      <c r="AX152" s="39">
        <v>0</v>
      </c>
      <c r="AY152" s="39">
        <v>0</v>
      </c>
      <c r="AZ152" s="39">
        <v>0</v>
      </c>
      <c r="BA152" s="39">
        <v>0</v>
      </c>
      <c r="BB152" s="56">
        <v>1</v>
      </c>
      <c r="BC152" s="39">
        <v>4</v>
      </c>
      <c r="BD152" s="39">
        <v>2</v>
      </c>
      <c r="BE152" s="39">
        <v>1</v>
      </c>
      <c r="BF152" s="39">
        <v>0</v>
      </c>
      <c r="BG152" s="39">
        <v>1</v>
      </c>
      <c r="BH152" s="39">
        <v>1</v>
      </c>
      <c r="BI152" s="39">
        <v>0</v>
      </c>
      <c r="BJ152" s="39">
        <v>0</v>
      </c>
      <c r="BK152" s="39">
        <v>2</v>
      </c>
      <c r="BL152" s="39">
        <v>2</v>
      </c>
      <c r="BM152" s="39">
        <v>0</v>
      </c>
      <c r="BN152" s="206">
        <f t="shared" si="58"/>
        <v>14</v>
      </c>
      <c r="BO152" s="39">
        <v>0</v>
      </c>
      <c r="BP152" s="39">
        <v>0</v>
      </c>
      <c r="BQ152" s="39">
        <v>0</v>
      </c>
      <c r="BR152" s="39">
        <v>0</v>
      </c>
      <c r="BS152" s="39">
        <v>0</v>
      </c>
      <c r="BT152" s="39">
        <v>0</v>
      </c>
      <c r="BU152" s="39">
        <v>0</v>
      </c>
      <c r="BV152" s="39">
        <v>0</v>
      </c>
      <c r="BW152" s="39">
        <v>0</v>
      </c>
      <c r="BX152" s="39">
        <v>0</v>
      </c>
      <c r="BY152" s="39">
        <v>0</v>
      </c>
      <c r="BZ152" s="39">
        <v>0</v>
      </c>
      <c r="CA152" s="224">
        <f t="shared" si="37"/>
        <v>0</v>
      </c>
      <c r="CB152" s="56">
        <v>0</v>
      </c>
      <c r="CC152" s="39">
        <v>0</v>
      </c>
      <c r="CD152" s="39">
        <v>0</v>
      </c>
      <c r="CE152" s="39">
        <v>0</v>
      </c>
      <c r="CF152" s="39">
        <v>0</v>
      </c>
      <c r="CG152" s="39">
        <v>0</v>
      </c>
      <c r="CH152" s="39">
        <v>0</v>
      </c>
      <c r="CI152" s="39">
        <v>0</v>
      </c>
      <c r="CJ152" s="39">
        <v>0</v>
      </c>
      <c r="CK152" s="39">
        <v>2</v>
      </c>
      <c r="CL152" s="39">
        <v>0</v>
      </c>
      <c r="CM152" s="39">
        <v>0</v>
      </c>
      <c r="CN152" s="206">
        <f t="shared" si="68"/>
        <v>2</v>
      </c>
      <c r="CO152" s="39">
        <v>0</v>
      </c>
      <c r="CP152" s="39">
        <v>0</v>
      </c>
      <c r="CQ152" s="39">
        <v>0</v>
      </c>
      <c r="CR152" s="39">
        <v>0</v>
      </c>
      <c r="CS152" s="39">
        <v>0</v>
      </c>
      <c r="CT152" s="39">
        <v>0</v>
      </c>
      <c r="CU152" s="39">
        <v>0</v>
      </c>
      <c r="CV152" s="39">
        <v>0</v>
      </c>
      <c r="CW152" s="39">
        <v>0</v>
      </c>
      <c r="CX152" s="39">
        <v>0</v>
      </c>
      <c r="CY152" s="39">
        <v>0</v>
      </c>
      <c r="CZ152" s="39">
        <v>0</v>
      </c>
      <c r="DA152" s="224">
        <f t="shared" si="64"/>
        <v>0</v>
      </c>
      <c r="DB152" s="39">
        <v>0</v>
      </c>
      <c r="DC152" s="39">
        <v>1</v>
      </c>
      <c r="DD152" s="39">
        <v>0</v>
      </c>
      <c r="DE152" s="39">
        <v>0</v>
      </c>
      <c r="DF152" s="39">
        <v>0</v>
      </c>
      <c r="DG152" s="39">
        <v>0</v>
      </c>
      <c r="DH152" s="39">
        <v>0</v>
      </c>
      <c r="DI152" s="39">
        <v>0</v>
      </c>
      <c r="DJ152" s="39">
        <v>0</v>
      </c>
      <c r="DK152" s="39">
        <v>0</v>
      </c>
      <c r="DL152" s="39">
        <v>0</v>
      </c>
      <c r="DM152" s="39">
        <v>0</v>
      </c>
      <c r="DN152" s="224">
        <f t="shared" si="67"/>
        <v>1</v>
      </c>
      <c r="DO152" s="39">
        <v>0</v>
      </c>
      <c r="DP152" s="39">
        <v>0</v>
      </c>
      <c r="DQ152" s="39">
        <v>0</v>
      </c>
      <c r="DR152" s="39">
        <v>2</v>
      </c>
      <c r="DS152" s="39">
        <v>0</v>
      </c>
      <c r="DT152" s="39">
        <v>0</v>
      </c>
      <c r="DU152" s="39">
        <v>0</v>
      </c>
      <c r="DV152" s="39">
        <v>0</v>
      </c>
      <c r="DW152" s="39">
        <v>0</v>
      </c>
      <c r="DX152" s="39">
        <v>0</v>
      </c>
      <c r="DY152" s="39">
        <v>0</v>
      </c>
      <c r="DZ152" s="39">
        <v>0</v>
      </c>
      <c r="ED152" s="118"/>
      <c r="EE152" s="118"/>
      <c r="EF152" s="118"/>
      <c r="EG152" s="118"/>
      <c r="EH152" s="118"/>
      <c r="EI152" s="118"/>
      <c r="EJ152" s="118"/>
      <c r="EK152" s="118"/>
      <c r="EL152" s="118"/>
      <c r="EM152" s="118"/>
      <c r="EN152" s="118"/>
      <c r="EO152" s="118"/>
      <c r="EP152" s="118"/>
      <c r="EQ152" s="118"/>
      <c r="ER152" s="118"/>
      <c r="ES152" s="118"/>
      <c r="ET152" s="118"/>
      <c r="EU152" s="118"/>
    </row>
    <row r="153" spans="1:3429" ht="20.100000000000001" customHeight="1" x14ac:dyDescent="0.25">
      <c r="A153" s="282"/>
      <c r="B153" s="74" t="s">
        <v>19</v>
      </c>
      <c r="C153" s="75" t="s">
        <v>20</v>
      </c>
      <c r="D153" s="88">
        <v>258</v>
      </c>
      <c r="E153" s="89">
        <v>208</v>
      </c>
      <c r="F153" s="89">
        <v>237</v>
      </c>
      <c r="G153" s="89">
        <v>235</v>
      </c>
      <c r="H153" s="89">
        <v>218</v>
      </c>
      <c r="I153" s="89">
        <v>224</v>
      </c>
      <c r="J153" s="89">
        <v>253</v>
      </c>
      <c r="K153" s="89">
        <v>234</v>
      </c>
      <c r="L153" s="89">
        <v>248</v>
      </c>
      <c r="M153" s="89">
        <v>231</v>
      </c>
      <c r="N153" s="89">
        <v>234</v>
      </c>
      <c r="O153" s="89">
        <v>260</v>
      </c>
      <c r="P153" s="72">
        <v>2840</v>
      </c>
      <c r="Q153" s="81">
        <v>214</v>
      </c>
      <c r="R153" s="81">
        <v>207</v>
      </c>
      <c r="S153" s="81">
        <v>263</v>
      </c>
      <c r="T153" s="81">
        <v>254</v>
      </c>
      <c r="U153" s="81">
        <v>246</v>
      </c>
      <c r="V153" s="81">
        <v>226</v>
      </c>
      <c r="W153" s="81">
        <v>238</v>
      </c>
      <c r="X153" s="81">
        <v>238</v>
      </c>
      <c r="Y153" s="81">
        <v>246</v>
      </c>
      <c r="Z153" s="92">
        <v>233</v>
      </c>
      <c r="AA153" s="92">
        <v>238</v>
      </c>
      <c r="AB153" s="92">
        <v>250</v>
      </c>
      <c r="AC153" s="72">
        <v>2853</v>
      </c>
      <c r="AD153" s="82">
        <v>227</v>
      </c>
      <c r="AE153" s="82">
        <v>235</v>
      </c>
      <c r="AF153" s="82">
        <v>237</v>
      </c>
      <c r="AG153" s="82">
        <v>249</v>
      </c>
      <c r="AH153" s="82">
        <v>264</v>
      </c>
      <c r="AI153" s="82">
        <v>254</v>
      </c>
      <c r="AJ153" s="82">
        <v>276</v>
      </c>
      <c r="AK153" s="82">
        <v>409</v>
      </c>
      <c r="AL153" s="82">
        <v>401</v>
      </c>
      <c r="AM153" s="122">
        <v>342</v>
      </c>
      <c r="AN153" s="122">
        <v>385</v>
      </c>
      <c r="AO153" s="122">
        <v>385</v>
      </c>
      <c r="AP153" s="56">
        <v>350</v>
      </c>
      <c r="AQ153" s="39">
        <v>368</v>
      </c>
      <c r="AR153" s="39">
        <v>416</v>
      </c>
      <c r="AS153" s="39">
        <v>364</v>
      </c>
      <c r="AT153" s="39">
        <v>437</v>
      </c>
      <c r="AU153" s="39">
        <v>380</v>
      </c>
      <c r="AV153" s="39">
        <v>409</v>
      </c>
      <c r="AW153" s="39">
        <v>418</v>
      </c>
      <c r="AX153" s="39">
        <v>391</v>
      </c>
      <c r="AY153" s="39">
        <v>462</v>
      </c>
      <c r="AZ153" s="39">
        <v>386</v>
      </c>
      <c r="BA153" s="39">
        <v>416</v>
      </c>
      <c r="BB153" s="56">
        <v>403</v>
      </c>
      <c r="BC153" s="39">
        <v>351</v>
      </c>
      <c r="BD153" s="39">
        <v>379</v>
      </c>
      <c r="BE153" s="39">
        <v>442</v>
      </c>
      <c r="BF153" s="39">
        <v>446</v>
      </c>
      <c r="BG153" s="39">
        <v>403</v>
      </c>
      <c r="BH153" s="39">
        <v>467</v>
      </c>
      <c r="BI153" s="39">
        <v>453</v>
      </c>
      <c r="BJ153" s="39">
        <v>442</v>
      </c>
      <c r="BK153" s="39">
        <v>476</v>
      </c>
      <c r="BL153" s="39">
        <v>448</v>
      </c>
      <c r="BM153" s="39">
        <v>453</v>
      </c>
      <c r="BN153" s="206">
        <f t="shared" si="58"/>
        <v>5163</v>
      </c>
      <c r="BO153" s="39">
        <v>433</v>
      </c>
      <c r="BP153" s="39">
        <v>437</v>
      </c>
      <c r="BQ153" s="39">
        <v>404</v>
      </c>
      <c r="BR153" s="39">
        <v>474</v>
      </c>
      <c r="BS153" s="39">
        <v>448</v>
      </c>
      <c r="BT153" s="39">
        <v>444</v>
      </c>
      <c r="BU153" s="39">
        <v>487</v>
      </c>
      <c r="BV153" s="39">
        <v>451</v>
      </c>
      <c r="BW153" s="39">
        <v>502</v>
      </c>
      <c r="BX153" s="39">
        <v>504</v>
      </c>
      <c r="BY153" s="39">
        <v>412</v>
      </c>
      <c r="BZ153" s="39">
        <v>495</v>
      </c>
      <c r="CA153" s="224">
        <f t="shared" si="37"/>
        <v>5491</v>
      </c>
      <c r="CB153" s="56">
        <v>412</v>
      </c>
      <c r="CC153" s="39">
        <v>367</v>
      </c>
      <c r="CD153" s="39">
        <v>461</v>
      </c>
      <c r="CE153" s="39">
        <v>480</v>
      </c>
      <c r="CF153" s="39">
        <v>421</v>
      </c>
      <c r="CG153" s="39">
        <v>415</v>
      </c>
      <c r="CH153" s="39">
        <v>483</v>
      </c>
      <c r="CI153" s="39">
        <v>419</v>
      </c>
      <c r="CJ153" s="39">
        <v>462</v>
      </c>
      <c r="CK153" s="39">
        <v>454</v>
      </c>
      <c r="CL153" s="39">
        <v>442</v>
      </c>
      <c r="CM153" s="39">
        <v>475</v>
      </c>
      <c r="CN153" s="206">
        <f t="shared" si="68"/>
        <v>5291</v>
      </c>
      <c r="CO153" s="39">
        <v>408</v>
      </c>
      <c r="CP153" s="39">
        <v>389</v>
      </c>
      <c r="CQ153" s="39">
        <v>481</v>
      </c>
      <c r="CR153" s="39">
        <v>458</v>
      </c>
      <c r="CS153" s="39">
        <v>435</v>
      </c>
      <c r="CT153" s="39">
        <v>479</v>
      </c>
      <c r="CU153" s="39">
        <v>469</v>
      </c>
      <c r="CV153" s="39">
        <v>490</v>
      </c>
      <c r="CW153" s="39">
        <v>471</v>
      </c>
      <c r="CX153" s="39">
        <v>496</v>
      </c>
      <c r="CY153" s="39">
        <v>466</v>
      </c>
      <c r="CZ153" s="39">
        <v>477</v>
      </c>
      <c r="DA153" s="224">
        <f t="shared" si="64"/>
        <v>5519</v>
      </c>
      <c r="DB153" s="39">
        <v>466</v>
      </c>
      <c r="DC153" s="39">
        <v>407</v>
      </c>
      <c r="DD153" s="39">
        <v>526</v>
      </c>
      <c r="DE153" s="39">
        <v>446</v>
      </c>
      <c r="DF153" s="39">
        <v>525</v>
      </c>
      <c r="DG153" s="39">
        <v>490</v>
      </c>
      <c r="DH153" s="39">
        <v>523</v>
      </c>
      <c r="DI153" s="39">
        <v>496</v>
      </c>
      <c r="DJ153" s="39">
        <v>479</v>
      </c>
      <c r="DK153" s="39">
        <v>496</v>
      </c>
      <c r="DL153" s="39">
        <v>489</v>
      </c>
      <c r="DM153" s="39">
        <v>472</v>
      </c>
      <c r="DN153" s="224">
        <f t="shared" si="67"/>
        <v>5815</v>
      </c>
      <c r="DO153" s="39">
        <v>521</v>
      </c>
      <c r="DP153" s="39">
        <v>431</v>
      </c>
      <c r="DQ153" s="39">
        <v>505</v>
      </c>
      <c r="DR153" s="39">
        <v>500</v>
      </c>
      <c r="DS153" s="39">
        <v>514</v>
      </c>
      <c r="DT153" s="39">
        <v>462</v>
      </c>
      <c r="DU153" s="39">
        <v>516</v>
      </c>
      <c r="DV153" s="39">
        <v>522</v>
      </c>
      <c r="DW153" s="39">
        <v>469</v>
      </c>
      <c r="DX153" s="39">
        <v>539</v>
      </c>
      <c r="DY153" s="39">
        <v>502</v>
      </c>
      <c r="DZ153" s="39">
        <v>488</v>
      </c>
      <c r="ED153" s="118"/>
      <c r="EE153" s="118"/>
      <c r="EF153" s="118"/>
      <c r="EG153" s="118"/>
      <c r="EH153" s="118"/>
      <c r="EI153" s="118"/>
      <c r="EJ153" s="118"/>
      <c r="EK153" s="118"/>
      <c r="EL153" s="118"/>
      <c r="EM153" s="118"/>
      <c r="EN153" s="118"/>
      <c r="EO153" s="118"/>
      <c r="EP153" s="118"/>
      <c r="EQ153" s="118"/>
      <c r="ER153" s="118"/>
      <c r="ES153" s="118"/>
      <c r="ET153" s="118"/>
      <c r="EU153" s="118"/>
    </row>
    <row r="154" spans="1:3429" ht="20.100000000000001" customHeight="1" x14ac:dyDescent="0.25">
      <c r="A154" s="282"/>
      <c r="B154" s="48" t="s">
        <v>26</v>
      </c>
      <c r="C154" s="55" t="s">
        <v>66</v>
      </c>
      <c r="D154" s="88">
        <v>0</v>
      </c>
      <c r="E154" s="89">
        <v>0</v>
      </c>
      <c r="F154" s="89">
        <v>0</v>
      </c>
      <c r="G154" s="89">
        <v>0</v>
      </c>
      <c r="H154" s="89">
        <v>0</v>
      </c>
      <c r="I154" s="89">
        <v>0</v>
      </c>
      <c r="J154" s="89">
        <v>0</v>
      </c>
      <c r="K154" s="89">
        <v>0</v>
      </c>
      <c r="L154" s="89">
        <v>0</v>
      </c>
      <c r="M154" s="89">
        <v>0</v>
      </c>
      <c r="N154" s="89">
        <v>0</v>
      </c>
      <c r="O154" s="89">
        <v>0</v>
      </c>
      <c r="P154" s="72">
        <v>0</v>
      </c>
      <c r="Q154" s="81">
        <v>0</v>
      </c>
      <c r="R154" s="81">
        <v>0</v>
      </c>
      <c r="S154" s="81">
        <v>0</v>
      </c>
      <c r="T154" s="81">
        <v>0</v>
      </c>
      <c r="U154" s="81">
        <v>0</v>
      </c>
      <c r="V154" s="81">
        <v>0</v>
      </c>
      <c r="W154" s="81">
        <v>0</v>
      </c>
      <c r="X154" s="81">
        <v>0</v>
      </c>
      <c r="Y154" s="81">
        <v>0</v>
      </c>
      <c r="Z154" s="92">
        <v>0</v>
      </c>
      <c r="AA154" s="92">
        <v>0</v>
      </c>
      <c r="AB154" s="92">
        <v>0</v>
      </c>
      <c r="AC154" s="72">
        <v>0</v>
      </c>
      <c r="AD154" s="82">
        <v>0</v>
      </c>
      <c r="AE154" s="82">
        <v>0</v>
      </c>
      <c r="AF154" s="82">
        <v>0</v>
      </c>
      <c r="AG154" s="82">
        <v>0</v>
      </c>
      <c r="AH154" s="82">
        <v>0</v>
      </c>
      <c r="AI154" s="82">
        <v>0</v>
      </c>
      <c r="AJ154" s="82">
        <v>0</v>
      </c>
      <c r="AK154" s="82">
        <v>0</v>
      </c>
      <c r="AL154" s="82">
        <v>0</v>
      </c>
      <c r="AM154" s="82">
        <v>0</v>
      </c>
      <c r="AN154" s="82">
        <v>0</v>
      </c>
      <c r="AO154" s="82">
        <v>0</v>
      </c>
      <c r="AP154" s="56">
        <v>0</v>
      </c>
      <c r="AQ154" s="39">
        <v>0</v>
      </c>
      <c r="AR154" s="39">
        <v>0</v>
      </c>
      <c r="AS154" s="39">
        <v>0</v>
      </c>
      <c r="AT154" s="39">
        <v>0</v>
      </c>
      <c r="AU154" s="39">
        <v>0</v>
      </c>
      <c r="AV154" s="39">
        <v>0</v>
      </c>
      <c r="AW154" s="39">
        <v>0</v>
      </c>
      <c r="AX154" s="39">
        <v>0</v>
      </c>
      <c r="AY154" s="39">
        <v>0</v>
      </c>
      <c r="AZ154" s="39">
        <v>0</v>
      </c>
      <c r="BA154" s="39">
        <v>0</v>
      </c>
      <c r="BB154" s="56">
        <v>0</v>
      </c>
      <c r="BC154" s="39">
        <v>0</v>
      </c>
      <c r="BD154" s="39">
        <v>0</v>
      </c>
      <c r="BE154" s="39">
        <v>0</v>
      </c>
      <c r="BF154" s="39">
        <v>0</v>
      </c>
      <c r="BG154" s="39">
        <v>0</v>
      </c>
      <c r="BH154" s="39">
        <v>0</v>
      </c>
      <c r="BI154" s="39">
        <v>0</v>
      </c>
      <c r="BJ154" s="39">
        <v>0</v>
      </c>
      <c r="BK154" s="39">
        <v>0</v>
      </c>
      <c r="BL154" s="39">
        <v>0</v>
      </c>
      <c r="BM154" s="39">
        <v>0</v>
      </c>
      <c r="BN154" s="206">
        <f t="shared" si="58"/>
        <v>0</v>
      </c>
      <c r="BO154" s="39">
        <v>0</v>
      </c>
      <c r="BP154" s="39">
        <v>0</v>
      </c>
      <c r="BQ154" s="39">
        <v>0</v>
      </c>
      <c r="BR154" s="39">
        <v>0</v>
      </c>
      <c r="BS154" s="39">
        <v>0</v>
      </c>
      <c r="BT154" s="39">
        <v>0</v>
      </c>
      <c r="BU154" s="39">
        <v>0</v>
      </c>
      <c r="BV154" s="39">
        <v>0</v>
      </c>
      <c r="BW154" s="39">
        <v>29</v>
      </c>
      <c r="BX154" s="39">
        <v>56</v>
      </c>
      <c r="BY154" s="39">
        <v>28</v>
      </c>
      <c r="BZ154" s="39">
        <v>23</v>
      </c>
      <c r="CA154" s="224">
        <f t="shared" si="37"/>
        <v>136</v>
      </c>
      <c r="CB154" s="56">
        <v>34</v>
      </c>
      <c r="CC154" s="39">
        <v>8</v>
      </c>
      <c r="CD154" s="39">
        <v>1</v>
      </c>
      <c r="CE154" s="39">
        <v>2</v>
      </c>
      <c r="CF154" s="39">
        <v>1</v>
      </c>
      <c r="CG154" s="39">
        <v>0</v>
      </c>
      <c r="CH154" s="39">
        <v>3</v>
      </c>
      <c r="CI154" s="39">
        <v>10</v>
      </c>
      <c r="CJ154" s="39">
        <v>4</v>
      </c>
      <c r="CK154" s="39">
        <v>7</v>
      </c>
      <c r="CL154" s="39">
        <v>8</v>
      </c>
      <c r="CM154" s="39">
        <v>23</v>
      </c>
      <c r="CN154" s="206">
        <f t="shared" si="68"/>
        <v>101</v>
      </c>
      <c r="CO154" s="39">
        <v>7</v>
      </c>
      <c r="CP154" s="39">
        <v>15</v>
      </c>
      <c r="CQ154" s="39">
        <v>26</v>
      </c>
      <c r="CR154" s="39">
        <v>18</v>
      </c>
      <c r="CS154" s="39">
        <v>22</v>
      </c>
      <c r="CT154" s="39">
        <v>20</v>
      </c>
      <c r="CU154" s="39">
        <v>25</v>
      </c>
      <c r="CV154" s="39">
        <v>34</v>
      </c>
      <c r="CW154" s="39">
        <v>29</v>
      </c>
      <c r="CX154" s="39">
        <v>25</v>
      </c>
      <c r="CY154" s="39">
        <v>38</v>
      </c>
      <c r="CZ154" s="39">
        <v>19</v>
      </c>
      <c r="DA154" s="224">
        <f t="shared" si="64"/>
        <v>278</v>
      </c>
      <c r="DB154" s="39">
        <v>13</v>
      </c>
      <c r="DC154" s="39">
        <v>13</v>
      </c>
      <c r="DD154" s="39">
        <v>13</v>
      </c>
      <c r="DE154" s="39">
        <v>37</v>
      </c>
      <c r="DF154" s="39">
        <v>57</v>
      </c>
      <c r="DG154" s="39">
        <v>60</v>
      </c>
      <c r="DH154" s="39">
        <v>71</v>
      </c>
      <c r="DI154" s="39">
        <v>67</v>
      </c>
      <c r="DJ154" s="39">
        <v>38</v>
      </c>
      <c r="DK154" s="39">
        <v>36</v>
      </c>
      <c r="DL154" s="39">
        <v>18</v>
      </c>
      <c r="DM154" s="39">
        <v>29</v>
      </c>
      <c r="DN154" s="224">
        <f t="shared" si="67"/>
        <v>452</v>
      </c>
      <c r="DO154" s="39">
        <v>45</v>
      </c>
      <c r="DP154" s="39">
        <v>27</v>
      </c>
      <c r="DQ154" s="39">
        <v>13</v>
      </c>
      <c r="DR154" s="39">
        <v>35</v>
      </c>
      <c r="DS154" s="39">
        <v>37</v>
      </c>
      <c r="DT154" s="39">
        <v>25</v>
      </c>
      <c r="DU154" s="39">
        <v>28</v>
      </c>
      <c r="DV154" s="39">
        <v>32</v>
      </c>
      <c r="DW154" s="39">
        <v>29</v>
      </c>
      <c r="DX154" s="39">
        <v>13</v>
      </c>
      <c r="DY154" s="39">
        <v>34</v>
      </c>
      <c r="DZ154" s="39">
        <v>18</v>
      </c>
      <c r="ED154" s="118"/>
      <c r="EE154" s="118"/>
      <c r="EF154" s="118"/>
      <c r="EG154" s="118"/>
      <c r="EH154" s="118"/>
      <c r="EI154" s="118"/>
      <c r="EJ154" s="118"/>
      <c r="EK154" s="118"/>
      <c r="EL154" s="118"/>
      <c r="EM154" s="118"/>
      <c r="EN154" s="118"/>
      <c r="EO154" s="118"/>
      <c r="EP154" s="118"/>
      <c r="EQ154" s="118"/>
      <c r="ER154" s="118"/>
      <c r="ES154" s="118"/>
      <c r="ET154" s="118"/>
      <c r="EU154" s="118"/>
    </row>
    <row r="155" spans="1:3429" ht="20.100000000000001" customHeight="1" x14ac:dyDescent="0.25">
      <c r="A155" s="282"/>
      <c r="B155" s="48" t="s">
        <v>82</v>
      </c>
      <c r="C155" s="55" t="s">
        <v>86</v>
      </c>
      <c r="D155" s="88">
        <v>0</v>
      </c>
      <c r="E155" s="89">
        <v>0</v>
      </c>
      <c r="F155" s="89">
        <v>0</v>
      </c>
      <c r="G155" s="89">
        <v>0</v>
      </c>
      <c r="H155" s="89">
        <v>0</v>
      </c>
      <c r="I155" s="89">
        <v>0</v>
      </c>
      <c r="J155" s="89">
        <v>0</v>
      </c>
      <c r="K155" s="89">
        <v>0</v>
      </c>
      <c r="L155" s="89">
        <v>0</v>
      </c>
      <c r="M155" s="89">
        <v>0</v>
      </c>
      <c r="N155" s="89">
        <v>0</v>
      </c>
      <c r="O155" s="89">
        <v>0</v>
      </c>
      <c r="P155" s="72">
        <v>0</v>
      </c>
      <c r="Q155" s="81">
        <v>0</v>
      </c>
      <c r="R155" s="81">
        <v>0</v>
      </c>
      <c r="S155" s="81">
        <v>0</v>
      </c>
      <c r="T155" s="81">
        <v>0</v>
      </c>
      <c r="U155" s="81">
        <v>0</v>
      </c>
      <c r="V155" s="81">
        <v>0</v>
      </c>
      <c r="W155" s="81">
        <v>0</v>
      </c>
      <c r="X155" s="81">
        <v>0</v>
      </c>
      <c r="Y155" s="81">
        <v>0</v>
      </c>
      <c r="Z155" s="92">
        <v>0</v>
      </c>
      <c r="AA155" s="92">
        <v>0</v>
      </c>
      <c r="AB155" s="92">
        <v>0</v>
      </c>
      <c r="AC155" s="72">
        <v>0</v>
      </c>
      <c r="AD155" s="82">
        <v>0</v>
      </c>
      <c r="AE155" s="82">
        <v>0</v>
      </c>
      <c r="AF155" s="82">
        <v>0</v>
      </c>
      <c r="AG155" s="82">
        <v>0</v>
      </c>
      <c r="AH155" s="82">
        <v>0</v>
      </c>
      <c r="AI155" s="82">
        <v>0</v>
      </c>
      <c r="AJ155" s="82">
        <v>0</v>
      </c>
      <c r="AK155" s="82">
        <v>0</v>
      </c>
      <c r="AL155" s="82">
        <v>0</v>
      </c>
      <c r="AM155" s="82">
        <v>0</v>
      </c>
      <c r="AN155" s="82">
        <v>0</v>
      </c>
      <c r="AO155" s="82">
        <v>0</v>
      </c>
      <c r="AP155" s="56">
        <v>0</v>
      </c>
      <c r="AQ155" s="39">
        <v>0</v>
      </c>
      <c r="AR155" s="39">
        <v>0</v>
      </c>
      <c r="AS155" s="39">
        <v>0</v>
      </c>
      <c r="AT155" s="39">
        <v>0</v>
      </c>
      <c r="AU155" s="39">
        <v>0</v>
      </c>
      <c r="AV155" s="39">
        <v>0</v>
      </c>
      <c r="AW155" s="39">
        <v>0</v>
      </c>
      <c r="AX155" s="39">
        <v>0</v>
      </c>
      <c r="AY155" s="39">
        <v>0</v>
      </c>
      <c r="AZ155" s="39">
        <v>0</v>
      </c>
      <c r="BA155" s="39">
        <v>0</v>
      </c>
      <c r="BB155" s="56">
        <v>0</v>
      </c>
      <c r="BC155" s="39">
        <v>0</v>
      </c>
      <c r="BD155" s="39">
        <v>0</v>
      </c>
      <c r="BE155" s="39">
        <v>0</v>
      </c>
      <c r="BF155" s="39">
        <v>0</v>
      </c>
      <c r="BG155" s="39">
        <v>0</v>
      </c>
      <c r="BH155" s="39">
        <v>0</v>
      </c>
      <c r="BI155" s="39">
        <v>0</v>
      </c>
      <c r="BJ155" s="39">
        <v>0</v>
      </c>
      <c r="BK155" s="39">
        <v>0</v>
      </c>
      <c r="BL155" s="39">
        <v>0</v>
      </c>
      <c r="BM155" s="39">
        <v>0</v>
      </c>
      <c r="BN155" s="206">
        <f t="shared" si="58"/>
        <v>0</v>
      </c>
      <c r="BO155" s="39">
        <v>0</v>
      </c>
      <c r="BP155" s="39">
        <v>0</v>
      </c>
      <c r="BQ155" s="39">
        <v>0</v>
      </c>
      <c r="BR155" s="39">
        <v>0</v>
      </c>
      <c r="BS155" s="39">
        <v>0</v>
      </c>
      <c r="BT155" s="39">
        <v>0</v>
      </c>
      <c r="BU155" s="39">
        <v>0</v>
      </c>
      <c r="BV155" s="39">
        <v>0</v>
      </c>
      <c r="BW155" s="39">
        <v>0</v>
      </c>
      <c r="BX155" s="39">
        <v>0</v>
      </c>
      <c r="BY155" s="39">
        <v>0</v>
      </c>
      <c r="BZ155" s="39">
        <v>305</v>
      </c>
      <c r="CA155" s="224">
        <f t="shared" si="37"/>
        <v>305</v>
      </c>
      <c r="CB155" s="56">
        <v>301</v>
      </c>
      <c r="CC155" s="39">
        <v>279</v>
      </c>
      <c r="CD155" s="39">
        <v>322</v>
      </c>
      <c r="CE155" s="39">
        <v>289</v>
      </c>
      <c r="CF155" s="39">
        <v>292</v>
      </c>
      <c r="CG155" s="39">
        <v>312</v>
      </c>
      <c r="CH155" s="39">
        <v>340</v>
      </c>
      <c r="CI155" s="39">
        <v>331</v>
      </c>
      <c r="CJ155" s="39">
        <v>333</v>
      </c>
      <c r="CK155" s="39">
        <v>347</v>
      </c>
      <c r="CL155" s="39">
        <v>302</v>
      </c>
      <c r="CM155" s="39">
        <v>338</v>
      </c>
      <c r="CN155" s="206">
        <f t="shared" si="68"/>
        <v>3786</v>
      </c>
      <c r="CO155" s="39">
        <v>281</v>
      </c>
      <c r="CP155" s="39">
        <v>264</v>
      </c>
      <c r="CQ155" s="39">
        <v>311</v>
      </c>
      <c r="CR155" s="39">
        <v>293</v>
      </c>
      <c r="CS155" s="39">
        <v>306</v>
      </c>
      <c r="CT155" s="39">
        <v>311</v>
      </c>
      <c r="CU155" s="39">
        <v>297</v>
      </c>
      <c r="CV155" s="39">
        <v>332</v>
      </c>
      <c r="CW155" s="39">
        <v>327</v>
      </c>
      <c r="CX155" s="39">
        <v>312</v>
      </c>
      <c r="CY155" s="39">
        <v>316</v>
      </c>
      <c r="CZ155" s="39">
        <v>325</v>
      </c>
      <c r="DA155" s="224">
        <f t="shared" si="64"/>
        <v>3675</v>
      </c>
      <c r="DB155" s="39">
        <v>307</v>
      </c>
      <c r="DC155" s="39">
        <v>270</v>
      </c>
      <c r="DD155" s="39">
        <v>364</v>
      </c>
      <c r="DE155" s="39">
        <v>311</v>
      </c>
      <c r="DF155" s="39">
        <v>371</v>
      </c>
      <c r="DG155" s="39">
        <v>353</v>
      </c>
      <c r="DH155" s="39">
        <v>326</v>
      </c>
      <c r="DI155" s="39">
        <v>368</v>
      </c>
      <c r="DJ155" s="39">
        <v>346</v>
      </c>
      <c r="DK155" s="39">
        <v>386</v>
      </c>
      <c r="DL155" s="39">
        <v>372</v>
      </c>
      <c r="DM155" s="39">
        <v>335</v>
      </c>
      <c r="DN155" s="224">
        <f t="shared" si="67"/>
        <v>4109</v>
      </c>
      <c r="DO155" s="39">
        <v>388</v>
      </c>
      <c r="DP155" s="39">
        <v>327</v>
      </c>
      <c r="DQ155" s="39">
        <v>353</v>
      </c>
      <c r="DR155" s="39">
        <v>381</v>
      </c>
      <c r="DS155" s="39">
        <v>382</v>
      </c>
      <c r="DT155" s="39">
        <v>370</v>
      </c>
      <c r="DU155" s="39">
        <v>378</v>
      </c>
      <c r="DV155" s="39">
        <v>387</v>
      </c>
      <c r="DW155" s="39">
        <v>343</v>
      </c>
      <c r="DX155" s="39">
        <v>395</v>
      </c>
      <c r="DY155" s="39">
        <v>370</v>
      </c>
      <c r="DZ155" s="39">
        <v>357</v>
      </c>
      <c r="ED155" s="118"/>
      <c r="EE155" s="118"/>
      <c r="EF155" s="118"/>
      <c r="EG155" s="118"/>
      <c r="EH155" s="118"/>
      <c r="EI155" s="118"/>
      <c r="EJ155" s="118"/>
      <c r="EK155" s="118"/>
      <c r="EL155" s="118"/>
      <c r="EM155" s="118"/>
      <c r="EN155" s="118"/>
      <c r="EO155" s="118"/>
      <c r="EP155" s="118"/>
      <c r="EQ155" s="118"/>
      <c r="ER155" s="118"/>
      <c r="ES155" s="118"/>
      <c r="ET155" s="118"/>
      <c r="EU155" s="118"/>
    </row>
    <row r="156" spans="1:3429" ht="20.100000000000001" customHeight="1" x14ac:dyDescent="0.25">
      <c r="A156" s="282"/>
      <c r="B156" s="48" t="s">
        <v>80</v>
      </c>
      <c r="C156" s="55" t="s">
        <v>85</v>
      </c>
      <c r="D156" s="88">
        <v>0</v>
      </c>
      <c r="E156" s="89">
        <v>0</v>
      </c>
      <c r="F156" s="89">
        <v>0</v>
      </c>
      <c r="G156" s="89">
        <v>0</v>
      </c>
      <c r="H156" s="89">
        <v>0</v>
      </c>
      <c r="I156" s="89">
        <v>0</v>
      </c>
      <c r="J156" s="89">
        <v>0</v>
      </c>
      <c r="K156" s="89">
        <v>0</v>
      </c>
      <c r="L156" s="89">
        <v>0</v>
      </c>
      <c r="M156" s="89">
        <v>0</v>
      </c>
      <c r="N156" s="89">
        <v>0</v>
      </c>
      <c r="O156" s="89">
        <v>0</v>
      </c>
      <c r="P156" s="72">
        <v>0</v>
      </c>
      <c r="Q156" s="81">
        <v>0</v>
      </c>
      <c r="R156" s="81">
        <v>0</v>
      </c>
      <c r="S156" s="81">
        <v>0</v>
      </c>
      <c r="T156" s="81">
        <v>0</v>
      </c>
      <c r="U156" s="81">
        <v>0</v>
      </c>
      <c r="V156" s="81">
        <v>0</v>
      </c>
      <c r="W156" s="81">
        <v>0</v>
      </c>
      <c r="X156" s="81">
        <v>0</v>
      </c>
      <c r="Y156" s="81">
        <v>0</v>
      </c>
      <c r="Z156" s="92">
        <v>0</v>
      </c>
      <c r="AA156" s="92">
        <v>0</v>
      </c>
      <c r="AB156" s="92">
        <v>0</v>
      </c>
      <c r="AC156" s="72">
        <v>0</v>
      </c>
      <c r="AD156" s="82">
        <v>0</v>
      </c>
      <c r="AE156" s="82">
        <v>0</v>
      </c>
      <c r="AF156" s="82">
        <v>0</v>
      </c>
      <c r="AG156" s="82">
        <v>0</v>
      </c>
      <c r="AH156" s="82">
        <v>0</v>
      </c>
      <c r="AI156" s="82">
        <v>0</v>
      </c>
      <c r="AJ156" s="82">
        <v>0</v>
      </c>
      <c r="AK156" s="82">
        <v>0</v>
      </c>
      <c r="AL156" s="82">
        <v>0</v>
      </c>
      <c r="AM156" s="82">
        <v>0</v>
      </c>
      <c r="AN156" s="82">
        <v>0</v>
      </c>
      <c r="AO156" s="82">
        <v>0</v>
      </c>
      <c r="AP156" s="56">
        <v>0</v>
      </c>
      <c r="AQ156" s="39">
        <v>0</v>
      </c>
      <c r="AR156" s="39">
        <v>0</v>
      </c>
      <c r="AS156" s="39">
        <v>0</v>
      </c>
      <c r="AT156" s="39">
        <v>0</v>
      </c>
      <c r="AU156" s="39">
        <v>0</v>
      </c>
      <c r="AV156" s="39">
        <v>0</v>
      </c>
      <c r="AW156" s="39">
        <v>0</v>
      </c>
      <c r="AX156" s="39">
        <v>0</v>
      </c>
      <c r="AY156" s="39">
        <v>0</v>
      </c>
      <c r="AZ156" s="39">
        <v>0</v>
      </c>
      <c r="BA156" s="39">
        <v>0</v>
      </c>
      <c r="BB156" s="56">
        <v>0</v>
      </c>
      <c r="BC156" s="39">
        <v>0</v>
      </c>
      <c r="BD156" s="39">
        <v>0</v>
      </c>
      <c r="BE156" s="39">
        <v>0</v>
      </c>
      <c r="BF156" s="39">
        <v>0</v>
      </c>
      <c r="BG156" s="39">
        <v>0</v>
      </c>
      <c r="BH156" s="39">
        <v>0</v>
      </c>
      <c r="BI156" s="39">
        <v>0</v>
      </c>
      <c r="BJ156" s="39">
        <v>0</v>
      </c>
      <c r="BK156" s="39">
        <v>0</v>
      </c>
      <c r="BL156" s="39">
        <v>0</v>
      </c>
      <c r="BM156" s="39">
        <v>0</v>
      </c>
      <c r="BN156" s="206">
        <f t="shared" si="58"/>
        <v>0</v>
      </c>
      <c r="BO156" s="39">
        <v>0</v>
      </c>
      <c r="BP156" s="39">
        <v>0</v>
      </c>
      <c r="BQ156" s="39">
        <v>0</v>
      </c>
      <c r="BR156" s="39">
        <v>0</v>
      </c>
      <c r="BS156" s="39">
        <v>0</v>
      </c>
      <c r="BT156" s="39">
        <v>0</v>
      </c>
      <c r="BU156" s="39">
        <v>0</v>
      </c>
      <c r="BV156" s="39">
        <v>0</v>
      </c>
      <c r="BW156" s="39">
        <v>0</v>
      </c>
      <c r="BX156" s="39">
        <v>0</v>
      </c>
      <c r="BY156" s="39">
        <v>0</v>
      </c>
      <c r="BZ156" s="39">
        <v>66</v>
      </c>
      <c r="CA156" s="224">
        <f t="shared" si="37"/>
        <v>66</v>
      </c>
      <c r="CB156" s="56">
        <v>59</v>
      </c>
      <c r="CC156" s="39">
        <v>57</v>
      </c>
      <c r="CD156" s="39">
        <v>73</v>
      </c>
      <c r="CE156" s="39">
        <v>65</v>
      </c>
      <c r="CF156" s="39">
        <v>66</v>
      </c>
      <c r="CG156" s="39">
        <v>84</v>
      </c>
      <c r="CH156" s="39">
        <v>82</v>
      </c>
      <c r="CI156" s="39">
        <v>64</v>
      </c>
      <c r="CJ156" s="39">
        <v>69</v>
      </c>
      <c r="CK156" s="39">
        <v>65</v>
      </c>
      <c r="CL156" s="39">
        <v>52</v>
      </c>
      <c r="CM156" s="39">
        <v>58</v>
      </c>
      <c r="CN156" s="206">
        <f t="shared" si="68"/>
        <v>794</v>
      </c>
      <c r="CO156" s="39">
        <v>75</v>
      </c>
      <c r="CP156" s="39">
        <v>70</v>
      </c>
      <c r="CQ156" s="39">
        <v>67</v>
      </c>
      <c r="CR156" s="39">
        <v>56</v>
      </c>
      <c r="CS156" s="39">
        <v>56</v>
      </c>
      <c r="CT156" s="39">
        <v>61</v>
      </c>
      <c r="CU156" s="39">
        <v>58</v>
      </c>
      <c r="CV156" s="39">
        <v>63</v>
      </c>
      <c r="CW156" s="39">
        <v>51</v>
      </c>
      <c r="CX156" s="39">
        <v>52</v>
      </c>
      <c r="CY156" s="39">
        <v>53</v>
      </c>
      <c r="CZ156" s="39">
        <v>67</v>
      </c>
      <c r="DA156" s="224">
        <f t="shared" si="64"/>
        <v>729</v>
      </c>
      <c r="DB156" s="39">
        <v>52</v>
      </c>
      <c r="DC156" s="39">
        <v>49</v>
      </c>
      <c r="DD156" s="39">
        <v>62</v>
      </c>
      <c r="DE156" s="39">
        <v>51</v>
      </c>
      <c r="DF156" s="39">
        <v>50</v>
      </c>
      <c r="DG156" s="39">
        <v>48</v>
      </c>
      <c r="DH156" s="39">
        <v>46</v>
      </c>
      <c r="DI156" s="39">
        <v>56</v>
      </c>
      <c r="DJ156" s="39">
        <v>54</v>
      </c>
      <c r="DK156" s="39">
        <v>66</v>
      </c>
      <c r="DL156" s="39">
        <v>52</v>
      </c>
      <c r="DM156" s="39">
        <v>47</v>
      </c>
      <c r="DN156" s="224">
        <f t="shared" si="67"/>
        <v>633</v>
      </c>
      <c r="DO156" s="39">
        <v>70</v>
      </c>
      <c r="DP156" s="39">
        <v>53</v>
      </c>
      <c r="DQ156" s="39">
        <v>49</v>
      </c>
      <c r="DR156" s="39">
        <v>64</v>
      </c>
      <c r="DS156" s="39">
        <v>52</v>
      </c>
      <c r="DT156" s="39">
        <v>43</v>
      </c>
      <c r="DU156" s="39">
        <v>54</v>
      </c>
      <c r="DV156" s="39">
        <v>67</v>
      </c>
      <c r="DW156" s="39">
        <v>44</v>
      </c>
      <c r="DX156" s="39">
        <v>50</v>
      </c>
      <c r="DY156" s="39">
        <v>45</v>
      </c>
      <c r="DZ156" s="39">
        <v>48</v>
      </c>
      <c r="ED156" s="118"/>
      <c r="EE156" s="118"/>
      <c r="EF156" s="118"/>
      <c r="EG156" s="118"/>
      <c r="EH156" s="118"/>
      <c r="EI156" s="118"/>
      <c r="EJ156" s="118"/>
      <c r="EK156" s="118"/>
      <c r="EL156" s="118"/>
      <c r="EM156" s="118"/>
      <c r="EN156" s="118"/>
      <c r="EO156" s="118"/>
      <c r="EP156" s="118"/>
      <c r="EQ156" s="118"/>
      <c r="ER156" s="118"/>
      <c r="ES156" s="118"/>
      <c r="ET156" s="118"/>
      <c r="EU156" s="118"/>
    </row>
    <row r="157" spans="1:3429" ht="20.100000000000001" customHeight="1" x14ac:dyDescent="0.25">
      <c r="A157" s="282"/>
      <c r="B157" s="48" t="s">
        <v>83</v>
      </c>
      <c r="C157" s="55" t="s">
        <v>87</v>
      </c>
      <c r="D157" s="88">
        <v>0</v>
      </c>
      <c r="E157" s="89">
        <v>0</v>
      </c>
      <c r="F157" s="89">
        <v>0</v>
      </c>
      <c r="G157" s="89">
        <v>0</v>
      </c>
      <c r="H157" s="89">
        <v>0</v>
      </c>
      <c r="I157" s="89">
        <v>0</v>
      </c>
      <c r="J157" s="89">
        <v>0</v>
      </c>
      <c r="K157" s="89">
        <v>0</v>
      </c>
      <c r="L157" s="89">
        <v>0</v>
      </c>
      <c r="M157" s="89">
        <v>0</v>
      </c>
      <c r="N157" s="89">
        <v>0</v>
      </c>
      <c r="O157" s="89">
        <v>0</v>
      </c>
      <c r="P157" s="72">
        <v>0</v>
      </c>
      <c r="Q157" s="81">
        <v>0</v>
      </c>
      <c r="R157" s="81">
        <v>0</v>
      </c>
      <c r="S157" s="81">
        <v>0</v>
      </c>
      <c r="T157" s="81">
        <v>0</v>
      </c>
      <c r="U157" s="81">
        <v>0</v>
      </c>
      <c r="V157" s="81">
        <v>0</v>
      </c>
      <c r="W157" s="81">
        <v>0</v>
      </c>
      <c r="X157" s="81">
        <v>0</v>
      </c>
      <c r="Y157" s="81">
        <v>0</v>
      </c>
      <c r="Z157" s="92">
        <v>0</v>
      </c>
      <c r="AA157" s="92">
        <v>0</v>
      </c>
      <c r="AB157" s="92">
        <v>0</v>
      </c>
      <c r="AC157" s="72">
        <v>0</v>
      </c>
      <c r="AD157" s="82">
        <v>0</v>
      </c>
      <c r="AE157" s="82">
        <v>0</v>
      </c>
      <c r="AF157" s="82">
        <v>0</v>
      </c>
      <c r="AG157" s="82">
        <v>0</v>
      </c>
      <c r="AH157" s="82">
        <v>0</v>
      </c>
      <c r="AI157" s="82">
        <v>0</v>
      </c>
      <c r="AJ157" s="82">
        <v>0</v>
      </c>
      <c r="AK157" s="82">
        <v>0</v>
      </c>
      <c r="AL157" s="82">
        <v>0</v>
      </c>
      <c r="AM157" s="82">
        <v>0</v>
      </c>
      <c r="AN157" s="82">
        <v>0</v>
      </c>
      <c r="AO157" s="82">
        <v>0</v>
      </c>
      <c r="AP157" s="56">
        <v>0</v>
      </c>
      <c r="AQ157" s="39">
        <v>0</v>
      </c>
      <c r="AR157" s="39">
        <v>0</v>
      </c>
      <c r="AS157" s="39">
        <v>0</v>
      </c>
      <c r="AT157" s="39">
        <v>0</v>
      </c>
      <c r="AU157" s="39">
        <v>0</v>
      </c>
      <c r="AV157" s="39">
        <v>0</v>
      </c>
      <c r="AW157" s="39">
        <v>0</v>
      </c>
      <c r="AX157" s="39">
        <v>0</v>
      </c>
      <c r="AY157" s="39">
        <v>0</v>
      </c>
      <c r="AZ157" s="39">
        <v>0</v>
      </c>
      <c r="BA157" s="39">
        <v>0</v>
      </c>
      <c r="BB157" s="56">
        <v>0</v>
      </c>
      <c r="BC157" s="39">
        <v>0</v>
      </c>
      <c r="BD157" s="39">
        <v>0</v>
      </c>
      <c r="BE157" s="39">
        <v>0</v>
      </c>
      <c r="BF157" s="39">
        <v>0</v>
      </c>
      <c r="BG157" s="39">
        <v>0</v>
      </c>
      <c r="BH157" s="39">
        <v>0</v>
      </c>
      <c r="BI157" s="39">
        <v>0</v>
      </c>
      <c r="BJ157" s="39">
        <v>0</v>
      </c>
      <c r="BK157" s="39">
        <v>0</v>
      </c>
      <c r="BL157" s="39">
        <v>0</v>
      </c>
      <c r="BM157" s="39">
        <v>0</v>
      </c>
      <c r="BN157" s="206">
        <f t="shared" si="58"/>
        <v>0</v>
      </c>
      <c r="BO157" s="39">
        <v>0</v>
      </c>
      <c r="BP157" s="39">
        <v>0</v>
      </c>
      <c r="BQ157" s="39">
        <v>0</v>
      </c>
      <c r="BR157" s="39">
        <v>0</v>
      </c>
      <c r="BS157" s="39">
        <v>0</v>
      </c>
      <c r="BT157" s="39">
        <v>0</v>
      </c>
      <c r="BU157" s="39">
        <v>0</v>
      </c>
      <c r="BV157" s="39">
        <v>0</v>
      </c>
      <c r="BW157" s="39">
        <v>0</v>
      </c>
      <c r="BX157" s="39">
        <v>0</v>
      </c>
      <c r="BY157" s="39">
        <v>0</v>
      </c>
      <c r="BZ157" s="39">
        <v>50</v>
      </c>
      <c r="CA157" s="224">
        <f t="shared" si="37"/>
        <v>50</v>
      </c>
      <c r="CB157" s="56">
        <v>45</v>
      </c>
      <c r="CC157" s="39">
        <v>33</v>
      </c>
      <c r="CD157" s="39">
        <v>25</v>
      </c>
      <c r="CE157" s="39">
        <v>30</v>
      </c>
      <c r="CF157" s="39">
        <v>27</v>
      </c>
      <c r="CG157" s="39">
        <v>25</v>
      </c>
      <c r="CH157" s="39">
        <v>25</v>
      </c>
      <c r="CI157" s="39">
        <v>28</v>
      </c>
      <c r="CJ157" s="39">
        <v>25</v>
      </c>
      <c r="CK157" s="39">
        <v>27</v>
      </c>
      <c r="CL157" s="39">
        <v>25</v>
      </c>
      <c r="CM157" s="39">
        <v>17</v>
      </c>
      <c r="CN157" s="206">
        <f t="shared" si="68"/>
        <v>332</v>
      </c>
      <c r="CO157" s="39">
        <v>24</v>
      </c>
      <c r="CP157" s="39">
        <v>32</v>
      </c>
      <c r="CQ157" s="39">
        <v>25</v>
      </c>
      <c r="CR157" s="39">
        <v>27</v>
      </c>
      <c r="CS157" s="39">
        <v>23</v>
      </c>
      <c r="CT157" s="39">
        <v>11</v>
      </c>
      <c r="CU157" s="39">
        <v>13</v>
      </c>
      <c r="CV157" s="39">
        <v>13</v>
      </c>
      <c r="CW157" s="39">
        <v>10</v>
      </c>
      <c r="CX157" s="39">
        <v>14</v>
      </c>
      <c r="CY157" s="39">
        <v>6</v>
      </c>
      <c r="CZ157" s="39">
        <v>6</v>
      </c>
      <c r="DA157" s="224">
        <f t="shared" si="64"/>
        <v>204</v>
      </c>
      <c r="DB157" s="39">
        <v>9</v>
      </c>
      <c r="DC157" s="39">
        <v>7</v>
      </c>
      <c r="DD157" s="39">
        <v>13</v>
      </c>
      <c r="DE157" s="39">
        <v>7</v>
      </c>
      <c r="DF157" s="39">
        <v>13</v>
      </c>
      <c r="DG157" s="39">
        <v>6</v>
      </c>
      <c r="DH157" s="39">
        <v>6</v>
      </c>
      <c r="DI157" s="39">
        <v>3</v>
      </c>
      <c r="DJ157" s="39">
        <v>3</v>
      </c>
      <c r="DK157" s="39">
        <v>1</v>
      </c>
      <c r="DL157" s="39">
        <v>2</v>
      </c>
      <c r="DM157" s="39">
        <v>5</v>
      </c>
      <c r="DN157" s="224">
        <f t="shared" si="67"/>
        <v>75</v>
      </c>
      <c r="DO157" s="39">
        <v>6</v>
      </c>
      <c r="DP157" s="39">
        <v>5</v>
      </c>
      <c r="DQ157" s="39">
        <v>13</v>
      </c>
      <c r="DR157" s="39">
        <v>10</v>
      </c>
      <c r="DS157" s="39">
        <v>6</v>
      </c>
      <c r="DT157" s="39">
        <v>6</v>
      </c>
      <c r="DU157" s="39">
        <v>11</v>
      </c>
      <c r="DV157" s="39">
        <v>15</v>
      </c>
      <c r="DW157" s="39">
        <v>22</v>
      </c>
      <c r="DX157" s="39">
        <v>22</v>
      </c>
      <c r="DY157" s="39">
        <v>17</v>
      </c>
      <c r="DZ157" s="39">
        <v>16</v>
      </c>
      <c r="ED157" s="118"/>
      <c r="EE157" s="118"/>
      <c r="EF157" s="118"/>
      <c r="EG157" s="118"/>
      <c r="EH157" s="118"/>
      <c r="EI157" s="118"/>
      <c r="EJ157" s="118"/>
      <c r="EK157" s="118"/>
      <c r="EL157" s="118"/>
      <c r="EM157" s="118"/>
      <c r="EN157" s="118"/>
      <c r="EO157" s="118"/>
      <c r="EP157" s="118"/>
      <c r="EQ157" s="118"/>
      <c r="ER157" s="118"/>
      <c r="ES157" s="118"/>
      <c r="ET157" s="118"/>
      <c r="EU157" s="118"/>
    </row>
    <row r="158" spans="1:3429" ht="20.100000000000001" customHeight="1" x14ac:dyDescent="0.25">
      <c r="A158" s="282"/>
      <c r="B158" s="48" t="s">
        <v>65</v>
      </c>
      <c r="C158" s="55" t="s">
        <v>67</v>
      </c>
      <c r="D158" s="88">
        <v>0</v>
      </c>
      <c r="E158" s="89">
        <v>0</v>
      </c>
      <c r="F158" s="89">
        <v>0</v>
      </c>
      <c r="G158" s="89">
        <v>0</v>
      </c>
      <c r="H158" s="89">
        <v>0</v>
      </c>
      <c r="I158" s="89">
        <v>0</v>
      </c>
      <c r="J158" s="89">
        <v>0</v>
      </c>
      <c r="K158" s="89">
        <v>0</v>
      </c>
      <c r="L158" s="89">
        <v>0</v>
      </c>
      <c r="M158" s="89">
        <v>0</v>
      </c>
      <c r="N158" s="89">
        <v>0</v>
      </c>
      <c r="O158" s="89">
        <v>0</v>
      </c>
      <c r="P158" s="72">
        <v>0</v>
      </c>
      <c r="Q158" s="81">
        <v>0</v>
      </c>
      <c r="R158" s="81">
        <v>0</v>
      </c>
      <c r="S158" s="81">
        <v>0</v>
      </c>
      <c r="T158" s="81">
        <v>0</v>
      </c>
      <c r="U158" s="81">
        <v>0</v>
      </c>
      <c r="V158" s="81">
        <v>0</v>
      </c>
      <c r="W158" s="81">
        <v>0</v>
      </c>
      <c r="X158" s="81">
        <v>0</v>
      </c>
      <c r="Y158" s="81">
        <v>0</v>
      </c>
      <c r="Z158" s="92">
        <v>0</v>
      </c>
      <c r="AA158" s="92">
        <v>0</v>
      </c>
      <c r="AB158" s="92">
        <v>0</v>
      </c>
      <c r="AC158" s="72">
        <v>0</v>
      </c>
      <c r="AD158" s="82">
        <v>0</v>
      </c>
      <c r="AE158" s="82">
        <v>0</v>
      </c>
      <c r="AF158" s="82">
        <v>0</v>
      </c>
      <c r="AG158" s="82">
        <v>0</v>
      </c>
      <c r="AH158" s="82">
        <v>0</v>
      </c>
      <c r="AI158" s="82">
        <v>0</v>
      </c>
      <c r="AJ158" s="82">
        <v>0</v>
      </c>
      <c r="AK158" s="82">
        <v>0</v>
      </c>
      <c r="AL158" s="82">
        <v>0</v>
      </c>
      <c r="AM158" s="82">
        <v>0</v>
      </c>
      <c r="AN158" s="82">
        <v>0</v>
      </c>
      <c r="AO158" s="82">
        <v>0</v>
      </c>
      <c r="AP158" s="56">
        <v>0</v>
      </c>
      <c r="AQ158" s="39">
        <v>0</v>
      </c>
      <c r="AR158" s="39">
        <v>0</v>
      </c>
      <c r="AS158" s="39">
        <v>0</v>
      </c>
      <c r="AT158" s="39">
        <v>0</v>
      </c>
      <c r="AU158" s="39">
        <v>0</v>
      </c>
      <c r="AV158" s="39">
        <v>0</v>
      </c>
      <c r="AW158" s="39">
        <v>0</v>
      </c>
      <c r="AX158" s="39">
        <v>0</v>
      </c>
      <c r="AY158" s="39">
        <v>0</v>
      </c>
      <c r="AZ158" s="39">
        <v>0</v>
      </c>
      <c r="BA158" s="39">
        <v>0</v>
      </c>
      <c r="BB158" s="56">
        <v>0</v>
      </c>
      <c r="BC158" s="39">
        <v>0</v>
      </c>
      <c r="BD158" s="39">
        <v>0</v>
      </c>
      <c r="BE158" s="39">
        <v>0</v>
      </c>
      <c r="BF158" s="39">
        <v>0</v>
      </c>
      <c r="BG158" s="39">
        <v>0</v>
      </c>
      <c r="BH158" s="39">
        <v>0</v>
      </c>
      <c r="BI158" s="39">
        <v>0</v>
      </c>
      <c r="BJ158" s="39">
        <v>0</v>
      </c>
      <c r="BK158" s="39">
        <v>0</v>
      </c>
      <c r="BL158" s="39">
        <v>0</v>
      </c>
      <c r="BM158" s="39">
        <v>0</v>
      </c>
      <c r="BN158" s="206">
        <f t="shared" si="58"/>
        <v>0</v>
      </c>
      <c r="BO158" s="39">
        <v>0</v>
      </c>
      <c r="BP158" s="39">
        <v>0</v>
      </c>
      <c r="BQ158" s="39">
        <v>0</v>
      </c>
      <c r="BR158" s="39">
        <v>0</v>
      </c>
      <c r="BS158" s="39">
        <v>0</v>
      </c>
      <c r="BT158" s="39">
        <v>0</v>
      </c>
      <c r="BU158" s="39">
        <v>0</v>
      </c>
      <c r="BV158" s="39">
        <v>0</v>
      </c>
      <c r="BW158" s="39">
        <v>2</v>
      </c>
      <c r="BX158" s="39">
        <v>1</v>
      </c>
      <c r="BY158" s="39">
        <v>1</v>
      </c>
      <c r="BZ158" s="39">
        <v>2</v>
      </c>
      <c r="CA158" s="224">
        <f t="shared" si="37"/>
        <v>6</v>
      </c>
      <c r="CB158" s="56">
        <v>1</v>
      </c>
      <c r="CC158" s="39">
        <v>1</v>
      </c>
      <c r="CD158" s="39">
        <v>1</v>
      </c>
      <c r="CE158" s="39">
        <v>1</v>
      </c>
      <c r="CF158" s="39">
        <v>1</v>
      </c>
      <c r="CG158" s="39">
        <v>1</v>
      </c>
      <c r="CH158" s="39">
        <v>1</v>
      </c>
      <c r="CI158" s="39">
        <v>1</v>
      </c>
      <c r="CJ158" s="39">
        <v>2</v>
      </c>
      <c r="CK158" s="39">
        <v>1</v>
      </c>
      <c r="CL158" s="39">
        <v>1</v>
      </c>
      <c r="CM158" s="39">
        <v>1</v>
      </c>
      <c r="CN158" s="206">
        <f t="shared" si="68"/>
        <v>13</v>
      </c>
      <c r="CO158" s="39">
        <v>1</v>
      </c>
      <c r="CP158" s="39">
        <v>1</v>
      </c>
      <c r="CQ158" s="39">
        <v>1</v>
      </c>
      <c r="CR158" s="39">
        <v>1</v>
      </c>
      <c r="CS158" s="39">
        <v>1</v>
      </c>
      <c r="CT158" s="39">
        <v>1</v>
      </c>
      <c r="CU158" s="39">
        <v>1</v>
      </c>
      <c r="CV158" s="39">
        <v>1</v>
      </c>
      <c r="CW158" s="39">
        <v>2</v>
      </c>
      <c r="CX158" s="39">
        <v>1</v>
      </c>
      <c r="CY158" s="39">
        <v>1</v>
      </c>
      <c r="CZ158" s="39">
        <v>1</v>
      </c>
      <c r="DA158" s="224">
        <f t="shared" si="64"/>
        <v>13</v>
      </c>
      <c r="DB158" s="39">
        <v>1</v>
      </c>
      <c r="DC158" s="39">
        <v>1</v>
      </c>
      <c r="DD158" s="39">
        <v>1</v>
      </c>
      <c r="DE158" s="39">
        <v>1</v>
      </c>
      <c r="DF158" s="39">
        <v>2</v>
      </c>
      <c r="DG158" s="39">
        <v>3</v>
      </c>
      <c r="DH158" s="39">
        <v>1</v>
      </c>
      <c r="DI158" s="39">
        <v>1</v>
      </c>
      <c r="DJ158" s="39">
        <v>1</v>
      </c>
      <c r="DK158" s="39">
        <v>1</v>
      </c>
      <c r="DL158" s="39">
        <v>1</v>
      </c>
      <c r="DM158" s="39">
        <v>1</v>
      </c>
      <c r="DN158" s="224">
        <f t="shared" si="67"/>
        <v>15</v>
      </c>
      <c r="DO158" s="39">
        <v>1</v>
      </c>
      <c r="DP158" s="39">
        <v>1</v>
      </c>
      <c r="DQ158" s="39">
        <v>1</v>
      </c>
      <c r="DR158" s="39">
        <v>1</v>
      </c>
      <c r="DS158" s="39">
        <v>1</v>
      </c>
      <c r="DT158" s="39">
        <v>1</v>
      </c>
      <c r="DU158" s="39">
        <v>1</v>
      </c>
      <c r="DV158" s="39">
        <v>1</v>
      </c>
      <c r="DW158" s="39">
        <v>1</v>
      </c>
      <c r="DX158" s="39">
        <v>1</v>
      </c>
      <c r="DY158" s="39">
        <v>1</v>
      </c>
      <c r="DZ158" s="39">
        <v>1</v>
      </c>
      <c r="ED158" s="118"/>
      <c r="EE158" s="118"/>
      <c r="EF158" s="118"/>
      <c r="EG158" s="118"/>
      <c r="EH158" s="118"/>
      <c r="EI158" s="118"/>
      <c r="EJ158" s="118"/>
      <c r="EK158" s="118"/>
      <c r="EL158" s="118"/>
      <c r="EM158" s="118"/>
      <c r="EN158" s="118"/>
      <c r="EO158" s="118"/>
      <c r="EP158" s="118"/>
      <c r="EQ158" s="118"/>
      <c r="ER158" s="118"/>
      <c r="ES158" s="118"/>
      <c r="ET158" s="118"/>
      <c r="EU158" s="118"/>
    </row>
    <row r="159" spans="1:3429" ht="20.100000000000001" customHeight="1" x14ac:dyDescent="0.25">
      <c r="A159" s="282"/>
      <c r="B159" s="48" t="s">
        <v>102</v>
      </c>
      <c r="C159" s="55" t="s">
        <v>128</v>
      </c>
      <c r="D159" s="88">
        <v>0</v>
      </c>
      <c r="E159" s="89">
        <v>0</v>
      </c>
      <c r="F159" s="89">
        <v>0</v>
      </c>
      <c r="G159" s="89">
        <v>0</v>
      </c>
      <c r="H159" s="89">
        <v>0</v>
      </c>
      <c r="I159" s="89">
        <v>0</v>
      </c>
      <c r="J159" s="89">
        <v>0</v>
      </c>
      <c r="K159" s="89">
        <v>0</v>
      </c>
      <c r="L159" s="89">
        <v>0</v>
      </c>
      <c r="M159" s="89">
        <v>0</v>
      </c>
      <c r="N159" s="89">
        <v>0</v>
      </c>
      <c r="O159" s="89">
        <v>0</v>
      </c>
      <c r="P159" s="72">
        <v>0</v>
      </c>
      <c r="Q159" s="81">
        <v>0</v>
      </c>
      <c r="R159" s="81">
        <v>0</v>
      </c>
      <c r="S159" s="81">
        <v>0</v>
      </c>
      <c r="T159" s="81">
        <v>0</v>
      </c>
      <c r="U159" s="81">
        <v>0</v>
      </c>
      <c r="V159" s="81">
        <v>0</v>
      </c>
      <c r="W159" s="81">
        <v>0</v>
      </c>
      <c r="X159" s="81">
        <v>0</v>
      </c>
      <c r="Y159" s="81">
        <v>0</v>
      </c>
      <c r="Z159" s="92">
        <v>0</v>
      </c>
      <c r="AA159" s="92">
        <v>0</v>
      </c>
      <c r="AB159" s="92">
        <v>0</v>
      </c>
      <c r="AC159" s="72">
        <v>0</v>
      </c>
      <c r="AD159" s="82">
        <v>0</v>
      </c>
      <c r="AE159" s="82">
        <v>0</v>
      </c>
      <c r="AF159" s="82">
        <v>0</v>
      </c>
      <c r="AG159" s="82">
        <v>0</v>
      </c>
      <c r="AH159" s="82">
        <v>0</v>
      </c>
      <c r="AI159" s="82">
        <v>0</v>
      </c>
      <c r="AJ159" s="82">
        <v>0</v>
      </c>
      <c r="AK159" s="82">
        <v>0</v>
      </c>
      <c r="AL159" s="82">
        <v>0</v>
      </c>
      <c r="AM159" s="82">
        <v>0</v>
      </c>
      <c r="AN159" s="82">
        <v>0</v>
      </c>
      <c r="AO159" s="82">
        <v>0</v>
      </c>
      <c r="AP159" s="56">
        <v>0</v>
      </c>
      <c r="AQ159" s="39">
        <v>0</v>
      </c>
      <c r="AR159" s="39">
        <v>0</v>
      </c>
      <c r="AS159" s="39">
        <v>0</v>
      </c>
      <c r="AT159" s="39">
        <v>0</v>
      </c>
      <c r="AU159" s="39">
        <v>0</v>
      </c>
      <c r="AV159" s="39">
        <v>0</v>
      </c>
      <c r="AW159" s="39">
        <v>0</v>
      </c>
      <c r="AX159" s="39">
        <v>0</v>
      </c>
      <c r="AY159" s="39">
        <v>0</v>
      </c>
      <c r="AZ159" s="39">
        <v>0</v>
      </c>
      <c r="BA159" s="39">
        <v>0</v>
      </c>
      <c r="BB159" s="56">
        <v>0</v>
      </c>
      <c r="BC159" s="39">
        <v>0</v>
      </c>
      <c r="BD159" s="39">
        <v>0</v>
      </c>
      <c r="BE159" s="39">
        <v>0</v>
      </c>
      <c r="BF159" s="39">
        <v>0</v>
      </c>
      <c r="BG159" s="39">
        <v>0</v>
      </c>
      <c r="BH159" s="39">
        <v>0</v>
      </c>
      <c r="BI159" s="39">
        <v>0</v>
      </c>
      <c r="BJ159" s="39">
        <v>0</v>
      </c>
      <c r="BK159" s="39">
        <v>0</v>
      </c>
      <c r="BL159" s="39">
        <v>0</v>
      </c>
      <c r="BM159" s="39">
        <v>0</v>
      </c>
      <c r="BN159" s="206">
        <f t="shared" si="58"/>
        <v>0</v>
      </c>
      <c r="BO159" s="39">
        <v>0</v>
      </c>
      <c r="BP159" s="39">
        <v>0</v>
      </c>
      <c r="BQ159" s="39">
        <v>0</v>
      </c>
      <c r="BR159" s="39">
        <v>0</v>
      </c>
      <c r="BS159" s="39">
        <v>0</v>
      </c>
      <c r="BT159" s="39">
        <v>0</v>
      </c>
      <c r="BU159" s="39">
        <v>0</v>
      </c>
      <c r="BV159" s="39">
        <v>0</v>
      </c>
      <c r="BW159" s="39">
        <v>0</v>
      </c>
      <c r="BX159" s="39">
        <v>0</v>
      </c>
      <c r="BY159" s="39">
        <v>0</v>
      </c>
      <c r="BZ159" s="39">
        <v>0</v>
      </c>
      <c r="CA159" s="224">
        <f t="shared" si="37"/>
        <v>0</v>
      </c>
      <c r="CB159" s="56">
        <v>0</v>
      </c>
      <c r="CC159" s="39">
        <v>0</v>
      </c>
      <c r="CD159" s="39">
        <v>1</v>
      </c>
      <c r="CE159" s="39">
        <v>0</v>
      </c>
      <c r="CF159" s="39">
        <v>0</v>
      </c>
      <c r="CG159" s="39">
        <v>0</v>
      </c>
      <c r="CH159" s="39">
        <v>0</v>
      </c>
      <c r="CI159" s="39">
        <v>0</v>
      </c>
      <c r="CJ159" s="39">
        <v>0</v>
      </c>
      <c r="CK159" s="39">
        <v>0</v>
      </c>
      <c r="CL159" s="39">
        <v>0</v>
      </c>
      <c r="CM159" s="39">
        <v>0</v>
      </c>
      <c r="CN159" s="206">
        <f t="shared" si="68"/>
        <v>1</v>
      </c>
      <c r="CO159" s="39">
        <v>0</v>
      </c>
      <c r="CP159" s="39">
        <v>0</v>
      </c>
      <c r="CQ159" s="39">
        <v>0</v>
      </c>
      <c r="CR159" s="39">
        <v>0</v>
      </c>
      <c r="CS159" s="39">
        <v>0</v>
      </c>
      <c r="CT159" s="39">
        <v>1</v>
      </c>
      <c r="CU159" s="39">
        <v>12</v>
      </c>
      <c r="CV159" s="39">
        <v>10</v>
      </c>
      <c r="CW159" s="39">
        <v>11</v>
      </c>
      <c r="CX159" s="39">
        <v>9</v>
      </c>
      <c r="CY159" s="39">
        <v>5</v>
      </c>
      <c r="CZ159" s="39">
        <v>22</v>
      </c>
      <c r="DA159" s="224">
        <f t="shared" si="64"/>
        <v>70</v>
      </c>
      <c r="DB159" s="39">
        <v>4</v>
      </c>
      <c r="DC159" s="39">
        <v>1</v>
      </c>
      <c r="DD159" s="39">
        <v>2</v>
      </c>
      <c r="DE159" s="39">
        <v>0</v>
      </c>
      <c r="DF159" s="39">
        <v>1</v>
      </c>
      <c r="DG159" s="39">
        <v>2</v>
      </c>
      <c r="DH159" s="39">
        <v>3</v>
      </c>
      <c r="DI159" s="39">
        <v>0</v>
      </c>
      <c r="DJ159" s="39">
        <v>2</v>
      </c>
      <c r="DK159" s="39">
        <v>4</v>
      </c>
      <c r="DL159" s="39">
        <v>1</v>
      </c>
      <c r="DM159" s="39">
        <v>4</v>
      </c>
      <c r="DN159" s="224">
        <f t="shared" si="67"/>
        <v>24</v>
      </c>
      <c r="DO159" s="39">
        <v>2</v>
      </c>
      <c r="DP159" s="39">
        <v>4</v>
      </c>
      <c r="DQ159" s="39">
        <v>3</v>
      </c>
      <c r="DR159" s="39">
        <v>2</v>
      </c>
      <c r="DS159" s="39">
        <v>4</v>
      </c>
      <c r="DT159" s="39">
        <v>3</v>
      </c>
      <c r="DU159" s="39">
        <v>3</v>
      </c>
      <c r="DV159" s="39">
        <v>5</v>
      </c>
      <c r="DW159" s="39">
        <v>1</v>
      </c>
      <c r="DX159" s="39">
        <v>8</v>
      </c>
      <c r="DY159" s="39">
        <v>4</v>
      </c>
      <c r="DZ159" s="39">
        <v>3</v>
      </c>
      <c r="ED159" s="118"/>
      <c r="EE159" s="118"/>
      <c r="EF159" s="118"/>
      <c r="EG159" s="118"/>
      <c r="EH159" s="118"/>
      <c r="EI159" s="118"/>
      <c r="EJ159" s="118"/>
      <c r="EK159" s="118"/>
      <c r="EL159" s="118"/>
      <c r="EM159" s="118"/>
      <c r="EN159" s="118"/>
      <c r="EO159" s="118"/>
      <c r="EP159" s="118"/>
      <c r="EQ159" s="118"/>
      <c r="ER159" s="118"/>
      <c r="ES159" s="118"/>
      <c r="ET159" s="118"/>
      <c r="EU159" s="118"/>
    </row>
    <row r="160" spans="1:3429" ht="20.100000000000001" customHeight="1" x14ac:dyDescent="0.25">
      <c r="A160" s="282"/>
      <c r="B160" s="74" t="s">
        <v>17</v>
      </c>
      <c r="C160" s="75" t="s">
        <v>18</v>
      </c>
      <c r="D160" s="88">
        <v>187</v>
      </c>
      <c r="E160" s="89">
        <v>163</v>
      </c>
      <c r="F160" s="89">
        <v>219</v>
      </c>
      <c r="G160" s="89">
        <v>209</v>
      </c>
      <c r="H160" s="89">
        <v>206</v>
      </c>
      <c r="I160" s="89">
        <v>216</v>
      </c>
      <c r="J160" s="89">
        <v>232</v>
      </c>
      <c r="K160" s="89">
        <v>191</v>
      </c>
      <c r="L160" s="89">
        <v>235</v>
      </c>
      <c r="M160" s="89">
        <v>233</v>
      </c>
      <c r="N160" s="89">
        <v>210</v>
      </c>
      <c r="O160" s="89">
        <v>211</v>
      </c>
      <c r="P160" s="72">
        <v>2512</v>
      </c>
      <c r="Q160" s="81">
        <v>197</v>
      </c>
      <c r="R160" s="81">
        <v>190</v>
      </c>
      <c r="S160" s="81">
        <v>238</v>
      </c>
      <c r="T160" s="81">
        <v>200</v>
      </c>
      <c r="U160" s="81">
        <v>215</v>
      </c>
      <c r="V160" s="81">
        <v>205</v>
      </c>
      <c r="W160" s="81">
        <v>226</v>
      </c>
      <c r="X160" s="81">
        <v>220</v>
      </c>
      <c r="Y160" s="81">
        <v>240</v>
      </c>
      <c r="Z160" s="92">
        <v>219</v>
      </c>
      <c r="AA160" s="92">
        <v>224</v>
      </c>
      <c r="AB160" s="92">
        <v>245</v>
      </c>
      <c r="AC160" s="72">
        <v>2619</v>
      </c>
      <c r="AD160" s="82">
        <v>230</v>
      </c>
      <c r="AE160" s="82">
        <v>191</v>
      </c>
      <c r="AF160" s="82">
        <v>212</v>
      </c>
      <c r="AG160" s="82">
        <v>209</v>
      </c>
      <c r="AH160" s="82">
        <v>242</v>
      </c>
      <c r="AI160" s="82">
        <v>226</v>
      </c>
      <c r="AJ160" s="82">
        <v>225</v>
      </c>
      <c r="AK160" s="82">
        <v>325</v>
      </c>
      <c r="AL160" s="82">
        <v>312</v>
      </c>
      <c r="AM160" s="82">
        <v>294</v>
      </c>
      <c r="AN160" s="82">
        <v>288</v>
      </c>
      <c r="AO160" s="82">
        <v>298</v>
      </c>
      <c r="AP160" s="56">
        <v>291</v>
      </c>
      <c r="AQ160" s="39">
        <v>281</v>
      </c>
      <c r="AR160" s="39">
        <v>351</v>
      </c>
      <c r="AS160" s="39">
        <v>292</v>
      </c>
      <c r="AT160" s="39">
        <v>350</v>
      </c>
      <c r="AU160" s="39">
        <v>296</v>
      </c>
      <c r="AV160" s="39">
        <v>335</v>
      </c>
      <c r="AW160" s="39">
        <v>357</v>
      </c>
      <c r="AX160" s="39">
        <v>320</v>
      </c>
      <c r="AY160" s="39">
        <v>355</v>
      </c>
      <c r="AZ160" s="39">
        <v>341</v>
      </c>
      <c r="BA160" s="39">
        <v>304</v>
      </c>
      <c r="BB160" s="56">
        <v>364</v>
      </c>
      <c r="BC160" s="39">
        <v>320</v>
      </c>
      <c r="BD160" s="39">
        <v>379</v>
      </c>
      <c r="BE160" s="39">
        <v>386</v>
      </c>
      <c r="BF160" s="39">
        <v>359</v>
      </c>
      <c r="BG160" s="39">
        <v>359</v>
      </c>
      <c r="BH160" s="39">
        <v>401</v>
      </c>
      <c r="BI160" s="39">
        <v>387</v>
      </c>
      <c r="BJ160" s="39">
        <v>418</v>
      </c>
      <c r="BK160" s="39">
        <v>436</v>
      </c>
      <c r="BL160" s="39">
        <v>396</v>
      </c>
      <c r="BM160" s="39">
        <v>365</v>
      </c>
      <c r="BN160" s="206">
        <f t="shared" si="58"/>
        <v>4570</v>
      </c>
      <c r="BO160" s="39">
        <v>403</v>
      </c>
      <c r="BP160" s="39">
        <v>341</v>
      </c>
      <c r="BQ160" s="39">
        <v>364</v>
      </c>
      <c r="BR160" s="39">
        <v>359</v>
      </c>
      <c r="BS160" s="39">
        <v>385</v>
      </c>
      <c r="BT160" s="39">
        <v>346</v>
      </c>
      <c r="BU160" s="39">
        <v>415</v>
      </c>
      <c r="BV160" s="39">
        <v>435</v>
      </c>
      <c r="BW160" s="39">
        <v>417</v>
      </c>
      <c r="BX160" s="39">
        <v>411</v>
      </c>
      <c r="BY160" s="39">
        <v>372</v>
      </c>
      <c r="BZ160" s="39">
        <v>394</v>
      </c>
      <c r="CA160" s="224">
        <f t="shared" si="37"/>
        <v>4642</v>
      </c>
      <c r="CB160" s="56">
        <v>349</v>
      </c>
      <c r="CC160" s="39">
        <v>314</v>
      </c>
      <c r="CD160" s="39">
        <v>382</v>
      </c>
      <c r="CE160" s="39">
        <v>350</v>
      </c>
      <c r="CF160" s="39">
        <v>386</v>
      </c>
      <c r="CG160" s="39">
        <v>393</v>
      </c>
      <c r="CH160" s="39">
        <v>404</v>
      </c>
      <c r="CI160" s="39">
        <v>362</v>
      </c>
      <c r="CJ160" s="39">
        <v>406</v>
      </c>
      <c r="CK160" s="39">
        <v>419</v>
      </c>
      <c r="CL160" s="39">
        <v>359</v>
      </c>
      <c r="CM160" s="39">
        <v>404</v>
      </c>
      <c r="CN160" s="206">
        <f t="shared" si="68"/>
        <v>4528</v>
      </c>
      <c r="CO160" s="39">
        <v>347</v>
      </c>
      <c r="CP160" s="39">
        <v>355</v>
      </c>
      <c r="CQ160" s="39">
        <v>386</v>
      </c>
      <c r="CR160" s="39">
        <v>376</v>
      </c>
      <c r="CS160" s="39">
        <v>382</v>
      </c>
      <c r="CT160" s="39">
        <v>395</v>
      </c>
      <c r="CU160" s="39">
        <v>374</v>
      </c>
      <c r="CV160" s="39">
        <v>438</v>
      </c>
      <c r="CW160" s="39">
        <v>438</v>
      </c>
      <c r="CX160" s="39">
        <v>389</v>
      </c>
      <c r="CY160" s="39">
        <v>419</v>
      </c>
      <c r="CZ160" s="39">
        <v>422</v>
      </c>
      <c r="DA160" s="224">
        <f t="shared" si="64"/>
        <v>4721</v>
      </c>
      <c r="DB160" s="39">
        <v>367</v>
      </c>
      <c r="DC160" s="39">
        <v>355</v>
      </c>
      <c r="DD160" s="39">
        <v>468</v>
      </c>
      <c r="DE160" s="39">
        <v>408</v>
      </c>
      <c r="DF160" s="39">
        <v>464</v>
      </c>
      <c r="DG160" s="39">
        <v>401</v>
      </c>
      <c r="DH160" s="39">
        <v>444</v>
      </c>
      <c r="DI160" s="39">
        <v>457</v>
      </c>
      <c r="DJ160" s="39">
        <v>412</v>
      </c>
      <c r="DK160" s="39">
        <v>438</v>
      </c>
      <c r="DL160" s="39">
        <v>405</v>
      </c>
      <c r="DM160" s="39">
        <v>383</v>
      </c>
      <c r="DN160" s="224">
        <f t="shared" si="67"/>
        <v>5002</v>
      </c>
      <c r="DO160" s="39">
        <v>420</v>
      </c>
      <c r="DP160" s="39">
        <v>335</v>
      </c>
      <c r="DQ160" s="39">
        <v>395</v>
      </c>
      <c r="DR160" s="39">
        <v>409</v>
      </c>
      <c r="DS160" s="39">
        <v>392</v>
      </c>
      <c r="DT160" s="39">
        <v>394</v>
      </c>
      <c r="DU160" s="39">
        <v>433</v>
      </c>
      <c r="DV160" s="39">
        <v>445</v>
      </c>
      <c r="DW160" s="39">
        <v>392</v>
      </c>
      <c r="DX160" s="39">
        <v>458</v>
      </c>
      <c r="DY160" s="39">
        <v>399</v>
      </c>
      <c r="DZ160" s="39">
        <v>388</v>
      </c>
      <c r="ED160" s="118"/>
      <c r="EE160" s="118"/>
      <c r="EF160" s="118"/>
      <c r="EG160" s="118"/>
      <c r="EH160" s="118"/>
      <c r="EI160" s="118"/>
      <c r="EJ160" s="118"/>
      <c r="EK160" s="118"/>
      <c r="EL160" s="118"/>
      <c r="EM160" s="118"/>
      <c r="EN160" s="118"/>
      <c r="EO160" s="118"/>
      <c r="EP160" s="118"/>
      <c r="EQ160" s="118"/>
      <c r="ER160" s="118"/>
      <c r="ES160" s="118"/>
      <c r="ET160" s="118"/>
      <c r="EU160" s="118"/>
    </row>
    <row r="161" spans="1:151" ht="20.100000000000001" customHeight="1" x14ac:dyDescent="0.25">
      <c r="A161" s="282"/>
      <c r="B161" s="48" t="s">
        <v>90</v>
      </c>
      <c r="C161" s="55" t="s">
        <v>91</v>
      </c>
      <c r="D161" s="88">
        <v>0</v>
      </c>
      <c r="E161" s="89">
        <v>0</v>
      </c>
      <c r="F161" s="89">
        <v>0</v>
      </c>
      <c r="G161" s="89">
        <v>0</v>
      </c>
      <c r="H161" s="89">
        <v>0</v>
      </c>
      <c r="I161" s="89">
        <v>0</v>
      </c>
      <c r="J161" s="89">
        <v>0</v>
      </c>
      <c r="K161" s="89">
        <v>0</v>
      </c>
      <c r="L161" s="89">
        <v>0</v>
      </c>
      <c r="M161" s="89">
        <v>0</v>
      </c>
      <c r="N161" s="89">
        <v>0</v>
      </c>
      <c r="O161" s="89">
        <v>0</v>
      </c>
      <c r="P161" s="72">
        <v>0</v>
      </c>
      <c r="Q161" s="81">
        <v>0</v>
      </c>
      <c r="R161" s="81">
        <v>0</v>
      </c>
      <c r="S161" s="81">
        <v>0</v>
      </c>
      <c r="T161" s="81">
        <v>0</v>
      </c>
      <c r="U161" s="81">
        <v>0</v>
      </c>
      <c r="V161" s="81">
        <v>0</v>
      </c>
      <c r="W161" s="81">
        <v>0</v>
      </c>
      <c r="X161" s="81">
        <v>0</v>
      </c>
      <c r="Y161" s="81">
        <v>0</v>
      </c>
      <c r="Z161" s="92">
        <v>0</v>
      </c>
      <c r="AA161" s="92">
        <v>0</v>
      </c>
      <c r="AB161" s="92">
        <v>0</v>
      </c>
      <c r="AC161" s="72">
        <v>0</v>
      </c>
      <c r="AD161" s="82">
        <v>0</v>
      </c>
      <c r="AE161" s="82">
        <v>0</v>
      </c>
      <c r="AF161" s="82">
        <v>0</v>
      </c>
      <c r="AG161" s="82">
        <v>0</v>
      </c>
      <c r="AH161" s="82">
        <v>0</v>
      </c>
      <c r="AI161" s="82">
        <v>0</v>
      </c>
      <c r="AJ161" s="82">
        <v>0</v>
      </c>
      <c r="AK161" s="82">
        <v>0</v>
      </c>
      <c r="AL161" s="82">
        <v>0</v>
      </c>
      <c r="AM161" s="82">
        <v>0</v>
      </c>
      <c r="AN161" s="82">
        <v>0</v>
      </c>
      <c r="AO161" s="82">
        <v>0</v>
      </c>
      <c r="AP161" s="56">
        <v>0</v>
      </c>
      <c r="AQ161" s="39">
        <v>0</v>
      </c>
      <c r="AR161" s="39">
        <v>0</v>
      </c>
      <c r="AS161" s="39">
        <v>0</v>
      </c>
      <c r="AT161" s="39">
        <v>0</v>
      </c>
      <c r="AU161" s="39">
        <v>0</v>
      </c>
      <c r="AV161" s="39">
        <v>0</v>
      </c>
      <c r="AW161" s="39">
        <v>0</v>
      </c>
      <c r="AX161" s="39">
        <v>0</v>
      </c>
      <c r="AY161" s="39">
        <v>0</v>
      </c>
      <c r="AZ161" s="39">
        <v>0</v>
      </c>
      <c r="BA161" s="39">
        <v>0</v>
      </c>
      <c r="BB161" s="56">
        <v>0</v>
      </c>
      <c r="BC161" s="39">
        <v>0</v>
      </c>
      <c r="BD161" s="39">
        <v>0</v>
      </c>
      <c r="BE161" s="39">
        <v>0</v>
      </c>
      <c r="BF161" s="39">
        <v>0</v>
      </c>
      <c r="BG161" s="39">
        <v>0</v>
      </c>
      <c r="BH161" s="39">
        <v>0</v>
      </c>
      <c r="BI161" s="39">
        <v>0</v>
      </c>
      <c r="BJ161" s="39">
        <v>0</v>
      </c>
      <c r="BK161" s="39">
        <v>0</v>
      </c>
      <c r="BL161" s="39">
        <v>0</v>
      </c>
      <c r="BM161" s="39">
        <v>0</v>
      </c>
      <c r="BN161" s="206">
        <v>0</v>
      </c>
      <c r="BO161" s="39">
        <v>0</v>
      </c>
      <c r="BP161" s="39">
        <v>0</v>
      </c>
      <c r="BQ161" s="39">
        <v>0</v>
      </c>
      <c r="BR161" s="39">
        <v>0</v>
      </c>
      <c r="BS161" s="39">
        <v>0</v>
      </c>
      <c r="BT161" s="39">
        <v>0</v>
      </c>
      <c r="BU161" s="39">
        <v>0</v>
      </c>
      <c r="BV161" s="39">
        <v>0</v>
      </c>
      <c r="BW161" s="39">
        <v>0</v>
      </c>
      <c r="BX161" s="39">
        <v>0</v>
      </c>
      <c r="BY161" s="39">
        <v>0</v>
      </c>
      <c r="BZ161" s="39">
        <v>0</v>
      </c>
      <c r="CA161" s="224">
        <f t="shared" si="37"/>
        <v>0</v>
      </c>
      <c r="CB161" s="56">
        <v>1</v>
      </c>
      <c r="CC161" s="39">
        <v>3</v>
      </c>
      <c r="CD161" s="39">
        <v>2</v>
      </c>
      <c r="CE161" s="39">
        <v>2</v>
      </c>
      <c r="CF161" s="39">
        <v>1</v>
      </c>
      <c r="CG161" s="39">
        <v>3</v>
      </c>
      <c r="CH161" s="39">
        <v>2</v>
      </c>
      <c r="CI161" s="39">
        <v>3</v>
      </c>
      <c r="CJ161" s="39">
        <v>2</v>
      </c>
      <c r="CK161" s="39">
        <v>0</v>
      </c>
      <c r="CL161" s="39">
        <v>4</v>
      </c>
      <c r="CM161" s="39">
        <v>2</v>
      </c>
      <c r="CN161" s="206">
        <f t="shared" si="68"/>
        <v>25</v>
      </c>
      <c r="CO161" s="39">
        <v>2</v>
      </c>
      <c r="CP161" s="39">
        <v>2</v>
      </c>
      <c r="CQ161" s="39">
        <v>2</v>
      </c>
      <c r="CR161" s="39">
        <v>2</v>
      </c>
      <c r="CS161" s="39">
        <v>2</v>
      </c>
      <c r="CT161" s="39">
        <v>2</v>
      </c>
      <c r="CU161" s="39">
        <v>2</v>
      </c>
      <c r="CV161" s="39">
        <v>2</v>
      </c>
      <c r="CW161" s="39">
        <v>4</v>
      </c>
      <c r="CX161" s="39">
        <v>2</v>
      </c>
      <c r="CY161" s="39">
        <v>1</v>
      </c>
      <c r="CZ161" s="39">
        <v>0</v>
      </c>
      <c r="DA161" s="224">
        <f t="shared" si="64"/>
        <v>23</v>
      </c>
      <c r="DB161" s="39">
        <v>1</v>
      </c>
      <c r="DC161" s="39">
        <v>0</v>
      </c>
      <c r="DD161" s="39">
        <v>0</v>
      </c>
      <c r="DE161" s="39">
        <v>0</v>
      </c>
      <c r="DF161" s="39"/>
      <c r="DG161" s="39">
        <v>0</v>
      </c>
      <c r="DH161" s="39">
        <v>0</v>
      </c>
      <c r="DI161" s="39">
        <v>0</v>
      </c>
      <c r="DJ161" s="39">
        <v>0</v>
      </c>
      <c r="DK161" s="39">
        <v>0</v>
      </c>
      <c r="DL161" s="39">
        <v>0</v>
      </c>
      <c r="DM161" s="39">
        <v>0</v>
      </c>
      <c r="DN161" s="224">
        <f t="shared" si="67"/>
        <v>1</v>
      </c>
      <c r="DO161" s="39">
        <v>0</v>
      </c>
      <c r="DP161" s="39">
        <v>0</v>
      </c>
      <c r="DQ161" s="39">
        <v>0</v>
      </c>
      <c r="DR161" s="39">
        <v>0</v>
      </c>
      <c r="DS161" s="39">
        <v>0</v>
      </c>
      <c r="DT161" s="39">
        <v>0</v>
      </c>
      <c r="DU161" s="39">
        <v>0</v>
      </c>
      <c r="DV161" s="39">
        <v>0</v>
      </c>
      <c r="DW161" s="39">
        <v>0</v>
      </c>
      <c r="DX161" s="39">
        <v>0</v>
      </c>
      <c r="DY161" s="39">
        <v>0</v>
      </c>
      <c r="DZ161" s="39">
        <v>0</v>
      </c>
      <c r="ED161" s="118"/>
      <c r="EE161" s="118"/>
      <c r="EF161" s="118"/>
      <c r="EG161" s="118"/>
      <c r="EH161" s="118"/>
      <c r="EI161" s="118"/>
      <c r="EJ161" s="118"/>
      <c r="EK161" s="118"/>
      <c r="EL161" s="118"/>
      <c r="EM161" s="118"/>
      <c r="EN161" s="118"/>
      <c r="EO161" s="118"/>
      <c r="EP161" s="118"/>
      <c r="EQ161" s="118"/>
      <c r="ER161" s="118"/>
      <c r="ES161" s="118"/>
      <c r="ET161" s="118"/>
      <c r="EU161" s="118"/>
    </row>
    <row r="162" spans="1:151" ht="20.100000000000001" customHeight="1" x14ac:dyDescent="0.25">
      <c r="A162" s="282"/>
      <c r="B162" s="48" t="s">
        <v>28</v>
      </c>
      <c r="C162" s="55" t="s">
        <v>29</v>
      </c>
      <c r="D162" s="88">
        <v>0</v>
      </c>
      <c r="E162" s="89">
        <v>6</v>
      </c>
      <c r="F162" s="89">
        <v>0</v>
      </c>
      <c r="G162" s="89">
        <v>2</v>
      </c>
      <c r="H162" s="89">
        <v>1</v>
      </c>
      <c r="I162" s="89">
        <v>0</v>
      </c>
      <c r="J162" s="89">
        <v>0</v>
      </c>
      <c r="K162" s="89">
        <v>0</v>
      </c>
      <c r="L162" s="89">
        <v>0</v>
      </c>
      <c r="M162" s="89">
        <v>0</v>
      </c>
      <c r="N162" s="89">
        <v>0</v>
      </c>
      <c r="O162" s="93">
        <v>0</v>
      </c>
      <c r="P162" s="72">
        <v>9</v>
      </c>
      <c r="Q162" s="81">
        <v>0</v>
      </c>
      <c r="R162" s="81">
        <v>0</v>
      </c>
      <c r="S162" s="81">
        <v>0</v>
      </c>
      <c r="T162" s="81">
        <v>0</v>
      </c>
      <c r="U162" s="81">
        <v>2</v>
      </c>
      <c r="V162" s="81">
        <v>4</v>
      </c>
      <c r="W162" s="81">
        <v>0</v>
      </c>
      <c r="X162" s="81">
        <v>0</v>
      </c>
      <c r="Y162" s="81">
        <v>0</v>
      </c>
      <c r="Z162" s="92">
        <v>0</v>
      </c>
      <c r="AA162" s="92">
        <v>0</v>
      </c>
      <c r="AB162" s="92">
        <v>2</v>
      </c>
      <c r="AC162" s="72">
        <v>8</v>
      </c>
      <c r="AD162" s="82">
        <v>2</v>
      </c>
      <c r="AE162" s="82">
        <v>0</v>
      </c>
      <c r="AF162" s="82">
        <v>0</v>
      </c>
      <c r="AG162" s="82">
        <v>0</v>
      </c>
      <c r="AH162" s="82">
        <v>0</v>
      </c>
      <c r="AI162" s="82">
        <v>0</v>
      </c>
      <c r="AJ162" s="82">
        <v>0</v>
      </c>
      <c r="AK162" s="82">
        <v>0</v>
      </c>
      <c r="AL162" s="82">
        <v>0</v>
      </c>
      <c r="AM162" s="82">
        <v>0</v>
      </c>
      <c r="AN162" s="82">
        <v>0</v>
      </c>
      <c r="AO162" s="82">
        <v>0</v>
      </c>
      <c r="AP162" s="56">
        <v>0</v>
      </c>
      <c r="AQ162" s="39">
        <v>0</v>
      </c>
      <c r="AR162" s="39">
        <v>0</v>
      </c>
      <c r="AS162" s="39">
        <v>0</v>
      </c>
      <c r="AT162" s="39">
        <v>0</v>
      </c>
      <c r="AU162" s="39">
        <v>0</v>
      </c>
      <c r="AV162" s="39">
        <v>0</v>
      </c>
      <c r="AW162" s="39">
        <v>0</v>
      </c>
      <c r="AX162" s="39">
        <v>0</v>
      </c>
      <c r="AY162" s="39">
        <v>0</v>
      </c>
      <c r="AZ162" s="39">
        <v>0</v>
      </c>
      <c r="BA162" s="39">
        <v>0</v>
      </c>
      <c r="BB162" s="56">
        <v>0</v>
      </c>
      <c r="BC162" s="39">
        <v>0</v>
      </c>
      <c r="BD162" s="39">
        <v>0</v>
      </c>
      <c r="BE162" s="39">
        <v>0</v>
      </c>
      <c r="BF162" s="39">
        <v>0</v>
      </c>
      <c r="BG162" s="39">
        <v>0</v>
      </c>
      <c r="BH162" s="39">
        <v>0</v>
      </c>
      <c r="BI162" s="39">
        <v>0</v>
      </c>
      <c r="BJ162" s="39">
        <v>0</v>
      </c>
      <c r="BK162" s="39">
        <v>0</v>
      </c>
      <c r="BL162" s="39">
        <v>0</v>
      </c>
      <c r="BM162" s="39">
        <v>0</v>
      </c>
      <c r="BN162" s="206">
        <f t="shared" ref="BN162:BN179" si="69">SUM(BB162:BM162)</f>
        <v>0</v>
      </c>
      <c r="BO162" s="39">
        <v>0</v>
      </c>
      <c r="BP162" s="39">
        <v>0</v>
      </c>
      <c r="BQ162" s="39">
        <v>0</v>
      </c>
      <c r="BR162" s="39">
        <v>1</v>
      </c>
      <c r="BS162" s="39">
        <v>0</v>
      </c>
      <c r="BT162" s="39">
        <v>0</v>
      </c>
      <c r="BU162" s="39">
        <v>1</v>
      </c>
      <c r="BV162" s="39">
        <v>7</v>
      </c>
      <c r="BW162" s="39">
        <v>2</v>
      </c>
      <c r="BX162" s="39">
        <v>0</v>
      </c>
      <c r="BY162" s="39">
        <v>3</v>
      </c>
      <c r="BZ162" s="39">
        <v>0</v>
      </c>
      <c r="CA162" s="224">
        <f t="shared" si="37"/>
        <v>14</v>
      </c>
      <c r="CB162" s="56">
        <v>0</v>
      </c>
      <c r="CC162" s="39">
        <v>0</v>
      </c>
      <c r="CD162" s="39">
        <v>0</v>
      </c>
      <c r="CE162" s="39">
        <v>0</v>
      </c>
      <c r="CF162" s="39">
        <v>0</v>
      </c>
      <c r="CG162" s="39">
        <v>2</v>
      </c>
      <c r="CH162" s="39">
        <v>5</v>
      </c>
      <c r="CI162" s="39">
        <v>7</v>
      </c>
      <c r="CJ162" s="39">
        <v>8</v>
      </c>
      <c r="CK162" s="39">
        <v>11</v>
      </c>
      <c r="CL162" s="39">
        <v>10</v>
      </c>
      <c r="CM162" s="39">
        <v>8</v>
      </c>
      <c r="CN162" s="206">
        <f t="shared" si="68"/>
        <v>51</v>
      </c>
      <c r="CO162" s="39">
        <v>9</v>
      </c>
      <c r="CP162" s="39">
        <v>10</v>
      </c>
      <c r="CQ162" s="39">
        <v>4</v>
      </c>
      <c r="CR162" s="39">
        <v>3</v>
      </c>
      <c r="CS162" s="39">
        <v>6</v>
      </c>
      <c r="CT162" s="39">
        <v>4</v>
      </c>
      <c r="CU162" s="39">
        <v>1</v>
      </c>
      <c r="CV162" s="39">
        <v>6</v>
      </c>
      <c r="CW162" s="39">
        <v>3</v>
      </c>
      <c r="CX162" s="39">
        <v>3</v>
      </c>
      <c r="CY162" s="39">
        <v>2</v>
      </c>
      <c r="CZ162" s="39">
        <v>1</v>
      </c>
      <c r="DA162" s="224">
        <f t="shared" si="64"/>
        <v>52</v>
      </c>
      <c r="DB162" s="39">
        <v>1</v>
      </c>
      <c r="DC162" s="39">
        <v>0</v>
      </c>
      <c r="DD162" s="39">
        <v>0</v>
      </c>
      <c r="DE162" s="39">
        <v>1</v>
      </c>
      <c r="DF162" s="39">
        <v>2</v>
      </c>
      <c r="DG162" s="39">
        <v>0</v>
      </c>
      <c r="DH162" s="39">
        <v>1</v>
      </c>
      <c r="DI162" s="39">
        <v>2</v>
      </c>
      <c r="DJ162" s="39">
        <v>2</v>
      </c>
      <c r="DK162" s="39">
        <v>2</v>
      </c>
      <c r="DL162" s="39">
        <v>1</v>
      </c>
      <c r="DM162" s="39">
        <v>0</v>
      </c>
      <c r="DN162" s="224">
        <f t="shared" si="67"/>
        <v>12</v>
      </c>
      <c r="DO162" s="39">
        <v>3</v>
      </c>
      <c r="DP162" s="39">
        <v>0</v>
      </c>
      <c r="DQ162" s="39">
        <v>0</v>
      </c>
      <c r="DR162" s="39">
        <v>6</v>
      </c>
      <c r="DS162" s="39">
        <v>6</v>
      </c>
      <c r="DT162" s="39">
        <v>2</v>
      </c>
      <c r="DU162" s="39">
        <v>2</v>
      </c>
      <c r="DV162" s="39">
        <v>0</v>
      </c>
      <c r="DW162" s="39">
        <v>0</v>
      </c>
      <c r="DX162" s="39">
        <v>1</v>
      </c>
      <c r="DY162" s="39">
        <v>3</v>
      </c>
      <c r="DZ162" s="39">
        <v>0</v>
      </c>
      <c r="ED162" s="118"/>
      <c r="EE162" s="118"/>
      <c r="EF162" s="118"/>
      <c r="EG162" s="118"/>
      <c r="EH162" s="118"/>
      <c r="EI162" s="118"/>
      <c r="EJ162" s="118"/>
      <c r="EK162" s="118"/>
      <c r="EL162" s="118"/>
      <c r="EM162" s="118"/>
      <c r="EN162" s="118"/>
      <c r="EO162" s="118"/>
      <c r="EP162" s="118"/>
      <c r="EQ162" s="118"/>
      <c r="ER162" s="118"/>
      <c r="ES162" s="118"/>
      <c r="ET162" s="118"/>
      <c r="EU162" s="118"/>
    </row>
    <row r="163" spans="1:151" ht="20.100000000000001" customHeight="1" x14ac:dyDescent="0.25">
      <c r="A163" s="282"/>
      <c r="B163" s="48" t="s">
        <v>30</v>
      </c>
      <c r="C163" s="55" t="s">
        <v>31</v>
      </c>
      <c r="D163" s="88">
        <v>0</v>
      </c>
      <c r="E163" s="89">
        <v>1</v>
      </c>
      <c r="F163" s="89">
        <v>0</v>
      </c>
      <c r="G163" s="89">
        <v>0</v>
      </c>
      <c r="H163" s="89">
        <v>0</v>
      </c>
      <c r="I163" s="89">
        <v>0</v>
      </c>
      <c r="J163" s="89">
        <v>0</v>
      </c>
      <c r="K163" s="89">
        <v>0</v>
      </c>
      <c r="L163" s="89">
        <v>0</v>
      </c>
      <c r="M163" s="89">
        <v>0</v>
      </c>
      <c r="N163" s="89">
        <v>0</v>
      </c>
      <c r="O163" s="93">
        <v>0</v>
      </c>
      <c r="P163" s="72">
        <v>1</v>
      </c>
      <c r="Q163" s="81">
        <v>0</v>
      </c>
      <c r="R163" s="81">
        <v>0</v>
      </c>
      <c r="S163" s="81">
        <v>0</v>
      </c>
      <c r="T163" s="81">
        <v>0</v>
      </c>
      <c r="U163" s="81">
        <v>2</v>
      </c>
      <c r="V163" s="81">
        <v>0</v>
      </c>
      <c r="W163" s="81">
        <v>0</v>
      </c>
      <c r="X163" s="81">
        <v>0</v>
      </c>
      <c r="Y163" s="81">
        <v>0</v>
      </c>
      <c r="Z163" s="92">
        <v>0</v>
      </c>
      <c r="AA163" s="92">
        <v>0</v>
      </c>
      <c r="AB163" s="92">
        <v>0</v>
      </c>
      <c r="AC163" s="72">
        <v>2</v>
      </c>
      <c r="AD163" s="82">
        <v>0</v>
      </c>
      <c r="AE163" s="82">
        <v>0</v>
      </c>
      <c r="AF163" s="82">
        <v>0</v>
      </c>
      <c r="AG163" s="82">
        <v>0</v>
      </c>
      <c r="AH163" s="82">
        <v>0</v>
      </c>
      <c r="AI163" s="82">
        <v>0</v>
      </c>
      <c r="AJ163" s="82">
        <v>0</v>
      </c>
      <c r="AK163" s="82">
        <v>0</v>
      </c>
      <c r="AL163" s="82">
        <v>0</v>
      </c>
      <c r="AM163" s="82">
        <v>0</v>
      </c>
      <c r="AN163" s="82">
        <v>0</v>
      </c>
      <c r="AO163" s="82">
        <v>0</v>
      </c>
      <c r="AP163" s="56">
        <v>0</v>
      </c>
      <c r="AQ163" s="39">
        <v>0</v>
      </c>
      <c r="AR163" s="39">
        <v>0</v>
      </c>
      <c r="AS163" s="39">
        <v>0</v>
      </c>
      <c r="AT163" s="39">
        <v>0</v>
      </c>
      <c r="AU163" s="39">
        <v>0</v>
      </c>
      <c r="AV163" s="39">
        <v>0</v>
      </c>
      <c r="AW163" s="39">
        <v>0</v>
      </c>
      <c r="AX163" s="39">
        <v>0</v>
      </c>
      <c r="AY163" s="39">
        <v>0</v>
      </c>
      <c r="AZ163" s="39">
        <v>0</v>
      </c>
      <c r="BA163" s="39">
        <v>0</v>
      </c>
      <c r="BB163" s="56">
        <v>0</v>
      </c>
      <c r="BC163" s="39">
        <v>0</v>
      </c>
      <c r="BD163" s="39">
        <v>0</v>
      </c>
      <c r="BE163" s="39">
        <v>0</v>
      </c>
      <c r="BF163" s="39">
        <v>0</v>
      </c>
      <c r="BG163" s="39">
        <v>0</v>
      </c>
      <c r="BH163" s="39">
        <v>0</v>
      </c>
      <c r="BI163" s="39">
        <v>0</v>
      </c>
      <c r="BJ163" s="39">
        <v>0</v>
      </c>
      <c r="BK163" s="39">
        <v>0</v>
      </c>
      <c r="BL163" s="39">
        <v>0</v>
      </c>
      <c r="BM163" s="39">
        <v>0</v>
      </c>
      <c r="BN163" s="206">
        <f t="shared" si="69"/>
        <v>0</v>
      </c>
      <c r="BO163" s="39">
        <v>0</v>
      </c>
      <c r="BP163" s="39">
        <v>0</v>
      </c>
      <c r="BQ163" s="39">
        <v>0</v>
      </c>
      <c r="BR163" s="39">
        <v>0</v>
      </c>
      <c r="BS163" s="39">
        <v>0</v>
      </c>
      <c r="BT163" s="39">
        <v>0</v>
      </c>
      <c r="BU163" s="39">
        <v>0</v>
      </c>
      <c r="BV163" s="39">
        <v>0</v>
      </c>
      <c r="BW163" s="39">
        <v>0</v>
      </c>
      <c r="BX163" s="39">
        <v>0</v>
      </c>
      <c r="BY163" s="39">
        <v>0</v>
      </c>
      <c r="BZ163" s="39">
        <v>0</v>
      </c>
      <c r="CA163" s="224">
        <f t="shared" si="37"/>
        <v>0</v>
      </c>
      <c r="CB163" s="56">
        <v>0</v>
      </c>
      <c r="CC163" s="39">
        <v>0</v>
      </c>
      <c r="CD163" s="39">
        <v>0</v>
      </c>
      <c r="CE163" s="39">
        <v>0</v>
      </c>
      <c r="CF163" s="39">
        <v>0</v>
      </c>
      <c r="CG163" s="39">
        <v>0</v>
      </c>
      <c r="CH163" s="39">
        <v>0</v>
      </c>
      <c r="CI163" s="39">
        <v>0</v>
      </c>
      <c r="CJ163" s="39">
        <v>0</v>
      </c>
      <c r="CK163" s="39">
        <v>0</v>
      </c>
      <c r="CL163" s="39">
        <v>0</v>
      </c>
      <c r="CM163" s="39">
        <v>0</v>
      </c>
      <c r="CN163" s="206">
        <f t="shared" si="68"/>
        <v>0</v>
      </c>
      <c r="CO163" s="39">
        <v>0</v>
      </c>
      <c r="CP163" s="39">
        <v>0</v>
      </c>
      <c r="CQ163" s="39">
        <v>0</v>
      </c>
      <c r="CR163" s="39">
        <v>0</v>
      </c>
      <c r="CS163" s="39">
        <v>0</v>
      </c>
      <c r="CT163" s="39">
        <v>0</v>
      </c>
      <c r="CU163" s="39">
        <v>0</v>
      </c>
      <c r="CV163" s="39">
        <v>0</v>
      </c>
      <c r="CW163" s="39">
        <v>0</v>
      </c>
      <c r="CX163" s="39">
        <v>0</v>
      </c>
      <c r="CY163" s="39">
        <v>0</v>
      </c>
      <c r="CZ163" s="39">
        <v>0</v>
      </c>
      <c r="DA163" s="224">
        <f t="shared" si="64"/>
        <v>0</v>
      </c>
      <c r="DB163" s="39">
        <v>0</v>
      </c>
      <c r="DC163" s="39">
        <v>0</v>
      </c>
      <c r="DD163" s="39">
        <v>0</v>
      </c>
      <c r="DE163" s="39">
        <v>0</v>
      </c>
      <c r="DF163" s="39">
        <v>0</v>
      </c>
      <c r="DG163" s="39">
        <v>0</v>
      </c>
      <c r="DH163" s="39">
        <v>0</v>
      </c>
      <c r="DI163" s="39">
        <v>0</v>
      </c>
      <c r="DJ163" s="39">
        <v>0</v>
      </c>
      <c r="DK163" s="39">
        <v>0</v>
      </c>
      <c r="DL163" s="39">
        <v>0</v>
      </c>
      <c r="DM163" s="39">
        <v>0</v>
      </c>
      <c r="DN163" s="224">
        <f t="shared" si="67"/>
        <v>0</v>
      </c>
      <c r="DO163" s="39">
        <v>0</v>
      </c>
      <c r="DP163" s="39">
        <v>0</v>
      </c>
      <c r="DQ163" s="39">
        <v>0</v>
      </c>
      <c r="DR163" s="39">
        <v>0</v>
      </c>
      <c r="DS163" s="39">
        <v>0</v>
      </c>
      <c r="DT163" s="39">
        <v>0</v>
      </c>
      <c r="DU163" s="39">
        <v>0</v>
      </c>
      <c r="DV163" s="39">
        <v>0</v>
      </c>
      <c r="DW163" s="39">
        <v>0</v>
      </c>
      <c r="DX163" s="39">
        <v>0</v>
      </c>
      <c r="DY163" s="39">
        <v>0</v>
      </c>
      <c r="DZ163" s="39">
        <v>0</v>
      </c>
      <c r="ED163" s="118"/>
      <c r="EE163" s="118"/>
      <c r="EF163" s="118"/>
      <c r="EG163" s="118"/>
      <c r="EH163" s="118"/>
      <c r="EI163" s="118"/>
      <c r="EJ163" s="118"/>
      <c r="EK163" s="118"/>
      <c r="EL163" s="118"/>
      <c r="EM163" s="118"/>
      <c r="EN163" s="118"/>
      <c r="EO163" s="118"/>
      <c r="EP163" s="118"/>
      <c r="EQ163" s="118"/>
      <c r="ER163" s="118"/>
      <c r="ES163" s="118"/>
      <c r="ET163" s="118"/>
      <c r="EU163" s="118"/>
    </row>
    <row r="164" spans="1:151" ht="20.100000000000001" customHeight="1" x14ac:dyDescent="0.25">
      <c r="A164" s="282"/>
      <c r="B164" s="48" t="s">
        <v>77</v>
      </c>
      <c r="C164" s="55" t="s">
        <v>78</v>
      </c>
      <c r="D164" s="88">
        <v>0</v>
      </c>
      <c r="E164" s="89">
        <v>3</v>
      </c>
      <c r="F164" s="89">
        <v>0</v>
      </c>
      <c r="G164" s="89">
        <v>1</v>
      </c>
      <c r="H164" s="89">
        <v>1</v>
      </c>
      <c r="I164" s="89">
        <v>0</v>
      </c>
      <c r="J164" s="89">
        <v>0</v>
      </c>
      <c r="K164" s="89">
        <v>0</v>
      </c>
      <c r="L164" s="89">
        <v>0</v>
      </c>
      <c r="M164" s="89">
        <v>0</v>
      </c>
      <c r="N164" s="89">
        <v>0</v>
      </c>
      <c r="O164" s="93">
        <v>0</v>
      </c>
      <c r="P164" s="72">
        <v>5</v>
      </c>
      <c r="Q164" s="81">
        <v>0</v>
      </c>
      <c r="R164" s="81">
        <v>0</v>
      </c>
      <c r="S164" s="81">
        <v>0</v>
      </c>
      <c r="T164" s="81">
        <v>0</v>
      </c>
      <c r="U164" s="81">
        <v>0</v>
      </c>
      <c r="V164" s="81">
        <v>2</v>
      </c>
      <c r="W164" s="81">
        <v>0</v>
      </c>
      <c r="X164" s="81">
        <v>0</v>
      </c>
      <c r="Y164" s="81">
        <v>0</v>
      </c>
      <c r="Z164" s="92">
        <v>0</v>
      </c>
      <c r="AA164" s="92">
        <v>0</v>
      </c>
      <c r="AB164" s="92">
        <v>2</v>
      </c>
      <c r="AC164" s="72">
        <v>4</v>
      </c>
      <c r="AD164" s="82">
        <v>0</v>
      </c>
      <c r="AE164" s="82">
        <v>0</v>
      </c>
      <c r="AF164" s="82">
        <v>0</v>
      </c>
      <c r="AG164" s="82">
        <v>0</v>
      </c>
      <c r="AH164" s="82">
        <v>0</v>
      </c>
      <c r="AI164" s="82">
        <v>0</v>
      </c>
      <c r="AJ164" s="82">
        <v>0</v>
      </c>
      <c r="AK164" s="82">
        <v>0</v>
      </c>
      <c r="AL164" s="82">
        <v>0</v>
      </c>
      <c r="AM164" s="82">
        <v>0</v>
      </c>
      <c r="AN164" s="82">
        <v>0</v>
      </c>
      <c r="AO164" s="82">
        <v>0</v>
      </c>
      <c r="AP164" s="56">
        <v>0</v>
      </c>
      <c r="AQ164" s="39">
        <v>0</v>
      </c>
      <c r="AR164" s="39">
        <v>0</v>
      </c>
      <c r="AS164" s="39">
        <v>0</v>
      </c>
      <c r="AT164" s="39">
        <v>0</v>
      </c>
      <c r="AU164" s="39">
        <v>0</v>
      </c>
      <c r="AV164" s="39">
        <v>0</v>
      </c>
      <c r="AW164" s="39">
        <v>0</v>
      </c>
      <c r="AX164" s="39">
        <v>0</v>
      </c>
      <c r="AY164" s="39">
        <v>0</v>
      </c>
      <c r="AZ164" s="39">
        <v>0</v>
      </c>
      <c r="BA164" s="39">
        <v>0</v>
      </c>
      <c r="BB164" s="56">
        <v>0</v>
      </c>
      <c r="BC164" s="39">
        <v>0</v>
      </c>
      <c r="BD164" s="39">
        <v>0</v>
      </c>
      <c r="BE164" s="39">
        <v>0</v>
      </c>
      <c r="BF164" s="39">
        <v>0</v>
      </c>
      <c r="BG164" s="39">
        <v>0</v>
      </c>
      <c r="BH164" s="39">
        <v>0</v>
      </c>
      <c r="BI164" s="39">
        <v>0</v>
      </c>
      <c r="BJ164" s="39">
        <v>0</v>
      </c>
      <c r="BK164" s="39">
        <v>0</v>
      </c>
      <c r="BL164" s="39">
        <v>0</v>
      </c>
      <c r="BM164" s="39">
        <v>0</v>
      </c>
      <c r="BN164" s="206">
        <f t="shared" si="69"/>
        <v>0</v>
      </c>
      <c r="BO164" s="39">
        <v>0</v>
      </c>
      <c r="BP164" s="39">
        <v>0</v>
      </c>
      <c r="BQ164" s="39">
        <v>0</v>
      </c>
      <c r="BR164" s="39">
        <v>1</v>
      </c>
      <c r="BS164" s="39">
        <v>0</v>
      </c>
      <c r="BT164" s="39">
        <v>0</v>
      </c>
      <c r="BU164" s="39">
        <v>1</v>
      </c>
      <c r="BV164" s="39">
        <v>7</v>
      </c>
      <c r="BW164" s="39">
        <v>2</v>
      </c>
      <c r="BX164" s="39">
        <v>0</v>
      </c>
      <c r="BY164" s="39">
        <v>3</v>
      </c>
      <c r="BZ164" s="39">
        <v>0</v>
      </c>
      <c r="CA164" s="224">
        <f t="shared" si="37"/>
        <v>14</v>
      </c>
      <c r="CB164" s="56">
        <v>0</v>
      </c>
      <c r="CC164" s="39">
        <v>0</v>
      </c>
      <c r="CD164" s="39">
        <v>0</v>
      </c>
      <c r="CE164" s="39">
        <v>0</v>
      </c>
      <c r="CF164" s="39">
        <v>0</v>
      </c>
      <c r="CG164" s="39">
        <v>3</v>
      </c>
      <c r="CH164" s="39">
        <v>5</v>
      </c>
      <c r="CI164" s="39">
        <v>8</v>
      </c>
      <c r="CJ164" s="39">
        <v>9</v>
      </c>
      <c r="CK164" s="39">
        <v>11</v>
      </c>
      <c r="CL164" s="39">
        <v>9</v>
      </c>
      <c r="CM164" s="39">
        <v>8</v>
      </c>
      <c r="CN164" s="206">
        <f t="shared" si="68"/>
        <v>53</v>
      </c>
      <c r="CO164" s="39">
        <v>10</v>
      </c>
      <c r="CP164" s="39">
        <v>8</v>
      </c>
      <c r="CQ164" s="39">
        <v>3</v>
      </c>
      <c r="CR164" s="39">
        <v>5</v>
      </c>
      <c r="CS164" s="39">
        <v>5</v>
      </c>
      <c r="CT164" s="39">
        <v>3</v>
      </c>
      <c r="CU164" s="39">
        <v>1</v>
      </c>
      <c r="CV164" s="39">
        <v>7</v>
      </c>
      <c r="CW164" s="39">
        <v>3</v>
      </c>
      <c r="CX164" s="39">
        <v>2</v>
      </c>
      <c r="CY164" s="39">
        <v>3</v>
      </c>
      <c r="CZ164" s="39">
        <v>1</v>
      </c>
      <c r="DA164" s="224">
        <f t="shared" si="64"/>
        <v>51</v>
      </c>
      <c r="DB164" s="39">
        <v>0</v>
      </c>
      <c r="DC164" s="39">
        <v>0</v>
      </c>
      <c r="DD164" s="39">
        <v>0</v>
      </c>
      <c r="DE164" s="39">
        <v>2</v>
      </c>
      <c r="DF164" s="39">
        <v>1</v>
      </c>
      <c r="DG164" s="39">
        <v>1</v>
      </c>
      <c r="DH164" s="39">
        <v>0</v>
      </c>
      <c r="DI164" s="39">
        <v>3</v>
      </c>
      <c r="DJ164" s="39">
        <v>2</v>
      </c>
      <c r="DK164" s="39">
        <v>2</v>
      </c>
      <c r="DL164" s="39">
        <v>0</v>
      </c>
      <c r="DM164" s="39">
        <v>1</v>
      </c>
      <c r="DN164" s="224">
        <f t="shared" si="67"/>
        <v>12</v>
      </c>
      <c r="DO164" s="39">
        <v>2</v>
      </c>
      <c r="DP164" s="39">
        <v>0</v>
      </c>
      <c r="DQ164" s="39">
        <v>1</v>
      </c>
      <c r="DR164" s="39">
        <v>6</v>
      </c>
      <c r="DS164" s="39">
        <v>7</v>
      </c>
      <c r="DT164" s="39">
        <v>1</v>
      </c>
      <c r="DU164" s="39">
        <v>1</v>
      </c>
      <c r="DV164" s="39">
        <v>0</v>
      </c>
      <c r="DW164" s="39">
        <v>1</v>
      </c>
      <c r="DX164" s="39">
        <v>1</v>
      </c>
      <c r="DY164" s="39">
        <v>2</v>
      </c>
      <c r="DZ164" s="39">
        <v>0</v>
      </c>
      <c r="ED164" s="118"/>
      <c r="EE164" s="118"/>
      <c r="EF164" s="118"/>
      <c r="EG164" s="118"/>
      <c r="EH164" s="118"/>
      <c r="EI164" s="118"/>
      <c r="EJ164" s="118"/>
      <c r="EK164" s="118"/>
      <c r="EL164" s="118"/>
      <c r="EM164" s="118"/>
      <c r="EN164" s="118"/>
      <c r="EO164" s="118"/>
      <c r="EP164" s="118"/>
      <c r="EQ164" s="118"/>
      <c r="ER164" s="118"/>
      <c r="ES164" s="118"/>
      <c r="ET164" s="118"/>
      <c r="EU164" s="118"/>
    </row>
    <row r="165" spans="1:151" ht="20.100000000000001" customHeight="1" x14ac:dyDescent="0.25">
      <c r="A165" s="282"/>
      <c r="B165" s="74" t="s">
        <v>32</v>
      </c>
      <c r="C165" s="55" t="s">
        <v>74</v>
      </c>
      <c r="D165" s="88">
        <v>227</v>
      </c>
      <c r="E165" s="89">
        <v>256</v>
      </c>
      <c r="F165" s="89">
        <v>224</v>
      </c>
      <c r="G165" s="89">
        <v>254</v>
      </c>
      <c r="H165" s="89">
        <v>314</v>
      </c>
      <c r="I165" s="89">
        <v>245</v>
      </c>
      <c r="J165" s="89">
        <v>179</v>
      </c>
      <c r="K165" s="89">
        <v>203</v>
      </c>
      <c r="L165" s="89">
        <v>184</v>
      </c>
      <c r="M165" s="89">
        <v>206</v>
      </c>
      <c r="N165" s="89">
        <v>219</v>
      </c>
      <c r="O165" s="89">
        <v>239</v>
      </c>
      <c r="P165" s="72">
        <v>2750</v>
      </c>
      <c r="Q165" s="81">
        <v>173</v>
      </c>
      <c r="R165" s="81">
        <v>185</v>
      </c>
      <c r="S165" s="81">
        <v>203</v>
      </c>
      <c r="T165" s="81">
        <v>247</v>
      </c>
      <c r="U165" s="81">
        <v>243</v>
      </c>
      <c r="V165" s="81">
        <v>307</v>
      </c>
      <c r="W165" s="81">
        <v>191</v>
      </c>
      <c r="X165" s="81">
        <v>190</v>
      </c>
      <c r="Y165" s="81">
        <v>217</v>
      </c>
      <c r="Z165" s="92">
        <v>198</v>
      </c>
      <c r="AA165" s="92">
        <v>178</v>
      </c>
      <c r="AB165" s="92">
        <v>257</v>
      </c>
      <c r="AC165" s="72">
        <v>2589</v>
      </c>
      <c r="AD165" s="82">
        <v>199</v>
      </c>
      <c r="AE165" s="82">
        <v>193</v>
      </c>
      <c r="AF165" s="82">
        <v>211</v>
      </c>
      <c r="AG165" s="82">
        <v>190</v>
      </c>
      <c r="AH165" s="82">
        <v>222</v>
      </c>
      <c r="AI165" s="82">
        <v>201</v>
      </c>
      <c r="AJ165" s="82">
        <v>240</v>
      </c>
      <c r="AK165" s="82">
        <v>201</v>
      </c>
      <c r="AL165" s="82">
        <v>165</v>
      </c>
      <c r="AM165" s="123">
        <v>163</v>
      </c>
      <c r="AN165" s="123">
        <v>200</v>
      </c>
      <c r="AO165" s="123">
        <v>178</v>
      </c>
      <c r="AP165" s="56">
        <v>194</v>
      </c>
      <c r="AQ165" s="39">
        <v>253</v>
      </c>
      <c r="AR165" s="39">
        <v>305</v>
      </c>
      <c r="AS165" s="39">
        <v>343</v>
      </c>
      <c r="AT165" s="39">
        <v>428</v>
      </c>
      <c r="AU165" s="39">
        <v>278</v>
      </c>
      <c r="AV165" s="39">
        <v>318</v>
      </c>
      <c r="AW165" s="39">
        <v>290</v>
      </c>
      <c r="AX165" s="39">
        <v>336</v>
      </c>
      <c r="AY165" s="39">
        <v>311</v>
      </c>
      <c r="AZ165" s="39">
        <v>302</v>
      </c>
      <c r="BA165" s="39">
        <v>283</v>
      </c>
      <c r="BB165" s="56">
        <v>289</v>
      </c>
      <c r="BC165" s="39">
        <v>249</v>
      </c>
      <c r="BD165" s="39">
        <v>272</v>
      </c>
      <c r="BE165" s="39">
        <v>296</v>
      </c>
      <c r="BF165" s="39">
        <v>317</v>
      </c>
      <c r="BG165" s="39">
        <v>293</v>
      </c>
      <c r="BH165" s="39">
        <v>328</v>
      </c>
      <c r="BI165" s="39">
        <v>350</v>
      </c>
      <c r="BJ165" s="39">
        <v>331</v>
      </c>
      <c r="BK165" s="39">
        <v>382</v>
      </c>
      <c r="BL165" s="39">
        <v>384</v>
      </c>
      <c r="BM165" s="39">
        <v>349</v>
      </c>
      <c r="BN165" s="206">
        <f t="shared" si="69"/>
        <v>3840</v>
      </c>
      <c r="BO165" s="39">
        <v>299</v>
      </c>
      <c r="BP165" s="39">
        <v>287</v>
      </c>
      <c r="BQ165" s="39">
        <v>296</v>
      </c>
      <c r="BR165" s="39">
        <v>327</v>
      </c>
      <c r="BS165" s="39">
        <v>344</v>
      </c>
      <c r="BT165" s="39">
        <v>353</v>
      </c>
      <c r="BU165" s="39">
        <v>343</v>
      </c>
      <c r="BV165" s="39">
        <v>378</v>
      </c>
      <c r="BW165" s="39">
        <v>309</v>
      </c>
      <c r="BX165" s="39">
        <v>210</v>
      </c>
      <c r="BY165" s="39">
        <v>160</v>
      </c>
      <c r="BZ165" s="39">
        <v>235</v>
      </c>
      <c r="CA165" s="224">
        <f t="shared" si="37"/>
        <v>3541</v>
      </c>
      <c r="CB165" s="56">
        <v>197</v>
      </c>
      <c r="CC165" s="39">
        <v>200</v>
      </c>
      <c r="CD165" s="39">
        <v>226</v>
      </c>
      <c r="CE165" s="39">
        <v>223</v>
      </c>
      <c r="CF165" s="39">
        <v>152</v>
      </c>
      <c r="CG165" s="39">
        <v>174</v>
      </c>
      <c r="CH165" s="39">
        <v>175</v>
      </c>
      <c r="CI165" s="39">
        <v>221</v>
      </c>
      <c r="CJ165" s="39">
        <v>180</v>
      </c>
      <c r="CK165" s="39">
        <v>169</v>
      </c>
      <c r="CL165" s="39">
        <v>137</v>
      </c>
      <c r="CM165" s="39">
        <v>197</v>
      </c>
      <c r="CN165" s="206">
        <f t="shared" si="68"/>
        <v>2251</v>
      </c>
      <c r="CO165" s="39">
        <v>143</v>
      </c>
      <c r="CP165" s="39">
        <v>133</v>
      </c>
      <c r="CQ165" s="39">
        <v>160</v>
      </c>
      <c r="CR165" s="39">
        <v>202</v>
      </c>
      <c r="CS165" s="39">
        <v>182</v>
      </c>
      <c r="CT165" s="39">
        <v>230</v>
      </c>
      <c r="CU165" s="39">
        <v>251</v>
      </c>
      <c r="CV165" s="39">
        <v>296</v>
      </c>
      <c r="CW165" s="39">
        <v>278</v>
      </c>
      <c r="CX165" s="39">
        <v>246</v>
      </c>
      <c r="CY165" s="39">
        <v>271</v>
      </c>
      <c r="CZ165" s="39">
        <v>224</v>
      </c>
      <c r="DA165" s="224">
        <f t="shared" si="64"/>
        <v>2616</v>
      </c>
      <c r="DB165" s="39">
        <v>214</v>
      </c>
      <c r="DC165" s="39">
        <v>207</v>
      </c>
      <c r="DD165" s="39">
        <v>228</v>
      </c>
      <c r="DE165" s="39">
        <v>207</v>
      </c>
      <c r="DF165" s="39">
        <v>275</v>
      </c>
      <c r="DG165" s="39">
        <v>217</v>
      </c>
      <c r="DH165" s="39">
        <v>223</v>
      </c>
      <c r="DI165" s="39">
        <v>233</v>
      </c>
      <c r="DJ165" s="39">
        <v>230</v>
      </c>
      <c r="DK165" s="39">
        <v>231</v>
      </c>
      <c r="DL165" s="39">
        <v>173</v>
      </c>
      <c r="DM165" s="39">
        <v>237</v>
      </c>
      <c r="DN165" s="224">
        <f t="shared" si="67"/>
        <v>2675</v>
      </c>
      <c r="DO165" s="39">
        <v>209</v>
      </c>
      <c r="DP165" s="39">
        <v>190</v>
      </c>
      <c r="DQ165" s="39">
        <v>189</v>
      </c>
      <c r="DR165" s="39">
        <v>194</v>
      </c>
      <c r="DS165" s="39">
        <v>200</v>
      </c>
      <c r="DT165" s="39">
        <v>204</v>
      </c>
      <c r="DU165" s="39">
        <v>190</v>
      </c>
      <c r="DV165" s="39">
        <v>207</v>
      </c>
      <c r="DW165" s="39">
        <v>182</v>
      </c>
      <c r="DX165" s="39">
        <v>199</v>
      </c>
      <c r="DY165" s="39">
        <v>156</v>
      </c>
      <c r="DZ165" s="39">
        <v>199</v>
      </c>
      <c r="ED165" s="118"/>
      <c r="EE165" s="118"/>
      <c r="EF165" s="118"/>
      <c r="EG165" s="118"/>
      <c r="EH165" s="118"/>
      <c r="EI165" s="118"/>
      <c r="EJ165" s="118"/>
      <c r="EK165" s="118"/>
      <c r="EL165" s="118"/>
      <c r="EM165" s="118"/>
      <c r="EN165" s="118"/>
      <c r="EO165" s="118"/>
      <c r="EP165" s="118"/>
      <c r="EQ165" s="118"/>
      <c r="ER165" s="118"/>
      <c r="ES165" s="118"/>
      <c r="ET165" s="118"/>
      <c r="EU165" s="118"/>
    </row>
    <row r="166" spans="1:151" ht="20.100000000000001" customHeight="1" x14ac:dyDescent="0.25">
      <c r="A166" s="282"/>
      <c r="B166" s="74" t="s">
        <v>59</v>
      </c>
      <c r="C166" s="55" t="s">
        <v>60</v>
      </c>
      <c r="D166" s="88">
        <v>0</v>
      </c>
      <c r="E166" s="89">
        <v>0</v>
      </c>
      <c r="F166" s="89">
        <v>0</v>
      </c>
      <c r="G166" s="89">
        <v>0</v>
      </c>
      <c r="H166" s="89">
        <v>0</v>
      </c>
      <c r="I166" s="89">
        <v>0</v>
      </c>
      <c r="J166" s="89">
        <v>0</v>
      </c>
      <c r="K166" s="89">
        <v>0</v>
      </c>
      <c r="L166" s="89">
        <v>0</v>
      </c>
      <c r="M166" s="89">
        <v>0</v>
      </c>
      <c r="N166" s="89">
        <v>0</v>
      </c>
      <c r="O166" s="89">
        <v>0</v>
      </c>
      <c r="P166" s="72">
        <v>0</v>
      </c>
      <c r="Q166" s="81">
        <v>0</v>
      </c>
      <c r="R166" s="81">
        <v>0</v>
      </c>
      <c r="S166" s="81">
        <v>0</v>
      </c>
      <c r="T166" s="81">
        <v>0</v>
      </c>
      <c r="U166" s="81">
        <v>0</v>
      </c>
      <c r="V166" s="81">
        <v>0</v>
      </c>
      <c r="W166" s="81">
        <v>0</v>
      </c>
      <c r="X166" s="81">
        <v>0</v>
      </c>
      <c r="Y166" s="81">
        <v>0</v>
      </c>
      <c r="Z166" s="92">
        <v>0</v>
      </c>
      <c r="AA166" s="92">
        <v>0</v>
      </c>
      <c r="AB166" s="92">
        <v>0</v>
      </c>
      <c r="AC166" s="72">
        <v>0</v>
      </c>
      <c r="AD166" s="82">
        <v>0</v>
      </c>
      <c r="AE166" s="82">
        <v>0</v>
      </c>
      <c r="AF166" s="82">
        <v>0</v>
      </c>
      <c r="AG166" s="82">
        <v>0</v>
      </c>
      <c r="AH166" s="82">
        <v>0</v>
      </c>
      <c r="AI166" s="82">
        <v>0</v>
      </c>
      <c r="AJ166" s="82">
        <v>0</v>
      </c>
      <c r="AK166" s="82">
        <v>0</v>
      </c>
      <c r="AL166" s="82">
        <v>0</v>
      </c>
      <c r="AM166" s="82">
        <v>0</v>
      </c>
      <c r="AN166" s="82">
        <v>0</v>
      </c>
      <c r="AO166" s="82">
        <v>0</v>
      </c>
      <c r="AP166" s="56">
        <v>0</v>
      </c>
      <c r="AQ166" s="39">
        <v>0</v>
      </c>
      <c r="AR166" s="39">
        <v>0</v>
      </c>
      <c r="AS166" s="39">
        <v>0</v>
      </c>
      <c r="AT166" s="39">
        <v>0</v>
      </c>
      <c r="AU166" s="39">
        <v>0</v>
      </c>
      <c r="AV166" s="39">
        <v>0</v>
      </c>
      <c r="AW166" s="39">
        <v>0</v>
      </c>
      <c r="AX166" s="39">
        <v>0</v>
      </c>
      <c r="AY166" s="39">
        <v>0</v>
      </c>
      <c r="AZ166" s="39">
        <v>0</v>
      </c>
      <c r="BA166" s="39">
        <v>0</v>
      </c>
      <c r="BB166" s="56">
        <v>0</v>
      </c>
      <c r="BC166" s="39">
        <v>0</v>
      </c>
      <c r="BD166" s="39">
        <v>0</v>
      </c>
      <c r="BE166" s="39">
        <v>0</v>
      </c>
      <c r="BF166" s="39">
        <v>0</v>
      </c>
      <c r="BG166" s="39">
        <v>0</v>
      </c>
      <c r="BH166" s="39">
        <v>0</v>
      </c>
      <c r="BI166" s="39">
        <v>0</v>
      </c>
      <c r="BJ166" s="39">
        <v>1</v>
      </c>
      <c r="BK166" s="39">
        <v>0</v>
      </c>
      <c r="BL166" s="39">
        <v>0</v>
      </c>
      <c r="BM166" s="39">
        <v>1</v>
      </c>
      <c r="BN166" s="206">
        <f t="shared" si="69"/>
        <v>2</v>
      </c>
      <c r="BO166" s="39">
        <v>1</v>
      </c>
      <c r="BP166" s="39">
        <v>0</v>
      </c>
      <c r="BQ166" s="39">
        <v>0</v>
      </c>
      <c r="BR166" s="39">
        <v>0</v>
      </c>
      <c r="BS166" s="39">
        <v>0</v>
      </c>
      <c r="BT166" s="39">
        <v>0</v>
      </c>
      <c r="BU166" s="39">
        <v>0</v>
      </c>
      <c r="BV166" s="39">
        <v>0</v>
      </c>
      <c r="BW166" s="39">
        <v>0</v>
      </c>
      <c r="BX166" s="39">
        <v>0</v>
      </c>
      <c r="BY166" s="39">
        <v>0</v>
      </c>
      <c r="BZ166" s="39">
        <v>0</v>
      </c>
      <c r="CA166" s="224">
        <f t="shared" si="37"/>
        <v>1</v>
      </c>
      <c r="CB166" s="56">
        <v>0</v>
      </c>
      <c r="CC166" s="39">
        <v>0</v>
      </c>
      <c r="CD166" s="39">
        <v>0</v>
      </c>
      <c r="CE166" s="39">
        <v>0</v>
      </c>
      <c r="CF166" s="39">
        <v>0</v>
      </c>
      <c r="CG166" s="39">
        <v>0</v>
      </c>
      <c r="CH166" s="39">
        <v>0</v>
      </c>
      <c r="CI166" s="39">
        <v>0</v>
      </c>
      <c r="CJ166" s="39">
        <v>0</v>
      </c>
      <c r="CK166" s="39">
        <v>0</v>
      </c>
      <c r="CL166" s="39">
        <v>0</v>
      </c>
      <c r="CM166" s="39">
        <v>0</v>
      </c>
      <c r="CN166" s="206">
        <f t="shared" si="68"/>
        <v>0</v>
      </c>
      <c r="CO166" s="39">
        <v>0</v>
      </c>
      <c r="CP166" s="39">
        <v>0</v>
      </c>
      <c r="CQ166" s="39">
        <v>0</v>
      </c>
      <c r="CR166" s="39">
        <v>0</v>
      </c>
      <c r="CS166" s="39">
        <v>0</v>
      </c>
      <c r="CT166" s="39">
        <v>0</v>
      </c>
      <c r="CU166" s="39">
        <v>0</v>
      </c>
      <c r="CV166" s="39">
        <v>0</v>
      </c>
      <c r="CW166" s="39">
        <v>0</v>
      </c>
      <c r="CX166" s="39">
        <v>0</v>
      </c>
      <c r="CY166" s="39">
        <v>0</v>
      </c>
      <c r="CZ166" s="39">
        <v>0</v>
      </c>
      <c r="DA166" s="224">
        <f t="shared" si="64"/>
        <v>0</v>
      </c>
      <c r="DB166" s="39">
        <v>0</v>
      </c>
      <c r="DC166" s="39">
        <v>0</v>
      </c>
      <c r="DD166" s="39">
        <v>0</v>
      </c>
      <c r="DE166" s="39">
        <v>0</v>
      </c>
      <c r="DF166" s="39">
        <v>0</v>
      </c>
      <c r="DG166" s="39">
        <v>0</v>
      </c>
      <c r="DH166" s="39">
        <v>0</v>
      </c>
      <c r="DI166" s="39">
        <v>0</v>
      </c>
      <c r="DJ166" s="39">
        <v>0</v>
      </c>
      <c r="DK166" s="39">
        <v>0</v>
      </c>
      <c r="DL166" s="39">
        <v>0</v>
      </c>
      <c r="DM166" s="39">
        <v>0</v>
      </c>
      <c r="DN166" s="224">
        <f t="shared" si="67"/>
        <v>0</v>
      </c>
      <c r="DO166" s="39">
        <v>0</v>
      </c>
      <c r="DP166" s="39">
        <v>0</v>
      </c>
      <c r="DQ166" s="39">
        <v>0</v>
      </c>
      <c r="DR166" s="39">
        <v>0</v>
      </c>
      <c r="DS166" s="39">
        <v>0</v>
      </c>
      <c r="DT166" s="39">
        <v>0</v>
      </c>
      <c r="DU166" s="39">
        <v>0</v>
      </c>
      <c r="DV166" s="39">
        <v>0</v>
      </c>
      <c r="DW166" s="39">
        <v>0</v>
      </c>
      <c r="DX166" s="39">
        <v>0</v>
      </c>
      <c r="DY166" s="39">
        <v>0</v>
      </c>
      <c r="DZ166" s="39">
        <v>0</v>
      </c>
      <c r="ED166" s="118"/>
      <c r="EE166" s="118"/>
      <c r="EF166" s="118"/>
      <c r="EG166" s="118"/>
      <c r="EH166" s="118"/>
      <c r="EI166" s="118"/>
      <c r="EJ166" s="118"/>
      <c r="EK166" s="118"/>
      <c r="EL166" s="118"/>
      <c r="EM166" s="118"/>
      <c r="EN166" s="118"/>
      <c r="EO166" s="118"/>
      <c r="EP166" s="118"/>
      <c r="EQ166" s="118"/>
      <c r="ER166" s="118"/>
      <c r="ES166" s="118"/>
      <c r="ET166" s="118"/>
      <c r="EU166" s="118"/>
    </row>
    <row r="167" spans="1:151" ht="20.100000000000001" customHeight="1" x14ac:dyDescent="0.25">
      <c r="A167" s="282"/>
      <c r="B167" s="48" t="s">
        <v>68</v>
      </c>
      <c r="C167" s="55" t="s">
        <v>71</v>
      </c>
      <c r="D167" s="88">
        <v>0</v>
      </c>
      <c r="E167" s="89">
        <v>0</v>
      </c>
      <c r="F167" s="89">
        <v>0</v>
      </c>
      <c r="G167" s="89">
        <v>0</v>
      </c>
      <c r="H167" s="89">
        <v>0</v>
      </c>
      <c r="I167" s="89">
        <v>0</v>
      </c>
      <c r="J167" s="89">
        <v>0</v>
      </c>
      <c r="K167" s="89">
        <v>0</v>
      </c>
      <c r="L167" s="89">
        <v>0</v>
      </c>
      <c r="M167" s="89">
        <v>0</v>
      </c>
      <c r="N167" s="89">
        <v>0</v>
      </c>
      <c r="O167" s="89">
        <v>0</v>
      </c>
      <c r="P167" s="72">
        <v>0</v>
      </c>
      <c r="Q167" s="81">
        <v>0</v>
      </c>
      <c r="R167" s="81">
        <v>0</v>
      </c>
      <c r="S167" s="81">
        <v>0</v>
      </c>
      <c r="T167" s="81">
        <v>0</v>
      </c>
      <c r="U167" s="81">
        <v>0</v>
      </c>
      <c r="V167" s="81">
        <v>0</v>
      </c>
      <c r="W167" s="81">
        <v>0</v>
      </c>
      <c r="X167" s="81">
        <v>0</v>
      </c>
      <c r="Y167" s="81">
        <v>0</v>
      </c>
      <c r="Z167" s="92">
        <v>0</v>
      </c>
      <c r="AA167" s="92">
        <v>0</v>
      </c>
      <c r="AB167" s="92">
        <v>0</v>
      </c>
      <c r="AC167" s="72">
        <v>0</v>
      </c>
      <c r="AD167" s="82">
        <v>0</v>
      </c>
      <c r="AE167" s="82">
        <v>0</v>
      </c>
      <c r="AF167" s="82">
        <v>0</v>
      </c>
      <c r="AG167" s="82">
        <v>0</v>
      </c>
      <c r="AH167" s="82">
        <v>0</v>
      </c>
      <c r="AI167" s="82">
        <v>0</v>
      </c>
      <c r="AJ167" s="82">
        <v>0</v>
      </c>
      <c r="AK167" s="82">
        <v>0</v>
      </c>
      <c r="AL167" s="82">
        <v>0</v>
      </c>
      <c r="AM167" s="82">
        <v>0</v>
      </c>
      <c r="AN167" s="82">
        <v>0</v>
      </c>
      <c r="AO167" s="82">
        <v>0</v>
      </c>
      <c r="AP167" s="56">
        <v>0</v>
      </c>
      <c r="AQ167" s="39">
        <v>0</v>
      </c>
      <c r="AR167" s="39">
        <v>0</v>
      </c>
      <c r="AS167" s="39">
        <v>0</v>
      </c>
      <c r="AT167" s="39">
        <v>0</v>
      </c>
      <c r="AU167" s="39">
        <v>0</v>
      </c>
      <c r="AV167" s="39">
        <v>0</v>
      </c>
      <c r="AW167" s="39">
        <v>0</v>
      </c>
      <c r="AX167" s="39">
        <v>0</v>
      </c>
      <c r="AY167" s="39">
        <v>0</v>
      </c>
      <c r="AZ167" s="39">
        <v>0</v>
      </c>
      <c r="BA167" s="39">
        <v>0</v>
      </c>
      <c r="BB167" s="56">
        <v>0</v>
      </c>
      <c r="BC167" s="39">
        <v>0</v>
      </c>
      <c r="BD167" s="39">
        <v>0</v>
      </c>
      <c r="BE167" s="39">
        <v>0</v>
      </c>
      <c r="BF167" s="39">
        <v>0</v>
      </c>
      <c r="BG167" s="39">
        <v>0</v>
      </c>
      <c r="BH167" s="39">
        <v>0</v>
      </c>
      <c r="BI167" s="39">
        <v>0</v>
      </c>
      <c r="BJ167" s="39">
        <v>0</v>
      </c>
      <c r="BK167" s="39">
        <v>0</v>
      </c>
      <c r="BL167" s="39">
        <v>0</v>
      </c>
      <c r="BM167" s="39">
        <v>0</v>
      </c>
      <c r="BN167" s="206">
        <f t="shared" si="69"/>
        <v>0</v>
      </c>
      <c r="BO167" s="39">
        <v>0</v>
      </c>
      <c r="BP167" s="39">
        <v>0</v>
      </c>
      <c r="BQ167" s="39">
        <v>0</v>
      </c>
      <c r="BR167" s="39">
        <v>0</v>
      </c>
      <c r="BS167" s="39">
        <v>0</v>
      </c>
      <c r="BT167" s="39">
        <v>0</v>
      </c>
      <c r="BU167" s="39">
        <v>0</v>
      </c>
      <c r="BV167" s="39">
        <v>0</v>
      </c>
      <c r="BW167" s="39">
        <v>1</v>
      </c>
      <c r="BX167" s="39">
        <v>3</v>
      </c>
      <c r="BY167" s="39">
        <v>1</v>
      </c>
      <c r="BZ167" s="39">
        <v>1</v>
      </c>
      <c r="CA167" s="224">
        <f t="shared" si="37"/>
        <v>6</v>
      </c>
      <c r="CB167" s="56">
        <v>0</v>
      </c>
      <c r="CC167" s="39">
        <v>0</v>
      </c>
      <c r="CD167" s="39">
        <v>5</v>
      </c>
      <c r="CE167" s="39">
        <v>0</v>
      </c>
      <c r="CF167" s="39">
        <v>5</v>
      </c>
      <c r="CG167" s="39">
        <v>4</v>
      </c>
      <c r="CH167" s="39">
        <v>3</v>
      </c>
      <c r="CI167" s="39">
        <v>17</v>
      </c>
      <c r="CJ167" s="39">
        <v>4</v>
      </c>
      <c r="CK167" s="39">
        <v>6</v>
      </c>
      <c r="CL167" s="39">
        <v>2</v>
      </c>
      <c r="CM167" s="39">
        <v>4</v>
      </c>
      <c r="CN167" s="206">
        <f t="shared" si="68"/>
        <v>50</v>
      </c>
      <c r="CO167" s="39">
        <v>26</v>
      </c>
      <c r="CP167" s="39">
        <v>0</v>
      </c>
      <c r="CQ167" s="39">
        <v>2</v>
      </c>
      <c r="CR167" s="39">
        <v>1</v>
      </c>
      <c r="CS167" s="39">
        <v>5</v>
      </c>
      <c r="CT167" s="39">
        <v>6</v>
      </c>
      <c r="CU167" s="39">
        <v>3</v>
      </c>
      <c r="CV167" s="39">
        <v>5</v>
      </c>
      <c r="CW167" s="39">
        <v>5</v>
      </c>
      <c r="CX167" s="39">
        <v>4</v>
      </c>
      <c r="CY167" s="39">
        <v>2</v>
      </c>
      <c r="CZ167" s="39">
        <v>2</v>
      </c>
      <c r="DA167" s="224">
        <f t="shared" si="64"/>
        <v>61</v>
      </c>
      <c r="DB167" s="39">
        <v>3</v>
      </c>
      <c r="DC167" s="39">
        <v>3</v>
      </c>
      <c r="DD167" s="39">
        <v>1</v>
      </c>
      <c r="DE167" s="39">
        <v>27</v>
      </c>
      <c r="DF167" s="39">
        <v>5</v>
      </c>
      <c r="DG167" s="39">
        <v>4</v>
      </c>
      <c r="DH167" s="39">
        <v>3</v>
      </c>
      <c r="DI167" s="39">
        <v>0</v>
      </c>
      <c r="DJ167" s="39">
        <v>2</v>
      </c>
      <c r="DK167" s="39">
        <v>1</v>
      </c>
      <c r="DL167" s="39">
        <v>1</v>
      </c>
      <c r="DM167" s="39">
        <v>0</v>
      </c>
      <c r="DN167" s="224">
        <f t="shared" si="67"/>
        <v>50</v>
      </c>
      <c r="DO167" s="39">
        <v>2</v>
      </c>
      <c r="DP167" s="39">
        <v>0</v>
      </c>
      <c r="DQ167" s="39">
        <v>2</v>
      </c>
      <c r="DR167" s="39">
        <v>3</v>
      </c>
      <c r="DS167" s="39">
        <v>1</v>
      </c>
      <c r="DT167" s="39">
        <v>2</v>
      </c>
      <c r="DU167" s="39">
        <v>2</v>
      </c>
      <c r="DV167" s="39">
        <v>2</v>
      </c>
      <c r="DW167" s="39">
        <v>2</v>
      </c>
      <c r="DX167" s="39">
        <v>5</v>
      </c>
      <c r="DY167" s="39">
        <v>2</v>
      </c>
      <c r="DZ167" s="39">
        <v>0</v>
      </c>
      <c r="ED167" s="118"/>
      <c r="EE167" s="118"/>
      <c r="EF167" s="118"/>
      <c r="EG167" s="118"/>
      <c r="EH167" s="118"/>
      <c r="EI167" s="118"/>
      <c r="EJ167" s="118"/>
      <c r="EK167" s="118"/>
      <c r="EL167" s="118"/>
      <c r="EM167" s="118"/>
      <c r="EN167" s="118"/>
      <c r="EO167" s="118"/>
      <c r="EP167" s="118"/>
      <c r="EQ167" s="118"/>
      <c r="ER167" s="118"/>
      <c r="ES167" s="118"/>
      <c r="ET167" s="118"/>
      <c r="EU167" s="118"/>
    </row>
    <row r="168" spans="1:151" ht="20.100000000000001" customHeight="1" x14ac:dyDescent="0.25">
      <c r="A168" s="282"/>
      <c r="B168" s="48" t="s">
        <v>69</v>
      </c>
      <c r="C168" s="55" t="s">
        <v>108</v>
      </c>
      <c r="D168" s="88">
        <v>0</v>
      </c>
      <c r="E168" s="89">
        <v>0</v>
      </c>
      <c r="F168" s="89">
        <v>0</v>
      </c>
      <c r="G168" s="89">
        <v>0</v>
      </c>
      <c r="H168" s="89">
        <v>0</v>
      </c>
      <c r="I168" s="89">
        <v>0</v>
      </c>
      <c r="J168" s="89">
        <v>0</v>
      </c>
      <c r="K168" s="89">
        <v>0</v>
      </c>
      <c r="L168" s="89">
        <v>0</v>
      </c>
      <c r="M168" s="89">
        <v>0</v>
      </c>
      <c r="N168" s="89">
        <v>0</v>
      </c>
      <c r="O168" s="89">
        <v>0</v>
      </c>
      <c r="P168" s="72">
        <v>0</v>
      </c>
      <c r="Q168" s="81">
        <v>0</v>
      </c>
      <c r="R168" s="81">
        <v>0</v>
      </c>
      <c r="S168" s="81">
        <v>0</v>
      </c>
      <c r="T168" s="81">
        <v>0</v>
      </c>
      <c r="U168" s="81">
        <v>0</v>
      </c>
      <c r="V168" s="81">
        <v>0</v>
      </c>
      <c r="W168" s="81">
        <v>0</v>
      </c>
      <c r="X168" s="81">
        <v>0</v>
      </c>
      <c r="Y168" s="81">
        <v>0</v>
      </c>
      <c r="Z168" s="92">
        <v>0</v>
      </c>
      <c r="AA168" s="92">
        <v>0</v>
      </c>
      <c r="AB168" s="92">
        <v>0</v>
      </c>
      <c r="AC168" s="72">
        <v>0</v>
      </c>
      <c r="AD168" s="82">
        <v>0</v>
      </c>
      <c r="AE168" s="82">
        <v>0</v>
      </c>
      <c r="AF168" s="82">
        <v>0</v>
      </c>
      <c r="AG168" s="82">
        <v>0</v>
      </c>
      <c r="AH168" s="82">
        <v>0</v>
      </c>
      <c r="AI168" s="82">
        <v>0</v>
      </c>
      <c r="AJ168" s="82">
        <v>0</v>
      </c>
      <c r="AK168" s="82">
        <v>0</v>
      </c>
      <c r="AL168" s="82">
        <v>0</v>
      </c>
      <c r="AM168" s="82">
        <v>0</v>
      </c>
      <c r="AN168" s="82">
        <v>0</v>
      </c>
      <c r="AO168" s="82">
        <v>0</v>
      </c>
      <c r="AP168" s="56">
        <v>0</v>
      </c>
      <c r="AQ168" s="39">
        <v>0</v>
      </c>
      <c r="AR168" s="39">
        <v>0</v>
      </c>
      <c r="AS168" s="39">
        <v>0</v>
      </c>
      <c r="AT168" s="39">
        <v>0</v>
      </c>
      <c r="AU168" s="39">
        <v>0</v>
      </c>
      <c r="AV168" s="39">
        <v>0</v>
      </c>
      <c r="AW168" s="39">
        <v>0</v>
      </c>
      <c r="AX168" s="39">
        <v>0</v>
      </c>
      <c r="AY168" s="39">
        <v>0</v>
      </c>
      <c r="AZ168" s="39">
        <v>0</v>
      </c>
      <c r="BA168" s="39">
        <v>0</v>
      </c>
      <c r="BB168" s="56">
        <v>0</v>
      </c>
      <c r="BC168" s="39">
        <v>0</v>
      </c>
      <c r="BD168" s="39">
        <v>0</v>
      </c>
      <c r="BE168" s="39">
        <v>0</v>
      </c>
      <c r="BF168" s="39">
        <v>0</v>
      </c>
      <c r="BG168" s="39">
        <v>0</v>
      </c>
      <c r="BH168" s="39">
        <v>0</v>
      </c>
      <c r="BI168" s="39">
        <v>0</v>
      </c>
      <c r="BJ168" s="39">
        <v>0</v>
      </c>
      <c r="BK168" s="39">
        <v>0</v>
      </c>
      <c r="BL168" s="39">
        <v>0</v>
      </c>
      <c r="BM168" s="39">
        <v>0</v>
      </c>
      <c r="BN168" s="206">
        <f t="shared" si="69"/>
        <v>0</v>
      </c>
      <c r="BO168" s="39">
        <v>0</v>
      </c>
      <c r="BP168" s="39">
        <v>0</v>
      </c>
      <c r="BQ168" s="39">
        <v>0</v>
      </c>
      <c r="BR168" s="39">
        <v>0</v>
      </c>
      <c r="BS168" s="39">
        <v>0</v>
      </c>
      <c r="BT168" s="39">
        <v>0</v>
      </c>
      <c r="BU168" s="39">
        <v>0</v>
      </c>
      <c r="BV168" s="39">
        <v>0</v>
      </c>
      <c r="BW168" s="39">
        <v>189</v>
      </c>
      <c r="BX168" s="39">
        <v>292</v>
      </c>
      <c r="BY168" s="39">
        <v>247</v>
      </c>
      <c r="BZ168" s="39">
        <v>210</v>
      </c>
      <c r="CA168" s="224">
        <f t="shared" si="37"/>
        <v>938</v>
      </c>
      <c r="CB168" s="56">
        <v>187</v>
      </c>
      <c r="CC168" s="39">
        <v>148</v>
      </c>
      <c r="CD168" s="39">
        <v>171</v>
      </c>
      <c r="CE168" s="39">
        <v>175</v>
      </c>
      <c r="CF168" s="39">
        <v>200</v>
      </c>
      <c r="CG168" s="39">
        <v>211</v>
      </c>
      <c r="CH168" s="39">
        <v>301</v>
      </c>
      <c r="CI168" s="39">
        <v>324</v>
      </c>
      <c r="CJ168" s="39">
        <v>347</v>
      </c>
      <c r="CK168" s="39">
        <v>428</v>
      </c>
      <c r="CL168" s="39">
        <v>415</v>
      </c>
      <c r="CM168" s="39">
        <v>453</v>
      </c>
      <c r="CN168" s="206">
        <f t="shared" si="68"/>
        <v>3360</v>
      </c>
      <c r="CO168" s="39">
        <v>390</v>
      </c>
      <c r="CP168" s="39">
        <v>419</v>
      </c>
      <c r="CQ168" s="39">
        <v>428</v>
      </c>
      <c r="CR168" s="39">
        <v>464</v>
      </c>
      <c r="CS168" s="39">
        <v>447</v>
      </c>
      <c r="CT168" s="39">
        <v>438</v>
      </c>
      <c r="CU168" s="39">
        <v>432</v>
      </c>
      <c r="CV168" s="39">
        <v>411</v>
      </c>
      <c r="CW168" s="39">
        <v>382</v>
      </c>
      <c r="CX168" s="39">
        <v>387</v>
      </c>
      <c r="CY168" s="39">
        <v>399</v>
      </c>
      <c r="CZ168" s="39">
        <v>436</v>
      </c>
      <c r="DA168" s="224">
        <f t="shared" si="64"/>
        <v>5033</v>
      </c>
      <c r="DB168" s="39">
        <v>372</v>
      </c>
      <c r="DC168" s="39">
        <v>347</v>
      </c>
      <c r="DD168" s="39">
        <v>413</v>
      </c>
      <c r="DE168" s="39">
        <v>337</v>
      </c>
      <c r="DF168" s="39">
        <v>385</v>
      </c>
      <c r="DG168" s="39">
        <v>349</v>
      </c>
      <c r="DH168" s="39">
        <v>337</v>
      </c>
      <c r="DI168" s="39">
        <v>364</v>
      </c>
      <c r="DJ168" s="39">
        <v>342</v>
      </c>
      <c r="DK168" s="39">
        <v>366</v>
      </c>
      <c r="DL168" s="39">
        <v>352</v>
      </c>
      <c r="DM168" s="39">
        <v>334</v>
      </c>
      <c r="DN168" s="224">
        <f t="shared" si="67"/>
        <v>4298</v>
      </c>
      <c r="DO168" s="39">
        <v>315</v>
      </c>
      <c r="DP168" s="39">
        <v>304</v>
      </c>
      <c r="DQ168" s="39">
        <v>340</v>
      </c>
      <c r="DR168" s="39">
        <v>311</v>
      </c>
      <c r="DS168" s="39">
        <v>321</v>
      </c>
      <c r="DT168" s="39">
        <v>337</v>
      </c>
      <c r="DU168" s="39">
        <v>350</v>
      </c>
      <c r="DV168" s="39">
        <v>334</v>
      </c>
      <c r="DW168" s="39">
        <v>315</v>
      </c>
      <c r="DX168" s="39">
        <v>405</v>
      </c>
      <c r="DY168" s="39">
        <v>341</v>
      </c>
      <c r="DZ168" s="39">
        <v>334</v>
      </c>
      <c r="ED168" s="118"/>
      <c r="EE168" s="118"/>
      <c r="EF168" s="118"/>
      <c r="EG168" s="118"/>
      <c r="EH168" s="118"/>
      <c r="EI168" s="118"/>
      <c r="EJ168" s="118"/>
      <c r="EK168" s="118"/>
      <c r="EL168" s="118"/>
      <c r="EM168" s="118"/>
      <c r="EN168" s="118"/>
      <c r="EO168" s="118"/>
      <c r="EP168" s="118"/>
      <c r="EQ168" s="118"/>
      <c r="ER168" s="118"/>
      <c r="ES168" s="118"/>
      <c r="ET168" s="118"/>
      <c r="EU168" s="118"/>
    </row>
    <row r="169" spans="1:151" ht="20.100000000000001" customHeight="1" x14ac:dyDescent="0.25">
      <c r="A169" s="282"/>
      <c r="B169" s="48" t="s">
        <v>70</v>
      </c>
      <c r="C169" s="55" t="s">
        <v>72</v>
      </c>
      <c r="D169" s="88">
        <v>0</v>
      </c>
      <c r="E169" s="89">
        <v>0</v>
      </c>
      <c r="F169" s="89">
        <v>0</v>
      </c>
      <c r="G169" s="89">
        <v>0</v>
      </c>
      <c r="H169" s="89">
        <v>0</v>
      </c>
      <c r="I169" s="89">
        <v>0</v>
      </c>
      <c r="J169" s="89">
        <v>0</v>
      </c>
      <c r="K169" s="89">
        <v>0</v>
      </c>
      <c r="L169" s="89">
        <v>0</v>
      </c>
      <c r="M169" s="89">
        <v>0</v>
      </c>
      <c r="N169" s="89">
        <v>0</v>
      </c>
      <c r="O169" s="89">
        <v>0</v>
      </c>
      <c r="P169" s="72">
        <v>0</v>
      </c>
      <c r="Q169" s="81">
        <v>0</v>
      </c>
      <c r="R169" s="81">
        <v>0</v>
      </c>
      <c r="S169" s="81">
        <v>0</v>
      </c>
      <c r="T169" s="81">
        <v>0</v>
      </c>
      <c r="U169" s="81">
        <v>0</v>
      </c>
      <c r="V169" s="81">
        <v>0</v>
      </c>
      <c r="W169" s="81">
        <v>0</v>
      </c>
      <c r="X169" s="81">
        <v>0</v>
      </c>
      <c r="Y169" s="81">
        <v>0</v>
      </c>
      <c r="Z169" s="92">
        <v>0</v>
      </c>
      <c r="AA169" s="92">
        <v>0</v>
      </c>
      <c r="AB169" s="92">
        <v>0</v>
      </c>
      <c r="AC169" s="72">
        <v>0</v>
      </c>
      <c r="AD169" s="82">
        <v>0</v>
      </c>
      <c r="AE169" s="82">
        <v>0</v>
      </c>
      <c r="AF169" s="82">
        <v>0</v>
      </c>
      <c r="AG169" s="82">
        <v>0</v>
      </c>
      <c r="AH169" s="82">
        <v>0</v>
      </c>
      <c r="AI169" s="82">
        <v>0</v>
      </c>
      <c r="AJ169" s="82">
        <v>0</v>
      </c>
      <c r="AK169" s="82">
        <v>0</v>
      </c>
      <c r="AL169" s="82">
        <v>0</v>
      </c>
      <c r="AM169" s="82">
        <v>0</v>
      </c>
      <c r="AN169" s="82">
        <v>0</v>
      </c>
      <c r="AO169" s="82">
        <v>0</v>
      </c>
      <c r="AP169" s="56">
        <v>0</v>
      </c>
      <c r="AQ169" s="39">
        <v>0</v>
      </c>
      <c r="AR169" s="39">
        <v>0</v>
      </c>
      <c r="AS169" s="39">
        <v>0</v>
      </c>
      <c r="AT169" s="39">
        <v>0</v>
      </c>
      <c r="AU169" s="39">
        <v>0</v>
      </c>
      <c r="AV169" s="39">
        <v>0</v>
      </c>
      <c r="AW169" s="39">
        <v>0</v>
      </c>
      <c r="AX169" s="39">
        <v>0</v>
      </c>
      <c r="AY169" s="39">
        <v>0</v>
      </c>
      <c r="AZ169" s="39">
        <v>0</v>
      </c>
      <c r="BA169" s="39">
        <v>0</v>
      </c>
      <c r="BB169" s="56">
        <v>0</v>
      </c>
      <c r="BC169" s="39">
        <v>0</v>
      </c>
      <c r="BD169" s="39">
        <v>0</v>
      </c>
      <c r="BE169" s="39">
        <v>0</v>
      </c>
      <c r="BF169" s="39">
        <v>0</v>
      </c>
      <c r="BG169" s="39">
        <v>0</v>
      </c>
      <c r="BH169" s="39">
        <v>0</v>
      </c>
      <c r="BI169" s="39">
        <v>0</v>
      </c>
      <c r="BJ169" s="39">
        <v>0</v>
      </c>
      <c r="BK169" s="39">
        <v>0</v>
      </c>
      <c r="BL169" s="39">
        <v>0</v>
      </c>
      <c r="BM169" s="39">
        <v>0</v>
      </c>
      <c r="BN169" s="206">
        <f t="shared" si="69"/>
        <v>0</v>
      </c>
      <c r="BO169" s="39">
        <v>0</v>
      </c>
      <c r="BP169" s="39">
        <v>0</v>
      </c>
      <c r="BQ169" s="39">
        <v>0</v>
      </c>
      <c r="BR169" s="39">
        <v>0</v>
      </c>
      <c r="BS169" s="39">
        <v>0</v>
      </c>
      <c r="BT169" s="39">
        <v>0</v>
      </c>
      <c r="BU169" s="39">
        <v>0</v>
      </c>
      <c r="BV169" s="39">
        <v>0</v>
      </c>
      <c r="BW169" s="39">
        <v>8</v>
      </c>
      <c r="BX169" s="39">
        <v>37</v>
      </c>
      <c r="BY169" s="39">
        <v>25</v>
      </c>
      <c r="BZ169" s="39">
        <v>21</v>
      </c>
      <c r="CA169" s="224">
        <f t="shared" si="37"/>
        <v>91</v>
      </c>
      <c r="CB169" s="56">
        <v>8</v>
      </c>
      <c r="CC169" s="39">
        <v>10</v>
      </c>
      <c r="CD169" s="39">
        <v>11</v>
      </c>
      <c r="CE169" s="39">
        <v>8</v>
      </c>
      <c r="CF169" s="39">
        <v>22</v>
      </c>
      <c r="CG169" s="39">
        <v>11</v>
      </c>
      <c r="CH169" s="39">
        <v>9</v>
      </c>
      <c r="CI169" s="39">
        <v>12</v>
      </c>
      <c r="CJ169" s="39">
        <v>14</v>
      </c>
      <c r="CK169" s="39">
        <v>16</v>
      </c>
      <c r="CL169" s="39">
        <v>10</v>
      </c>
      <c r="CM169" s="39">
        <v>14</v>
      </c>
      <c r="CN169" s="206">
        <f t="shared" si="68"/>
        <v>145</v>
      </c>
      <c r="CO169" s="39">
        <v>7</v>
      </c>
      <c r="CP169" s="39">
        <v>5</v>
      </c>
      <c r="CQ169" s="39">
        <v>14</v>
      </c>
      <c r="CR169" s="39">
        <v>13</v>
      </c>
      <c r="CS169" s="39">
        <v>14</v>
      </c>
      <c r="CT169" s="39">
        <v>0</v>
      </c>
      <c r="CU169" s="39">
        <v>1</v>
      </c>
      <c r="CV169" s="39">
        <v>20</v>
      </c>
      <c r="CW169" s="39">
        <v>21</v>
      </c>
      <c r="CX169" s="39">
        <v>9</v>
      </c>
      <c r="CY169" s="39">
        <v>28</v>
      </c>
      <c r="CZ169" s="39">
        <v>5</v>
      </c>
      <c r="DA169" s="224">
        <f t="shared" si="64"/>
        <v>137</v>
      </c>
      <c r="DB169" s="39">
        <v>19</v>
      </c>
      <c r="DC169" s="39">
        <v>12</v>
      </c>
      <c r="DD169" s="39">
        <v>21</v>
      </c>
      <c r="DE169" s="39">
        <v>26</v>
      </c>
      <c r="DF169" s="39">
        <v>31</v>
      </c>
      <c r="DG169" s="39">
        <v>31</v>
      </c>
      <c r="DH169" s="39">
        <v>35</v>
      </c>
      <c r="DI169" s="39">
        <v>28</v>
      </c>
      <c r="DJ169" s="39">
        <v>30</v>
      </c>
      <c r="DK169" s="39">
        <v>26</v>
      </c>
      <c r="DL169" s="39">
        <v>22</v>
      </c>
      <c r="DM169" s="39">
        <v>31</v>
      </c>
      <c r="DN169" s="224">
        <f t="shared" si="67"/>
        <v>312</v>
      </c>
      <c r="DO169" s="39">
        <v>37</v>
      </c>
      <c r="DP169" s="39">
        <v>34</v>
      </c>
      <c r="DQ169" s="39">
        <v>31</v>
      </c>
      <c r="DR169" s="39">
        <v>23</v>
      </c>
      <c r="DS169" s="39">
        <v>20</v>
      </c>
      <c r="DT169" s="39">
        <v>20</v>
      </c>
      <c r="DU169" s="39">
        <v>31</v>
      </c>
      <c r="DV169" s="39">
        <v>25</v>
      </c>
      <c r="DW169" s="39">
        <v>23</v>
      </c>
      <c r="DX169" s="39">
        <v>35</v>
      </c>
      <c r="DY169" s="39">
        <v>29</v>
      </c>
      <c r="DZ169" s="39">
        <v>20</v>
      </c>
      <c r="ED169" s="118"/>
      <c r="EE169" s="118"/>
      <c r="EF169" s="118"/>
      <c r="EG169" s="118"/>
      <c r="EH169" s="118"/>
      <c r="EI169" s="118"/>
      <c r="EJ169" s="118"/>
      <c r="EK169" s="118"/>
      <c r="EL169" s="118"/>
      <c r="EM169" s="118"/>
      <c r="EN169" s="118"/>
      <c r="EO169" s="118"/>
      <c r="EP169" s="118"/>
      <c r="EQ169" s="118"/>
      <c r="ER169" s="118"/>
      <c r="ES169" s="118"/>
      <c r="ET169" s="118"/>
      <c r="EU169" s="118"/>
    </row>
    <row r="170" spans="1:151" ht="20.100000000000001" customHeight="1" x14ac:dyDescent="0.25">
      <c r="A170" s="282"/>
      <c r="B170" s="48" t="s">
        <v>103</v>
      </c>
      <c r="C170" s="55" t="s">
        <v>105</v>
      </c>
      <c r="D170" s="88">
        <v>0</v>
      </c>
      <c r="E170" s="89">
        <v>0</v>
      </c>
      <c r="F170" s="89">
        <v>0</v>
      </c>
      <c r="G170" s="89">
        <v>0</v>
      </c>
      <c r="H170" s="89">
        <v>0</v>
      </c>
      <c r="I170" s="89">
        <v>0</v>
      </c>
      <c r="J170" s="89">
        <v>0</v>
      </c>
      <c r="K170" s="89">
        <v>0</v>
      </c>
      <c r="L170" s="89">
        <v>0</v>
      </c>
      <c r="M170" s="89">
        <v>0</v>
      </c>
      <c r="N170" s="89">
        <v>0</v>
      </c>
      <c r="O170" s="89">
        <v>0</v>
      </c>
      <c r="P170" s="72">
        <v>0</v>
      </c>
      <c r="Q170" s="81">
        <v>0</v>
      </c>
      <c r="R170" s="81">
        <v>0</v>
      </c>
      <c r="S170" s="81">
        <v>0</v>
      </c>
      <c r="T170" s="81">
        <v>0</v>
      </c>
      <c r="U170" s="81">
        <v>0</v>
      </c>
      <c r="V170" s="81">
        <v>0</v>
      </c>
      <c r="W170" s="81">
        <v>0</v>
      </c>
      <c r="X170" s="81">
        <v>0</v>
      </c>
      <c r="Y170" s="81">
        <v>0</v>
      </c>
      <c r="Z170" s="92">
        <v>0</v>
      </c>
      <c r="AA170" s="92">
        <v>0</v>
      </c>
      <c r="AB170" s="92">
        <v>0</v>
      </c>
      <c r="AC170" s="72">
        <v>0</v>
      </c>
      <c r="AD170" s="82">
        <v>0</v>
      </c>
      <c r="AE170" s="82">
        <v>0</v>
      </c>
      <c r="AF170" s="82">
        <v>0</v>
      </c>
      <c r="AG170" s="82">
        <v>0</v>
      </c>
      <c r="AH170" s="82">
        <v>0</v>
      </c>
      <c r="AI170" s="82">
        <v>0</v>
      </c>
      <c r="AJ170" s="82">
        <v>0</v>
      </c>
      <c r="AK170" s="82">
        <v>0</v>
      </c>
      <c r="AL170" s="82">
        <v>0</v>
      </c>
      <c r="AM170" s="82">
        <v>0</v>
      </c>
      <c r="AN170" s="82">
        <v>0</v>
      </c>
      <c r="AO170" s="82">
        <v>0</v>
      </c>
      <c r="AP170" s="56">
        <v>0</v>
      </c>
      <c r="AQ170" s="39">
        <v>0</v>
      </c>
      <c r="AR170" s="39">
        <v>0</v>
      </c>
      <c r="AS170" s="39">
        <v>0</v>
      </c>
      <c r="AT170" s="39">
        <v>0</v>
      </c>
      <c r="AU170" s="39">
        <v>0</v>
      </c>
      <c r="AV170" s="39">
        <v>0</v>
      </c>
      <c r="AW170" s="39">
        <v>0</v>
      </c>
      <c r="AX170" s="39">
        <v>0</v>
      </c>
      <c r="AY170" s="39">
        <v>0</v>
      </c>
      <c r="AZ170" s="39">
        <v>0</v>
      </c>
      <c r="BA170" s="39">
        <v>0</v>
      </c>
      <c r="BB170" s="56">
        <v>0</v>
      </c>
      <c r="BC170" s="39">
        <v>0</v>
      </c>
      <c r="BD170" s="39">
        <v>0</v>
      </c>
      <c r="BE170" s="39">
        <v>0</v>
      </c>
      <c r="BF170" s="39">
        <v>0</v>
      </c>
      <c r="BG170" s="39">
        <v>0</v>
      </c>
      <c r="BH170" s="39">
        <v>0</v>
      </c>
      <c r="BI170" s="39">
        <v>0</v>
      </c>
      <c r="BJ170" s="39">
        <v>0</v>
      </c>
      <c r="BK170" s="39">
        <v>0</v>
      </c>
      <c r="BL170" s="39">
        <v>0</v>
      </c>
      <c r="BM170" s="39">
        <v>0</v>
      </c>
      <c r="BN170" s="206">
        <f t="shared" si="69"/>
        <v>0</v>
      </c>
      <c r="BO170" s="39">
        <v>0</v>
      </c>
      <c r="BP170" s="39">
        <v>0</v>
      </c>
      <c r="BQ170" s="39">
        <v>0</v>
      </c>
      <c r="BR170" s="39">
        <v>0</v>
      </c>
      <c r="BS170" s="39">
        <v>0</v>
      </c>
      <c r="BT170" s="39">
        <v>0</v>
      </c>
      <c r="BU170" s="39">
        <v>0</v>
      </c>
      <c r="BV170" s="39">
        <v>0</v>
      </c>
      <c r="BW170" s="39">
        <v>0</v>
      </c>
      <c r="BX170" s="39">
        <v>0</v>
      </c>
      <c r="BY170" s="39">
        <v>0</v>
      </c>
      <c r="BZ170" s="39">
        <v>0</v>
      </c>
      <c r="CA170" s="224">
        <f t="shared" ref="CA170:CA186" si="70">SUM(BO170:BZ170)</f>
        <v>0</v>
      </c>
      <c r="CB170" s="56">
        <v>0</v>
      </c>
      <c r="CC170" s="39">
        <v>0</v>
      </c>
      <c r="CD170" s="39">
        <v>0</v>
      </c>
      <c r="CE170" s="39">
        <v>0</v>
      </c>
      <c r="CF170" s="39">
        <v>0</v>
      </c>
      <c r="CG170" s="39">
        <v>41</v>
      </c>
      <c r="CH170" s="39">
        <v>75</v>
      </c>
      <c r="CI170" s="39">
        <v>70</v>
      </c>
      <c r="CJ170" s="39">
        <v>71</v>
      </c>
      <c r="CK170" s="39">
        <v>71</v>
      </c>
      <c r="CL170" s="39">
        <v>67</v>
      </c>
      <c r="CM170" s="39">
        <v>77</v>
      </c>
      <c r="CN170" s="206">
        <f t="shared" si="68"/>
        <v>472</v>
      </c>
      <c r="CO170" s="39">
        <v>68</v>
      </c>
      <c r="CP170" s="39">
        <v>63</v>
      </c>
      <c r="CQ170" s="39">
        <v>76</v>
      </c>
      <c r="CR170" s="39">
        <v>73</v>
      </c>
      <c r="CS170" s="39">
        <v>70</v>
      </c>
      <c r="CT170" s="39">
        <v>72</v>
      </c>
      <c r="CU170" s="39">
        <v>74</v>
      </c>
      <c r="CV170" s="39">
        <v>79</v>
      </c>
      <c r="CW170" s="39">
        <v>71</v>
      </c>
      <c r="CX170" s="39">
        <v>69</v>
      </c>
      <c r="CY170" s="39">
        <v>77</v>
      </c>
      <c r="CZ170" s="39">
        <v>74</v>
      </c>
      <c r="DA170" s="224">
        <f t="shared" si="64"/>
        <v>866</v>
      </c>
      <c r="DB170" s="39">
        <v>65</v>
      </c>
      <c r="DC170" s="39">
        <v>59</v>
      </c>
      <c r="DD170" s="39">
        <v>72</v>
      </c>
      <c r="DE170" s="39">
        <v>61</v>
      </c>
      <c r="DF170" s="39">
        <v>70</v>
      </c>
      <c r="DG170" s="39">
        <v>69</v>
      </c>
      <c r="DH170" s="39">
        <v>69</v>
      </c>
      <c r="DI170" s="39">
        <v>65</v>
      </c>
      <c r="DJ170" s="39">
        <v>68</v>
      </c>
      <c r="DK170" s="39">
        <v>77</v>
      </c>
      <c r="DL170" s="39">
        <v>69</v>
      </c>
      <c r="DM170" s="39">
        <v>70</v>
      </c>
      <c r="DN170" s="224">
        <f t="shared" si="67"/>
        <v>814</v>
      </c>
      <c r="DO170" s="39">
        <v>70</v>
      </c>
      <c r="DP170" s="39">
        <v>55</v>
      </c>
      <c r="DQ170" s="39">
        <v>68</v>
      </c>
      <c r="DR170" s="39">
        <v>67</v>
      </c>
      <c r="DS170" s="39">
        <v>71</v>
      </c>
      <c r="DT170" s="39">
        <v>67</v>
      </c>
      <c r="DU170" s="39">
        <v>71</v>
      </c>
      <c r="DV170" s="39">
        <v>75</v>
      </c>
      <c r="DW170" s="39">
        <v>63</v>
      </c>
      <c r="DX170" s="39">
        <v>70</v>
      </c>
      <c r="DY170" s="39">
        <v>60</v>
      </c>
      <c r="DZ170" s="39">
        <v>65</v>
      </c>
      <c r="ED170" s="118"/>
      <c r="EE170" s="118"/>
      <c r="EF170" s="118"/>
      <c r="EG170" s="118"/>
      <c r="EH170" s="118"/>
      <c r="EI170" s="118"/>
      <c r="EJ170" s="118"/>
      <c r="EK170" s="118"/>
      <c r="EL170" s="118"/>
      <c r="EM170" s="118"/>
      <c r="EN170" s="118"/>
      <c r="EO170" s="118"/>
      <c r="EP170" s="118"/>
      <c r="EQ170" s="118"/>
      <c r="ER170" s="118"/>
      <c r="ES170" s="118"/>
      <c r="ET170" s="118"/>
      <c r="EU170" s="118"/>
    </row>
    <row r="171" spans="1:151" ht="20.100000000000001" customHeight="1" x14ac:dyDescent="0.25">
      <c r="A171" s="282"/>
      <c r="B171" s="48" t="s">
        <v>104</v>
      </c>
      <c r="C171" s="55" t="s">
        <v>106</v>
      </c>
      <c r="D171" s="88">
        <v>0</v>
      </c>
      <c r="E171" s="89">
        <v>0</v>
      </c>
      <c r="F171" s="89">
        <v>0</v>
      </c>
      <c r="G171" s="89">
        <v>0</v>
      </c>
      <c r="H171" s="89">
        <v>0</v>
      </c>
      <c r="I171" s="89">
        <v>0</v>
      </c>
      <c r="J171" s="89">
        <v>0</v>
      </c>
      <c r="K171" s="89">
        <v>0</v>
      </c>
      <c r="L171" s="89">
        <v>0</v>
      </c>
      <c r="M171" s="89">
        <v>0</v>
      </c>
      <c r="N171" s="89">
        <v>0</v>
      </c>
      <c r="O171" s="89">
        <v>0</v>
      </c>
      <c r="P171" s="72">
        <v>0</v>
      </c>
      <c r="Q171" s="81">
        <v>0</v>
      </c>
      <c r="R171" s="81">
        <v>0</v>
      </c>
      <c r="S171" s="81">
        <v>0</v>
      </c>
      <c r="T171" s="81">
        <v>0</v>
      </c>
      <c r="U171" s="81">
        <v>0</v>
      </c>
      <c r="V171" s="81">
        <v>0</v>
      </c>
      <c r="W171" s="81">
        <v>0</v>
      </c>
      <c r="X171" s="81">
        <v>0</v>
      </c>
      <c r="Y171" s="81">
        <v>0</v>
      </c>
      <c r="Z171" s="92">
        <v>0</v>
      </c>
      <c r="AA171" s="92">
        <v>0</v>
      </c>
      <c r="AB171" s="92">
        <v>0</v>
      </c>
      <c r="AC171" s="72">
        <v>0</v>
      </c>
      <c r="AD171" s="82">
        <v>0</v>
      </c>
      <c r="AE171" s="82">
        <v>0</v>
      </c>
      <c r="AF171" s="82">
        <v>0</v>
      </c>
      <c r="AG171" s="82">
        <v>0</v>
      </c>
      <c r="AH171" s="82">
        <v>0</v>
      </c>
      <c r="AI171" s="82">
        <v>0</v>
      </c>
      <c r="AJ171" s="82">
        <v>0</v>
      </c>
      <c r="AK171" s="82">
        <v>0</v>
      </c>
      <c r="AL171" s="82">
        <v>0</v>
      </c>
      <c r="AM171" s="82">
        <v>0</v>
      </c>
      <c r="AN171" s="82">
        <v>0</v>
      </c>
      <c r="AO171" s="82">
        <v>0</v>
      </c>
      <c r="AP171" s="56">
        <v>0</v>
      </c>
      <c r="AQ171" s="39">
        <v>0</v>
      </c>
      <c r="AR171" s="39">
        <v>0</v>
      </c>
      <c r="AS171" s="39">
        <v>0</v>
      </c>
      <c r="AT171" s="39">
        <v>0</v>
      </c>
      <c r="AU171" s="39">
        <v>0</v>
      </c>
      <c r="AV171" s="39">
        <v>0</v>
      </c>
      <c r="AW171" s="39">
        <v>0</v>
      </c>
      <c r="AX171" s="39">
        <v>0</v>
      </c>
      <c r="AY171" s="39">
        <v>0</v>
      </c>
      <c r="AZ171" s="39">
        <v>0</v>
      </c>
      <c r="BA171" s="39">
        <v>0</v>
      </c>
      <c r="BB171" s="56">
        <v>0</v>
      </c>
      <c r="BC171" s="39">
        <v>0</v>
      </c>
      <c r="BD171" s="39">
        <v>0</v>
      </c>
      <c r="BE171" s="39">
        <v>0</v>
      </c>
      <c r="BF171" s="39">
        <v>0</v>
      </c>
      <c r="BG171" s="39">
        <v>0</v>
      </c>
      <c r="BH171" s="39">
        <v>0</v>
      </c>
      <c r="BI171" s="39">
        <v>0</v>
      </c>
      <c r="BJ171" s="39">
        <v>0</v>
      </c>
      <c r="BK171" s="39">
        <v>0</v>
      </c>
      <c r="BL171" s="39">
        <v>0</v>
      </c>
      <c r="BM171" s="39">
        <v>0</v>
      </c>
      <c r="BN171" s="206">
        <f t="shared" si="69"/>
        <v>0</v>
      </c>
      <c r="BO171" s="39">
        <v>0</v>
      </c>
      <c r="BP171" s="39">
        <v>0</v>
      </c>
      <c r="BQ171" s="39">
        <v>0</v>
      </c>
      <c r="BR171" s="39">
        <v>0</v>
      </c>
      <c r="BS171" s="39">
        <v>0</v>
      </c>
      <c r="BT171" s="39">
        <v>0</v>
      </c>
      <c r="BU171" s="39">
        <v>0</v>
      </c>
      <c r="BV171" s="39">
        <v>0</v>
      </c>
      <c r="BW171" s="39">
        <v>0</v>
      </c>
      <c r="BX171" s="39">
        <v>0</v>
      </c>
      <c r="BY171" s="39">
        <v>0</v>
      </c>
      <c r="BZ171" s="39">
        <v>0</v>
      </c>
      <c r="CA171" s="224">
        <f t="shared" si="70"/>
        <v>0</v>
      </c>
      <c r="CB171" s="56">
        <v>0</v>
      </c>
      <c r="CC171" s="39">
        <v>0</v>
      </c>
      <c r="CD171" s="39">
        <v>0</v>
      </c>
      <c r="CE171" s="39">
        <v>0</v>
      </c>
      <c r="CF171" s="39">
        <v>0</v>
      </c>
      <c r="CG171" s="39">
        <v>29</v>
      </c>
      <c r="CH171" s="39">
        <v>55</v>
      </c>
      <c r="CI171" s="39">
        <v>50</v>
      </c>
      <c r="CJ171" s="39">
        <v>54</v>
      </c>
      <c r="CK171" s="39">
        <v>54</v>
      </c>
      <c r="CL171" s="39">
        <v>53</v>
      </c>
      <c r="CM171" s="39">
        <v>54</v>
      </c>
      <c r="CN171" s="206">
        <f t="shared" si="68"/>
        <v>349</v>
      </c>
      <c r="CO171" s="39">
        <v>48</v>
      </c>
      <c r="CP171" s="39">
        <v>51</v>
      </c>
      <c r="CQ171" s="39">
        <v>56</v>
      </c>
      <c r="CR171" s="39">
        <v>53</v>
      </c>
      <c r="CS171" s="39">
        <v>48</v>
      </c>
      <c r="CT171" s="39">
        <v>54</v>
      </c>
      <c r="CU171" s="39">
        <v>52</v>
      </c>
      <c r="CV171" s="39">
        <v>59</v>
      </c>
      <c r="CW171" s="39">
        <v>61</v>
      </c>
      <c r="CX171" s="39">
        <v>57</v>
      </c>
      <c r="CY171" s="39">
        <v>53</v>
      </c>
      <c r="CZ171" s="39">
        <v>52</v>
      </c>
      <c r="DA171" s="224">
        <f t="shared" si="64"/>
        <v>644</v>
      </c>
      <c r="DB171" s="39">
        <v>55</v>
      </c>
      <c r="DC171" s="39">
        <v>48</v>
      </c>
      <c r="DD171" s="39">
        <v>66</v>
      </c>
      <c r="DE171" s="39">
        <v>46</v>
      </c>
      <c r="DF171" s="39">
        <v>56</v>
      </c>
      <c r="DG171" s="39">
        <v>50</v>
      </c>
      <c r="DH171" s="39">
        <v>57</v>
      </c>
      <c r="DI171" s="39">
        <v>61</v>
      </c>
      <c r="DJ171" s="39">
        <v>52</v>
      </c>
      <c r="DK171" s="39">
        <v>56</v>
      </c>
      <c r="DL171" s="39">
        <v>55</v>
      </c>
      <c r="DM171" s="39">
        <v>50</v>
      </c>
      <c r="DN171" s="224">
        <f t="shared" si="67"/>
        <v>652</v>
      </c>
      <c r="DO171" s="39">
        <v>56</v>
      </c>
      <c r="DP171" s="39">
        <v>43</v>
      </c>
      <c r="DQ171" s="39">
        <v>58</v>
      </c>
      <c r="DR171" s="39">
        <v>58</v>
      </c>
      <c r="DS171" s="39">
        <v>55</v>
      </c>
      <c r="DT171" s="39">
        <v>53</v>
      </c>
      <c r="DU171" s="39">
        <v>59</v>
      </c>
      <c r="DV171" s="39">
        <v>57</v>
      </c>
      <c r="DW171" s="39">
        <v>52</v>
      </c>
      <c r="DX171" s="39">
        <v>67</v>
      </c>
      <c r="DY171" s="39">
        <v>66</v>
      </c>
      <c r="DZ171" s="39">
        <v>57</v>
      </c>
      <c r="ED171" s="118"/>
      <c r="EE171" s="118"/>
      <c r="EF171" s="118"/>
      <c r="EG171" s="118"/>
      <c r="EH171" s="118"/>
      <c r="EI171" s="118"/>
      <c r="EJ171" s="118"/>
      <c r="EK171" s="118"/>
      <c r="EL171" s="118"/>
      <c r="EM171" s="118"/>
      <c r="EN171" s="118"/>
      <c r="EO171" s="118"/>
      <c r="EP171" s="118"/>
      <c r="EQ171" s="118"/>
      <c r="ER171" s="118"/>
      <c r="ES171" s="118"/>
      <c r="ET171" s="118"/>
      <c r="EU171" s="118"/>
    </row>
    <row r="172" spans="1:151" ht="20.100000000000001" customHeight="1" x14ac:dyDescent="0.25">
      <c r="A172" s="282"/>
      <c r="B172" s="48" t="s">
        <v>111</v>
      </c>
      <c r="C172" s="55" t="s">
        <v>112</v>
      </c>
      <c r="D172" s="88">
        <v>0</v>
      </c>
      <c r="E172" s="89">
        <v>0</v>
      </c>
      <c r="F172" s="89">
        <v>0</v>
      </c>
      <c r="G172" s="89">
        <v>0</v>
      </c>
      <c r="H172" s="89">
        <v>0</v>
      </c>
      <c r="I172" s="89">
        <v>0</v>
      </c>
      <c r="J172" s="89">
        <v>0</v>
      </c>
      <c r="K172" s="89">
        <v>0</v>
      </c>
      <c r="L172" s="89">
        <v>0</v>
      </c>
      <c r="M172" s="89">
        <v>0</v>
      </c>
      <c r="N172" s="89">
        <v>0</v>
      </c>
      <c r="O172" s="89">
        <v>0</v>
      </c>
      <c r="P172" s="72">
        <v>0</v>
      </c>
      <c r="Q172" s="81">
        <v>0</v>
      </c>
      <c r="R172" s="81">
        <v>0</v>
      </c>
      <c r="S172" s="81">
        <v>0</v>
      </c>
      <c r="T172" s="81">
        <v>0</v>
      </c>
      <c r="U172" s="81">
        <v>0</v>
      </c>
      <c r="V172" s="81">
        <v>0</v>
      </c>
      <c r="W172" s="81">
        <v>0</v>
      </c>
      <c r="X172" s="81">
        <v>0</v>
      </c>
      <c r="Y172" s="81">
        <v>0</v>
      </c>
      <c r="Z172" s="92">
        <v>0</v>
      </c>
      <c r="AA172" s="92">
        <v>0</v>
      </c>
      <c r="AB172" s="92">
        <v>0</v>
      </c>
      <c r="AC172" s="72">
        <v>0</v>
      </c>
      <c r="AD172" s="82">
        <v>0</v>
      </c>
      <c r="AE172" s="82">
        <v>0</v>
      </c>
      <c r="AF172" s="82">
        <v>0</v>
      </c>
      <c r="AG172" s="82">
        <v>0</v>
      </c>
      <c r="AH172" s="82">
        <v>0</v>
      </c>
      <c r="AI172" s="82">
        <v>0</v>
      </c>
      <c r="AJ172" s="82">
        <v>0</v>
      </c>
      <c r="AK172" s="82">
        <v>0</v>
      </c>
      <c r="AL172" s="82">
        <v>0</v>
      </c>
      <c r="AM172" s="82">
        <v>0</v>
      </c>
      <c r="AN172" s="82">
        <v>0</v>
      </c>
      <c r="AO172" s="82">
        <v>0</v>
      </c>
      <c r="AP172" s="56">
        <v>0</v>
      </c>
      <c r="AQ172" s="39">
        <v>0</v>
      </c>
      <c r="AR172" s="39">
        <v>0</v>
      </c>
      <c r="AS172" s="39">
        <v>0</v>
      </c>
      <c r="AT172" s="39">
        <v>0</v>
      </c>
      <c r="AU172" s="39">
        <v>0</v>
      </c>
      <c r="AV172" s="39">
        <v>0</v>
      </c>
      <c r="AW172" s="39">
        <v>0</v>
      </c>
      <c r="AX172" s="39">
        <v>0</v>
      </c>
      <c r="AY172" s="39">
        <v>0</v>
      </c>
      <c r="AZ172" s="39">
        <v>0</v>
      </c>
      <c r="BA172" s="39">
        <v>0</v>
      </c>
      <c r="BB172" s="56">
        <v>0</v>
      </c>
      <c r="BC172" s="39">
        <v>0</v>
      </c>
      <c r="BD172" s="39">
        <v>0</v>
      </c>
      <c r="BE172" s="39">
        <v>0</v>
      </c>
      <c r="BF172" s="39">
        <v>0</v>
      </c>
      <c r="BG172" s="39">
        <v>0</v>
      </c>
      <c r="BH172" s="39">
        <v>0</v>
      </c>
      <c r="BI172" s="39">
        <v>0</v>
      </c>
      <c r="BJ172" s="39">
        <v>0</v>
      </c>
      <c r="BK172" s="39">
        <v>0</v>
      </c>
      <c r="BL172" s="39">
        <v>0</v>
      </c>
      <c r="BM172" s="39">
        <v>0</v>
      </c>
      <c r="BN172" s="206">
        <f t="shared" si="69"/>
        <v>0</v>
      </c>
      <c r="BO172" s="39">
        <v>0</v>
      </c>
      <c r="BP172" s="39">
        <v>0</v>
      </c>
      <c r="BQ172" s="39">
        <v>0</v>
      </c>
      <c r="BR172" s="39">
        <v>0</v>
      </c>
      <c r="BS172" s="39">
        <v>0</v>
      </c>
      <c r="BT172" s="39">
        <v>0</v>
      </c>
      <c r="BU172" s="39">
        <v>0</v>
      </c>
      <c r="BV172" s="39">
        <v>0</v>
      </c>
      <c r="BW172" s="39">
        <v>0</v>
      </c>
      <c r="BX172" s="39">
        <v>0</v>
      </c>
      <c r="BY172" s="39">
        <v>0</v>
      </c>
      <c r="BZ172" s="39">
        <v>0</v>
      </c>
      <c r="CA172" s="224"/>
      <c r="CB172" s="56">
        <v>0</v>
      </c>
      <c r="CC172" s="39">
        <v>0</v>
      </c>
      <c r="CD172" s="39">
        <v>0</v>
      </c>
      <c r="CE172" s="39">
        <v>0</v>
      </c>
      <c r="CF172" s="39">
        <v>0</v>
      </c>
      <c r="CG172" s="39">
        <v>0</v>
      </c>
      <c r="CH172" s="39">
        <v>0</v>
      </c>
      <c r="CI172" s="39">
        <v>0</v>
      </c>
      <c r="CJ172" s="39">
        <v>0</v>
      </c>
      <c r="CK172" s="39">
        <v>0</v>
      </c>
      <c r="CL172" s="39">
        <v>0</v>
      </c>
      <c r="CM172" s="39">
        <v>0</v>
      </c>
      <c r="CN172" s="206">
        <f t="shared" si="68"/>
        <v>0</v>
      </c>
      <c r="CO172" s="39">
        <v>0</v>
      </c>
      <c r="CP172" s="39">
        <v>0</v>
      </c>
      <c r="CQ172" s="39">
        <v>0</v>
      </c>
      <c r="CR172" s="39">
        <v>0</v>
      </c>
      <c r="CS172" s="39">
        <v>0</v>
      </c>
      <c r="CT172" s="39">
        <v>0</v>
      </c>
      <c r="CU172" s="39">
        <v>0</v>
      </c>
      <c r="CV172" s="39">
        <v>0</v>
      </c>
      <c r="CW172" s="39">
        <v>0</v>
      </c>
      <c r="CX172" s="39">
        <v>0</v>
      </c>
      <c r="CY172" s="39">
        <v>0</v>
      </c>
      <c r="CZ172" s="39">
        <v>0</v>
      </c>
      <c r="DA172" s="224">
        <f t="shared" si="64"/>
        <v>0</v>
      </c>
      <c r="DB172" s="39">
        <v>0</v>
      </c>
      <c r="DC172" s="39">
        <v>0</v>
      </c>
      <c r="DD172" s="39">
        <v>0</v>
      </c>
      <c r="DE172" s="39">
        <v>0</v>
      </c>
      <c r="DF172" s="39">
        <v>0</v>
      </c>
      <c r="DG172" s="39">
        <v>0</v>
      </c>
      <c r="DH172" s="39">
        <v>0</v>
      </c>
      <c r="DI172" s="39">
        <v>0</v>
      </c>
      <c r="DJ172" s="39">
        <v>0</v>
      </c>
      <c r="DK172" s="39">
        <v>1</v>
      </c>
      <c r="DL172" s="39">
        <v>1</v>
      </c>
      <c r="DM172" s="39">
        <v>0</v>
      </c>
      <c r="DN172" s="224">
        <f t="shared" si="67"/>
        <v>2</v>
      </c>
      <c r="DO172" s="39">
        <v>0</v>
      </c>
      <c r="DP172" s="39">
        <v>0</v>
      </c>
      <c r="DQ172" s="39">
        <v>0</v>
      </c>
      <c r="DR172" s="39">
        <v>0</v>
      </c>
      <c r="DS172" s="39">
        <v>0</v>
      </c>
      <c r="DT172" s="39">
        <v>0</v>
      </c>
      <c r="DU172" s="39">
        <v>0</v>
      </c>
      <c r="DV172" s="39">
        <v>0</v>
      </c>
      <c r="DW172" s="39">
        <v>0</v>
      </c>
      <c r="DX172" s="39">
        <v>0</v>
      </c>
      <c r="DY172" s="39">
        <v>0</v>
      </c>
      <c r="DZ172" s="39">
        <v>0</v>
      </c>
      <c r="ED172" s="118"/>
      <c r="EE172" s="118"/>
      <c r="EF172" s="118"/>
      <c r="EG172" s="118"/>
      <c r="EH172" s="118"/>
      <c r="EI172" s="118"/>
      <c r="EJ172" s="118"/>
      <c r="EK172" s="118"/>
      <c r="EL172" s="118"/>
      <c r="EM172" s="118"/>
      <c r="EN172" s="118"/>
      <c r="EO172" s="118"/>
      <c r="EP172" s="118"/>
      <c r="EQ172" s="118"/>
      <c r="ER172" s="118"/>
      <c r="ES172" s="118"/>
      <c r="ET172" s="118"/>
      <c r="EU172" s="118"/>
    </row>
    <row r="173" spans="1:151" ht="20.100000000000001" customHeight="1" x14ac:dyDescent="0.25">
      <c r="A173" s="282"/>
      <c r="B173" s="48" t="s">
        <v>107</v>
      </c>
      <c r="C173" s="55" t="s">
        <v>93</v>
      </c>
      <c r="D173" s="88">
        <v>0</v>
      </c>
      <c r="E173" s="89">
        <v>0</v>
      </c>
      <c r="F173" s="89">
        <v>0</v>
      </c>
      <c r="G173" s="89">
        <v>0</v>
      </c>
      <c r="H173" s="89">
        <v>0</v>
      </c>
      <c r="I173" s="89">
        <v>0</v>
      </c>
      <c r="J173" s="89">
        <v>0</v>
      </c>
      <c r="K173" s="89">
        <v>0</v>
      </c>
      <c r="L173" s="89">
        <v>0</v>
      </c>
      <c r="M173" s="89">
        <v>0</v>
      </c>
      <c r="N173" s="89">
        <v>0</v>
      </c>
      <c r="O173" s="89">
        <v>0</v>
      </c>
      <c r="P173" s="72">
        <v>0</v>
      </c>
      <c r="Q173" s="81">
        <v>0</v>
      </c>
      <c r="R173" s="81">
        <v>0</v>
      </c>
      <c r="S173" s="81">
        <v>0</v>
      </c>
      <c r="T173" s="81">
        <v>0</v>
      </c>
      <c r="U173" s="81">
        <v>0</v>
      </c>
      <c r="V173" s="81">
        <v>0</v>
      </c>
      <c r="W173" s="81">
        <v>0</v>
      </c>
      <c r="X173" s="81">
        <v>0</v>
      </c>
      <c r="Y173" s="81">
        <v>0</v>
      </c>
      <c r="Z173" s="92">
        <v>0</v>
      </c>
      <c r="AA173" s="92">
        <v>0</v>
      </c>
      <c r="AB173" s="92">
        <v>0</v>
      </c>
      <c r="AC173" s="72">
        <v>0</v>
      </c>
      <c r="AD173" s="82">
        <v>0</v>
      </c>
      <c r="AE173" s="82">
        <v>0</v>
      </c>
      <c r="AF173" s="82">
        <v>0</v>
      </c>
      <c r="AG173" s="82">
        <v>0</v>
      </c>
      <c r="AH173" s="82">
        <v>0</v>
      </c>
      <c r="AI173" s="82">
        <v>0</v>
      </c>
      <c r="AJ173" s="82">
        <v>0</v>
      </c>
      <c r="AK173" s="82">
        <v>0</v>
      </c>
      <c r="AL173" s="82">
        <v>0</v>
      </c>
      <c r="AM173" s="82">
        <v>0</v>
      </c>
      <c r="AN173" s="82">
        <v>0</v>
      </c>
      <c r="AO173" s="82">
        <v>0</v>
      </c>
      <c r="AP173" s="56">
        <v>0</v>
      </c>
      <c r="AQ173" s="39">
        <v>0</v>
      </c>
      <c r="AR173" s="39">
        <v>0</v>
      </c>
      <c r="AS173" s="39">
        <v>0</v>
      </c>
      <c r="AT173" s="39">
        <v>0</v>
      </c>
      <c r="AU173" s="39">
        <v>0</v>
      </c>
      <c r="AV173" s="39">
        <v>0</v>
      </c>
      <c r="AW173" s="39">
        <v>0</v>
      </c>
      <c r="AX173" s="39">
        <v>0</v>
      </c>
      <c r="AY173" s="39">
        <v>0</v>
      </c>
      <c r="AZ173" s="39">
        <v>0</v>
      </c>
      <c r="BA173" s="39">
        <v>0</v>
      </c>
      <c r="BB173" s="56">
        <v>0</v>
      </c>
      <c r="BC173" s="39">
        <v>0</v>
      </c>
      <c r="BD173" s="39">
        <v>0</v>
      </c>
      <c r="BE173" s="39">
        <v>0</v>
      </c>
      <c r="BF173" s="39">
        <v>0</v>
      </c>
      <c r="BG173" s="39">
        <v>0</v>
      </c>
      <c r="BH173" s="39">
        <v>0</v>
      </c>
      <c r="BI173" s="39">
        <v>0</v>
      </c>
      <c r="BJ173" s="39">
        <v>0</v>
      </c>
      <c r="BK173" s="39">
        <v>0</v>
      </c>
      <c r="BL173" s="39">
        <v>0</v>
      </c>
      <c r="BM173" s="39">
        <v>0</v>
      </c>
      <c r="BN173" s="206">
        <f t="shared" si="69"/>
        <v>0</v>
      </c>
      <c r="BO173" s="39">
        <v>0</v>
      </c>
      <c r="BP173" s="39">
        <v>0</v>
      </c>
      <c r="BQ173" s="39">
        <v>0</v>
      </c>
      <c r="BR173" s="39">
        <v>0</v>
      </c>
      <c r="BS173" s="39">
        <v>0</v>
      </c>
      <c r="BT173" s="39">
        <v>0</v>
      </c>
      <c r="BU173" s="39">
        <v>0</v>
      </c>
      <c r="BV173" s="39">
        <v>0</v>
      </c>
      <c r="BW173" s="39">
        <v>0</v>
      </c>
      <c r="BX173" s="39">
        <v>0</v>
      </c>
      <c r="BY173" s="39">
        <v>0</v>
      </c>
      <c r="BZ173" s="39">
        <v>0</v>
      </c>
      <c r="CA173" s="224">
        <f t="shared" si="70"/>
        <v>0</v>
      </c>
      <c r="CB173" s="56">
        <v>0</v>
      </c>
      <c r="CC173" s="39">
        <v>0</v>
      </c>
      <c r="CD173" s="39">
        <v>0</v>
      </c>
      <c r="CE173" s="39">
        <v>0</v>
      </c>
      <c r="CF173" s="39">
        <v>0</v>
      </c>
      <c r="CG173" s="39">
        <v>1</v>
      </c>
      <c r="CH173" s="39">
        <v>2</v>
      </c>
      <c r="CI173" s="39">
        <v>1</v>
      </c>
      <c r="CJ173" s="39">
        <v>3</v>
      </c>
      <c r="CK173" s="39">
        <v>2</v>
      </c>
      <c r="CL173" s="39">
        <v>2</v>
      </c>
      <c r="CM173" s="39">
        <v>4</v>
      </c>
      <c r="CN173" s="206">
        <f t="shared" si="68"/>
        <v>15</v>
      </c>
      <c r="CO173" s="39">
        <v>3</v>
      </c>
      <c r="CP173" s="39">
        <v>2</v>
      </c>
      <c r="CQ173" s="39">
        <v>3</v>
      </c>
      <c r="CR173" s="39">
        <v>1</v>
      </c>
      <c r="CS173" s="39">
        <v>2</v>
      </c>
      <c r="CT173" s="39">
        <v>2</v>
      </c>
      <c r="CU173" s="39">
        <v>0</v>
      </c>
      <c r="CV173" s="39">
        <v>1</v>
      </c>
      <c r="CW173" s="39">
        <v>1</v>
      </c>
      <c r="CX173" s="39">
        <v>0</v>
      </c>
      <c r="CY173" s="39">
        <v>1</v>
      </c>
      <c r="CZ173" s="39">
        <v>1</v>
      </c>
      <c r="DA173" s="224">
        <f t="shared" si="64"/>
        <v>17</v>
      </c>
      <c r="DB173" s="39">
        <v>2</v>
      </c>
      <c r="DC173" s="39">
        <v>1</v>
      </c>
      <c r="DD173" s="39">
        <v>1</v>
      </c>
      <c r="DE173" s="39">
        <v>1</v>
      </c>
      <c r="DF173" s="39">
        <v>7</v>
      </c>
      <c r="DG173" s="39">
        <v>0</v>
      </c>
      <c r="DH173" s="39">
        <v>2</v>
      </c>
      <c r="DI173" s="39">
        <v>3</v>
      </c>
      <c r="DJ173" s="39">
        <v>1</v>
      </c>
      <c r="DK173" s="39">
        <v>1</v>
      </c>
      <c r="DL173" s="39">
        <v>2</v>
      </c>
      <c r="DM173" s="39">
        <v>2</v>
      </c>
      <c r="DN173" s="224">
        <f t="shared" si="67"/>
        <v>23</v>
      </c>
      <c r="DO173" s="39">
        <v>2</v>
      </c>
      <c r="DP173" s="39">
        <v>1</v>
      </c>
      <c r="DQ173" s="39">
        <v>2</v>
      </c>
      <c r="DR173" s="39">
        <v>1</v>
      </c>
      <c r="DS173" s="39">
        <v>1</v>
      </c>
      <c r="DT173" s="39">
        <v>2</v>
      </c>
      <c r="DU173" s="39">
        <v>1</v>
      </c>
      <c r="DV173" s="39">
        <v>1</v>
      </c>
      <c r="DW173" s="39">
        <v>0</v>
      </c>
      <c r="DX173" s="39">
        <v>1</v>
      </c>
      <c r="DY173" s="39">
        <v>1</v>
      </c>
      <c r="DZ173" s="39">
        <v>1</v>
      </c>
      <c r="ED173" s="118"/>
      <c r="EE173" s="118"/>
      <c r="EF173" s="118"/>
      <c r="EG173" s="118"/>
      <c r="EH173" s="118"/>
      <c r="EI173" s="118"/>
      <c r="EJ173" s="118"/>
      <c r="EK173" s="118"/>
      <c r="EL173" s="118"/>
      <c r="EM173" s="118"/>
      <c r="EN173" s="118"/>
      <c r="EO173" s="118"/>
      <c r="EP173" s="118"/>
      <c r="EQ173" s="118"/>
      <c r="ER173" s="118"/>
      <c r="ES173" s="118"/>
      <c r="ET173" s="118"/>
      <c r="EU173" s="118"/>
    </row>
    <row r="174" spans="1:151" ht="20.100000000000001" customHeight="1" x14ac:dyDescent="0.25">
      <c r="A174" s="282"/>
      <c r="B174" s="48" t="s">
        <v>247</v>
      </c>
      <c r="C174" s="55" t="s">
        <v>248</v>
      </c>
      <c r="D174" s="88">
        <v>0</v>
      </c>
      <c r="E174" s="89">
        <v>0</v>
      </c>
      <c r="F174" s="89">
        <v>0</v>
      </c>
      <c r="G174" s="89">
        <v>0</v>
      </c>
      <c r="H174" s="89">
        <v>0</v>
      </c>
      <c r="I174" s="89">
        <v>0</v>
      </c>
      <c r="J174" s="89">
        <v>0</v>
      </c>
      <c r="K174" s="89">
        <v>0</v>
      </c>
      <c r="L174" s="89">
        <v>0</v>
      </c>
      <c r="M174" s="89">
        <v>0</v>
      </c>
      <c r="N174" s="89">
        <v>0</v>
      </c>
      <c r="O174" s="89">
        <v>0</v>
      </c>
      <c r="P174" s="72">
        <v>0</v>
      </c>
      <c r="Q174" s="81">
        <v>0</v>
      </c>
      <c r="R174" s="81">
        <v>0</v>
      </c>
      <c r="S174" s="81">
        <v>0</v>
      </c>
      <c r="T174" s="81">
        <v>0</v>
      </c>
      <c r="U174" s="81">
        <v>0</v>
      </c>
      <c r="V174" s="81">
        <v>0</v>
      </c>
      <c r="W174" s="81">
        <v>0</v>
      </c>
      <c r="X174" s="81">
        <v>0</v>
      </c>
      <c r="Y174" s="81">
        <v>0</v>
      </c>
      <c r="Z174" s="92">
        <v>0</v>
      </c>
      <c r="AA174" s="92">
        <v>0</v>
      </c>
      <c r="AB174" s="92">
        <v>0</v>
      </c>
      <c r="AC174" s="72">
        <v>0</v>
      </c>
      <c r="AD174" s="82">
        <v>0</v>
      </c>
      <c r="AE174" s="82">
        <v>0</v>
      </c>
      <c r="AF174" s="82">
        <v>0</v>
      </c>
      <c r="AG174" s="82">
        <v>0</v>
      </c>
      <c r="AH174" s="82">
        <v>0</v>
      </c>
      <c r="AI174" s="82">
        <v>0</v>
      </c>
      <c r="AJ174" s="82">
        <v>0</v>
      </c>
      <c r="AK174" s="82">
        <v>0</v>
      </c>
      <c r="AL174" s="82">
        <v>0</v>
      </c>
      <c r="AM174" s="82">
        <v>0</v>
      </c>
      <c r="AN174" s="82">
        <v>0</v>
      </c>
      <c r="AO174" s="82">
        <v>0</v>
      </c>
      <c r="AP174" s="56">
        <v>0</v>
      </c>
      <c r="AQ174" s="39">
        <v>0</v>
      </c>
      <c r="AR174" s="39">
        <v>0</v>
      </c>
      <c r="AS174" s="39">
        <v>0</v>
      </c>
      <c r="AT174" s="39">
        <v>0</v>
      </c>
      <c r="AU174" s="39">
        <v>0</v>
      </c>
      <c r="AV174" s="39">
        <v>0</v>
      </c>
      <c r="AW174" s="39">
        <v>0</v>
      </c>
      <c r="AX174" s="39">
        <v>0</v>
      </c>
      <c r="AY174" s="39">
        <v>0</v>
      </c>
      <c r="AZ174" s="39">
        <v>0</v>
      </c>
      <c r="BA174" s="39">
        <v>0</v>
      </c>
      <c r="BB174" s="56">
        <v>0</v>
      </c>
      <c r="BC174" s="39">
        <v>0</v>
      </c>
      <c r="BD174" s="39">
        <v>0</v>
      </c>
      <c r="BE174" s="39">
        <v>0</v>
      </c>
      <c r="BF174" s="39">
        <v>0</v>
      </c>
      <c r="BG174" s="39">
        <v>0</v>
      </c>
      <c r="BH174" s="39">
        <v>0</v>
      </c>
      <c r="BI174" s="39">
        <v>0</v>
      </c>
      <c r="BJ174" s="39">
        <v>0</v>
      </c>
      <c r="BK174" s="39">
        <v>0</v>
      </c>
      <c r="BL174" s="39">
        <v>0</v>
      </c>
      <c r="BM174" s="39">
        <v>0</v>
      </c>
      <c r="BN174" s="206">
        <f t="shared" si="69"/>
        <v>0</v>
      </c>
      <c r="BO174" s="39">
        <v>0</v>
      </c>
      <c r="BP174" s="39">
        <v>0</v>
      </c>
      <c r="BQ174" s="39">
        <v>0</v>
      </c>
      <c r="BR174" s="39">
        <v>0</v>
      </c>
      <c r="BS174" s="39">
        <v>0</v>
      </c>
      <c r="BT174" s="39">
        <v>0</v>
      </c>
      <c r="BU174" s="39">
        <v>0</v>
      </c>
      <c r="BV174" s="39">
        <v>0</v>
      </c>
      <c r="BW174" s="39">
        <v>0</v>
      </c>
      <c r="BX174" s="39">
        <v>0</v>
      </c>
      <c r="BY174" s="39">
        <v>0</v>
      </c>
      <c r="BZ174" s="39">
        <v>0</v>
      </c>
      <c r="CA174" s="224"/>
      <c r="CB174" s="56">
        <v>0</v>
      </c>
      <c r="CC174" s="39">
        <v>0</v>
      </c>
      <c r="CD174" s="39">
        <v>0</v>
      </c>
      <c r="CE174" s="39">
        <v>0</v>
      </c>
      <c r="CF174" s="39">
        <v>0</v>
      </c>
      <c r="CG174" s="39">
        <v>0</v>
      </c>
      <c r="CH174" s="39">
        <v>0</v>
      </c>
      <c r="CI174" s="39">
        <v>0</v>
      </c>
      <c r="CJ174" s="39">
        <v>0</v>
      </c>
      <c r="CK174" s="39">
        <v>0</v>
      </c>
      <c r="CL174" s="39">
        <v>0</v>
      </c>
      <c r="CM174" s="39">
        <v>0</v>
      </c>
      <c r="CN174" s="206">
        <f t="shared" si="68"/>
        <v>0</v>
      </c>
      <c r="CO174" s="39">
        <v>0</v>
      </c>
      <c r="CP174" s="39">
        <v>0</v>
      </c>
      <c r="CQ174" s="39">
        <v>0</v>
      </c>
      <c r="CR174" s="39">
        <v>0</v>
      </c>
      <c r="CS174" s="39">
        <v>0</v>
      </c>
      <c r="CT174" s="39">
        <v>0</v>
      </c>
      <c r="CU174" s="39">
        <v>0</v>
      </c>
      <c r="CV174" s="39">
        <v>0</v>
      </c>
      <c r="CW174" s="39">
        <v>0</v>
      </c>
      <c r="CX174" s="39">
        <v>0</v>
      </c>
      <c r="CY174" s="39">
        <v>0</v>
      </c>
      <c r="CZ174" s="39">
        <v>0</v>
      </c>
      <c r="DA174" s="224">
        <f t="shared" si="64"/>
        <v>0</v>
      </c>
      <c r="DB174" s="39">
        <v>0</v>
      </c>
      <c r="DC174" s="39">
        <v>0</v>
      </c>
      <c r="DD174" s="39">
        <v>0</v>
      </c>
      <c r="DE174" s="39">
        <v>0</v>
      </c>
      <c r="DF174" s="39">
        <v>0</v>
      </c>
      <c r="DG174" s="39">
        <v>0</v>
      </c>
      <c r="DH174" s="39">
        <v>0</v>
      </c>
      <c r="DI174" s="39">
        <v>0</v>
      </c>
      <c r="DJ174" s="39">
        <v>0</v>
      </c>
      <c r="DK174" s="39">
        <v>0</v>
      </c>
      <c r="DL174" s="39">
        <v>0</v>
      </c>
      <c r="DM174" s="39">
        <v>0</v>
      </c>
      <c r="DN174" s="224">
        <f t="shared" si="67"/>
        <v>0</v>
      </c>
      <c r="DO174" s="39">
        <v>0</v>
      </c>
      <c r="DP174" s="39">
        <v>0</v>
      </c>
      <c r="DQ174" s="39">
        <v>0</v>
      </c>
      <c r="DR174" s="39">
        <v>0</v>
      </c>
      <c r="DS174" s="39">
        <v>0</v>
      </c>
      <c r="DT174" s="39">
        <v>0</v>
      </c>
      <c r="DU174" s="39">
        <v>10</v>
      </c>
      <c r="DV174" s="39">
        <v>11</v>
      </c>
      <c r="DW174" s="39">
        <v>18</v>
      </c>
      <c r="DX174" s="39">
        <v>23</v>
      </c>
      <c r="DY174" s="39">
        <v>21</v>
      </c>
      <c r="DZ174" s="39">
        <v>15</v>
      </c>
      <c r="ED174" s="118"/>
      <c r="EE174" s="118"/>
      <c r="EF174" s="118"/>
      <c r="EG174" s="118"/>
      <c r="EH174" s="118"/>
      <c r="EI174" s="118"/>
      <c r="EJ174" s="118"/>
      <c r="EK174" s="118"/>
      <c r="EL174" s="118"/>
      <c r="EM174" s="118"/>
      <c r="EN174" s="118"/>
      <c r="EO174" s="118"/>
      <c r="EP174" s="118"/>
      <c r="EQ174" s="118"/>
      <c r="ER174" s="118"/>
      <c r="ES174" s="118"/>
      <c r="ET174" s="118"/>
      <c r="EU174" s="118"/>
    </row>
    <row r="175" spans="1:151" ht="20.100000000000001" customHeight="1" x14ac:dyDescent="0.25">
      <c r="A175" s="282"/>
      <c r="B175" s="48" t="s">
        <v>120</v>
      </c>
      <c r="C175" s="55" t="s">
        <v>124</v>
      </c>
      <c r="D175" s="88">
        <v>0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0</v>
      </c>
      <c r="N175" s="89">
        <v>0</v>
      </c>
      <c r="O175" s="301">
        <v>0</v>
      </c>
      <c r="P175" s="72">
        <v>0</v>
      </c>
      <c r="Q175" s="88">
        <v>0</v>
      </c>
      <c r="R175" s="89">
        <v>0</v>
      </c>
      <c r="S175" s="89">
        <v>0</v>
      </c>
      <c r="T175" s="89">
        <v>0</v>
      </c>
      <c r="U175" s="89">
        <v>0</v>
      </c>
      <c r="V175" s="89">
        <v>0</v>
      </c>
      <c r="W175" s="89">
        <v>0</v>
      </c>
      <c r="X175" s="89">
        <v>0</v>
      </c>
      <c r="Y175" s="89">
        <v>0</v>
      </c>
      <c r="Z175" s="89">
        <v>0</v>
      </c>
      <c r="AA175" s="89">
        <v>0</v>
      </c>
      <c r="AB175" s="301">
        <v>0</v>
      </c>
      <c r="AC175" s="72">
        <v>0</v>
      </c>
      <c r="AD175" s="88">
        <v>0</v>
      </c>
      <c r="AE175" s="89">
        <v>0</v>
      </c>
      <c r="AF175" s="89">
        <v>0</v>
      </c>
      <c r="AG175" s="89">
        <v>0</v>
      </c>
      <c r="AH175" s="89">
        <v>0</v>
      </c>
      <c r="AI175" s="89">
        <v>0</v>
      </c>
      <c r="AJ175" s="89">
        <v>0</v>
      </c>
      <c r="AK175" s="89">
        <v>0</v>
      </c>
      <c r="AL175" s="89">
        <v>0</v>
      </c>
      <c r="AM175" s="89">
        <v>0</v>
      </c>
      <c r="AN175" s="89">
        <v>0</v>
      </c>
      <c r="AO175" s="301">
        <v>0</v>
      </c>
      <c r="AP175" s="88">
        <v>0</v>
      </c>
      <c r="AQ175" s="89">
        <v>0</v>
      </c>
      <c r="AR175" s="89">
        <v>0</v>
      </c>
      <c r="AS175" s="89">
        <v>0</v>
      </c>
      <c r="AT175" s="89">
        <v>0</v>
      </c>
      <c r="AU175" s="89">
        <v>0</v>
      </c>
      <c r="AV175" s="89">
        <v>0</v>
      </c>
      <c r="AW175" s="89">
        <v>0</v>
      </c>
      <c r="AX175" s="89">
        <v>0</v>
      </c>
      <c r="AY175" s="89">
        <v>0</v>
      </c>
      <c r="AZ175" s="89">
        <v>0</v>
      </c>
      <c r="BA175" s="301">
        <v>0</v>
      </c>
      <c r="BB175" s="88">
        <v>0</v>
      </c>
      <c r="BC175" s="89">
        <v>0</v>
      </c>
      <c r="BD175" s="89">
        <v>0</v>
      </c>
      <c r="BE175" s="89">
        <v>0</v>
      </c>
      <c r="BF175" s="89">
        <v>0</v>
      </c>
      <c r="BG175" s="89">
        <v>0</v>
      </c>
      <c r="BH175" s="89">
        <v>0</v>
      </c>
      <c r="BI175" s="89">
        <v>0</v>
      </c>
      <c r="BJ175" s="89">
        <v>0</v>
      </c>
      <c r="BK175" s="89">
        <v>0</v>
      </c>
      <c r="BL175" s="89">
        <v>0</v>
      </c>
      <c r="BM175" s="301">
        <v>0</v>
      </c>
      <c r="BN175" s="206">
        <f t="shared" si="69"/>
        <v>0</v>
      </c>
      <c r="BO175" s="39">
        <v>0</v>
      </c>
      <c r="BP175" s="39">
        <v>0</v>
      </c>
      <c r="BQ175" s="39">
        <v>0</v>
      </c>
      <c r="BR175" s="39">
        <v>0</v>
      </c>
      <c r="BS175" s="39">
        <v>0</v>
      </c>
      <c r="BT175" s="39">
        <v>0</v>
      </c>
      <c r="BU175" s="39">
        <v>0</v>
      </c>
      <c r="BV175" s="39">
        <v>0</v>
      </c>
      <c r="BW175" s="39">
        <v>0</v>
      </c>
      <c r="BX175" s="39">
        <v>0</v>
      </c>
      <c r="BY175" s="39">
        <v>0</v>
      </c>
      <c r="BZ175" s="39">
        <v>0</v>
      </c>
      <c r="CA175" s="224">
        <f t="shared" si="70"/>
        <v>0</v>
      </c>
      <c r="CB175" s="56">
        <v>0</v>
      </c>
      <c r="CC175" s="39">
        <v>0</v>
      </c>
      <c r="CD175" s="39">
        <v>0</v>
      </c>
      <c r="CE175" s="39">
        <v>0</v>
      </c>
      <c r="CF175" s="39">
        <v>0</v>
      </c>
      <c r="CG175" s="39">
        <v>0</v>
      </c>
      <c r="CH175" s="39">
        <v>0</v>
      </c>
      <c r="CI175" s="39">
        <v>0</v>
      </c>
      <c r="CJ175" s="39">
        <v>0</v>
      </c>
      <c r="CK175" s="39">
        <v>0</v>
      </c>
      <c r="CL175" s="39">
        <v>0</v>
      </c>
      <c r="CM175" s="39">
        <v>0</v>
      </c>
      <c r="CN175" s="206">
        <f t="shared" si="68"/>
        <v>0</v>
      </c>
      <c r="CO175" s="39">
        <v>0</v>
      </c>
      <c r="CP175" s="39">
        <v>1</v>
      </c>
      <c r="CQ175" s="39">
        <v>0</v>
      </c>
      <c r="CR175" s="39">
        <v>1</v>
      </c>
      <c r="CS175" s="39">
        <v>4</v>
      </c>
      <c r="CT175" s="39">
        <v>7</v>
      </c>
      <c r="CU175" s="39">
        <v>6</v>
      </c>
      <c r="CV175" s="39">
        <v>0</v>
      </c>
      <c r="CW175" s="39">
        <v>0</v>
      </c>
      <c r="CX175" s="39">
        <v>0</v>
      </c>
      <c r="CY175" s="39">
        <v>0</v>
      </c>
      <c r="CZ175" s="39">
        <v>0</v>
      </c>
      <c r="DA175" s="224">
        <f t="shared" si="64"/>
        <v>19</v>
      </c>
      <c r="DB175" s="39">
        <v>0</v>
      </c>
      <c r="DC175" s="39">
        <v>0</v>
      </c>
      <c r="DD175" s="39">
        <v>0</v>
      </c>
      <c r="DE175" s="39">
        <v>0</v>
      </c>
      <c r="DF175" s="39">
        <v>0</v>
      </c>
      <c r="DG175" s="39">
        <v>0</v>
      </c>
      <c r="DH175" s="39">
        <v>0</v>
      </c>
      <c r="DI175" s="39">
        <v>0</v>
      </c>
      <c r="DJ175" s="39">
        <v>0</v>
      </c>
      <c r="DK175" s="39">
        <v>0</v>
      </c>
      <c r="DL175" s="39">
        <v>0</v>
      </c>
      <c r="DM175" s="39">
        <v>0</v>
      </c>
      <c r="DN175" s="224">
        <f t="shared" si="67"/>
        <v>0</v>
      </c>
      <c r="DO175" s="39">
        <v>0</v>
      </c>
      <c r="DP175" s="39">
        <v>0</v>
      </c>
      <c r="DQ175" s="39">
        <v>0</v>
      </c>
      <c r="DR175" s="39">
        <v>0</v>
      </c>
      <c r="DS175" s="39">
        <v>0</v>
      </c>
      <c r="DT175" s="39">
        <v>0</v>
      </c>
      <c r="DU175" s="39">
        <v>0</v>
      </c>
      <c r="DV175" s="39">
        <v>0</v>
      </c>
      <c r="DW175" s="39">
        <v>0</v>
      </c>
      <c r="DX175" s="39">
        <v>0</v>
      </c>
      <c r="DY175" s="39">
        <v>0</v>
      </c>
      <c r="DZ175" s="39">
        <v>0</v>
      </c>
      <c r="ED175" s="118"/>
      <c r="EE175" s="118"/>
      <c r="EF175" s="118"/>
      <c r="EG175" s="118"/>
      <c r="EH175" s="118"/>
      <c r="EI175" s="118"/>
      <c r="EJ175" s="118"/>
      <c r="EK175" s="118"/>
      <c r="EL175" s="118"/>
      <c r="EM175" s="118"/>
      <c r="EN175" s="118"/>
      <c r="EO175" s="118"/>
      <c r="EP175" s="118"/>
      <c r="EQ175" s="118"/>
      <c r="ER175" s="118"/>
      <c r="ES175" s="118"/>
      <c r="ET175" s="118"/>
      <c r="EU175" s="118"/>
    </row>
    <row r="176" spans="1:151" ht="20.100000000000001" customHeight="1" x14ac:dyDescent="0.25">
      <c r="A176" s="282"/>
      <c r="B176" s="48" t="s">
        <v>121</v>
      </c>
      <c r="C176" s="55" t="s">
        <v>125</v>
      </c>
      <c r="D176" s="88">
        <v>0</v>
      </c>
      <c r="E176" s="89">
        <v>0</v>
      </c>
      <c r="F176" s="89">
        <v>0</v>
      </c>
      <c r="G176" s="89">
        <v>0</v>
      </c>
      <c r="H176" s="89">
        <v>0</v>
      </c>
      <c r="I176" s="89">
        <v>0</v>
      </c>
      <c r="J176" s="89">
        <v>0</v>
      </c>
      <c r="K176" s="89">
        <v>0</v>
      </c>
      <c r="L176" s="89">
        <v>0</v>
      </c>
      <c r="M176" s="89">
        <v>0</v>
      </c>
      <c r="N176" s="89">
        <v>0</v>
      </c>
      <c r="O176" s="301">
        <v>0</v>
      </c>
      <c r="P176" s="72">
        <v>0</v>
      </c>
      <c r="Q176" s="88">
        <v>0</v>
      </c>
      <c r="R176" s="89">
        <v>0</v>
      </c>
      <c r="S176" s="89">
        <v>0</v>
      </c>
      <c r="T176" s="89">
        <v>0</v>
      </c>
      <c r="U176" s="89">
        <v>0</v>
      </c>
      <c r="V176" s="89">
        <v>0</v>
      </c>
      <c r="W176" s="89">
        <v>0</v>
      </c>
      <c r="X176" s="89">
        <v>0</v>
      </c>
      <c r="Y176" s="89">
        <v>0</v>
      </c>
      <c r="Z176" s="89">
        <v>0</v>
      </c>
      <c r="AA176" s="89">
        <v>0</v>
      </c>
      <c r="AB176" s="301">
        <v>0</v>
      </c>
      <c r="AC176" s="72">
        <v>0</v>
      </c>
      <c r="AD176" s="88">
        <v>0</v>
      </c>
      <c r="AE176" s="89">
        <v>0</v>
      </c>
      <c r="AF176" s="89">
        <v>0</v>
      </c>
      <c r="AG176" s="89">
        <v>0</v>
      </c>
      <c r="AH176" s="89">
        <v>0</v>
      </c>
      <c r="AI176" s="89">
        <v>0</v>
      </c>
      <c r="AJ176" s="89">
        <v>0</v>
      </c>
      <c r="AK176" s="89">
        <v>0</v>
      </c>
      <c r="AL176" s="89">
        <v>0</v>
      </c>
      <c r="AM176" s="89">
        <v>0</v>
      </c>
      <c r="AN176" s="89">
        <v>0</v>
      </c>
      <c r="AO176" s="301">
        <v>0</v>
      </c>
      <c r="AP176" s="88">
        <v>0</v>
      </c>
      <c r="AQ176" s="89">
        <v>0</v>
      </c>
      <c r="AR176" s="89">
        <v>0</v>
      </c>
      <c r="AS176" s="89">
        <v>0</v>
      </c>
      <c r="AT176" s="89">
        <v>0</v>
      </c>
      <c r="AU176" s="89">
        <v>0</v>
      </c>
      <c r="AV176" s="89">
        <v>0</v>
      </c>
      <c r="AW176" s="89">
        <v>0</v>
      </c>
      <c r="AX176" s="89">
        <v>0</v>
      </c>
      <c r="AY176" s="89">
        <v>0</v>
      </c>
      <c r="AZ176" s="89">
        <v>0</v>
      </c>
      <c r="BA176" s="301">
        <v>0</v>
      </c>
      <c r="BB176" s="88">
        <v>0</v>
      </c>
      <c r="BC176" s="89">
        <v>0</v>
      </c>
      <c r="BD176" s="89">
        <v>0</v>
      </c>
      <c r="BE176" s="89">
        <v>0</v>
      </c>
      <c r="BF176" s="89">
        <v>0</v>
      </c>
      <c r="BG176" s="89">
        <v>0</v>
      </c>
      <c r="BH176" s="89">
        <v>0</v>
      </c>
      <c r="BI176" s="89">
        <v>0</v>
      </c>
      <c r="BJ176" s="89">
        <v>0</v>
      </c>
      <c r="BK176" s="89">
        <v>0</v>
      </c>
      <c r="BL176" s="89">
        <v>0</v>
      </c>
      <c r="BM176" s="301">
        <v>0</v>
      </c>
      <c r="BN176" s="206">
        <f t="shared" si="69"/>
        <v>0</v>
      </c>
      <c r="BO176" s="39">
        <v>0</v>
      </c>
      <c r="BP176" s="39">
        <v>0</v>
      </c>
      <c r="BQ176" s="39">
        <v>0</v>
      </c>
      <c r="BR176" s="39">
        <v>0</v>
      </c>
      <c r="BS176" s="39">
        <v>0</v>
      </c>
      <c r="BT176" s="39">
        <v>0</v>
      </c>
      <c r="BU176" s="39">
        <v>0</v>
      </c>
      <c r="BV176" s="39">
        <v>0</v>
      </c>
      <c r="BW176" s="39">
        <v>0</v>
      </c>
      <c r="BX176" s="39">
        <v>0</v>
      </c>
      <c r="BY176" s="39">
        <v>0</v>
      </c>
      <c r="BZ176" s="39">
        <v>0</v>
      </c>
      <c r="CA176" s="224">
        <f t="shared" si="70"/>
        <v>0</v>
      </c>
      <c r="CB176" s="56">
        <v>0</v>
      </c>
      <c r="CC176" s="39">
        <v>0</v>
      </c>
      <c r="CD176" s="39">
        <v>0</v>
      </c>
      <c r="CE176" s="39">
        <v>0</v>
      </c>
      <c r="CF176" s="39">
        <v>0</v>
      </c>
      <c r="CG176" s="39">
        <v>0</v>
      </c>
      <c r="CH176" s="39">
        <v>0</v>
      </c>
      <c r="CI176" s="39">
        <v>0</v>
      </c>
      <c r="CJ176" s="39">
        <v>0</v>
      </c>
      <c r="CK176" s="39">
        <v>0</v>
      </c>
      <c r="CL176" s="39">
        <v>0</v>
      </c>
      <c r="CM176" s="39">
        <v>0</v>
      </c>
      <c r="CN176" s="206">
        <f t="shared" si="68"/>
        <v>0</v>
      </c>
      <c r="CO176" s="39">
        <v>0</v>
      </c>
      <c r="CP176" s="39">
        <v>6</v>
      </c>
      <c r="CQ176" s="39">
        <v>10</v>
      </c>
      <c r="CR176" s="39">
        <v>12</v>
      </c>
      <c r="CS176" s="39">
        <v>12</v>
      </c>
      <c r="CT176" s="39">
        <v>44</v>
      </c>
      <c r="CU176" s="39">
        <v>44</v>
      </c>
      <c r="CV176" s="39">
        <v>5</v>
      </c>
      <c r="CW176" s="39">
        <v>0</v>
      </c>
      <c r="CX176" s="39">
        <v>0</v>
      </c>
      <c r="CY176" s="39">
        <v>0</v>
      </c>
      <c r="CZ176" s="39">
        <v>0</v>
      </c>
      <c r="DA176" s="224">
        <f t="shared" si="64"/>
        <v>133</v>
      </c>
      <c r="DB176" s="39">
        <v>0</v>
      </c>
      <c r="DC176" s="39">
        <v>0</v>
      </c>
      <c r="DD176" s="39">
        <v>0</v>
      </c>
      <c r="DE176" s="39">
        <v>0</v>
      </c>
      <c r="DF176" s="39">
        <v>0</v>
      </c>
      <c r="DG176" s="39">
        <v>0</v>
      </c>
      <c r="DH176" s="39">
        <v>0</v>
      </c>
      <c r="DI176" s="39">
        <v>0</v>
      </c>
      <c r="DJ176" s="39">
        <v>0</v>
      </c>
      <c r="DK176" s="39">
        <v>0</v>
      </c>
      <c r="DL176" s="39">
        <v>0</v>
      </c>
      <c r="DM176" s="39">
        <v>0</v>
      </c>
      <c r="DN176" s="224">
        <f t="shared" si="67"/>
        <v>0</v>
      </c>
      <c r="DO176" s="39">
        <v>0</v>
      </c>
      <c r="DP176" s="39">
        <v>0</v>
      </c>
      <c r="DQ176" s="39">
        <v>0</v>
      </c>
      <c r="DR176" s="39">
        <v>0</v>
      </c>
      <c r="DS176" s="39">
        <v>0</v>
      </c>
      <c r="DT176" s="39">
        <v>0</v>
      </c>
      <c r="DU176" s="39">
        <v>0</v>
      </c>
      <c r="DV176" s="39">
        <v>0</v>
      </c>
      <c r="DW176" s="39">
        <v>0</v>
      </c>
      <c r="DX176" s="39">
        <v>0</v>
      </c>
      <c r="DY176" s="39">
        <v>0</v>
      </c>
      <c r="DZ176" s="39">
        <v>0</v>
      </c>
      <c r="ED176" s="118"/>
      <c r="EE176" s="118"/>
      <c r="EF176" s="118"/>
      <c r="EG176" s="118"/>
      <c r="EH176" s="118"/>
      <c r="EI176" s="118"/>
      <c r="EJ176" s="118"/>
      <c r="EK176" s="118"/>
      <c r="EL176" s="118"/>
      <c r="EM176" s="118"/>
      <c r="EN176" s="118"/>
      <c r="EO176" s="118"/>
      <c r="EP176" s="118"/>
      <c r="EQ176" s="118"/>
      <c r="ER176" s="118"/>
      <c r="ES176" s="118"/>
      <c r="ET176" s="118"/>
      <c r="EU176" s="118"/>
    </row>
    <row r="177" spans="1:151" ht="20.100000000000001" customHeight="1" x14ac:dyDescent="0.25">
      <c r="A177" s="282"/>
      <c r="B177" s="215" t="s">
        <v>122</v>
      </c>
      <c r="C177" s="216" t="s">
        <v>126</v>
      </c>
      <c r="D177" s="88">
        <v>0</v>
      </c>
      <c r="E177" s="89">
        <v>0</v>
      </c>
      <c r="F177" s="89">
        <v>0</v>
      </c>
      <c r="G177" s="89">
        <v>0</v>
      </c>
      <c r="H177" s="89">
        <v>0</v>
      </c>
      <c r="I177" s="89">
        <v>0</v>
      </c>
      <c r="J177" s="89">
        <v>0</v>
      </c>
      <c r="K177" s="89">
        <v>0</v>
      </c>
      <c r="L177" s="89">
        <v>0</v>
      </c>
      <c r="M177" s="89">
        <v>0</v>
      </c>
      <c r="N177" s="89">
        <v>0</v>
      </c>
      <c r="O177" s="301">
        <v>0</v>
      </c>
      <c r="P177" s="72">
        <v>0</v>
      </c>
      <c r="Q177" s="88">
        <v>0</v>
      </c>
      <c r="R177" s="89">
        <v>0</v>
      </c>
      <c r="S177" s="89">
        <v>0</v>
      </c>
      <c r="T177" s="89">
        <v>0</v>
      </c>
      <c r="U177" s="89">
        <v>0</v>
      </c>
      <c r="V177" s="89">
        <v>0</v>
      </c>
      <c r="W177" s="89">
        <v>0</v>
      </c>
      <c r="X177" s="89">
        <v>0</v>
      </c>
      <c r="Y177" s="89">
        <v>0</v>
      </c>
      <c r="Z177" s="89">
        <v>0</v>
      </c>
      <c r="AA177" s="89">
        <v>0</v>
      </c>
      <c r="AB177" s="301">
        <v>0</v>
      </c>
      <c r="AC177" s="72">
        <v>0</v>
      </c>
      <c r="AD177" s="88">
        <v>0</v>
      </c>
      <c r="AE177" s="89">
        <v>0</v>
      </c>
      <c r="AF177" s="89">
        <v>0</v>
      </c>
      <c r="AG177" s="89">
        <v>0</v>
      </c>
      <c r="AH177" s="89">
        <v>0</v>
      </c>
      <c r="AI177" s="89">
        <v>0</v>
      </c>
      <c r="AJ177" s="89">
        <v>0</v>
      </c>
      <c r="AK177" s="89">
        <v>0</v>
      </c>
      <c r="AL177" s="89">
        <v>0</v>
      </c>
      <c r="AM177" s="89">
        <v>0</v>
      </c>
      <c r="AN177" s="89">
        <v>0</v>
      </c>
      <c r="AO177" s="301">
        <v>0</v>
      </c>
      <c r="AP177" s="88">
        <v>0</v>
      </c>
      <c r="AQ177" s="89">
        <v>0</v>
      </c>
      <c r="AR177" s="89">
        <v>0</v>
      </c>
      <c r="AS177" s="89">
        <v>0</v>
      </c>
      <c r="AT177" s="89">
        <v>0</v>
      </c>
      <c r="AU177" s="89">
        <v>0</v>
      </c>
      <c r="AV177" s="89">
        <v>0</v>
      </c>
      <c r="AW177" s="89">
        <v>0</v>
      </c>
      <c r="AX177" s="89">
        <v>0</v>
      </c>
      <c r="AY177" s="89">
        <v>0</v>
      </c>
      <c r="AZ177" s="89">
        <v>0</v>
      </c>
      <c r="BA177" s="301">
        <v>0</v>
      </c>
      <c r="BB177" s="88">
        <v>0</v>
      </c>
      <c r="BC177" s="89">
        <v>0</v>
      </c>
      <c r="BD177" s="89">
        <v>0</v>
      </c>
      <c r="BE177" s="89">
        <v>0</v>
      </c>
      <c r="BF177" s="89">
        <v>0</v>
      </c>
      <c r="BG177" s="89">
        <v>0</v>
      </c>
      <c r="BH177" s="89">
        <v>0</v>
      </c>
      <c r="BI177" s="89">
        <v>0</v>
      </c>
      <c r="BJ177" s="89">
        <v>0</v>
      </c>
      <c r="BK177" s="89">
        <v>0</v>
      </c>
      <c r="BL177" s="89">
        <v>0</v>
      </c>
      <c r="BM177" s="301">
        <v>0</v>
      </c>
      <c r="BN177" s="206">
        <f t="shared" si="69"/>
        <v>0</v>
      </c>
      <c r="BO177" s="39">
        <v>0</v>
      </c>
      <c r="BP177" s="39">
        <v>0</v>
      </c>
      <c r="BQ177" s="39">
        <v>0</v>
      </c>
      <c r="BR177" s="39">
        <v>0</v>
      </c>
      <c r="BS177" s="39">
        <v>0</v>
      </c>
      <c r="BT177" s="39">
        <v>0</v>
      </c>
      <c r="BU177" s="39">
        <v>0</v>
      </c>
      <c r="BV177" s="39">
        <v>0</v>
      </c>
      <c r="BW177" s="39">
        <v>0</v>
      </c>
      <c r="BX177" s="39">
        <v>0</v>
      </c>
      <c r="BY177" s="39">
        <v>0</v>
      </c>
      <c r="BZ177" s="39">
        <v>0</v>
      </c>
      <c r="CA177" s="224">
        <f t="shared" si="70"/>
        <v>0</v>
      </c>
      <c r="CB177" s="56">
        <v>0</v>
      </c>
      <c r="CC177" s="39">
        <v>0</v>
      </c>
      <c r="CD177" s="39">
        <v>0</v>
      </c>
      <c r="CE177" s="39">
        <v>0</v>
      </c>
      <c r="CF177" s="39">
        <v>0</v>
      </c>
      <c r="CG177" s="39">
        <v>0</v>
      </c>
      <c r="CH177" s="39">
        <v>0</v>
      </c>
      <c r="CI177" s="39">
        <v>0</v>
      </c>
      <c r="CJ177" s="39">
        <v>0</v>
      </c>
      <c r="CK177" s="39">
        <v>0</v>
      </c>
      <c r="CL177" s="39">
        <v>0</v>
      </c>
      <c r="CM177" s="39">
        <v>0</v>
      </c>
      <c r="CN177" s="206">
        <f t="shared" si="68"/>
        <v>0</v>
      </c>
      <c r="CO177" s="39">
        <v>0</v>
      </c>
      <c r="CP177" s="39">
        <v>1</v>
      </c>
      <c r="CQ177" s="39">
        <v>0</v>
      </c>
      <c r="CR177" s="39">
        <v>3</v>
      </c>
      <c r="CS177" s="39">
        <v>1</v>
      </c>
      <c r="CT177" s="39">
        <v>11</v>
      </c>
      <c r="CU177" s="39">
        <v>8</v>
      </c>
      <c r="CV177" s="39">
        <v>1</v>
      </c>
      <c r="CW177" s="39">
        <v>0</v>
      </c>
      <c r="CX177" s="39">
        <v>0</v>
      </c>
      <c r="CY177" s="39">
        <v>0</v>
      </c>
      <c r="CZ177" s="39">
        <v>0</v>
      </c>
      <c r="DA177" s="224">
        <f t="shared" si="64"/>
        <v>25</v>
      </c>
      <c r="DB177" s="39">
        <v>0</v>
      </c>
      <c r="DC177" s="39">
        <v>0</v>
      </c>
      <c r="DD177" s="39">
        <v>0</v>
      </c>
      <c r="DE177" s="39">
        <v>0</v>
      </c>
      <c r="DF177" s="39">
        <v>0</v>
      </c>
      <c r="DG177" s="39">
        <v>0</v>
      </c>
      <c r="DH177" s="39">
        <v>0</v>
      </c>
      <c r="DI177" s="39">
        <v>0</v>
      </c>
      <c r="DJ177" s="39">
        <v>0</v>
      </c>
      <c r="DK177" s="39">
        <v>0</v>
      </c>
      <c r="DL177" s="39">
        <v>0</v>
      </c>
      <c r="DM177" s="39">
        <v>0</v>
      </c>
      <c r="DN177" s="224">
        <f t="shared" si="67"/>
        <v>0</v>
      </c>
      <c r="DO177" s="39">
        <v>0</v>
      </c>
      <c r="DP177" s="39">
        <v>0</v>
      </c>
      <c r="DQ177" s="39">
        <v>0</v>
      </c>
      <c r="DR177" s="39">
        <v>0</v>
      </c>
      <c r="DS177" s="39">
        <v>0</v>
      </c>
      <c r="DT177" s="39">
        <v>0</v>
      </c>
      <c r="DU177" s="39">
        <v>0</v>
      </c>
      <c r="DV177" s="39">
        <v>0</v>
      </c>
      <c r="DW177" s="39">
        <v>0</v>
      </c>
      <c r="DX177" s="39">
        <v>0</v>
      </c>
      <c r="DY177" s="39">
        <v>0</v>
      </c>
      <c r="DZ177" s="39">
        <v>0</v>
      </c>
      <c r="ED177" s="118"/>
      <c r="EE177" s="118"/>
      <c r="EF177" s="118"/>
      <c r="EG177" s="118"/>
      <c r="EH177" s="118"/>
      <c r="EI177" s="118"/>
      <c r="EJ177" s="118"/>
      <c r="EK177" s="118"/>
      <c r="EL177" s="118"/>
      <c r="EM177" s="118"/>
      <c r="EN177" s="118"/>
      <c r="EO177" s="118"/>
      <c r="EP177" s="118"/>
      <c r="EQ177" s="118"/>
      <c r="ER177" s="118"/>
      <c r="ES177" s="118"/>
      <c r="ET177" s="118"/>
      <c r="EU177" s="118"/>
    </row>
    <row r="178" spans="1:151" ht="20.100000000000001" customHeight="1" x14ac:dyDescent="0.25">
      <c r="A178" s="282"/>
      <c r="B178" s="48" t="s">
        <v>123</v>
      </c>
      <c r="C178" s="55" t="s">
        <v>127</v>
      </c>
      <c r="D178" s="88">
        <v>0</v>
      </c>
      <c r="E178" s="89">
        <v>0</v>
      </c>
      <c r="F178" s="89">
        <v>0</v>
      </c>
      <c r="G178" s="89">
        <v>0</v>
      </c>
      <c r="H178" s="89">
        <v>0</v>
      </c>
      <c r="I178" s="89">
        <v>0</v>
      </c>
      <c r="J178" s="89">
        <v>0</v>
      </c>
      <c r="K178" s="89">
        <v>0</v>
      </c>
      <c r="L178" s="89">
        <v>0</v>
      </c>
      <c r="M178" s="89">
        <v>0</v>
      </c>
      <c r="N178" s="89">
        <v>0</v>
      </c>
      <c r="O178" s="301">
        <v>0</v>
      </c>
      <c r="P178" s="72">
        <v>0</v>
      </c>
      <c r="Q178" s="88">
        <v>0</v>
      </c>
      <c r="R178" s="89">
        <v>0</v>
      </c>
      <c r="S178" s="89">
        <v>0</v>
      </c>
      <c r="T178" s="89">
        <v>0</v>
      </c>
      <c r="U178" s="89">
        <v>0</v>
      </c>
      <c r="V178" s="89">
        <v>0</v>
      </c>
      <c r="W178" s="89">
        <v>0</v>
      </c>
      <c r="X178" s="89">
        <v>0</v>
      </c>
      <c r="Y178" s="89">
        <v>0</v>
      </c>
      <c r="Z178" s="89">
        <v>0</v>
      </c>
      <c r="AA178" s="89">
        <v>0</v>
      </c>
      <c r="AB178" s="301">
        <v>0</v>
      </c>
      <c r="AC178" s="72">
        <v>0</v>
      </c>
      <c r="AD178" s="88">
        <v>0</v>
      </c>
      <c r="AE178" s="89">
        <v>0</v>
      </c>
      <c r="AF178" s="89">
        <v>0</v>
      </c>
      <c r="AG178" s="89">
        <v>0</v>
      </c>
      <c r="AH178" s="89">
        <v>0</v>
      </c>
      <c r="AI178" s="89">
        <v>0</v>
      </c>
      <c r="AJ178" s="89">
        <v>0</v>
      </c>
      <c r="AK178" s="89">
        <v>0</v>
      </c>
      <c r="AL178" s="89">
        <v>0</v>
      </c>
      <c r="AM178" s="89">
        <v>0</v>
      </c>
      <c r="AN178" s="89">
        <v>0</v>
      </c>
      <c r="AO178" s="301">
        <v>0</v>
      </c>
      <c r="AP178" s="88">
        <v>0</v>
      </c>
      <c r="AQ178" s="89">
        <v>0</v>
      </c>
      <c r="AR178" s="89">
        <v>0</v>
      </c>
      <c r="AS178" s="89">
        <v>0</v>
      </c>
      <c r="AT178" s="89">
        <v>0</v>
      </c>
      <c r="AU178" s="89">
        <v>0</v>
      </c>
      <c r="AV178" s="89">
        <v>0</v>
      </c>
      <c r="AW178" s="89">
        <v>0</v>
      </c>
      <c r="AX178" s="89">
        <v>0</v>
      </c>
      <c r="AY178" s="89">
        <v>0</v>
      </c>
      <c r="AZ178" s="89">
        <v>0</v>
      </c>
      <c r="BA178" s="301">
        <v>0</v>
      </c>
      <c r="BB178" s="88">
        <v>0</v>
      </c>
      <c r="BC178" s="89">
        <v>0</v>
      </c>
      <c r="BD178" s="89">
        <v>0</v>
      </c>
      <c r="BE178" s="89">
        <v>0</v>
      </c>
      <c r="BF178" s="89">
        <v>0</v>
      </c>
      <c r="BG178" s="89">
        <v>0</v>
      </c>
      <c r="BH178" s="89">
        <v>0</v>
      </c>
      <c r="BI178" s="89">
        <v>0</v>
      </c>
      <c r="BJ178" s="89">
        <v>0</v>
      </c>
      <c r="BK178" s="89">
        <v>0</v>
      </c>
      <c r="BL178" s="89">
        <v>0</v>
      </c>
      <c r="BM178" s="301">
        <v>0</v>
      </c>
      <c r="BN178" s="206">
        <f t="shared" si="69"/>
        <v>0</v>
      </c>
      <c r="BO178" s="39">
        <v>0</v>
      </c>
      <c r="BP178" s="39">
        <v>0</v>
      </c>
      <c r="BQ178" s="39">
        <v>0</v>
      </c>
      <c r="BR178" s="39">
        <v>0</v>
      </c>
      <c r="BS178" s="39">
        <v>0</v>
      </c>
      <c r="BT178" s="39">
        <v>0</v>
      </c>
      <c r="BU178" s="39">
        <v>0</v>
      </c>
      <c r="BV178" s="39">
        <v>0</v>
      </c>
      <c r="BW178" s="39">
        <v>0</v>
      </c>
      <c r="BX178" s="39">
        <v>0</v>
      </c>
      <c r="BY178" s="39">
        <v>0</v>
      </c>
      <c r="BZ178" s="39">
        <v>0</v>
      </c>
      <c r="CA178" s="224">
        <f t="shared" si="70"/>
        <v>0</v>
      </c>
      <c r="CB178" s="56">
        <v>0</v>
      </c>
      <c r="CC178" s="39">
        <v>0</v>
      </c>
      <c r="CD178" s="39">
        <v>0</v>
      </c>
      <c r="CE178" s="39">
        <v>0</v>
      </c>
      <c r="CF178" s="39">
        <v>0</v>
      </c>
      <c r="CG178" s="39">
        <v>0</v>
      </c>
      <c r="CH178" s="39">
        <v>0</v>
      </c>
      <c r="CI178" s="39">
        <v>0</v>
      </c>
      <c r="CJ178" s="39">
        <v>0</v>
      </c>
      <c r="CK178" s="39">
        <v>0</v>
      </c>
      <c r="CL178" s="39">
        <v>0</v>
      </c>
      <c r="CM178" s="39">
        <v>0</v>
      </c>
      <c r="CN178" s="206">
        <f t="shared" si="68"/>
        <v>0</v>
      </c>
      <c r="CO178" s="39">
        <v>0</v>
      </c>
      <c r="CP178" s="39">
        <v>6</v>
      </c>
      <c r="CQ178" s="39">
        <v>9</v>
      </c>
      <c r="CR178" s="39">
        <v>12</v>
      </c>
      <c r="CS178" s="39">
        <v>12</v>
      </c>
      <c r="CT178" s="39">
        <v>15</v>
      </c>
      <c r="CU178" s="39">
        <v>1</v>
      </c>
      <c r="CV178" s="39">
        <v>0</v>
      </c>
      <c r="CW178" s="39">
        <v>0</v>
      </c>
      <c r="CX178" s="39">
        <v>0</v>
      </c>
      <c r="CY178" s="39">
        <v>0</v>
      </c>
      <c r="CZ178" s="39">
        <v>0</v>
      </c>
      <c r="DA178" s="224">
        <f t="shared" si="64"/>
        <v>55</v>
      </c>
      <c r="DB178" s="39">
        <v>0</v>
      </c>
      <c r="DC178" s="39">
        <v>0</v>
      </c>
      <c r="DD178" s="39">
        <v>0</v>
      </c>
      <c r="DE178" s="39">
        <v>0</v>
      </c>
      <c r="DF178" s="39">
        <v>0</v>
      </c>
      <c r="DG178" s="39">
        <v>0</v>
      </c>
      <c r="DH178" s="39">
        <v>0</v>
      </c>
      <c r="DI178" s="39">
        <v>0</v>
      </c>
      <c r="DJ178" s="39">
        <v>0</v>
      </c>
      <c r="DK178" s="39">
        <v>0</v>
      </c>
      <c r="DL178" s="39">
        <v>0</v>
      </c>
      <c r="DM178" s="39">
        <v>0</v>
      </c>
      <c r="DN178" s="224">
        <f t="shared" si="67"/>
        <v>0</v>
      </c>
      <c r="DO178" s="39">
        <v>0</v>
      </c>
      <c r="DP178" s="39">
        <v>0</v>
      </c>
      <c r="DQ178" s="39">
        <v>0</v>
      </c>
      <c r="DR178" s="39">
        <v>0</v>
      </c>
      <c r="DS178" s="39">
        <v>0</v>
      </c>
      <c r="DT178" s="39">
        <v>0</v>
      </c>
      <c r="DU178" s="39">
        <v>0</v>
      </c>
      <c r="DV178" s="39">
        <v>0</v>
      </c>
      <c r="DW178" s="39">
        <v>0</v>
      </c>
      <c r="DX178" s="39">
        <v>0</v>
      </c>
      <c r="DY178" s="39">
        <v>0</v>
      </c>
      <c r="DZ178" s="39">
        <v>0</v>
      </c>
      <c r="ED178" s="118"/>
      <c r="EE178" s="118"/>
      <c r="EF178" s="118"/>
      <c r="EG178" s="118"/>
      <c r="EH178" s="118"/>
      <c r="EI178" s="118"/>
      <c r="EJ178" s="118"/>
      <c r="EK178" s="118"/>
      <c r="EL178" s="118"/>
      <c r="EM178" s="118"/>
      <c r="EN178" s="118"/>
      <c r="EO178" s="118"/>
      <c r="EP178" s="118"/>
      <c r="EQ178" s="118"/>
      <c r="ER178" s="118"/>
      <c r="ES178" s="118"/>
      <c r="ET178" s="118"/>
      <c r="EU178" s="118"/>
    </row>
    <row r="179" spans="1:151" ht="20.100000000000001" customHeight="1" x14ac:dyDescent="0.25">
      <c r="A179" s="282"/>
      <c r="B179" s="48" t="s">
        <v>116</v>
      </c>
      <c r="C179" s="216" t="s">
        <v>117</v>
      </c>
      <c r="D179" s="88">
        <v>0</v>
      </c>
      <c r="E179" s="89">
        <v>0</v>
      </c>
      <c r="F179" s="89">
        <v>0</v>
      </c>
      <c r="G179" s="89">
        <v>0</v>
      </c>
      <c r="H179" s="89">
        <v>0</v>
      </c>
      <c r="I179" s="89">
        <v>0</v>
      </c>
      <c r="J179" s="89">
        <v>0</v>
      </c>
      <c r="K179" s="89">
        <v>0</v>
      </c>
      <c r="L179" s="89">
        <v>0</v>
      </c>
      <c r="M179" s="89">
        <v>0</v>
      </c>
      <c r="N179" s="89">
        <v>0</v>
      </c>
      <c r="O179" s="89">
        <v>0</v>
      </c>
      <c r="P179" s="72">
        <v>0</v>
      </c>
      <c r="Q179" s="81">
        <v>0</v>
      </c>
      <c r="R179" s="81">
        <v>0</v>
      </c>
      <c r="S179" s="81">
        <v>0</v>
      </c>
      <c r="T179" s="81">
        <v>0</v>
      </c>
      <c r="U179" s="81">
        <v>0</v>
      </c>
      <c r="V179" s="81">
        <v>0</v>
      </c>
      <c r="W179" s="81">
        <v>0</v>
      </c>
      <c r="X179" s="81">
        <v>0</v>
      </c>
      <c r="Y179" s="81">
        <v>0</v>
      </c>
      <c r="Z179" s="92">
        <v>0</v>
      </c>
      <c r="AA179" s="92">
        <v>0</v>
      </c>
      <c r="AB179" s="92">
        <v>0</v>
      </c>
      <c r="AC179" s="72">
        <v>0</v>
      </c>
      <c r="AD179" s="82">
        <v>0</v>
      </c>
      <c r="AE179" s="82">
        <v>0</v>
      </c>
      <c r="AF179" s="82">
        <v>0</v>
      </c>
      <c r="AG179" s="82">
        <v>0</v>
      </c>
      <c r="AH179" s="82">
        <v>0</v>
      </c>
      <c r="AI179" s="82">
        <v>0</v>
      </c>
      <c r="AJ179" s="82">
        <v>0</v>
      </c>
      <c r="AK179" s="82">
        <v>0</v>
      </c>
      <c r="AL179" s="82">
        <v>0</v>
      </c>
      <c r="AM179" s="82">
        <v>0</v>
      </c>
      <c r="AN179" s="82">
        <v>0</v>
      </c>
      <c r="AO179" s="82">
        <v>0</v>
      </c>
      <c r="AP179" s="56">
        <v>0</v>
      </c>
      <c r="AQ179" s="39">
        <v>0</v>
      </c>
      <c r="AR179" s="39">
        <v>0</v>
      </c>
      <c r="AS179" s="39">
        <v>0</v>
      </c>
      <c r="AT179" s="39">
        <v>0</v>
      </c>
      <c r="AU179" s="39">
        <v>0</v>
      </c>
      <c r="AV179" s="39">
        <v>0</v>
      </c>
      <c r="AW179" s="39">
        <v>0</v>
      </c>
      <c r="AX179" s="39">
        <v>0</v>
      </c>
      <c r="AY179" s="39">
        <v>0</v>
      </c>
      <c r="AZ179" s="39">
        <v>0</v>
      </c>
      <c r="BA179" s="39">
        <v>0</v>
      </c>
      <c r="BB179" s="56">
        <v>0</v>
      </c>
      <c r="BC179" s="39">
        <v>0</v>
      </c>
      <c r="BD179" s="39">
        <v>0</v>
      </c>
      <c r="BE179" s="39">
        <v>0</v>
      </c>
      <c r="BF179" s="39">
        <v>0</v>
      </c>
      <c r="BG179" s="39">
        <v>0</v>
      </c>
      <c r="BH179" s="39">
        <v>0</v>
      </c>
      <c r="BI179" s="39">
        <v>0</v>
      </c>
      <c r="BJ179" s="39">
        <v>0</v>
      </c>
      <c r="BK179" s="39">
        <v>0</v>
      </c>
      <c r="BL179" s="39">
        <v>0</v>
      </c>
      <c r="BM179" s="39">
        <v>0</v>
      </c>
      <c r="BN179" s="206">
        <f t="shared" si="69"/>
        <v>0</v>
      </c>
      <c r="BO179" s="39">
        <v>0</v>
      </c>
      <c r="BP179" s="39">
        <v>0</v>
      </c>
      <c r="BQ179" s="39">
        <v>0</v>
      </c>
      <c r="BR179" s="39">
        <v>0</v>
      </c>
      <c r="BS179" s="39">
        <v>0</v>
      </c>
      <c r="BT179" s="39">
        <v>0</v>
      </c>
      <c r="BU179" s="39">
        <v>0</v>
      </c>
      <c r="BV179" s="39">
        <v>0</v>
      </c>
      <c r="BW179" s="39">
        <v>0</v>
      </c>
      <c r="BX179" s="39">
        <v>0</v>
      </c>
      <c r="BY179" s="39">
        <v>0</v>
      </c>
      <c r="BZ179" s="39">
        <v>0</v>
      </c>
      <c r="CA179" s="224">
        <f t="shared" si="70"/>
        <v>0</v>
      </c>
      <c r="CB179" s="56">
        <v>0</v>
      </c>
      <c r="CC179" s="39">
        <v>0</v>
      </c>
      <c r="CD179" s="39">
        <v>0</v>
      </c>
      <c r="CE179" s="39">
        <v>0</v>
      </c>
      <c r="CF179" s="39">
        <v>0</v>
      </c>
      <c r="CG179" s="39">
        <v>0</v>
      </c>
      <c r="CH179" s="39">
        <v>0</v>
      </c>
      <c r="CI179" s="39">
        <v>0</v>
      </c>
      <c r="CJ179" s="39">
        <v>0</v>
      </c>
      <c r="CK179" s="39">
        <v>0</v>
      </c>
      <c r="CL179" s="39">
        <v>0</v>
      </c>
      <c r="CM179" s="39">
        <v>0</v>
      </c>
      <c r="CN179" s="206">
        <f t="shared" si="68"/>
        <v>0</v>
      </c>
      <c r="CO179" s="39">
        <v>1</v>
      </c>
      <c r="CP179" s="39">
        <v>1</v>
      </c>
      <c r="CQ179" s="39">
        <v>0</v>
      </c>
      <c r="CR179" s="39">
        <v>3</v>
      </c>
      <c r="CS179" s="39">
        <v>5</v>
      </c>
      <c r="CT179" s="39">
        <v>5</v>
      </c>
      <c r="CU179" s="39">
        <v>0</v>
      </c>
      <c r="CV179" s="39">
        <v>1</v>
      </c>
      <c r="CW179" s="39">
        <v>0</v>
      </c>
      <c r="CX179" s="39">
        <v>0</v>
      </c>
      <c r="CY179" s="39">
        <v>0</v>
      </c>
      <c r="CZ179" s="39">
        <v>0</v>
      </c>
      <c r="DA179" s="224">
        <f t="shared" si="64"/>
        <v>16</v>
      </c>
      <c r="DB179" s="39">
        <v>0</v>
      </c>
      <c r="DC179" s="39">
        <v>0</v>
      </c>
      <c r="DD179" s="39">
        <v>0</v>
      </c>
      <c r="DE179" s="39">
        <v>0</v>
      </c>
      <c r="DF179" s="39">
        <v>0</v>
      </c>
      <c r="DG179" s="39">
        <v>0</v>
      </c>
      <c r="DH179" s="39">
        <v>0</v>
      </c>
      <c r="DI179" s="39">
        <v>0</v>
      </c>
      <c r="DJ179" s="39">
        <v>0</v>
      </c>
      <c r="DK179" s="39">
        <v>0</v>
      </c>
      <c r="DL179" s="39">
        <v>0</v>
      </c>
      <c r="DM179" s="39">
        <v>0</v>
      </c>
      <c r="DN179" s="224">
        <f t="shared" si="67"/>
        <v>0</v>
      </c>
      <c r="DO179" s="39">
        <v>0</v>
      </c>
      <c r="DP179" s="39">
        <v>0</v>
      </c>
      <c r="DQ179" s="39">
        <v>0</v>
      </c>
      <c r="DR179" s="39">
        <v>0</v>
      </c>
      <c r="DS179" s="39">
        <v>0</v>
      </c>
      <c r="DT179" s="39">
        <v>0</v>
      </c>
      <c r="DU179" s="39">
        <v>0</v>
      </c>
      <c r="DV179" s="39">
        <v>0</v>
      </c>
      <c r="DW179" s="39">
        <v>0</v>
      </c>
      <c r="DX179" s="39">
        <v>0</v>
      </c>
      <c r="DY179" s="39">
        <v>0</v>
      </c>
      <c r="DZ179" s="39">
        <v>0</v>
      </c>
      <c r="ED179" s="118"/>
      <c r="EE179" s="118"/>
      <c r="EF179" s="118"/>
      <c r="EG179" s="118"/>
      <c r="EH179" s="118"/>
      <c r="EI179" s="118"/>
      <c r="EJ179" s="118"/>
      <c r="EK179" s="118"/>
      <c r="EL179" s="118"/>
      <c r="EM179" s="118"/>
      <c r="EN179" s="118"/>
      <c r="EO179" s="118"/>
      <c r="EP179" s="118"/>
      <c r="EQ179" s="118"/>
      <c r="ER179" s="118"/>
      <c r="ES179" s="118"/>
      <c r="ET179" s="118"/>
      <c r="EU179" s="118"/>
    </row>
    <row r="180" spans="1:151" ht="20.100000000000001" customHeight="1" x14ac:dyDescent="0.25">
      <c r="A180" s="282"/>
      <c r="B180" s="48" t="s">
        <v>81</v>
      </c>
      <c r="C180" s="55" t="s">
        <v>88</v>
      </c>
      <c r="D180" s="88">
        <v>0</v>
      </c>
      <c r="E180" s="89">
        <v>0</v>
      </c>
      <c r="F180" s="89">
        <v>0</v>
      </c>
      <c r="G180" s="89">
        <v>0</v>
      </c>
      <c r="H180" s="89">
        <v>0</v>
      </c>
      <c r="I180" s="89">
        <v>0</v>
      </c>
      <c r="J180" s="89">
        <v>0</v>
      </c>
      <c r="K180" s="89">
        <v>0</v>
      </c>
      <c r="L180" s="89">
        <v>0</v>
      </c>
      <c r="M180" s="89">
        <v>0</v>
      </c>
      <c r="N180" s="89">
        <v>0</v>
      </c>
      <c r="O180" s="89">
        <v>0</v>
      </c>
      <c r="P180" s="72">
        <v>0</v>
      </c>
      <c r="Q180" s="81">
        <v>0</v>
      </c>
      <c r="R180" s="81">
        <v>0</v>
      </c>
      <c r="S180" s="81">
        <v>0</v>
      </c>
      <c r="T180" s="81">
        <v>0</v>
      </c>
      <c r="U180" s="81">
        <v>0</v>
      </c>
      <c r="V180" s="81">
        <v>0</v>
      </c>
      <c r="W180" s="81">
        <v>0</v>
      </c>
      <c r="X180" s="81">
        <v>0</v>
      </c>
      <c r="Y180" s="81">
        <v>0</v>
      </c>
      <c r="Z180" s="92">
        <v>0</v>
      </c>
      <c r="AA180" s="92">
        <v>0</v>
      </c>
      <c r="AB180" s="92">
        <v>0</v>
      </c>
      <c r="AC180" s="72">
        <v>0</v>
      </c>
      <c r="AD180" s="82">
        <v>0</v>
      </c>
      <c r="AE180" s="82">
        <v>0</v>
      </c>
      <c r="AF180" s="82">
        <v>0</v>
      </c>
      <c r="AG180" s="82">
        <v>0</v>
      </c>
      <c r="AH180" s="82">
        <v>0</v>
      </c>
      <c r="AI180" s="82">
        <v>0</v>
      </c>
      <c r="AJ180" s="82">
        <v>0</v>
      </c>
      <c r="AK180" s="82">
        <v>0</v>
      </c>
      <c r="AL180" s="82">
        <v>0</v>
      </c>
      <c r="AM180" s="82">
        <v>0</v>
      </c>
      <c r="AN180" s="82">
        <v>0</v>
      </c>
      <c r="AO180" s="82">
        <v>0</v>
      </c>
      <c r="AP180" s="56">
        <v>0</v>
      </c>
      <c r="AQ180" s="39">
        <v>0</v>
      </c>
      <c r="AR180" s="39">
        <v>0</v>
      </c>
      <c r="AS180" s="39">
        <v>0</v>
      </c>
      <c r="AT180" s="39">
        <v>0</v>
      </c>
      <c r="AU180" s="39">
        <v>0</v>
      </c>
      <c r="AV180" s="39">
        <v>0</v>
      </c>
      <c r="AW180" s="39">
        <v>0</v>
      </c>
      <c r="AX180" s="39">
        <v>0</v>
      </c>
      <c r="AY180" s="39">
        <v>0</v>
      </c>
      <c r="AZ180" s="39">
        <v>0</v>
      </c>
      <c r="BA180" s="39">
        <v>0</v>
      </c>
      <c r="BB180" s="56">
        <v>0</v>
      </c>
      <c r="BC180" s="39">
        <v>0</v>
      </c>
      <c r="BD180" s="39">
        <v>0</v>
      </c>
      <c r="BE180" s="39">
        <v>0</v>
      </c>
      <c r="BF180" s="39">
        <v>0</v>
      </c>
      <c r="BG180" s="39">
        <v>0</v>
      </c>
      <c r="BH180" s="39">
        <v>0</v>
      </c>
      <c r="BI180" s="39">
        <v>0</v>
      </c>
      <c r="BJ180" s="39">
        <v>0</v>
      </c>
      <c r="BK180" s="39">
        <v>0</v>
      </c>
      <c r="BL180" s="39">
        <v>0</v>
      </c>
      <c r="BM180" s="39">
        <v>0</v>
      </c>
      <c r="BN180" s="206">
        <f>SUM(BB180:BM180)</f>
        <v>0</v>
      </c>
      <c r="BO180" s="39">
        <v>0</v>
      </c>
      <c r="BP180" s="39">
        <v>0</v>
      </c>
      <c r="BQ180" s="39">
        <v>0</v>
      </c>
      <c r="BR180" s="39">
        <v>0</v>
      </c>
      <c r="BS180" s="39">
        <v>0</v>
      </c>
      <c r="BT180" s="39">
        <v>0</v>
      </c>
      <c r="BU180" s="39">
        <v>0</v>
      </c>
      <c r="BV180" s="39">
        <v>0</v>
      </c>
      <c r="BW180" s="39">
        <v>0</v>
      </c>
      <c r="BX180" s="39">
        <v>0</v>
      </c>
      <c r="BY180" s="39">
        <v>0</v>
      </c>
      <c r="BZ180" s="39">
        <v>20</v>
      </c>
      <c r="CA180" s="224">
        <f t="shared" si="70"/>
        <v>20</v>
      </c>
      <c r="CB180" s="56">
        <v>8</v>
      </c>
      <c r="CC180" s="39">
        <v>2</v>
      </c>
      <c r="CD180" s="39">
        <v>8</v>
      </c>
      <c r="CE180" s="39">
        <v>4</v>
      </c>
      <c r="CF180" s="39">
        <v>3</v>
      </c>
      <c r="CG180" s="39">
        <v>6</v>
      </c>
      <c r="CH180" s="39">
        <v>6</v>
      </c>
      <c r="CI180" s="39">
        <v>2</v>
      </c>
      <c r="CJ180" s="39">
        <v>2</v>
      </c>
      <c r="CK180" s="39">
        <v>5</v>
      </c>
      <c r="CL180" s="39">
        <v>20</v>
      </c>
      <c r="CM180" s="39">
        <v>17</v>
      </c>
      <c r="CN180" s="206">
        <f t="shared" si="68"/>
        <v>83</v>
      </c>
      <c r="CO180" s="39">
        <v>0</v>
      </c>
      <c r="CP180" s="39">
        <v>2</v>
      </c>
      <c r="CQ180" s="39">
        <v>10</v>
      </c>
      <c r="CR180" s="39">
        <v>1</v>
      </c>
      <c r="CS180" s="39">
        <v>0</v>
      </c>
      <c r="CT180" s="39">
        <v>1</v>
      </c>
      <c r="CU180" s="39">
        <v>2</v>
      </c>
      <c r="CV180" s="39">
        <v>6</v>
      </c>
      <c r="CW180" s="39">
        <v>1</v>
      </c>
      <c r="CX180" s="39">
        <v>0</v>
      </c>
      <c r="CY180" s="39">
        <v>2</v>
      </c>
      <c r="CZ180" s="39">
        <v>2</v>
      </c>
      <c r="DA180" s="224">
        <f t="shared" si="64"/>
        <v>27</v>
      </c>
      <c r="DB180" s="39">
        <v>4</v>
      </c>
      <c r="DC180" s="39">
        <v>2</v>
      </c>
      <c r="DD180" s="39">
        <v>3</v>
      </c>
      <c r="DE180" s="39">
        <v>5</v>
      </c>
      <c r="DF180" s="39">
        <v>1</v>
      </c>
      <c r="DG180" s="39">
        <v>2</v>
      </c>
      <c r="DH180" s="39">
        <v>6</v>
      </c>
      <c r="DI180" s="39">
        <v>6</v>
      </c>
      <c r="DJ180" s="39">
        <v>6</v>
      </c>
      <c r="DK180" s="39">
        <v>3</v>
      </c>
      <c r="DL180" s="39">
        <v>4</v>
      </c>
      <c r="DM180" s="39">
        <v>24</v>
      </c>
      <c r="DN180" s="224">
        <f t="shared" si="67"/>
        <v>66</v>
      </c>
      <c r="DO180" s="39">
        <v>5</v>
      </c>
      <c r="DP180" s="39">
        <v>1</v>
      </c>
      <c r="DQ180" s="39">
        <v>8</v>
      </c>
      <c r="DR180" s="39">
        <v>2</v>
      </c>
      <c r="DS180" s="39">
        <v>1</v>
      </c>
      <c r="DT180" s="39">
        <v>2</v>
      </c>
      <c r="DU180" s="39">
        <v>8</v>
      </c>
      <c r="DV180" s="39">
        <v>5</v>
      </c>
      <c r="DW180" s="39">
        <v>4</v>
      </c>
      <c r="DX180" s="39">
        <v>1</v>
      </c>
      <c r="DY180" s="39">
        <v>3</v>
      </c>
      <c r="DZ180" s="39">
        <v>4</v>
      </c>
      <c r="ED180" s="118"/>
      <c r="EE180" s="118"/>
      <c r="EF180" s="118"/>
      <c r="EG180" s="118"/>
      <c r="EH180" s="118"/>
      <c r="EI180" s="118"/>
      <c r="EJ180" s="118"/>
      <c r="EK180" s="118"/>
      <c r="EL180" s="118"/>
      <c r="EM180" s="118"/>
      <c r="EN180" s="118"/>
      <c r="EO180" s="118"/>
      <c r="EP180" s="118"/>
      <c r="EQ180" s="118"/>
      <c r="ER180" s="118"/>
      <c r="ES180" s="118"/>
      <c r="ET180" s="118"/>
      <c r="EU180" s="118"/>
    </row>
    <row r="181" spans="1:151" ht="20.100000000000001" customHeight="1" x14ac:dyDescent="0.25">
      <c r="A181" s="282"/>
      <c r="B181" s="48" t="s">
        <v>109</v>
      </c>
      <c r="C181" s="55" t="s">
        <v>110</v>
      </c>
      <c r="D181" s="88">
        <v>0</v>
      </c>
      <c r="E181" s="89">
        <v>0</v>
      </c>
      <c r="F181" s="89">
        <v>0</v>
      </c>
      <c r="G181" s="89">
        <v>0</v>
      </c>
      <c r="H181" s="89">
        <v>0</v>
      </c>
      <c r="I181" s="89">
        <v>0</v>
      </c>
      <c r="J181" s="89">
        <v>0</v>
      </c>
      <c r="K181" s="89">
        <v>0</v>
      </c>
      <c r="L181" s="89">
        <v>0</v>
      </c>
      <c r="M181" s="89">
        <v>0</v>
      </c>
      <c r="N181" s="89">
        <v>0</v>
      </c>
      <c r="O181" s="89">
        <v>0</v>
      </c>
      <c r="P181" s="72">
        <v>0</v>
      </c>
      <c r="Q181" s="81">
        <v>0</v>
      </c>
      <c r="R181" s="81">
        <v>0</v>
      </c>
      <c r="S181" s="81">
        <v>0</v>
      </c>
      <c r="T181" s="81">
        <v>0</v>
      </c>
      <c r="U181" s="81">
        <v>0</v>
      </c>
      <c r="V181" s="81">
        <v>0</v>
      </c>
      <c r="W181" s="81">
        <v>0</v>
      </c>
      <c r="X181" s="81">
        <v>0</v>
      </c>
      <c r="Y181" s="81">
        <v>0</v>
      </c>
      <c r="Z181" s="92">
        <v>0</v>
      </c>
      <c r="AA181" s="92">
        <v>0</v>
      </c>
      <c r="AB181" s="92">
        <v>0</v>
      </c>
      <c r="AC181" s="72">
        <v>0</v>
      </c>
      <c r="AD181" s="82">
        <v>0</v>
      </c>
      <c r="AE181" s="82">
        <v>0</v>
      </c>
      <c r="AF181" s="82">
        <v>0</v>
      </c>
      <c r="AG181" s="82">
        <v>0</v>
      </c>
      <c r="AH181" s="82">
        <v>0</v>
      </c>
      <c r="AI181" s="82">
        <v>0</v>
      </c>
      <c r="AJ181" s="82">
        <v>0</v>
      </c>
      <c r="AK181" s="82">
        <v>0</v>
      </c>
      <c r="AL181" s="82">
        <v>0</v>
      </c>
      <c r="AM181" s="82">
        <v>0</v>
      </c>
      <c r="AN181" s="82">
        <v>0</v>
      </c>
      <c r="AO181" s="82">
        <v>0</v>
      </c>
      <c r="AP181" s="56">
        <v>0</v>
      </c>
      <c r="AQ181" s="39">
        <v>0</v>
      </c>
      <c r="AR181" s="39">
        <v>0</v>
      </c>
      <c r="AS181" s="39">
        <v>0</v>
      </c>
      <c r="AT181" s="39">
        <v>0</v>
      </c>
      <c r="AU181" s="39">
        <v>0</v>
      </c>
      <c r="AV181" s="39">
        <v>0</v>
      </c>
      <c r="AW181" s="39">
        <v>0</v>
      </c>
      <c r="AX181" s="39">
        <v>0</v>
      </c>
      <c r="AY181" s="39">
        <v>0</v>
      </c>
      <c r="AZ181" s="39">
        <v>0</v>
      </c>
      <c r="BA181" s="39">
        <v>0</v>
      </c>
      <c r="BB181" s="56">
        <v>0</v>
      </c>
      <c r="BC181" s="39">
        <v>0</v>
      </c>
      <c r="BD181" s="39">
        <v>0</v>
      </c>
      <c r="BE181" s="39">
        <v>0</v>
      </c>
      <c r="BF181" s="39">
        <v>0</v>
      </c>
      <c r="BG181" s="39">
        <v>0</v>
      </c>
      <c r="BH181" s="39">
        <v>0</v>
      </c>
      <c r="BI181" s="39">
        <v>0</v>
      </c>
      <c r="BJ181" s="39">
        <v>0</v>
      </c>
      <c r="BK181" s="39">
        <v>0</v>
      </c>
      <c r="BL181" s="39">
        <v>0</v>
      </c>
      <c r="BM181" s="39">
        <v>0</v>
      </c>
      <c r="BN181" s="206">
        <f>SUM(BB181:BM181)</f>
        <v>0</v>
      </c>
      <c r="BO181" s="39">
        <v>0</v>
      </c>
      <c r="BP181" s="39">
        <v>0</v>
      </c>
      <c r="BQ181" s="39">
        <v>0</v>
      </c>
      <c r="BR181" s="39">
        <v>0</v>
      </c>
      <c r="BS181" s="39">
        <v>0</v>
      </c>
      <c r="BT181" s="39">
        <v>0</v>
      </c>
      <c r="BU181" s="39">
        <v>0</v>
      </c>
      <c r="BV181" s="39">
        <v>0</v>
      </c>
      <c r="BW181" s="39">
        <v>0</v>
      </c>
      <c r="BX181" s="39">
        <v>0</v>
      </c>
      <c r="BY181" s="39">
        <v>0</v>
      </c>
      <c r="BZ181" s="39">
        <v>0</v>
      </c>
      <c r="CA181" s="224">
        <f t="shared" si="70"/>
        <v>0</v>
      </c>
      <c r="CB181" s="56">
        <v>0</v>
      </c>
      <c r="CC181" s="39">
        <v>0</v>
      </c>
      <c r="CD181" s="39">
        <v>0</v>
      </c>
      <c r="CE181" s="39">
        <v>0</v>
      </c>
      <c r="CF181" s="39">
        <v>0</v>
      </c>
      <c r="CG181" s="39">
        <v>0</v>
      </c>
      <c r="CH181" s="39">
        <v>2</v>
      </c>
      <c r="CI181" s="39">
        <v>0</v>
      </c>
      <c r="CJ181" s="39">
        <v>0</v>
      </c>
      <c r="CK181" s="39">
        <v>1</v>
      </c>
      <c r="CL181" s="39">
        <v>0</v>
      </c>
      <c r="CM181" s="39">
        <v>1</v>
      </c>
      <c r="CN181" s="206">
        <f t="shared" si="68"/>
        <v>4</v>
      </c>
      <c r="CO181" s="39">
        <v>0</v>
      </c>
      <c r="CP181" s="39">
        <v>0</v>
      </c>
      <c r="CQ181" s="39">
        <v>0</v>
      </c>
      <c r="CR181" s="39">
        <v>0</v>
      </c>
      <c r="CS181" s="39">
        <v>2</v>
      </c>
      <c r="CT181" s="39">
        <v>0</v>
      </c>
      <c r="CU181" s="39">
        <v>0</v>
      </c>
      <c r="CV181" s="39">
        <v>1</v>
      </c>
      <c r="CW181" s="39">
        <v>0</v>
      </c>
      <c r="CX181" s="39">
        <v>0</v>
      </c>
      <c r="CY181" s="39">
        <v>0</v>
      </c>
      <c r="CZ181" s="39">
        <v>0</v>
      </c>
      <c r="DA181" s="224">
        <f t="shared" si="64"/>
        <v>3</v>
      </c>
      <c r="DB181" s="39">
        <v>0</v>
      </c>
      <c r="DC181" s="39">
        <v>1</v>
      </c>
      <c r="DD181" s="39">
        <v>0</v>
      </c>
      <c r="DE181" s="39">
        <v>1</v>
      </c>
      <c r="DF181" s="39">
        <v>1</v>
      </c>
      <c r="DG181" s="39">
        <v>1</v>
      </c>
      <c r="DH181" s="39">
        <v>0</v>
      </c>
      <c r="DI181" s="39">
        <v>0</v>
      </c>
      <c r="DJ181" s="39">
        <v>0</v>
      </c>
      <c r="DK181" s="39">
        <v>0</v>
      </c>
      <c r="DL181" s="39">
        <v>1</v>
      </c>
      <c r="DM181" s="39">
        <v>0</v>
      </c>
      <c r="DN181" s="224">
        <f t="shared" si="67"/>
        <v>5</v>
      </c>
      <c r="DO181" s="39">
        <v>0</v>
      </c>
      <c r="DP181" s="39">
        <v>0</v>
      </c>
      <c r="DQ181" s="39">
        <v>0</v>
      </c>
      <c r="DR181" s="39">
        <v>1</v>
      </c>
      <c r="DS181" s="39">
        <v>0</v>
      </c>
      <c r="DT181" s="39">
        <v>0</v>
      </c>
      <c r="DU181" s="39">
        <v>0</v>
      </c>
      <c r="DV181" s="39">
        <v>1</v>
      </c>
      <c r="DW181" s="39">
        <v>0</v>
      </c>
      <c r="DX181" s="39">
        <v>2</v>
      </c>
      <c r="DY181" s="39">
        <v>0</v>
      </c>
      <c r="DZ181" s="39">
        <v>0</v>
      </c>
      <c r="ED181" s="118"/>
      <c r="EE181" s="118"/>
      <c r="EF181" s="118"/>
      <c r="EG181" s="118"/>
      <c r="EH181" s="118"/>
      <c r="EI181" s="118"/>
      <c r="EJ181" s="118"/>
      <c r="EK181" s="118"/>
      <c r="EL181" s="118"/>
      <c r="EM181" s="118"/>
      <c r="EN181" s="118"/>
      <c r="EO181" s="118"/>
      <c r="EP181" s="118"/>
      <c r="EQ181" s="118"/>
      <c r="ER181" s="118"/>
      <c r="ES181" s="118"/>
      <c r="ET181" s="118"/>
      <c r="EU181" s="118"/>
    </row>
    <row r="182" spans="1:151" ht="20.100000000000001" customHeight="1" thickBot="1" x14ac:dyDescent="0.3">
      <c r="A182" s="282"/>
      <c r="B182" s="48" t="s">
        <v>84</v>
      </c>
      <c r="C182" s="55" t="s">
        <v>89</v>
      </c>
      <c r="D182" s="88">
        <v>0</v>
      </c>
      <c r="E182" s="89">
        <v>0</v>
      </c>
      <c r="F182" s="89">
        <v>0</v>
      </c>
      <c r="G182" s="89">
        <v>0</v>
      </c>
      <c r="H182" s="89">
        <v>0</v>
      </c>
      <c r="I182" s="89">
        <v>0</v>
      </c>
      <c r="J182" s="89">
        <v>0</v>
      </c>
      <c r="K182" s="89">
        <v>0</v>
      </c>
      <c r="L182" s="89">
        <v>0</v>
      </c>
      <c r="M182" s="89">
        <v>0</v>
      </c>
      <c r="N182" s="89">
        <v>0</v>
      </c>
      <c r="O182" s="89">
        <v>0</v>
      </c>
      <c r="P182" s="86">
        <v>0</v>
      </c>
      <c r="Q182" s="81">
        <v>0</v>
      </c>
      <c r="R182" s="81">
        <v>0</v>
      </c>
      <c r="S182" s="81">
        <v>0</v>
      </c>
      <c r="T182" s="81">
        <v>0</v>
      </c>
      <c r="U182" s="81">
        <v>0</v>
      </c>
      <c r="V182" s="81">
        <v>0</v>
      </c>
      <c r="W182" s="81">
        <v>0</v>
      </c>
      <c r="X182" s="81">
        <v>0</v>
      </c>
      <c r="Y182" s="81">
        <v>0</v>
      </c>
      <c r="Z182" s="92">
        <v>0</v>
      </c>
      <c r="AA182" s="92">
        <v>0</v>
      </c>
      <c r="AB182" s="92">
        <v>0</v>
      </c>
      <c r="AC182" s="86">
        <v>0</v>
      </c>
      <c r="AD182" s="82">
        <v>0</v>
      </c>
      <c r="AE182" s="82">
        <v>0</v>
      </c>
      <c r="AF182" s="82">
        <v>0</v>
      </c>
      <c r="AG182" s="82">
        <v>0</v>
      </c>
      <c r="AH182" s="82">
        <v>0</v>
      </c>
      <c r="AI182" s="82">
        <v>0</v>
      </c>
      <c r="AJ182" s="82">
        <v>0</v>
      </c>
      <c r="AK182" s="82">
        <v>0</v>
      </c>
      <c r="AL182" s="82">
        <v>0</v>
      </c>
      <c r="AM182" s="82">
        <v>0</v>
      </c>
      <c r="AN182" s="82">
        <v>0</v>
      </c>
      <c r="AO182" s="82">
        <v>0</v>
      </c>
      <c r="AP182" s="56">
        <v>0</v>
      </c>
      <c r="AQ182" s="39">
        <v>0</v>
      </c>
      <c r="AR182" s="39">
        <v>0</v>
      </c>
      <c r="AS182" s="39">
        <v>0</v>
      </c>
      <c r="AT182" s="39">
        <v>0</v>
      </c>
      <c r="AU182" s="39">
        <v>0</v>
      </c>
      <c r="AV182" s="39">
        <v>0</v>
      </c>
      <c r="AW182" s="39">
        <v>0</v>
      </c>
      <c r="AX182" s="39">
        <v>0</v>
      </c>
      <c r="AY182" s="39">
        <v>0</v>
      </c>
      <c r="AZ182" s="39">
        <v>0</v>
      </c>
      <c r="BA182" s="39">
        <v>0</v>
      </c>
      <c r="BB182" s="56">
        <v>0</v>
      </c>
      <c r="BC182" s="39">
        <v>0</v>
      </c>
      <c r="BD182" s="39">
        <v>0</v>
      </c>
      <c r="BE182" s="39">
        <v>0</v>
      </c>
      <c r="BF182" s="39">
        <v>0</v>
      </c>
      <c r="BG182" s="39">
        <v>0</v>
      </c>
      <c r="BH182" s="39">
        <v>0</v>
      </c>
      <c r="BI182" s="39">
        <v>0</v>
      </c>
      <c r="BJ182" s="39">
        <v>0</v>
      </c>
      <c r="BK182" s="39">
        <v>0</v>
      </c>
      <c r="BL182" s="39">
        <v>0</v>
      </c>
      <c r="BM182" s="39">
        <v>0</v>
      </c>
      <c r="BN182" s="206">
        <f>SUM(BB182:BM182)</f>
        <v>0</v>
      </c>
      <c r="BO182" s="39">
        <v>0</v>
      </c>
      <c r="BP182" s="39">
        <v>0</v>
      </c>
      <c r="BQ182" s="39">
        <v>0</v>
      </c>
      <c r="BR182" s="39">
        <v>0</v>
      </c>
      <c r="BS182" s="39">
        <v>0</v>
      </c>
      <c r="BT182" s="39">
        <v>0</v>
      </c>
      <c r="BU182" s="39">
        <v>0</v>
      </c>
      <c r="BV182" s="39">
        <v>0</v>
      </c>
      <c r="BW182" s="126">
        <v>0</v>
      </c>
      <c r="BX182" s="39">
        <v>0</v>
      </c>
      <c r="BY182" s="39">
        <v>0</v>
      </c>
      <c r="BZ182" s="39">
        <v>10</v>
      </c>
      <c r="CA182" s="224">
        <f t="shared" si="70"/>
        <v>10</v>
      </c>
      <c r="CB182" s="56">
        <v>14</v>
      </c>
      <c r="CC182" s="39">
        <v>14</v>
      </c>
      <c r="CD182" s="39">
        <v>15</v>
      </c>
      <c r="CE182" s="39">
        <v>140</v>
      </c>
      <c r="CF182" s="126">
        <v>19</v>
      </c>
      <c r="CG182" s="126">
        <v>24</v>
      </c>
      <c r="CH182" s="126">
        <v>32</v>
      </c>
      <c r="CI182" s="126">
        <v>39</v>
      </c>
      <c r="CJ182" s="126">
        <v>33</v>
      </c>
      <c r="CK182" s="126">
        <v>42</v>
      </c>
      <c r="CL182" s="126">
        <v>50</v>
      </c>
      <c r="CM182" s="126">
        <v>52</v>
      </c>
      <c r="CN182" s="206">
        <f t="shared" si="68"/>
        <v>474</v>
      </c>
      <c r="CO182" s="126">
        <v>51</v>
      </c>
      <c r="CP182" s="39">
        <v>59</v>
      </c>
      <c r="CQ182" s="39">
        <v>59</v>
      </c>
      <c r="CR182" s="39">
        <v>59</v>
      </c>
      <c r="CS182" s="39">
        <v>66</v>
      </c>
      <c r="CT182" s="39">
        <v>88</v>
      </c>
      <c r="CU182" s="39">
        <v>67</v>
      </c>
      <c r="CV182" s="39">
        <v>73</v>
      </c>
      <c r="CW182" s="39">
        <v>70</v>
      </c>
      <c r="CX182" s="39">
        <v>70</v>
      </c>
      <c r="CY182" s="39">
        <v>75</v>
      </c>
      <c r="CZ182" s="39">
        <v>82</v>
      </c>
      <c r="DA182" s="224">
        <f t="shared" si="64"/>
        <v>819</v>
      </c>
      <c r="DB182" s="39">
        <v>101</v>
      </c>
      <c r="DC182" s="39">
        <v>78</v>
      </c>
      <c r="DD182" s="39">
        <v>97</v>
      </c>
      <c r="DE182" s="39">
        <v>119</v>
      </c>
      <c r="DF182" s="39">
        <v>123</v>
      </c>
      <c r="DG182" s="39">
        <v>231</v>
      </c>
      <c r="DH182" s="39">
        <v>375</v>
      </c>
      <c r="DI182" s="39">
        <v>119</v>
      </c>
      <c r="DJ182" s="39">
        <v>121</v>
      </c>
      <c r="DK182" s="39">
        <v>85</v>
      </c>
      <c r="DL182" s="39">
        <v>136</v>
      </c>
      <c r="DM182" s="39">
        <v>111</v>
      </c>
      <c r="DN182" s="224">
        <f t="shared" si="67"/>
        <v>1696</v>
      </c>
      <c r="DO182" s="39">
        <v>136</v>
      </c>
      <c r="DP182" s="39">
        <v>101</v>
      </c>
      <c r="DQ182" s="39">
        <v>101</v>
      </c>
      <c r="DR182" s="39">
        <v>105</v>
      </c>
      <c r="DS182" s="39">
        <v>131</v>
      </c>
      <c r="DT182" s="39">
        <v>114</v>
      </c>
      <c r="DU182" s="39">
        <v>123</v>
      </c>
      <c r="DV182" s="39">
        <v>125</v>
      </c>
      <c r="DW182" s="39">
        <v>122</v>
      </c>
      <c r="DX182" s="39">
        <v>121</v>
      </c>
      <c r="DY182" s="39">
        <v>117</v>
      </c>
      <c r="DZ182" s="39">
        <v>112</v>
      </c>
      <c r="ED182" s="118"/>
      <c r="EE182" s="118"/>
      <c r="EF182" s="118"/>
      <c r="EG182" s="118"/>
      <c r="EH182" s="118"/>
      <c r="EI182" s="118"/>
      <c r="EJ182" s="118"/>
      <c r="EK182" s="118"/>
      <c r="EL182" s="118"/>
      <c r="EM182" s="118"/>
      <c r="EN182" s="118"/>
      <c r="EO182" s="118"/>
      <c r="EP182" s="118"/>
      <c r="EQ182" s="118"/>
      <c r="ER182" s="118"/>
      <c r="ES182" s="118"/>
      <c r="ET182" s="118"/>
      <c r="EU182" s="118"/>
    </row>
    <row r="183" spans="1:151" ht="20.25" customHeight="1" thickBot="1" x14ac:dyDescent="0.35">
      <c r="A183" s="282"/>
      <c r="B183" s="169" t="s">
        <v>53</v>
      </c>
      <c r="C183" s="138"/>
      <c r="D183" s="94">
        <v>0</v>
      </c>
      <c r="E183" s="95">
        <v>0</v>
      </c>
      <c r="F183" s="95">
        <v>0</v>
      </c>
      <c r="G183" s="95">
        <v>0</v>
      </c>
      <c r="H183" s="95">
        <v>0</v>
      </c>
      <c r="I183" s="95">
        <v>0</v>
      </c>
      <c r="J183" s="95">
        <v>0</v>
      </c>
      <c r="K183" s="95">
        <v>0</v>
      </c>
      <c r="L183" s="95">
        <v>0</v>
      </c>
      <c r="M183" s="95">
        <v>0</v>
      </c>
      <c r="N183" s="95">
        <v>0</v>
      </c>
      <c r="O183" s="95">
        <v>0</v>
      </c>
      <c r="P183" s="86">
        <v>0</v>
      </c>
      <c r="Q183" s="95">
        <v>0</v>
      </c>
      <c r="R183" s="95">
        <v>0</v>
      </c>
      <c r="S183" s="95">
        <v>0</v>
      </c>
      <c r="T183" s="95">
        <v>0</v>
      </c>
      <c r="U183" s="95">
        <v>0</v>
      </c>
      <c r="V183" s="95">
        <v>0</v>
      </c>
      <c r="W183" s="95">
        <v>0</v>
      </c>
      <c r="X183" s="95">
        <v>0</v>
      </c>
      <c r="Y183" s="95">
        <v>0</v>
      </c>
      <c r="Z183" s="95">
        <v>0</v>
      </c>
      <c r="AA183" s="95">
        <v>0</v>
      </c>
      <c r="AB183" s="71">
        <v>2</v>
      </c>
      <c r="AC183" s="73">
        <v>2</v>
      </c>
      <c r="AD183" s="95">
        <v>0</v>
      </c>
      <c r="AE183" s="95">
        <v>3</v>
      </c>
      <c r="AF183" s="95">
        <v>0</v>
      </c>
      <c r="AG183" s="95">
        <v>0</v>
      </c>
      <c r="AH183" s="95">
        <v>0</v>
      </c>
      <c r="AI183" s="95">
        <v>0</v>
      </c>
      <c r="AJ183" s="95">
        <v>0</v>
      </c>
      <c r="AK183" s="95">
        <v>0</v>
      </c>
      <c r="AL183" s="95">
        <v>0</v>
      </c>
      <c r="AM183" s="95">
        <v>0</v>
      </c>
      <c r="AN183" s="95">
        <v>0</v>
      </c>
      <c r="AO183" s="95">
        <v>0</v>
      </c>
      <c r="AP183" s="96">
        <v>0</v>
      </c>
      <c r="AQ183" s="95">
        <v>0</v>
      </c>
      <c r="AR183" s="95">
        <v>0</v>
      </c>
      <c r="AS183" s="95">
        <v>0</v>
      </c>
      <c r="AT183" s="95">
        <v>0</v>
      </c>
      <c r="AU183" s="95">
        <v>0</v>
      </c>
      <c r="AV183" s="95">
        <v>0</v>
      </c>
      <c r="AW183" s="95">
        <v>0</v>
      </c>
      <c r="AX183" s="95">
        <v>0</v>
      </c>
      <c r="AY183" s="95">
        <v>0</v>
      </c>
      <c r="AZ183" s="95">
        <v>0</v>
      </c>
      <c r="BA183" s="95">
        <v>0</v>
      </c>
      <c r="BB183" s="96">
        <v>0</v>
      </c>
      <c r="BC183" s="95">
        <v>0</v>
      </c>
      <c r="BD183" s="95">
        <v>0</v>
      </c>
      <c r="BE183" s="95">
        <v>0</v>
      </c>
      <c r="BF183" s="95">
        <v>0</v>
      </c>
      <c r="BG183" s="95">
        <v>0</v>
      </c>
      <c r="BH183" s="95">
        <v>0</v>
      </c>
      <c r="BI183" s="95">
        <v>0</v>
      </c>
      <c r="BJ183" s="95">
        <v>0</v>
      </c>
      <c r="BK183" s="95">
        <v>0</v>
      </c>
      <c r="BL183" s="95">
        <v>0</v>
      </c>
      <c r="BM183" s="95">
        <v>0</v>
      </c>
      <c r="BN183" s="180">
        <f t="shared" ref="BN183:BN186" si="71">SUM(BB183:BM183)</f>
        <v>0</v>
      </c>
      <c r="BO183" s="95">
        <v>0</v>
      </c>
      <c r="BP183" s="95">
        <v>0</v>
      </c>
      <c r="BQ183" s="95">
        <v>0</v>
      </c>
      <c r="BR183" s="95">
        <v>0</v>
      </c>
      <c r="BS183" s="95">
        <v>0</v>
      </c>
      <c r="BT183" s="95">
        <v>0</v>
      </c>
      <c r="BU183" s="95">
        <v>0</v>
      </c>
      <c r="BV183" s="95">
        <v>0</v>
      </c>
      <c r="BW183" s="95">
        <v>0</v>
      </c>
      <c r="BX183" s="95">
        <v>0</v>
      </c>
      <c r="BY183" s="95">
        <v>0</v>
      </c>
      <c r="BZ183" s="95">
        <v>0</v>
      </c>
      <c r="CA183" s="184">
        <f t="shared" si="70"/>
        <v>0</v>
      </c>
      <c r="CB183" s="96">
        <f>+CB184</f>
        <v>0</v>
      </c>
      <c r="CC183" s="95">
        <f>+CC184</f>
        <v>0</v>
      </c>
      <c r="CD183" s="95">
        <f t="shared" ref="CD183:CJ183" si="72">+CD184</f>
        <v>0</v>
      </c>
      <c r="CE183" s="95">
        <f t="shared" si="72"/>
        <v>0</v>
      </c>
      <c r="CF183" s="95">
        <f t="shared" si="72"/>
        <v>0</v>
      </c>
      <c r="CG183" s="95">
        <f t="shared" si="72"/>
        <v>0</v>
      </c>
      <c r="CH183" s="95">
        <f t="shared" si="72"/>
        <v>0</v>
      </c>
      <c r="CI183" s="95">
        <f t="shared" si="72"/>
        <v>0</v>
      </c>
      <c r="CJ183" s="95">
        <f t="shared" si="72"/>
        <v>0</v>
      </c>
      <c r="CK183" s="95">
        <f t="shared" ref="CK183:DB183" si="73">+CK184</f>
        <v>0</v>
      </c>
      <c r="CL183" s="95">
        <f t="shared" si="73"/>
        <v>0</v>
      </c>
      <c r="CM183" s="95">
        <f t="shared" si="73"/>
        <v>0</v>
      </c>
      <c r="CN183" s="184">
        <f>SUM(CB183:CM183)</f>
        <v>0</v>
      </c>
      <c r="CO183" s="95">
        <f t="shared" si="73"/>
        <v>0</v>
      </c>
      <c r="CP183" s="95">
        <f t="shared" si="73"/>
        <v>0</v>
      </c>
      <c r="CQ183" s="95">
        <f t="shared" si="73"/>
        <v>0</v>
      </c>
      <c r="CR183" s="95">
        <f t="shared" si="73"/>
        <v>0</v>
      </c>
      <c r="CS183" s="95">
        <f t="shared" si="73"/>
        <v>0</v>
      </c>
      <c r="CT183" s="95">
        <f t="shared" si="73"/>
        <v>0</v>
      </c>
      <c r="CU183" s="95">
        <f t="shared" si="73"/>
        <v>0</v>
      </c>
      <c r="CV183" s="95">
        <f t="shared" si="73"/>
        <v>0</v>
      </c>
      <c r="CW183" s="95">
        <f t="shared" si="73"/>
        <v>0</v>
      </c>
      <c r="CX183" s="95">
        <f t="shared" si="73"/>
        <v>0</v>
      </c>
      <c r="CY183" s="95">
        <f t="shared" si="73"/>
        <v>0</v>
      </c>
      <c r="CZ183" s="95">
        <f t="shared" si="73"/>
        <v>0</v>
      </c>
      <c r="DA183" s="276">
        <f t="shared" si="64"/>
        <v>0</v>
      </c>
      <c r="DB183" s="95">
        <f t="shared" si="73"/>
        <v>0</v>
      </c>
      <c r="DC183" s="95">
        <f t="shared" ref="DC183:DZ183" si="74">+DC184</f>
        <v>0</v>
      </c>
      <c r="DD183" s="95">
        <f t="shared" si="74"/>
        <v>0</v>
      </c>
      <c r="DE183" s="95">
        <f t="shared" si="74"/>
        <v>0</v>
      </c>
      <c r="DF183" s="95">
        <f t="shared" si="74"/>
        <v>0</v>
      </c>
      <c r="DG183" s="95">
        <f t="shared" si="74"/>
        <v>0</v>
      </c>
      <c r="DH183" s="95">
        <f t="shared" si="74"/>
        <v>0</v>
      </c>
      <c r="DI183" s="95">
        <f t="shared" si="74"/>
        <v>0</v>
      </c>
      <c r="DJ183" s="95">
        <f t="shared" si="74"/>
        <v>0</v>
      </c>
      <c r="DK183" s="95">
        <f t="shared" si="74"/>
        <v>0</v>
      </c>
      <c r="DL183" s="95">
        <f t="shared" si="74"/>
        <v>0</v>
      </c>
      <c r="DM183" s="95">
        <f t="shared" si="74"/>
        <v>0</v>
      </c>
      <c r="DN183" s="276">
        <f t="shared" si="67"/>
        <v>0</v>
      </c>
      <c r="DO183" s="95">
        <f t="shared" si="74"/>
        <v>0</v>
      </c>
      <c r="DP183" s="95">
        <f t="shared" si="74"/>
        <v>0</v>
      </c>
      <c r="DQ183" s="95">
        <f t="shared" si="74"/>
        <v>0</v>
      </c>
      <c r="DR183" s="95">
        <f t="shared" si="74"/>
        <v>0</v>
      </c>
      <c r="DS183" s="95">
        <f t="shared" si="74"/>
        <v>0</v>
      </c>
      <c r="DT183" s="95">
        <f t="shared" si="74"/>
        <v>0</v>
      </c>
      <c r="DU183" s="95">
        <f t="shared" si="74"/>
        <v>0</v>
      </c>
      <c r="DV183" s="95">
        <f t="shared" si="74"/>
        <v>0</v>
      </c>
      <c r="DW183" s="95">
        <f t="shared" si="74"/>
        <v>0</v>
      </c>
      <c r="DX183" s="95">
        <f t="shared" si="74"/>
        <v>0</v>
      </c>
      <c r="DY183" s="95">
        <f t="shared" si="74"/>
        <v>0</v>
      </c>
      <c r="DZ183" s="95">
        <f t="shared" si="74"/>
        <v>0</v>
      </c>
      <c r="ED183" s="118"/>
      <c r="EE183" s="118"/>
      <c r="EF183" s="118"/>
      <c r="EG183" s="118"/>
      <c r="EH183" s="118"/>
      <c r="EI183" s="118"/>
      <c r="EJ183" s="118"/>
      <c r="EK183" s="118"/>
      <c r="EL183" s="118"/>
      <c r="EM183" s="118"/>
      <c r="EN183" s="118"/>
      <c r="EO183" s="118"/>
      <c r="EP183" s="118"/>
      <c r="EQ183" s="118"/>
      <c r="ER183" s="118"/>
      <c r="ES183" s="118"/>
      <c r="ET183" s="118"/>
      <c r="EU183" s="118"/>
    </row>
    <row r="184" spans="1:151" ht="20.100000000000001" customHeight="1" thickBot="1" x14ac:dyDescent="0.3">
      <c r="A184" s="282"/>
      <c r="B184" s="97" t="s">
        <v>15</v>
      </c>
      <c r="C184" s="139" t="s">
        <v>16</v>
      </c>
      <c r="D184" s="98">
        <v>0</v>
      </c>
      <c r="E184" s="81">
        <v>0</v>
      </c>
      <c r="F184" s="81">
        <v>0</v>
      </c>
      <c r="G184" s="81">
        <v>0</v>
      </c>
      <c r="H184" s="81">
        <v>0</v>
      </c>
      <c r="I184" s="81">
        <v>0</v>
      </c>
      <c r="J184" s="81">
        <v>0</v>
      </c>
      <c r="K184" s="81">
        <v>0</v>
      </c>
      <c r="L184" s="81">
        <v>0</v>
      </c>
      <c r="M184" s="81">
        <v>0</v>
      </c>
      <c r="N184" s="81">
        <v>0</v>
      </c>
      <c r="O184" s="99">
        <v>0</v>
      </c>
      <c r="P184" s="86">
        <v>0</v>
      </c>
      <c r="Q184" s="100">
        <v>0</v>
      </c>
      <c r="R184" s="100">
        <v>0</v>
      </c>
      <c r="S184" s="100">
        <v>0</v>
      </c>
      <c r="T184" s="100">
        <v>0</v>
      </c>
      <c r="U184" s="100">
        <v>0</v>
      </c>
      <c r="V184" s="100">
        <v>0</v>
      </c>
      <c r="W184" s="100">
        <v>0</v>
      </c>
      <c r="X184" s="100">
        <v>0</v>
      </c>
      <c r="Y184" s="100">
        <v>0</v>
      </c>
      <c r="Z184" s="100">
        <v>0</v>
      </c>
      <c r="AA184" s="100">
        <v>0</v>
      </c>
      <c r="AB184" s="100">
        <v>2</v>
      </c>
      <c r="AC184" s="73">
        <v>2</v>
      </c>
      <c r="AD184" s="82">
        <v>0</v>
      </c>
      <c r="AE184" s="82">
        <v>3</v>
      </c>
      <c r="AF184" s="82">
        <v>0</v>
      </c>
      <c r="AG184" s="82">
        <v>0</v>
      </c>
      <c r="AH184" s="82">
        <v>0</v>
      </c>
      <c r="AI184" s="82">
        <v>0</v>
      </c>
      <c r="AJ184" s="82">
        <v>0</v>
      </c>
      <c r="AK184" s="82">
        <v>0</v>
      </c>
      <c r="AL184" s="82">
        <v>0</v>
      </c>
      <c r="AM184" s="82">
        <v>0</v>
      </c>
      <c r="AN184" s="82">
        <v>0</v>
      </c>
      <c r="AO184" s="82">
        <v>0</v>
      </c>
      <c r="AP184" s="56">
        <v>0</v>
      </c>
      <c r="AQ184" s="39">
        <v>0</v>
      </c>
      <c r="AR184" s="39">
        <v>0</v>
      </c>
      <c r="AS184" s="39">
        <v>0</v>
      </c>
      <c r="AT184" s="39">
        <v>0</v>
      </c>
      <c r="AU184" s="39">
        <v>0</v>
      </c>
      <c r="AV184" s="39">
        <v>0</v>
      </c>
      <c r="AW184" s="39">
        <v>0</v>
      </c>
      <c r="AX184" s="39">
        <v>0</v>
      </c>
      <c r="AY184" s="39">
        <v>0</v>
      </c>
      <c r="AZ184" s="39">
        <v>0</v>
      </c>
      <c r="BA184" s="39">
        <v>0</v>
      </c>
      <c r="BB184" s="56">
        <v>0</v>
      </c>
      <c r="BC184" s="39">
        <v>0</v>
      </c>
      <c r="BD184" s="39">
        <v>0</v>
      </c>
      <c r="BE184" s="39">
        <v>0</v>
      </c>
      <c r="BF184" s="39">
        <v>0</v>
      </c>
      <c r="BG184" s="39">
        <v>0</v>
      </c>
      <c r="BH184" s="39">
        <v>0</v>
      </c>
      <c r="BI184" s="39">
        <v>0</v>
      </c>
      <c r="BJ184" s="39">
        <v>0</v>
      </c>
      <c r="BK184" s="39">
        <v>0</v>
      </c>
      <c r="BL184" s="39">
        <v>0</v>
      </c>
      <c r="BM184" s="39">
        <v>0</v>
      </c>
      <c r="BN184" s="180">
        <f t="shared" si="71"/>
        <v>0</v>
      </c>
      <c r="BO184" s="39">
        <v>0</v>
      </c>
      <c r="BP184" s="39">
        <v>0</v>
      </c>
      <c r="BQ184" s="39">
        <v>0</v>
      </c>
      <c r="BR184" s="39">
        <v>0</v>
      </c>
      <c r="BS184" s="39">
        <v>0</v>
      </c>
      <c r="BT184" s="39">
        <v>0</v>
      </c>
      <c r="BU184" s="39">
        <v>0</v>
      </c>
      <c r="BV184" s="39">
        <v>0</v>
      </c>
      <c r="BW184" s="39">
        <v>0</v>
      </c>
      <c r="BX184" s="39">
        <v>0</v>
      </c>
      <c r="BY184" s="39">
        <v>0</v>
      </c>
      <c r="BZ184" s="39">
        <v>0</v>
      </c>
      <c r="CA184" s="277">
        <f t="shared" si="70"/>
        <v>0</v>
      </c>
      <c r="CB184" s="56">
        <v>0</v>
      </c>
      <c r="CC184" s="39">
        <v>0</v>
      </c>
      <c r="CD184" s="39">
        <v>0</v>
      </c>
      <c r="CE184" s="39">
        <v>0</v>
      </c>
      <c r="CF184" s="126">
        <v>0</v>
      </c>
      <c r="CG184" s="126">
        <v>0</v>
      </c>
      <c r="CH184" s="126">
        <v>0</v>
      </c>
      <c r="CI184" s="126">
        <v>0</v>
      </c>
      <c r="CJ184" s="126">
        <v>0</v>
      </c>
      <c r="CK184" s="126">
        <v>0</v>
      </c>
      <c r="CL184" s="126">
        <v>0</v>
      </c>
      <c r="CM184" s="126">
        <v>0</v>
      </c>
      <c r="CN184" s="198">
        <f>SUM(CB184:CM184)</f>
        <v>0</v>
      </c>
      <c r="CO184" s="126">
        <v>0</v>
      </c>
      <c r="CP184" s="126">
        <v>0</v>
      </c>
      <c r="CQ184" s="126">
        <v>0</v>
      </c>
      <c r="CR184" s="126">
        <v>0</v>
      </c>
      <c r="CS184" s="126">
        <v>0</v>
      </c>
      <c r="CT184" s="126">
        <v>0</v>
      </c>
      <c r="CU184" s="126">
        <v>0</v>
      </c>
      <c r="CV184" s="126">
        <v>0</v>
      </c>
      <c r="CW184" s="126">
        <v>0</v>
      </c>
      <c r="CX184" s="126">
        <v>0</v>
      </c>
      <c r="CY184" s="126">
        <v>0</v>
      </c>
      <c r="CZ184" s="126">
        <v>0</v>
      </c>
      <c r="DA184" s="277">
        <f t="shared" si="64"/>
        <v>0</v>
      </c>
      <c r="DB184" s="126">
        <v>0</v>
      </c>
      <c r="DC184" s="39">
        <v>0</v>
      </c>
      <c r="DD184" s="39">
        <v>0</v>
      </c>
      <c r="DE184" s="39">
        <v>0</v>
      </c>
      <c r="DF184" s="39">
        <v>0</v>
      </c>
      <c r="DG184" s="39">
        <v>0</v>
      </c>
      <c r="DH184" s="39">
        <v>0</v>
      </c>
      <c r="DI184" s="39">
        <v>0</v>
      </c>
      <c r="DJ184" s="39">
        <v>0</v>
      </c>
      <c r="DK184" s="39">
        <v>0</v>
      </c>
      <c r="DL184" s="39">
        <v>0</v>
      </c>
      <c r="DM184" s="39">
        <v>0</v>
      </c>
      <c r="DN184" s="277">
        <f t="shared" si="67"/>
        <v>0</v>
      </c>
      <c r="DO184" s="39">
        <v>0</v>
      </c>
      <c r="DP184" s="39">
        <v>0</v>
      </c>
      <c r="DQ184" s="39">
        <v>0</v>
      </c>
      <c r="DR184" s="39">
        <v>0</v>
      </c>
      <c r="DS184" s="39">
        <v>0</v>
      </c>
      <c r="DT184" s="39">
        <v>0</v>
      </c>
      <c r="DU184" s="39">
        <v>0</v>
      </c>
      <c r="DV184" s="39">
        <v>0</v>
      </c>
      <c r="DW184" s="39">
        <v>0</v>
      </c>
      <c r="DX184" s="39">
        <v>0</v>
      </c>
      <c r="DY184" s="39">
        <v>0</v>
      </c>
      <c r="DZ184" s="39">
        <v>0</v>
      </c>
      <c r="ED184" s="118"/>
      <c r="EE184" s="118"/>
      <c r="EF184" s="118"/>
      <c r="EG184" s="118"/>
      <c r="EH184" s="118"/>
      <c r="EI184" s="118"/>
      <c r="EJ184" s="118"/>
      <c r="EK184" s="118"/>
      <c r="EL184" s="118"/>
      <c r="EM184" s="118"/>
      <c r="EN184" s="118"/>
      <c r="EO184" s="118"/>
      <c r="EP184" s="118"/>
      <c r="EQ184" s="118"/>
      <c r="ER184" s="118"/>
      <c r="ES184" s="118"/>
      <c r="ET184" s="118"/>
      <c r="EU184" s="118"/>
    </row>
    <row r="185" spans="1:151" s="25" customFormat="1" ht="20.100000000000001" customHeight="1" thickBot="1" x14ac:dyDescent="0.35">
      <c r="A185" s="282"/>
      <c r="B185" s="165" t="s">
        <v>54</v>
      </c>
      <c r="C185" s="170"/>
      <c r="D185" s="94">
        <v>28</v>
      </c>
      <c r="E185" s="101">
        <v>18</v>
      </c>
      <c r="F185" s="101">
        <v>22</v>
      </c>
      <c r="G185" s="101">
        <v>14</v>
      </c>
      <c r="H185" s="101">
        <v>27</v>
      </c>
      <c r="I185" s="101">
        <v>13</v>
      </c>
      <c r="J185" s="101">
        <v>9</v>
      </c>
      <c r="K185" s="101">
        <v>7</v>
      </c>
      <c r="L185" s="101">
        <v>6</v>
      </c>
      <c r="M185" s="101">
        <v>1</v>
      </c>
      <c r="N185" s="101">
        <v>8</v>
      </c>
      <c r="O185" s="101">
        <v>16</v>
      </c>
      <c r="P185" s="86">
        <v>169</v>
      </c>
      <c r="Q185" s="71">
        <v>3</v>
      </c>
      <c r="R185" s="71">
        <v>6</v>
      </c>
      <c r="S185" s="71">
        <v>20</v>
      </c>
      <c r="T185" s="71">
        <v>30</v>
      </c>
      <c r="U185" s="71">
        <v>19</v>
      </c>
      <c r="V185" s="71">
        <v>4</v>
      </c>
      <c r="W185" s="71">
        <v>5</v>
      </c>
      <c r="X185" s="71">
        <v>0</v>
      </c>
      <c r="Y185" s="71">
        <v>3</v>
      </c>
      <c r="Z185" s="71">
        <v>3</v>
      </c>
      <c r="AA185" s="71">
        <v>6</v>
      </c>
      <c r="AB185" s="71">
        <v>4</v>
      </c>
      <c r="AC185" s="73">
        <v>103</v>
      </c>
      <c r="AD185" s="95">
        <v>5</v>
      </c>
      <c r="AE185" s="95">
        <v>7</v>
      </c>
      <c r="AF185" s="95">
        <v>3</v>
      </c>
      <c r="AG185" s="95">
        <v>5</v>
      </c>
      <c r="AH185" s="95">
        <v>11</v>
      </c>
      <c r="AI185" s="95">
        <v>1</v>
      </c>
      <c r="AJ185" s="95">
        <v>5</v>
      </c>
      <c r="AK185" s="95">
        <v>1</v>
      </c>
      <c r="AL185" s="95">
        <v>0</v>
      </c>
      <c r="AM185" s="95">
        <v>0</v>
      </c>
      <c r="AN185" s="95">
        <v>1</v>
      </c>
      <c r="AO185" s="95">
        <v>1</v>
      </c>
      <c r="AP185" s="96">
        <v>0</v>
      </c>
      <c r="AQ185" s="95">
        <v>0</v>
      </c>
      <c r="AR185" s="95">
        <v>0</v>
      </c>
      <c r="AS185" s="95">
        <v>0</v>
      </c>
      <c r="AT185" s="95">
        <v>0</v>
      </c>
      <c r="AU185" s="95">
        <v>1</v>
      </c>
      <c r="AV185" s="95">
        <v>1</v>
      </c>
      <c r="AW185" s="95">
        <v>0</v>
      </c>
      <c r="AX185" s="95">
        <v>1</v>
      </c>
      <c r="AY185" s="95">
        <v>1</v>
      </c>
      <c r="AZ185" s="95">
        <v>1</v>
      </c>
      <c r="BA185" s="95">
        <v>0</v>
      </c>
      <c r="BB185" s="96">
        <v>0</v>
      </c>
      <c r="BC185" s="95">
        <v>0</v>
      </c>
      <c r="BD185" s="95">
        <v>0</v>
      </c>
      <c r="BE185" s="95">
        <v>3</v>
      </c>
      <c r="BF185" s="95">
        <v>0</v>
      </c>
      <c r="BG185" s="95">
        <v>0</v>
      </c>
      <c r="BH185" s="95">
        <v>2</v>
      </c>
      <c r="BI185" s="95">
        <v>0</v>
      </c>
      <c r="BJ185" s="95">
        <v>0</v>
      </c>
      <c r="BK185" s="95">
        <v>0</v>
      </c>
      <c r="BL185" s="95">
        <v>0</v>
      </c>
      <c r="BM185" s="95">
        <v>2</v>
      </c>
      <c r="BN185" s="180">
        <f t="shared" si="71"/>
        <v>7</v>
      </c>
      <c r="BO185" s="95">
        <v>0</v>
      </c>
      <c r="BP185" s="95">
        <v>0</v>
      </c>
      <c r="BQ185" s="95">
        <v>0</v>
      </c>
      <c r="BR185" s="95">
        <v>0</v>
      </c>
      <c r="BS185" s="95">
        <v>1</v>
      </c>
      <c r="BT185" s="95">
        <v>0</v>
      </c>
      <c r="BU185" s="95">
        <v>0</v>
      </c>
      <c r="BV185" s="95">
        <v>0</v>
      </c>
      <c r="BW185" s="95">
        <v>0</v>
      </c>
      <c r="BX185" s="95">
        <v>0</v>
      </c>
      <c r="BY185" s="95">
        <v>0</v>
      </c>
      <c r="BZ185" s="95">
        <v>0</v>
      </c>
      <c r="CA185" s="184">
        <f t="shared" si="70"/>
        <v>1</v>
      </c>
      <c r="CB185" s="96">
        <f>+CB186</f>
        <v>0</v>
      </c>
      <c r="CC185" s="95">
        <f>+CC186</f>
        <v>0</v>
      </c>
      <c r="CD185" s="95">
        <f t="shared" ref="CD185:CJ185" si="75">+CD186</f>
        <v>0</v>
      </c>
      <c r="CE185" s="95">
        <f t="shared" si="75"/>
        <v>1</v>
      </c>
      <c r="CF185" s="95">
        <f t="shared" si="75"/>
        <v>0</v>
      </c>
      <c r="CG185" s="95">
        <f t="shared" si="75"/>
        <v>0</v>
      </c>
      <c r="CH185" s="95">
        <f t="shared" si="75"/>
        <v>1</v>
      </c>
      <c r="CI185" s="95">
        <f t="shared" si="75"/>
        <v>0</v>
      </c>
      <c r="CJ185" s="95">
        <f t="shared" si="75"/>
        <v>0</v>
      </c>
      <c r="CK185" s="95">
        <f t="shared" ref="CK185:DB185" si="76">+CK186</f>
        <v>0</v>
      </c>
      <c r="CL185" s="95">
        <f t="shared" si="76"/>
        <v>0</v>
      </c>
      <c r="CM185" s="95">
        <f t="shared" si="76"/>
        <v>0</v>
      </c>
      <c r="CN185" s="184">
        <f>SUM(CB185:CM185)</f>
        <v>2</v>
      </c>
      <c r="CO185" s="95">
        <f t="shared" si="76"/>
        <v>1</v>
      </c>
      <c r="CP185" s="95">
        <f t="shared" si="76"/>
        <v>0</v>
      </c>
      <c r="CQ185" s="95">
        <f t="shared" si="76"/>
        <v>0</v>
      </c>
      <c r="CR185" s="95">
        <f t="shared" si="76"/>
        <v>0</v>
      </c>
      <c r="CS185" s="95">
        <f t="shared" si="76"/>
        <v>0</v>
      </c>
      <c r="CT185" s="95">
        <f t="shared" si="76"/>
        <v>2</v>
      </c>
      <c r="CU185" s="95">
        <f t="shared" si="76"/>
        <v>0</v>
      </c>
      <c r="CV185" s="95">
        <f t="shared" si="76"/>
        <v>0</v>
      </c>
      <c r="CW185" s="95">
        <f t="shared" si="76"/>
        <v>1</v>
      </c>
      <c r="CX185" s="95">
        <f t="shared" si="76"/>
        <v>0</v>
      </c>
      <c r="CY185" s="95">
        <f t="shared" si="76"/>
        <v>1</v>
      </c>
      <c r="CZ185" s="95">
        <f t="shared" si="76"/>
        <v>1</v>
      </c>
      <c r="DA185" s="276">
        <f t="shared" si="64"/>
        <v>6</v>
      </c>
      <c r="DB185" s="95">
        <f t="shared" si="76"/>
        <v>0</v>
      </c>
      <c r="DC185" s="95">
        <f t="shared" ref="DC185:DZ185" si="77">+DC186</f>
        <v>0</v>
      </c>
      <c r="DD185" s="95">
        <f t="shared" si="77"/>
        <v>0</v>
      </c>
      <c r="DE185" s="95">
        <f t="shared" si="77"/>
        <v>0</v>
      </c>
      <c r="DF185" s="95">
        <f t="shared" si="77"/>
        <v>2</v>
      </c>
      <c r="DG185" s="95">
        <f t="shared" si="77"/>
        <v>0</v>
      </c>
      <c r="DH185" s="95">
        <f t="shared" si="77"/>
        <v>0</v>
      </c>
      <c r="DI185" s="95">
        <f t="shared" si="77"/>
        <v>0</v>
      </c>
      <c r="DJ185" s="95">
        <f t="shared" si="77"/>
        <v>1</v>
      </c>
      <c r="DK185" s="95">
        <f t="shared" si="77"/>
        <v>0</v>
      </c>
      <c r="DL185" s="95">
        <f t="shared" si="77"/>
        <v>0</v>
      </c>
      <c r="DM185" s="95">
        <f t="shared" si="77"/>
        <v>0</v>
      </c>
      <c r="DN185" s="276">
        <f t="shared" si="67"/>
        <v>3</v>
      </c>
      <c r="DO185" s="95">
        <f t="shared" si="77"/>
        <v>0</v>
      </c>
      <c r="DP185" s="95">
        <f t="shared" si="77"/>
        <v>1</v>
      </c>
      <c r="DQ185" s="95">
        <f t="shared" si="77"/>
        <v>1</v>
      </c>
      <c r="DR185" s="95">
        <f t="shared" si="77"/>
        <v>3</v>
      </c>
      <c r="DS185" s="95">
        <f t="shared" si="77"/>
        <v>2</v>
      </c>
      <c r="DT185" s="95">
        <f t="shared" si="77"/>
        <v>4</v>
      </c>
      <c r="DU185" s="95">
        <f t="shared" si="77"/>
        <v>0</v>
      </c>
      <c r="DV185" s="95">
        <f t="shared" si="77"/>
        <v>0</v>
      </c>
      <c r="DW185" s="95">
        <f t="shared" si="77"/>
        <v>1</v>
      </c>
      <c r="DX185" s="95">
        <f t="shared" si="77"/>
        <v>0</v>
      </c>
      <c r="DY185" s="95">
        <f t="shared" si="77"/>
        <v>2</v>
      </c>
      <c r="DZ185" s="95">
        <f t="shared" si="77"/>
        <v>2</v>
      </c>
      <c r="EA185" s="118"/>
      <c r="EB185" s="118"/>
      <c r="EC185" s="118"/>
      <c r="ED185" s="118"/>
      <c r="EE185" s="118"/>
      <c r="EF185" s="118"/>
      <c r="EG185" s="118"/>
      <c r="EH185" s="118"/>
      <c r="EI185" s="118"/>
      <c r="EJ185" s="118"/>
      <c r="EK185" s="118"/>
      <c r="EL185" s="118"/>
      <c r="EM185" s="118"/>
      <c r="EN185" s="118"/>
      <c r="EO185" s="118"/>
      <c r="EP185" s="118"/>
      <c r="EQ185" s="118"/>
      <c r="ER185" s="118"/>
      <c r="ES185" s="118"/>
      <c r="ET185" s="118"/>
      <c r="EU185" s="118"/>
    </row>
    <row r="186" spans="1:151" ht="20.100000000000001" customHeight="1" thickBot="1" x14ac:dyDescent="0.3">
      <c r="A186" s="282"/>
      <c r="B186" s="74" t="s">
        <v>15</v>
      </c>
      <c r="C186" s="137" t="s">
        <v>16</v>
      </c>
      <c r="D186" s="98">
        <v>28</v>
      </c>
      <c r="E186" s="99">
        <v>18</v>
      </c>
      <c r="F186" s="99">
        <v>22</v>
      </c>
      <c r="G186" s="99">
        <v>14</v>
      </c>
      <c r="H186" s="99">
        <v>27</v>
      </c>
      <c r="I186" s="99">
        <v>13</v>
      </c>
      <c r="J186" s="99">
        <v>9</v>
      </c>
      <c r="K186" s="99">
        <v>7</v>
      </c>
      <c r="L186" s="99">
        <v>6</v>
      </c>
      <c r="M186" s="99">
        <v>1</v>
      </c>
      <c r="N186" s="99">
        <v>8</v>
      </c>
      <c r="O186" s="99">
        <v>16</v>
      </c>
      <c r="P186" s="86">
        <v>169</v>
      </c>
      <c r="Q186" s="100">
        <v>3</v>
      </c>
      <c r="R186" s="100">
        <v>6</v>
      </c>
      <c r="S186" s="100">
        <v>20</v>
      </c>
      <c r="T186" s="100">
        <v>30</v>
      </c>
      <c r="U186" s="100">
        <v>19</v>
      </c>
      <c r="V186" s="100">
        <v>4</v>
      </c>
      <c r="W186" s="100">
        <v>5</v>
      </c>
      <c r="X186" s="100">
        <v>0</v>
      </c>
      <c r="Y186" s="100">
        <v>3</v>
      </c>
      <c r="Z186" s="100">
        <v>3</v>
      </c>
      <c r="AA186" s="100">
        <v>6</v>
      </c>
      <c r="AB186" s="100">
        <v>4</v>
      </c>
      <c r="AC186" s="73">
        <v>103</v>
      </c>
      <c r="AD186" s="102">
        <v>5</v>
      </c>
      <c r="AE186" s="102">
        <v>7</v>
      </c>
      <c r="AF186" s="102">
        <v>3</v>
      </c>
      <c r="AG186" s="102">
        <v>5</v>
      </c>
      <c r="AH186" s="102">
        <v>11</v>
      </c>
      <c r="AI186" s="102">
        <v>1</v>
      </c>
      <c r="AJ186" s="102">
        <v>5</v>
      </c>
      <c r="AK186" s="102">
        <v>1</v>
      </c>
      <c r="AL186" s="102">
        <v>0</v>
      </c>
      <c r="AM186" s="102">
        <v>0</v>
      </c>
      <c r="AN186" s="102">
        <v>1</v>
      </c>
      <c r="AO186" s="102">
        <v>1</v>
      </c>
      <c r="AP186" s="125">
        <v>0</v>
      </c>
      <c r="AQ186" s="126">
        <v>0</v>
      </c>
      <c r="AR186" s="126">
        <v>0</v>
      </c>
      <c r="AS186" s="126">
        <v>0</v>
      </c>
      <c r="AT186" s="126">
        <v>0</v>
      </c>
      <c r="AU186" s="126">
        <v>1</v>
      </c>
      <c r="AV186" s="126">
        <v>1</v>
      </c>
      <c r="AW186" s="126">
        <v>0</v>
      </c>
      <c r="AX186" s="126">
        <v>1</v>
      </c>
      <c r="AY186" s="126">
        <v>1</v>
      </c>
      <c r="AZ186" s="126">
        <v>1</v>
      </c>
      <c r="BA186" s="126">
        <v>0</v>
      </c>
      <c r="BB186" s="50">
        <v>0</v>
      </c>
      <c r="BC186" s="126">
        <v>0</v>
      </c>
      <c r="BD186" s="126">
        <v>0</v>
      </c>
      <c r="BE186" s="126">
        <v>3</v>
      </c>
      <c r="BF186" s="126">
        <v>0</v>
      </c>
      <c r="BG186" s="126">
        <v>0</v>
      </c>
      <c r="BH186" s="126">
        <v>2</v>
      </c>
      <c r="BI186" s="126">
        <v>0</v>
      </c>
      <c r="BJ186" s="126">
        <v>0</v>
      </c>
      <c r="BK186" s="126">
        <v>0</v>
      </c>
      <c r="BL186" s="126">
        <v>0</v>
      </c>
      <c r="BM186" s="126">
        <v>2</v>
      </c>
      <c r="BN186" s="180">
        <f t="shared" si="71"/>
        <v>7</v>
      </c>
      <c r="BO186" s="126">
        <v>0</v>
      </c>
      <c r="BP186" s="126">
        <v>0</v>
      </c>
      <c r="BQ186" s="126">
        <v>0</v>
      </c>
      <c r="BR186" s="126">
        <v>0</v>
      </c>
      <c r="BS186" s="126">
        <v>1</v>
      </c>
      <c r="BT186" s="126">
        <v>0</v>
      </c>
      <c r="BU186" s="126">
        <v>0</v>
      </c>
      <c r="BV186" s="126">
        <v>0</v>
      </c>
      <c r="BW186" s="126">
        <v>0</v>
      </c>
      <c r="BX186" s="126">
        <v>0</v>
      </c>
      <c r="BY186" s="126">
        <v>0</v>
      </c>
      <c r="BZ186" s="126">
        <v>0</v>
      </c>
      <c r="CA186" s="277">
        <f t="shared" si="70"/>
        <v>1</v>
      </c>
      <c r="CB186" s="125">
        <v>0</v>
      </c>
      <c r="CC186" s="126">
        <v>0</v>
      </c>
      <c r="CD186" s="126">
        <v>0</v>
      </c>
      <c r="CE186" s="126">
        <v>1</v>
      </c>
      <c r="CF186" s="126">
        <v>0</v>
      </c>
      <c r="CG186" s="51">
        <v>0</v>
      </c>
      <c r="CH186" s="51">
        <v>1</v>
      </c>
      <c r="CI186" s="51">
        <v>0</v>
      </c>
      <c r="CJ186" s="51">
        <v>0</v>
      </c>
      <c r="CK186" s="51">
        <v>0</v>
      </c>
      <c r="CL186" s="51">
        <v>0</v>
      </c>
      <c r="CM186" s="51">
        <v>0</v>
      </c>
      <c r="CN186" s="180">
        <f>SUM(CB186:CM186)</f>
        <v>2</v>
      </c>
      <c r="CO186" s="51">
        <v>1</v>
      </c>
      <c r="CP186" s="51">
        <v>0</v>
      </c>
      <c r="CQ186" s="51">
        <v>0</v>
      </c>
      <c r="CR186" s="51">
        <v>0</v>
      </c>
      <c r="CS186" s="51">
        <v>0</v>
      </c>
      <c r="CT186" s="51">
        <v>2</v>
      </c>
      <c r="CU186" s="51">
        <v>0</v>
      </c>
      <c r="CV186" s="51">
        <v>0</v>
      </c>
      <c r="CW186" s="51">
        <v>1</v>
      </c>
      <c r="CX186" s="51">
        <v>0</v>
      </c>
      <c r="CY186" s="51">
        <v>1</v>
      </c>
      <c r="CZ186" s="51">
        <v>1</v>
      </c>
      <c r="DA186" s="277">
        <f t="shared" si="64"/>
        <v>6</v>
      </c>
      <c r="DB186" s="51">
        <v>0</v>
      </c>
      <c r="DC186" s="126">
        <v>0</v>
      </c>
      <c r="DD186" s="126">
        <v>0</v>
      </c>
      <c r="DE186" s="126">
        <v>0</v>
      </c>
      <c r="DF186" s="126">
        <v>2</v>
      </c>
      <c r="DG186" s="126">
        <v>0</v>
      </c>
      <c r="DH186" s="126">
        <v>0</v>
      </c>
      <c r="DI186" s="126">
        <v>0</v>
      </c>
      <c r="DJ186" s="126">
        <v>1</v>
      </c>
      <c r="DK186" s="126">
        <v>0</v>
      </c>
      <c r="DL186" s="126">
        <v>0</v>
      </c>
      <c r="DM186" s="126">
        <v>0</v>
      </c>
      <c r="DN186" s="277">
        <f t="shared" si="67"/>
        <v>3</v>
      </c>
      <c r="DO186" s="126">
        <v>0</v>
      </c>
      <c r="DP186" s="126">
        <v>1</v>
      </c>
      <c r="DQ186" s="126">
        <v>1</v>
      </c>
      <c r="DR186" s="126">
        <v>3</v>
      </c>
      <c r="DS186" s="126">
        <v>2</v>
      </c>
      <c r="DT186" s="126">
        <v>4</v>
      </c>
      <c r="DU186" s="126">
        <v>0</v>
      </c>
      <c r="DV186" s="126">
        <v>0</v>
      </c>
      <c r="DW186" s="126">
        <v>1</v>
      </c>
      <c r="DX186" s="126">
        <v>0</v>
      </c>
      <c r="DY186" s="126">
        <v>2</v>
      </c>
      <c r="DZ186" s="126">
        <v>2</v>
      </c>
      <c r="ED186" s="118"/>
      <c r="EE186" s="118"/>
      <c r="EF186" s="118"/>
      <c r="EG186" s="118"/>
      <c r="EH186" s="118"/>
      <c r="EI186" s="118"/>
      <c r="EJ186" s="118"/>
      <c r="EK186" s="118"/>
      <c r="EL186" s="118"/>
      <c r="EM186" s="118"/>
      <c r="EN186" s="118"/>
      <c r="EO186" s="118"/>
      <c r="EP186" s="118"/>
      <c r="EQ186" s="118"/>
      <c r="ER186" s="118"/>
      <c r="ES186" s="118"/>
      <c r="ET186" s="118"/>
      <c r="EU186" s="118"/>
    </row>
    <row r="187" spans="1:151" ht="20.100000000000001" customHeight="1" x14ac:dyDescent="0.25">
      <c r="B187" s="110"/>
      <c r="C187" s="11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5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3"/>
      <c r="AD187" s="105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35"/>
      <c r="AT187" s="135"/>
      <c r="AU187" s="135"/>
      <c r="AV187" s="135"/>
      <c r="AW187" s="135"/>
      <c r="AX187" s="135"/>
      <c r="AY187" s="135"/>
      <c r="AZ187" s="135"/>
      <c r="BA187" s="135"/>
      <c r="BB187" s="135"/>
      <c r="BC187" s="135"/>
      <c r="BD187" s="135"/>
      <c r="BE187" s="103"/>
      <c r="BF187" s="103"/>
      <c r="BG187" s="103"/>
      <c r="BH187" s="103"/>
      <c r="BI187" s="103"/>
      <c r="BJ187" s="103"/>
      <c r="BK187" s="103"/>
      <c r="BL187" s="103"/>
      <c r="BM187" s="103"/>
      <c r="BN187" s="103"/>
      <c r="BO187" s="103"/>
      <c r="BP187" s="103"/>
      <c r="BQ187" s="103"/>
      <c r="BR187" s="103"/>
      <c r="BS187" s="103"/>
      <c r="BT187" s="103"/>
      <c r="BU187" s="103"/>
      <c r="BV187" s="103"/>
      <c r="BW187" s="103"/>
      <c r="BX187" s="103"/>
      <c r="BY187" s="103"/>
      <c r="BZ187" s="103"/>
      <c r="CA187" s="103"/>
      <c r="CB187" s="103"/>
      <c r="CC187" s="103"/>
      <c r="CD187" s="103"/>
      <c r="CE187" s="103"/>
      <c r="CF187" s="103"/>
      <c r="CG187" s="103"/>
      <c r="CH187" s="103"/>
      <c r="CI187" s="103"/>
      <c r="CJ187" s="103"/>
      <c r="CK187" s="103"/>
      <c r="CL187" s="103"/>
      <c r="CM187" s="103"/>
      <c r="CN187" s="103"/>
      <c r="CO187" s="103"/>
      <c r="CP187" s="103"/>
      <c r="CQ187" s="103"/>
      <c r="CR187" s="103"/>
      <c r="CS187" s="103"/>
      <c r="CT187" s="103"/>
      <c r="CU187" s="103"/>
      <c r="CV187" s="103"/>
      <c r="CW187" s="103"/>
      <c r="CX187" s="103"/>
      <c r="CY187" s="103"/>
      <c r="CZ187" s="103"/>
      <c r="DA187" s="103"/>
      <c r="DB187" s="103"/>
      <c r="DC187" s="103"/>
      <c r="DD187" s="103"/>
      <c r="DE187" s="103"/>
      <c r="DF187" s="103"/>
      <c r="DG187" s="103"/>
      <c r="DH187" s="103"/>
      <c r="DI187" s="103"/>
      <c r="DJ187" s="103"/>
      <c r="DK187" s="103"/>
      <c r="DL187" s="103"/>
    </row>
    <row r="188" spans="1:151" ht="20.100000000000001" customHeight="1" x14ac:dyDescent="0.25">
      <c r="B188" s="110"/>
      <c r="C188" s="11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5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3"/>
      <c r="AD188" s="105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03"/>
      <c r="BN188" s="103"/>
      <c r="BO188" s="103"/>
      <c r="BP188" s="103"/>
      <c r="BQ188" s="103"/>
      <c r="BR188" s="103"/>
      <c r="BS188" s="103"/>
      <c r="BT188" s="103"/>
      <c r="BU188" s="103"/>
      <c r="BV188" s="103"/>
      <c r="BW188" s="103"/>
      <c r="BX188" s="103"/>
      <c r="BY188" s="103"/>
      <c r="BZ188" s="103"/>
      <c r="CA188" s="103"/>
      <c r="CB188" s="494">
        <v>2015</v>
      </c>
      <c r="CC188" s="495"/>
      <c r="CD188" s="495"/>
      <c r="CE188" s="495"/>
      <c r="CF188" s="495"/>
      <c r="CG188" s="495"/>
      <c r="CH188" s="495"/>
      <c r="CI188" s="495"/>
      <c r="CJ188" s="495"/>
      <c r="CK188" s="495"/>
      <c r="CL188" s="495"/>
      <c r="CM188" s="496"/>
      <c r="CN188" s="103"/>
      <c r="CO188" s="494">
        <v>2016</v>
      </c>
      <c r="CP188" s="495"/>
      <c r="CQ188" s="495"/>
      <c r="CR188" s="495"/>
      <c r="CS188" s="495"/>
      <c r="CT188" s="495"/>
      <c r="CU188" s="495"/>
      <c r="CV188" s="495"/>
      <c r="CW188" s="495"/>
      <c r="CX188" s="495"/>
      <c r="CY188" s="495"/>
      <c r="CZ188" s="496"/>
      <c r="DA188" s="103"/>
      <c r="DB188" s="494">
        <v>2017</v>
      </c>
      <c r="DC188" s="495"/>
      <c r="DD188" s="495"/>
      <c r="DE188" s="495"/>
      <c r="DF188" s="495"/>
      <c r="DG188" s="495"/>
      <c r="DH188" s="495"/>
      <c r="DI188" s="495"/>
      <c r="DJ188" s="495"/>
      <c r="DK188" s="495"/>
      <c r="DL188" s="495"/>
      <c r="DM188" s="496"/>
      <c r="DN188" s="390"/>
      <c r="DO188" s="424">
        <v>2018</v>
      </c>
      <c r="DP188" s="425"/>
      <c r="DQ188" s="435"/>
      <c r="DR188" s="442"/>
      <c r="DS188" s="106"/>
      <c r="DT188" s="106"/>
      <c r="DU188" s="106"/>
      <c r="DV188" s="106"/>
      <c r="DW188" s="106"/>
      <c r="DX188" s="106"/>
      <c r="DY188" s="106"/>
      <c r="DZ188" s="106"/>
    </row>
    <row r="189" spans="1:151" ht="20.100000000000001" customHeight="1" x14ac:dyDescent="0.25">
      <c r="B189" s="326" t="s">
        <v>140</v>
      </c>
      <c r="C189" s="327"/>
      <c r="D189" s="334">
        <f t="shared" ref="D189:BO189" si="78">SUM(D190:D199)</f>
        <v>9852.2075003700011</v>
      </c>
      <c r="E189" s="334">
        <f t="shared" si="78"/>
        <v>9591.6672761300015</v>
      </c>
      <c r="F189" s="334">
        <f t="shared" si="78"/>
        <v>8763.4897011499997</v>
      </c>
      <c r="G189" s="334">
        <f t="shared" si="78"/>
        <v>9828.1017698799988</v>
      </c>
      <c r="H189" s="334">
        <f t="shared" si="78"/>
        <v>10393.374761999999</v>
      </c>
      <c r="I189" s="334">
        <f t="shared" si="78"/>
        <v>8644.786129619999</v>
      </c>
      <c r="J189" s="334">
        <f t="shared" si="78"/>
        <v>9713.3351849700011</v>
      </c>
      <c r="K189" s="334">
        <f t="shared" si="78"/>
        <v>7763.2137778700016</v>
      </c>
      <c r="L189" s="334">
        <f t="shared" si="78"/>
        <v>9769.6565608000001</v>
      </c>
      <c r="M189" s="334">
        <f t="shared" si="78"/>
        <v>11004.5040732</v>
      </c>
      <c r="N189" s="334">
        <f t="shared" si="78"/>
        <v>10852.340315580001</v>
      </c>
      <c r="O189" s="334">
        <f t="shared" si="78"/>
        <v>12661.082938149999</v>
      </c>
      <c r="P189" s="334">
        <f t="shared" si="78"/>
        <v>118837.75997972001</v>
      </c>
      <c r="Q189" s="334">
        <f t="shared" si="78"/>
        <v>10139.730982730001</v>
      </c>
      <c r="R189" s="334">
        <f t="shared" si="78"/>
        <v>9578.7443552600016</v>
      </c>
      <c r="S189" s="334">
        <f t="shared" si="78"/>
        <v>10801.233165519998</v>
      </c>
      <c r="T189" s="334">
        <f t="shared" si="78"/>
        <v>13536.9375244</v>
      </c>
      <c r="U189" s="334">
        <f t="shared" si="78"/>
        <v>10452.164507129999</v>
      </c>
      <c r="V189" s="334">
        <f t="shared" si="78"/>
        <v>11475.249738069997</v>
      </c>
      <c r="W189" s="334">
        <f t="shared" si="78"/>
        <v>11954.22990493</v>
      </c>
      <c r="X189" s="334">
        <f t="shared" si="78"/>
        <v>12235.594021630002</v>
      </c>
      <c r="Y189" s="334">
        <f t="shared" si="78"/>
        <v>11692.786242770002</v>
      </c>
      <c r="Z189" s="334">
        <f t="shared" si="78"/>
        <v>12117.228140339999</v>
      </c>
      <c r="AA189" s="334">
        <f t="shared" si="78"/>
        <v>11254.619977460001</v>
      </c>
      <c r="AB189" s="334">
        <f t="shared" si="78"/>
        <v>13597.83507542</v>
      </c>
      <c r="AC189" s="334">
        <f t="shared" si="78"/>
        <v>138836.35362566001</v>
      </c>
      <c r="AD189" s="334">
        <f t="shared" si="78"/>
        <v>11856.993141819999</v>
      </c>
      <c r="AE189" s="334">
        <f t="shared" si="78"/>
        <v>11854.345553269999</v>
      </c>
      <c r="AF189" s="334">
        <f t="shared" si="78"/>
        <v>12929.04991127</v>
      </c>
      <c r="AG189" s="334">
        <f t="shared" si="78"/>
        <v>18046.946078480007</v>
      </c>
      <c r="AH189" s="334">
        <f t="shared" si="78"/>
        <v>19876.371696189995</v>
      </c>
      <c r="AI189" s="334">
        <f t="shared" si="78"/>
        <v>15349.461232060001</v>
      </c>
      <c r="AJ189" s="334">
        <f t="shared" si="78"/>
        <v>20404.601831189997</v>
      </c>
      <c r="AK189" s="334">
        <f t="shared" si="78"/>
        <v>16792.882640440002</v>
      </c>
      <c r="AL189" s="334">
        <f t="shared" si="78"/>
        <v>18717.550969290001</v>
      </c>
      <c r="AM189" s="334">
        <f t="shared" si="78"/>
        <v>16735.026845070002</v>
      </c>
      <c r="AN189" s="334">
        <f t="shared" si="78"/>
        <v>18855.74320855</v>
      </c>
      <c r="AO189" s="334">
        <f t="shared" si="78"/>
        <v>21416.643523669998</v>
      </c>
      <c r="AP189" s="334">
        <f t="shared" si="78"/>
        <v>18958.77182609</v>
      </c>
      <c r="AQ189" s="334">
        <f t="shared" si="78"/>
        <v>16800.773144560004</v>
      </c>
      <c r="AR189" s="334">
        <f t="shared" si="78"/>
        <v>20838.055042980006</v>
      </c>
      <c r="AS189" s="334">
        <f t="shared" si="78"/>
        <v>18725.156051820002</v>
      </c>
      <c r="AT189" s="334">
        <f t="shared" si="78"/>
        <v>23832.623504209998</v>
      </c>
      <c r="AU189" s="334">
        <f t="shared" si="78"/>
        <v>19045.220603089998</v>
      </c>
      <c r="AV189" s="334">
        <f t="shared" si="78"/>
        <v>25143.468060159998</v>
      </c>
      <c r="AW189" s="334">
        <f t="shared" si="78"/>
        <v>22055.527646729999</v>
      </c>
      <c r="AX189" s="334">
        <f t="shared" si="78"/>
        <v>19813.939311839997</v>
      </c>
      <c r="AY189" s="334">
        <f t="shared" si="78"/>
        <v>25818.095144390001</v>
      </c>
      <c r="AZ189" s="334">
        <f t="shared" si="78"/>
        <v>20170.522286019997</v>
      </c>
      <c r="BA189" s="334">
        <f t="shared" si="78"/>
        <v>20758.053517630004</v>
      </c>
      <c r="BB189" s="334">
        <f t="shared" si="78"/>
        <v>22569.47455313</v>
      </c>
      <c r="BC189" s="334">
        <f t="shared" si="78"/>
        <v>16852.003564990002</v>
      </c>
      <c r="BD189" s="334">
        <f t="shared" si="78"/>
        <v>19497.162177869996</v>
      </c>
      <c r="BE189" s="334">
        <f t="shared" si="78"/>
        <v>26314.749100920002</v>
      </c>
      <c r="BF189" s="334">
        <f t="shared" si="78"/>
        <v>25625.883181529993</v>
      </c>
      <c r="BG189" s="334">
        <f t="shared" si="78"/>
        <v>22708.100444389995</v>
      </c>
      <c r="BH189" s="334">
        <f t="shared" si="78"/>
        <v>28762.917107460002</v>
      </c>
      <c r="BI189" s="334">
        <f t="shared" si="78"/>
        <v>23593.92287409</v>
      </c>
      <c r="BJ189" s="334">
        <f t="shared" si="78"/>
        <v>21155.50869653</v>
      </c>
      <c r="BK189" s="334">
        <f t="shared" si="78"/>
        <v>24620.966990809997</v>
      </c>
      <c r="BL189" s="334">
        <f t="shared" si="78"/>
        <v>25088.224488200001</v>
      </c>
      <c r="BM189" s="334">
        <f t="shared" si="78"/>
        <v>29589.793061949989</v>
      </c>
      <c r="BN189" s="334">
        <f t="shared" si="78"/>
        <v>286378.70624186995</v>
      </c>
      <c r="BO189" s="334">
        <f t="shared" si="78"/>
        <v>29836.206469519995</v>
      </c>
      <c r="BP189" s="334">
        <f t="shared" ref="BP189:CA189" si="79">SUM(BP190:BP199)</f>
        <v>22754.560910240005</v>
      </c>
      <c r="BQ189" s="334">
        <f t="shared" si="79"/>
        <v>25512.004759249994</v>
      </c>
      <c r="BR189" s="334">
        <f t="shared" si="79"/>
        <v>29739.672036779994</v>
      </c>
      <c r="BS189" s="334">
        <f t="shared" si="79"/>
        <v>28269.420260979998</v>
      </c>
      <c r="BT189" s="334">
        <f t="shared" si="79"/>
        <v>25324.099079269999</v>
      </c>
      <c r="BU189" s="334">
        <f t="shared" si="79"/>
        <v>35685.095120509992</v>
      </c>
      <c r="BV189" s="334">
        <f t="shared" si="79"/>
        <v>25187.569984979993</v>
      </c>
      <c r="BW189" s="334">
        <f t="shared" si="79"/>
        <v>27305.427671719997</v>
      </c>
      <c r="BX189" s="334">
        <f t="shared" si="79"/>
        <v>31399.784530930003</v>
      </c>
      <c r="BY189" s="334">
        <f t="shared" si="79"/>
        <v>25701.048814740003</v>
      </c>
      <c r="BZ189" s="334">
        <f t="shared" si="79"/>
        <v>37518.933714500003</v>
      </c>
      <c r="CA189" s="334">
        <f t="shared" si="79"/>
        <v>344233.82335342001</v>
      </c>
      <c r="CB189" s="334">
        <f>SUM(CB190:CB199)</f>
        <v>30617.404330270001</v>
      </c>
      <c r="CC189" s="334">
        <f t="shared" ref="CC189:DO189" si="80">SUM(CC190:CC199)</f>
        <v>26830.027244069996</v>
      </c>
      <c r="CD189" s="334">
        <f t="shared" si="80"/>
        <v>30356.934542539999</v>
      </c>
      <c r="CE189" s="334">
        <f t="shared" si="80"/>
        <v>37616.784921559993</v>
      </c>
      <c r="CF189" s="334">
        <f t="shared" si="80"/>
        <v>31796.37663178</v>
      </c>
      <c r="CG189" s="334">
        <f t="shared" si="80"/>
        <v>32930.025945349989</v>
      </c>
      <c r="CH189" s="334">
        <f t="shared" si="80"/>
        <v>41498.098574510012</v>
      </c>
      <c r="CI189" s="334">
        <f t="shared" si="80"/>
        <v>29914.696311260002</v>
      </c>
      <c r="CJ189" s="334">
        <f t="shared" si="80"/>
        <v>29100.714963009999</v>
      </c>
      <c r="CK189" s="334">
        <f t="shared" si="80"/>
        <v>34997.75505722002</v>
      </c>
      <c r="CL189" s="334">
        <f t="shared" si="80"/>
        <v>31221.210259709995</v>
      </c>
      <c r="CM189" s="334">
        <f t="shared" si="80"/>
        <v>39133.671692629985</v>
      </c>
      <c r="CN189" s="334">
        <f t="shared" si="80"/>
        <v>396013.70047390996</v>
      </c>
      <c r="CO189" s="334">
        <f t="shared" si="80"/>
        <v>33382.208274490004</v>
      </c>
      <c r="CP189" s="334">
        <f t="shared" si="80"/>
        <v>31612.028763470014</v>
      </c>
      <c r="CQ189" s="334">
        <f t="shared" si="80"/>
        <v>35257.595498250004</v>
      </c>
      <c r="CR189" s="334">
        <f t="shared" si="80"/>
        <v>37336.408437279992</v>
      </c>
      <c r="CS189" s="334">
        <f t="shared" si="80"/>
        <v>39490.362884839997</v>
      </c>
      <c r="CT189" s="334">
        <f t="shared" si="80"/>
        <v>40167.009622420002</v>
      </c>
      <c r="CU189" s="334">
        <f t="shared" si="80"/>
        <v>35053.554186449997</v>
      </c>
      <c r="CV189" s="334">
        <f t="shared" si="80"/>
        <v>45461.497210780013</v>
      </c>
      <c r="CW189" s="334">
        <f t="shared" si="80"/>
        <v>44665.718884230009</v>
      </c>
      <c r="CX189" s="334">
        <f t="shared" si="80"/>
        <v>47710.957792580011</v>
      </c>
      <c r="CY189" s="334">
        <f t="shared" si="80"/>
        <v>41351.042299479981</v>
      </c>
      <c r="CZ189" s="334">
        <f t="shared" si="80"/>
        <v>52110.480230520014</v>
      </c>
      <c r="DA189" s="334">
        <f t="shared" si="80"/>
        <v>483598.86408479011</v>
      </c>
      <c r="DB189" s="334">
        <f t="shared" si="80"/>
        <v>39769.232339600007</v>
      </c>
      <c r="DC189" s="334">
        <f t="shared" si="80"/>
        <v>33183.443311399991</v>
      </c>
      <c r="DD189" s="334">
        <f t="shared" si="80"/>
        <v>41830.432626220005</v>
      </c>
      <c r="DE189" s="334">
        <f t="shared" si="80"/>
        <v>46057.940197010015</v>
      </c>
      <c r="DF189" s="334">
        <f t="shared" si="80"/>
        <v>45110.137033479994</v>
      </c>
      <c r="DG189" s="334">
        <f t="shared" si="80"/>
        <v>37088.375350030008</v>
      </c>
      <c r="DH189" s="334">
        <f t="shared" si="80"/>
        <v>39969.438209749998</v>
      </c>
      <c r="DI189" s="334">
        <f t="shared" si="80"/>
        <v>36133.185573089999</v>
      </c>
      <c r="DJ189" s="334">
        <f t="shared" si="80"/>
        <v>38044.258015085157</v>
      </c>
      <c r="DK189" s="334">
        <f t="shared" si="80"/>
        <v>42854.761817389997</v>
      </c>
      <c r="DL189" s="334">
        <f t="shared" si="80"/>
        <v>42706.258067270006</v>
      </c>
      <c r="DM189" s="334">
        <f t="shared" si="80"/>
        <v>47509.915469480009</v>
      </c>
      <c r="DN189" s="334">
        <f t="shared" si="80"/>
        <v>490257.37800980516</v>
      </c>
      <c r="DO189" s="334">
        <f t="shared" si="80"/>
        <v>43574.96740406</v>
      </c>
      <c r="DP189" s="334">
        <f t="shared" ref="DP189:DQ189" si="81">SUM(DP190:DP199)</f>
        <v>34610.418829209986</v>
      </c>
      <c r="DQ189" s="334">
        <f t="shared" si="81"/>
        <v>47626.631727649976</v>
      </c>
      <c r="DR189" s="334">
        <f t="shared" ref="DR189:DS189" si="82">SUM(DR190:DR199)</f>
        <v>58997.22401445001</v>
      </c>
      <c r="DS189" s="334">
        <f t="shared" si="82"/>
        <v>49519.982392069956</v>
      </c>
      <c r="DT189" s="334">
        <f t="shared" ref="DT189:DU189" si="83">SUM(DT190:DT199)</f>
        <v>45925.21500519001</v>
      </c>
      <c r="DU189" s="334">
        <f t="shared" si="83"/>
        <v>50864.210961499994</v>
      </c>
      <c r="DV189" s="334">
        <f t="shared" ref="DV189:DW189" si="84">SUM(DV190:DV199)</f>
        <v>46428.063554109976</v>
      </c>
      <c r="DW189" s="334">
        <f t="shared" si="84"/>
        <v>42894.351232304209</v>
      </c>
      <c r="DX189" s="334">
        <f t="shared" ref="DX189:DY189" si="85">SUM(DX190:DX199)</f>
        <v>56392.395722869929</v>
      </c>
      <c r="DY189" s="334">
        <f t="shared" si="85"/>
        <v>46498.967275640003</v>
      </c>
      <c r="DZ189" s="334">
        <f t="shared" ref="DZ189" si="86">SUM(DZ190:DZ199)</f>
        <v>46992.394683349943</v>
      </c>
    </row>
    <row r="190" spans="1:151" ht="20.100000000000001" customHeight="1" x14ac:dyDescent="0.2">
      <c r="B190" s="185" t="s">
        <v>95</v>
      </c>
      <c r="C190" s="185"/>
      <c r="D190" s="29">
        <f t="shared" ref="D190:BO190" si="87">+D53+D54+D26</f>
        <v>0</v>
      </c>
      <c r="E190" s="29">
        <f t="shared" si="87"/>
        <v>0</v>
      </c>
      <c r="F190" s="29">
        <f t="shared" si="87"/>
        <v>0</v>
      </c>
      <c r="G190" s="29">
        <f t="shared" si="87"/>
        <v>0</v>
      </c>
      <c r="H190" s="29">
        <f t="shared" si="87"/>
        <v>1.9999999999999999E-6</v>
      </c>
      <c r="I190" s="29">
        <f t="shared" si="87"/>
        <v>0</v>
      </c>
      <c r="J190" s="29">
        <f t="shared" si="87"/>
        <v>0</v>
      </c>
      <c r="K190" s="29">
        <f t="shared" si="87"/>
        <v>0</v>
      </c>
      <c r="L190" s="29">
        <f t="shared" si="87"/>
        <v>0</v>
      </c>
      <c r="M190" s="29">
        <f t="shared" si="87"/>
        <v>0</v>
      </c>
      <c r="N190" s="29">
        <f t="shared" si="87"/>
        <v>0</v>
      </c>
      <c r="O190" s="29">
        <f t="shared" si="87"/>
        <v>0</v>
      </c>
      <c r="P190" s="29">
        <f t="shared" si="87"/>
        <v>0</v>
      </c>
      <c r="Q190" s="29">
        <f t="shared" si="87"/>
        <v>0</v>
      </c>
      <c r="R190" s="29">
        <f t="shared" si="87"/>
        <v>0</v>
      </c>
      <c r="S190" s="29">
        <f t="shared" si="87"/>
        <v>0</v>
      </c>
      <c r="T190" s="29">
        <f t="shared" si="87"/>
        <v>0</v>
      </c>
      <c r="U190" s="29">
        <f t="shared" si="87"/>
        <v>1.9999999999999999E-6</v>
      </c>
      <c r="V190" s="29">
        <f t="shared" si="87"/>
        <v>0</v>
      </c>
      <c r="W190" s="29">
        <f t="shared" si="87"/>
        <v>0</v>
      </c>
      <c r="X190" s="29">
        <f t="shared" si="87"/>
        <v>0</v>
      </c>
      <c r="Y190" s="29">
        <f t="shared" si="87"/>
        <v>0</v>
      </c>
      <c r="Z190" s="29">
        <f t="shared" si="87"/>
        <v>0</v>
      </c>
      <c r="AA190" s="29">
        <f t="shared" si="87"/>
        <v>0</v>
      </c>
      <c r="AB190" s="29">
        <f t="shared" si="87"/>
        <v>0</v>
      </c>
      <c r="AC190" s="29">
        <f t="shared" si="87"/>
        <v>0</v>
      </c>
      <c r="AD190" s="29">
        <f t="shared" si="87"/>
        <v>0</v>
      </c>
      <c r="AE190" s="29">
        <f t="shared" si="87"/>
        <v>0</v>
      </c>
      <c r="AF190" s="29">
        <f t="shared" si="87"/>
        <v>0</v>
      </c>
      <c r="AG190" s="29">
        <f t="shared" si="87"/>
        <v>20.81120044</v>
      </c>
      <c r="AH190" s="29">
        <f t="shared" si="87"/>
        <v>30.916219179999999</v>
      </c>
      <c r="AI190" s="29">
        <f t="shared" si="87"/>
        <v>0</v>
      </c>
      <c r="AJ190" s="29">
        <f t="shared" si="87"/>
        <v>0</v>
      </c>
      <c r="AK190" s="29">
        <f t="shared" si="87"/>
        <v>0</v>
      </c>
      <c r="AL190" s="29">
        <f t="shared" si="87"/>
        <v>0</v>
      </c>
      <c r="AM190" s="29">
        <f t="shared" si="87"/>
        <v>0</v>
      </c>
      <c r="AN190" s="29">
        <f t="shared" si="87"/>
        <v>0</v>
      </c>
      <c r="AO190" s="29">
        <f t="shared" si="87"/>
        <v>0</v>
      </c>
      <c r="AP190" s="29">
        <f t="shared" si="87"/>
        <v>0</v>
      </c>
      <c r="AQ190" s="29">
        <f t="shared" si="87"/>
        <v>0</v>
      </c>
      <c r="AR190" s="29">
        <f t="shared" si="87"/>
        <v>0</v>
      </c>
      <c r="AS190" s="29">
        <f t="shared" si="87"/>
        <v>0</v>
      </c>
      <c r="AT190" s="29">
        <f t="shared" si="87"/>
        <v>0</v>
      </c>
      <c r="AU190" s="29">
        <f t="shared" si="87"/>
        <v>0</v>
      </c>
      <c r="AV190" s="29">
        <f t="shared" si="87"/>
        <v>0</v>
      </c>
      <c r="AW190" s="29">
        <f t="shared" si="87"/>
        <v>12.558</v>
      </c>
      <c r="AX190" s="29">
        <f t="shared" si="87"/>
        <v>9.7672399999999993</v>
      </c>
      <c r="AY190" s="29">
        <f t="shared" si="87"/>
        <v>6.5339999999999998</v>
      </c>
      <c r="AZ190" s="29">
        <f t="shared" si="87"/>
        <v>4.71</v>
      </c>
      <c r="BA190" s="29">
        <f t="shared" si="87"/>
        <v>14.170030000000001</v>
      </c>
      <c r="BB190" s="29">
        <f t="shared" si="87"/>
        <v>16.757999999999999</v>
      </c>
      <c r="BC190" s="29">
        <f t="shared" si="87"/>
        <v>7.9180000000000001</v>
      </c>
      <c r="BD190" s="29">
        <f t="shared" si="87"/>
        <v>6.5055500000000004</v>
      </c>
      <c r="BE190" s="29">
        <f t="shared" si="87"/>
        <v>6.266</v>
      </c>
      <c r="BF190" s="29">
        <f t="shared" si="87"/>
        <v>5.3570500000000001</v>
      </c>
      <c r="BG190" s="29">
        <f t="shared" si="87"/>
        <v>7.516</v>
      </c>
      <c r="BH190" s="29">
        <f t="shared" si="87"/>
        <v>10.430999999999999</v>
      </c>
      <c r="BI190" s="29">
        <f t="shared" si="87"/>
        <v>6.6929999999999996</v>
      </c>
      <c r="BJ190" s="29">
        <f t="shared" si="87"/>
        <v>7.2569299999999997</v>
      </c>
      <c r="BK190" s="29">
        <f t="shared" si="87"/>
        <v>4.6710000000000003</v>
      </c>
      <c r="BL190" s="29">
        <f t="shared" si="87"/>
        <v>2.7440000000000002</v>
      </c>
      <c r="BM190" s="29">
        <f t="shared" si="87"/>
        <v>2.2109999999999999</v>
      </c>
      <c r="BN190" s="29">
        <f t="shared" si="87"/>
        <v>84.327529999999996</v>
      </c>
      <c r="BO190" s="29">
        <f t="shared" si="87"/>
        <v>3.1219999999999999</v>
      </c>
      <c r="BP190" s="29">
        <f t="shared" ref="BP190:CA190" si="88">+BP53+BP54+BP26</f>
        <v>2.5954999999999999</v>
      </c>
      <c r="BQ190" s="29">
        <f t="shared" si="88"/>
        <v>1.7664500000000001</v>
      </c>
      <c r="BR190" s="29">
        <f t="shared" si="88"/>
        <v>1.19</v>
      </c>
      <c r="BS190" s="29">
        <f t="shared" si="88"/>
        <v>0.59928000000000003</v>
      </c>
      <c r="BT190" s="29">
        <f t="shared" si="88"/>
        <v>0.375</v>
      </c>
      <c r="BU190" s="29">
        <f t="shared" si="88"/>
        <v>0.83199999999999996</v>
      </c>
      <c r="BV190" s="29">
        <f t="shared" si="88"/>
        <v>0.78200000000000003</v>
      </c>
      <c r="BW190" s="29">
        <f t="shared" si="88"/>
        <v>0.78300000000000003</v>
      </c>
      <c r="BX190" s="29">
        <f t="shared" si="88"/>
        <v>0.78400000000000003</v>
      </c>
      <c r="BY190" s="29">
        <f t="shared" si="88"/>
        <v>0.217</v>
      </c>
      <c r="BZ190" s="29">
        <f t="shared" si="88"/>
        <v>0.97814508</v>
      </c>
      <c r="CA190" s="29">
        <f t="shared" si="88"/>
        <v>14.024375080000002</v>
      </c>
      <c r="CB190" s="29">
        <f>+CB53+CB54+CB26</f>
        <v>0.61185816999999998</v>
      </c>
      <c r="CC190" s="29">
        <f t="shared" ref="CC190:DL190" si="89">+CC53+CC54+CC26</f>
        <v>0.67520072000000009</v>
      </c>
      <c r="CD190" s="29">
        <f t="shared" si="89"/>
        <v>17.695329210000001</v>
      </c>
      <c r="CE190" s="29">
        <f t="shared" si="89"/>
        <v>11.53217574</v>
      </c>
      <c r="CF190" s="29">
        <f t="shared" si="89"/>
        <v>175.43816514</v>
      </c>
      <c r="CG190" s="29">
        <f t="shared" si="89"/>
        <v>40.90451848</v>
      </c>
      <c r="CH190" s="29">
        <f t="shared" si="89"/>
        <v>57.258691420000005</v>
      </c>
      <c r="CI190" s="29">
        <f t="shared" si="89"/>
        <v>140.89293021999998</v>
      </c>
      <c r="CJ190" s="29">
        <f t="shared" si="89"/>
        <v>42.942336480000009</v>
      </c>
      <c r="CK190" s="29">
        <f t="shared" si="89"/>
        <v>27.861811630000002</v>
      </c>
      <c r="CL190" s="29">
        <f t="shared" si="89"/>
        <v>12.953543699999999</v>
      </c>
      <c r="CM190" s="29">
        <f t="shared" si="89"/>
        <v>44.40563731000001</v>
      </c>
      <c r="CN190" s="29">
        <f t="shared" si="89"/>
        <v>573.17219822000015</v>
      </c>
      <c r="CO190" s="29">
        <f t="shared" si="89"/>
        <v>6.6418696699999993</v>
      </c>
      <c r="CP190" s="29">
        <f t="shared" si="89"/>
        <v>12.734528920000001</v>
      </c>
      <c r="CQ190" s="29">
        <f t="shared" si="89"/>
        <v>27.1500433</v>
      </c>
      <c r="CR190" s="29">
        <f t="shared" si="89"/>
        <v>103.36543124999999</v>
      </c>
      <c r="CS190" s="29">
        <f t="shared" si="89"/>
        <v>8.6258107099999997</v>
      </c>
      <c r="CT190" s="29">
        <f t="shared" si="89"/>
        <v>178.20969415000002</v>
      </c>
      <c r="CU190" s="29">
        <f t="shared" si="89"/>
        <v>28.652831939999995</v>
      </c>
      <c r="CV190" s="29">
        <f t="shared" si="89"/>
        <v>256.95609310999998</v>
      </c>
      <c r="CW190" s="29">
        <f t="shared" si="89"/>
        <v>58.184460129999998</v>
      </c>
      <c r="CX190" s="29">
        <f t="shared" si="89"/>
        <v>12.52306231</v>
      </c>
      <c r="CY190" s="29">
        <f t="shared" si="89"/>
        <v>33.18890124</v>
      </c>
      <c r="CZ190" s="29">
        <f t="shared" si="89"/>
        <v>341.46095201999998</v>
      </c>
      <c r="DA190" s="29">
        <f t="shared" si="89"/>
        <v>1067.6936787499999</v>
      </c>
      <c r="DB190" s="29">
        <f t="shared" si="89"/>
        <v>1.9009042599999999</v>
      </c>
      <c r="DC190" s="29">
        <f t="shared" si="89"/>
        <v>34.413266870000001</v>
      </c>
      <c r="DD190" s="29">
        <f t="shared" si="89"/>
        <v>34.623474059999999</v>
      </c>
      <c r="DE190" s="29">
        <f t="shared" si="89"/>
        <v>31.915462200000004</v>
      </c>
      <c r="DF190" s="29">
        <f t="shared" si="89"/>
        <v>255.02978411999996</v>
      </c>
      <c r="DG190" s="29">
        <f t="shared" si="89"/>
        <v>11.143929360000001</v>
      </c>
      <c r="DH190" s="29">
        <f t="shared" si="89"/>
        <v>24.827808959999995</v>
      </c>
      <c r="DI190" s="29">
        <f t="shared" si="89"/>
        <v>136.15784281000001</v>
      </c>
      <c r="DJ190" s="29">
        <f t="shared" si="89"/>
        <v>12.301688179999998</v>
      </c>
      <c r="DK190" s="29">
        <f t="shared" si="89"/>
        <v>39.310418930000012</v>
      </c>
      <c r="DL190" s="29">
        <f t="shared" si="89"/>
        <v>19.021385540000001</v>
      </c>
      <c r="DM190" s="29">
        <f t="shared" ref="DM190:DN190" si="90">+DM53+DM54+DM26</f>
        <v>64.444114330000005</v>
      </c>
      <c r="DN190" s="29">
        <f t="shared" si="90"/>
        <v>665.09007961999998</v>
      </c>
      <c r="DO190" s="29">
        <f t="shared" ref="DO190:DP190" si="91">+DO53+DO54+DO26</f>
        <v>18.405191470000005</v>
      </c>
      <c r="DP190" s="29">
        <f t="shared" si="91"/>
        <v>29.749735440000002</v>
      </c>
      <c r="DQ190" s="29">
        <f t="shared" ref="DQ190:DR190" si="92">+DQ53+DQ54+DQ26</f>
        <v>12.102620349999999</v>
      </c>
      <c r="DR190" s="29">
        <f t="shared" si="92"/>
        <v>298.53286117999994</v>
      </c>
      <c r="DS190" s="29">
        <f t="shared" ref="DS190:DT190" si="93">+DS53+DS54+DS26</f>
        <v>20.573968530000002</v>
      </c>
      <c r="DT190" s="29">
        <f t="shared" si="93"/>
        <v>615.36930618999997</v>
      </c>
      <c r="DU190" s="29">
        <f t="shared" ref="DU190:DV190" si="94">+DU53+DU54+DU26</f>
        <v>507.38250059000006</v>
      </c>
      <c r="DV190" s="29">
        <f t="shared" si="94"/>
        <v>206.13182016000005</v>
      </c>
      <c r="DW190" s="29">
        <f t="shared" ref="DW190:DX190" si="95">+DW53+DW54+DW26</f>
        <v>226.75872806000001</v>
      </c>
      <c r="DX190" s="29">
        <f t="shared" si="95"/>
        <v>116.81791427</v>
      </c>
      <c r="DY190" s="29">
        <f t="shared" ref="DY190:DZ190" si="96">+DY53+DY54+DY26</f>
        <v>115.01233621999999</v>
      </c>
      <c r="DZ190" s="29">
        <f t="shared" si="96"/>
        <v>71.142505900000003</v>
      </c>
    </row>
    <row r="191" spans="1:151" ht="20.100000000000001" customHeight="1" x14ac:dyDescent="0.2">
      <c r="B191" s="185" t="s">
        <v>96</v>
      </c>
      <c r="C191" s="185"/>
      <c r="D191" s="29">
        <f t="shared" ref="D191:BO191" si="97">+D18+D28+D29+D30+D31+D32</f>
        <v>22.911690780000001</v>
      </c>
      <c r="E191" s="29">
        <f t="shared" si="97"/>
        <v>11.413621920000002</v>
      </c>
      <c r="F191" s="29">
        <f t="shared" si="97"/>
        <v>0</v>
      </c>
      <c r="G191" s="29">
        <f t="shared" si="97"/>
        <v>0</v>
      </c>
      <c r="H191" s="29">
        <f t="shared" si="97"/>
        <v>3.3340861200000003</v>
      </c>
      <c r="I191" s="29">
        <f t="shared" si="97"/>
        <v>0</v>
      </c>
      <c r="J191" s="29">
        <f t="shared" si="97"/>
        <v>0</v>
      </c>
      <c r="K191" s="29">
        <f t="shared" si="97"/>
        <v>0</v>
      </c>
      <c r="L191" s="29">
        <f t="shared" si="97"/>
        <v>0</v>
      </c>
      <c r="M191" s="29">
        <f t="shared" si="97"/>
        <v>0</v>
      </c>
      <c r="N191" s="29">
        <f t="shared" si="97"/>
        <v>0</v>
      </c>
      <c r="O191" s="29">
        <f t="shared" si="97"/>
        <v>0</v>
      </c>
      <c r="P191" s="29">
        <f t="shared" si="97"/>
        <v>37.659398820000007</v>
      </c>
      <c r="Q191" s="29">
        <f t="shared" si="97"/>
        <v>9.9999999999999995E-7</v>
      </c>
      <c r="R191" s="29">
        <f t="shared" si="97"/>
        <v>9.9999999999999995E-7</v>
      </c>
      <c r="S191" s="29">
        <f t="shared" si="97"/>
        <v>9.9999999999999995E-7</v>
      </c>
      <c r="T191" s="29">
        <f t="shared" si="97"/>
        <v>9.9999999999999995E-7</v>
      </c>
      <c r="U191" s="29">
        <f t="shared" si="97"/>
        <v>0</v>
      </c>
      <c r="V191" s="29">
        <f t="shared" si="97"/>
        <v>0</v>
      </c>
      <c r="W191" s="29">
        <f t="shared" si="97"/>
        <v>0</v>
      </c>
      <c r="X191" s="29">
        <f t="shared" si="97"/>
        <v>0</v>
      </c>
      <c r="Y191" s="29">
        <f t="shared" si="97"/>
        <v>0</v>
      </c>
      <c r="Z191" s="29">
        <f t="shared" si="97"/>
        <v>0</v>
      </c>
      <c r="AA191" s="29">
        <f t="shared" si="97"/>
        <v>0</v>
      </c>
      <c r="AB191" s="29">
        <f t="shared" si="97"/>
        <v>0</v>
      </c>
      <c r="AC191" s="29">
        <f t="shared" si="97"/>
        <v>3.9999999999999998E-6</v>
      </c>
      <c r="AD191" s="29">
        <f t="shared" si="97"/>
        <v>0</v>
      </c>
      <c r="AE191" s="29">
        <f t="shared" si="97"/>
        <v>0</v>
      </c>
      <c r="AF191" s="29">
        <f t="shared" si="97"/>
        <v>0</v>
      </c>
      <c r="AG191" s="29">
        <f t="shared" si="97"/>
        <v>20.81120044</v>
      </c>
      <c r="AH191" s="29">
        <f t="shared" si="97"/>
        <v>30.916219179999999</v>
      </c>
      <c r="AI191" s="29">
        <f t="shared" si="97"/>
        <v>0</v>
      </c>
      <c r="AJ191" s="29">
        <f t="shared" si="97"/>
        <v>0</v>
      </c>
      <c r="AK191" s="29">
        <f t="shared" si="97"/>
        <v>0</v>
      </c>
      <c r="AL191" s="29">
        <f t="shared" si="97"/>
        <v>0</v>
      </c>
      <c r="AM191" s="29">
        <f t="shared" si="97"/>
        <v>0</v>
      </c>
      <c r="AN191" s="29">
        <f t="shared" si="97"/>
        <v>0</v>
      </c>
      <c r="AO191" s="29">
        <f t="shared" si="97"/>
        <v>0</v>
      </c>
      <c r="AP191" s="29">
        <f t="shared" si="97"/>
        <v>0</v>
      </c>
      <c r="AQ191" s="29">
        <f t="shared" si="97"/>
        <v>0</v>
      </c>
      <c r="AR191" s="29">
        <f t="shared" si="97"/>
        <v>0</v>
      </c>
      <c r="AS191" s="29">
        <f t="shared" si="97"/>
        <v>0</v>
      </c>
      <c r="AT191" s="29">
        <f t="shared" si="97"/>
        <v>0</v>
      </c>
      <c r="AU191" s="29">
        <f t="shared" si="97"/>
        <v>0</v>
      </c>
      <c r="AV191" s="29">
        <f t="shared" si="97"/>
        <v>0</v>
      </c>
      <c r="AW191" s="29">
        <f t="shared" si="97"/>
        <v>0</v>
      </c>
      <c r="AX191" s="29">
        <f t="shared" si="97"/>
        <v>0</v>
      </c>
      <c r="AY191" s="29">
        <f t="shared" si="97"/>
        <v>0</v>
      </c>
      <c r="AZ191" s="29">
        <f t="shared" si="97"/>
        <v>0</v>
      </c>
      <c r="BA191" s="29">
        <f t="shared" si="97"/>
        <v>0</v>
      </c>
      <c r="BB191" s="29">
        <f t="shared" si="97"/>
        <v>0</v>
      </c>
      <c r="BC191" s="29">
        <f t="shared" si="97"/>
        <v>0</v>
      </c>
      <c r="BD191" s="29">
        <f t="shared" si="97"/>
        <v>0</v>
      </c>
      <c r="BE191" s="29">
        <f t="shared" si="97"/>
        <v>62.418769760000004</v>
      </c>
      <c r="BF191" s="29">
        <f t="shared" si="97"/>
        <v>0</v>
      </c>
      <c r="BG191" s="29">
        <f t="shared" si="97"/>
        <v>0</v>
      </c>
      <c r="BH191" s="29">
        <f t="shared" si="97"/>
        <v>0</v>
      </c>
      <c r="BI191" s="29">
        <f t="shared" si="97"/>
        <v>0</v>
      </c>
      <c r="BJ191" s="29">
        <f t="shared" si="97"/>
        <v>0</v>
      </c>
      <c r="BK191" s="29">
        <f t="shared" si="97"/>
        <v>0</v>
      </c>
      <c r="BL191" s="29">
        <f t="shared" si="97"/>
        <v>0</v>
      </c>
      <c r="BM191" s="29">
        <f t="shared" si="97"/>
        <v>0</v>
      </c>
      <c r="BN191" s="29">
        <f t="shared" si="97"/>
        <v>62.418769760000004</v>
      </c>
      <c r="BO191" s="29">
        <f t="shared" si="97"/>
        <v>0</v>
      </c>
      <c r="BP191" s="29">
        <f t="shared" ref="BP191:CA191" si="98">+BP18+BP28+BP29+BP30+BP31+BP32</f>
        <v>0</v>
      </c>
      <c r="BQ191" s="29">
        <f t="shared" si="98"/>
        <v>0</v>
      </c>
      <c r="BR191" s="29">
        <f t="shared" si="98"/>
        <v>40</v>
      </c>
      <c r="BS191" s="29">
        <f t="shared" si="98"/>
        <v>52</v>
      </c>
      <c r="BT191" s="29">
        <f t="shared" si="98"/>
        <v>0</v>
      </c>
      <c r="BU191" s="29">
        <f t="shared" si="98"/>
        <v>694</v>
      </c>
      <c r="BV191" s="29">
        <f t="shared" si="98"/>
        <v>94</v>
      </c>
      <c r="BW191" s="29">
        <f t="shared" si="98"/>
        <v>0</v>
      </c>
      <c r="BX191" s="29">
        <f t="shared" si="98"/>
        <v>0</v>
      </c>
      <c r="BY191" s="29">
        <f t="shared" si="98"/>
        <v>0</v>
      </c>
      <c r="BZ191" s="29">
        <f t="shared" si="98"/>
        <v>280.04999999</v>
      </c>
      <c r="CA191" s="29">
        <f t="shared" si="98"/>
        <v>1160.0499999900001</v>
      </c>
      <c r="CB191" s="29">
        <f>+CB18+CB28+CB29+CB30+CB31+CB32</f>
        <v>30.004000000000001</v>
      </c>
      <c r="CC191" s="29">
        <f t="shared" ref="CC191:DL191" si="99">+CC18+CC28+CC29+CC30+CC31+CC32</f>
        <v>0</v>
      </c>
      <c r="CD191" s="29">
        <f t="shared" si="99"/>
        <v>0</v>
      </c>
      <c r="CE191" s="29">
        <f t="shared" si="99"/>
        <v>0</v>
      </c>
      <c r="CF191" s="29">
        <f t="shared" si="99"/>
        <v>0</v>
      </c>
      <c r="CG191" s="29">
        <f t="shared" si="99"/>
        <v>0</v>
      </c>
      <c r="CH191" s="29">
        <f t="shared" si="99"/>
        <v>1.2004666799999999</v>
      </c>
      <c r="CI191" s="29">
        <f t="shared" si="99"/>
        <v>0</v>
      </c>
      <c r="CJ191" s="29">
        <f t="shared" si="99"/>
        <v>0.60019998999999991</v>
      </c>
      <c r="CK191" s="29">
        <f t="shared" si="99"/>
        <v>2.75074219</v>
      </c>
      <c r="CL191" s="29">
        <f t="shared" si="99"/>
        <v>2.2310822000000003</v>
      </c>
      <c r="CM191" s="29">
        <f t="shared" si="99"/>
        <v>0</v>
      </c>
      <c r="CN191" s="29">
        <f t="shared" si="99"/>
        <v>36.786491059999996</v>
      </c>
      <c r="CO191" s="29">
        <f t="shared" si="99"/>
        <v>323.89267828999994</v>
      </c>
      <c r="CP191" s="29">
        <f t="shared" si="99"/>
        <v>113.80062663999999</v>
      </c>
      <c r="CQ191" s="29">
        <f t="shared" si="99"/>
        <v>224.42513284</v>
      </c>
      <c r="CR191" s="29">
        <f t="shared" si="99"/>
        <v>234.74589437000003</v>
      </c>
      <c r="CS191" s="29">
        <f t="shared" si="99"/>
        <v>129.55669447000002</v>
      </c>
      <c r="CT191" s="29">
        <f t="shared" si="99"/>
        <v>1.9608288700000003</v>
      </c>
      <c r="CU191" s="29">
        <f t="shared" si="99"/>
        <v>9.9427321600000003</v>
      </c>
      <c r="CV191" s="29">
        <f t="shared" si="99"/>
        <v>16.26576665</v>
      </c>
      <c r="CW191" s="29">
        <f t="shared" si="99"/>
        <v>3.5615244000000001</v>
      </c>
      <c r="CX191" s="29">
        <f t="shared" si="99"/>
        <v>141.20102215</v>
      </c>
      <c r="CY191" s="29">
        <f t="shared" si="99"/>
        <v>263.4155111</v>
      </c>
      <c r="CZ191" s="29">
        <f t="shared" si="99"/>
        <v>240.31424444999999</v>
      </c>
      <c r="DA191" s="29">
        <f t="shared" si="99"/>
        <v>1703.08265639</v>
      </c>
      <c r="DB191" s="29">
        <f t="shared" si="99"/>
        <v>112.14982222</v>
      </c>
      <c r="DC191" s="29">
        <f t="shared" si="99"/>
        <v>8.8675915099999987</v>
      </c>
      <c r="DD191" s="29">
        <f t="shared" si="99"/>
        <v>0</v>
      </c>
      <c r="DE191" s="29">
        <f t="shared" si="99"/>
        <v>287.32316666999998</v>
      </c>
      <c r="DF191" s="29">
        <f t="shared" si="99"/>
        <v>3589.7503342</v>
      </c>
      <c r="DG191" s="29">
        <f t="shared" si="99"/>
        <v>89.705833320000011</v>
      </c>
      <c r="DH191" s="29">
        <f t="shared" si="99"/>
        <v>81.026566669999994</v>
      </c>
      <c r="DI191" s="29">
        <f t="shared" si="99"/>
        <v>92.964408830000011</v>
      </c>
      <c r="DJ191" s="29">
        <f t="shared" si="99"/>
        <v>182.41654993</v>
      </c>
      <c r="DK191" s="29">
        <f t="shared" si="99"/>
        <v>173.02800000000002</v>
      </c>
      <c r="DL191" s="29">
        <f t="shared" si="99"/>
        <v>89.009888889999999</v>
      </c>
      <c r="DM191" s="29">
        <f t="shared" ref="DM191:DN191" si="100">+DM18+DM28+DM29+DM30+DM31+DM32</f>
        <v>107.10963335</v>
      </c>
      <c r="DN191" s="29">
        <f t="shared" si="100"/>
        <v>4813.3517955899997</v>
      </c>
      <c r="DO191" s="29">
        <f t="shared" ref="DO191:DP191" si="101">+DO18+DO28+DO29+DO30+DO31+DO32</f>
        <v>326.19235560000004</v>
      </c>
      <c r="DP191" s="29">
        <f t="shared" si="101"/>
        <v>159.73769111000001</v>
      </c>
      <c r="DQ191" s="29">
        <f t="shared" ref="DQ191:DR191" si="102">+DQ18+DQ28+DQ29+DQ30+DQ31+DQ32</f>
        <v>423.55427778000001</v>
      </c>
      <c r="DR191" s="29">
        <f t="shared" si="102"/>
        <v>981.94494429999997</v>
      </c>
      <c r="DS191" s="29">
        <f t="shared" ref="DS191:DT191" si="103">+DS18+DS28+DS29+DS30+DS31+DS32</f>
        <v>691.15138780000007</v>
      </c>
      <c r="DT191" s="29">
        <f t="shared" si="103"/>
        <v>68.015111109999992</v>
      </c>
      <c r="DU191" s="29">
        <f t="shared" ref="DU191:DV191" si="104">+DU18+DU28+DU29+DU30+DU31+DU32</f>
        <v>0</v>
      </c>
      <c r="DV191" s="29">
        <f t="shared" si="104"/>
        <v>0</v>
      </c>
      <c r="DW191" s="29">
        <f t="shared" ref="DW191:DX191" si="105">+DW18+DW28+DW29+DW30+DW31+DW32</f>
        <v>75.8</v>
      </c>
      <c r="DX191" s="29">
        <f t="shared" si="105"/>
        <v>75.825622230000008</v>
      </c>
      <c r="DY191" s="29">
        <f t="shared" ref="DY191:DZ191" si="106">+DY18+DY28+DY29+DY30+DY31+DY32</f>
        <v>68.243077420000006</v>
      </c>
      <c r="DZ191" s="29">
        <f t="shared" si="106"/>
        <v>237.25573867000003</v>
      </c>
    </row>
    <row r="192" spans="1:151" ht="20.100000000000001" customHeight="1" x14ac:dyDescent="0.2">
      <c r="B192" s="185" t="s">
        <v>97</v>
      </c>
      <c r="C192" s="185"/>
      <c r="D192" s="29">
        <f t="shared" ref="D192:BO192" si="107">+D15</f>
        <v>326.13526100000001</v>
      </c>
      <c r="E192" s="29">
        <f t="shared" si="107"/>
        <v>264.51441999999997</v>
      </c>
      <c r="F192" s="29">
        <f t="shared" si="107"/>
        <v>210.84567500999998</v>
      </c>
      <c r="G192" s="29">
        <f t="shared" si="107"/>
        <v>173.034469</v>
      </c>
      <c r="H192" s="29">
        <f t="shared" si="107"/>
        <v>286.785394</v>
      </c>
      <c r="I192" s="29">
        <f t="shared" si="107"/>
        <v>136.48206200000001</v>
      </c>
      <c r="J192" s="29">
        <f t="shared" si="107"/>
        <v>36.808487190000001</v>
      </c>
      <c r="K192" s="29">
        <f t="shared" si="107"/>
        <v>65.713093999999998</v>
      </c>
      <c r="L192" s="29">
        <f t="shared" si="107"/>
        <v>58.828859999999999</v>
      </c>
      <c r="M192" s="29">
        <f t="shared" si="107"/>
        <v>1.53589</v>
      </c>
      <c r="N192" s="29">
        <f t="shared" si="107"/>
        <v>12.3</v>
      </c>
      <c r="O192" s="29">
        <f t="shared" si="107"/>
        <v>171.3655</v>
      </c>
      <c r="P192" s="29">
        <f t="shared" si="107"/>
        <v>1744.3491122</v>
      </c>
      <c r="Q192" s="29">
        <f t="shared" si="107"/>
        <v>18.530355</v>
      </c>
      <c r="R192" s="29">
        <f t="shared" si="107"/>
        <v>7.5</v>
      </c>
      <c r="S192" s="29">
        <f t="shared" si="107"/>
        <v>184.12155000000001</v>
      </c>
      <c r="T192" s="29">
        <f t="shared" si="107"/>
        <v>358.61667499999999</v>
      </c>
      <c r="U192" s="29">
        <f t="shared" si="107"/>
        <v>244.13698500000001</v>
      </c>
      <c r="V192" s="29">
        <f t="shared" si="107"/>
        <v>4.5</v>
      </c>
      <c r="W192" s="29">
        <f t="shared" si="107"/>
        <v>1.1543209999999999</v>
      </c>
      <c r="X192" s="29">
        <f t="shared" si="107"/>
        <v>0</v>
      </c>
      <c r="Y192" s="29">
        <f t="shared" si="107"/>
        <v>2.0000000000000001E-4</v>
      </c>
      <c r="Z192" s="29">
        <f t="shared" si="107"/>
        <v>8.7135090000000002</v>
      </c>
      <c r="AA192" s="29">
        <f t="shared" si="107"/>
        <v>24.308821999999999</v>
      </c>
      <c r="AB192" s="29">
        <f t="shared" si="107"/>
        <v>38.059510000000003</v>
      </c>
      <c r="AC192" s="29">
        <f t="shared" si="107"/>
        <v>889.6419269999999</v>
      </c>
      <c r="AD192" s="29">
        <f t="shared" si="107"/>
        <v>24</v>
      </c>
      <c r="AE192" s="29">
        <f t="shared" si="107"/>
        <v>16.146129999999999</v>
      </c>
      <c r="AF192" s="29">
        <f t="shared" si="107"/>
        <v>20</v>
      </c>
      <c r="AG192" s="29">
        <f t="shared" si="107"/>
        <v>3.31684</v>
      </c>
      <c r="AH192" s="29">
        <f t="shared" si="107"/>
        <v>23.700576999999999</v>
      </c>
      <c r="AI192" s="29">
        <f t="shared" si="107"/>
        <v>0.31</v>
      </c>
      <c r="AJ192" s="29">
        <f t="shared" si="107"/>
        <v>0</v>
      </c>
      <c r="AK192" s="29">
        <f t="shared" si="107"/>
        <v>3.1</v>
      </c>
      <c r="AL192" s="29">
        <f t="shared" si="107"/>
        <v>0.2</v>
      </c>
      <c r="AM192" s="29">
        <f t="shared" si="107"/>
        <v>0</v>
      </c>
      <c r="AN192" s="29">
        <f t="shared" si="107"/>
        <v>0</v>
      </c>
      <c r="AO192" s="29">
        <f t="shared" si="107"/>
        <v>2.8</v>
      </c>
      <c r="AP192" s="29">
        <f t="shared" si="107"/>
        <v>3.5</v>
      </c>
      <c r="AQ192" s="29">
        <f t="shared" si="107"/>
        <v>1.4</v>
      </c>
      <c r="AR192" s="29">
        <f t="shared" si="107"/>
        <v>0.65</v>
      </c>
      <c r="AS192" s="29">
        <f t="shared" si="107"/>
        <v>0</v>
      </c>
      <c r="AT192" s="29">
        <f t="shared" si="107"/>
        <v>0</v>
      </c>
      <c r="AU192" s="29">
        <f t="shared" si="107"/>
        <v>0</v>
      </c>
      <c r="AV192" s="29">
        <f t="shared" si="107"/>
        <v>5.3042700000000007E-3</v>
      </c>
      <c r="AW192" s="29">
        <f t="shared" si="107"/>
        <v>0</v>
      </c>
      <c r="AX192" s="29">
        <f t="shared" si="107"/>
        <v>0</v>
      </c>
      <c r="AY192" s="29">
        <f t="shared" si="107"/>
        <v>0</v>
      </c>
      <c r="AZ192" s="29">
        <f t="shared" si="107"/>
        <v>0</v>
      </c>
      <c r="BA192" s="29">
        <f t="shared" si="107"/>
        <v>0</v>
      </c>
      <c r="BB192" s="29">
        <f t="shared" si="107"/>
        <v>0</v>
      </c>
      <c r="BC192" s="29">
        <f t="shared" si="107"/>
        <v>0</v>
      </c>
      <c r="BD192" s="29">
        <f t="shared" si="107"/>
        <v>0</v>
      </c>
      <c r="BE192" s="29">
        <f t="shared" si="107"/>
        <v>0</v>
      </c>
      <c r="BF192" s="29">
        <f t="shared" si="107"/>
        <v>0</v>
      </c>
      <c r="BG192" s="29">
        <f t="shared" si="107"/>
        <v>0</v>
      </c>
      <c r="BH192" s="29">
        <f t="shared" si="107"/>
        <v>46</v>
      </c>
      <c r="BI192" s="29">
        <f t="shared" si="107"/>
        <v>0</v>
      </c>
      <c r="BJ192" s="29">
        <f t="shared" si="107"/>
        <v>0</v>
      </c>
      <c r="BK192" s="29">
        <f t="shared" si="107"/>
        <v>0</v>
      </c>
      <c r="BL192" s="29">
        <f t="shared" si="107"/>
        <v>0</v>
      </c>
      <c r="BM192" s="29">
        <f t="shared" si="107"/>
        <v>0.3</v>
      </c>
      <c r="BN192" s="29">
        <f t="shared" si="107"/>
        <v>46.3</v>
      </c>
      <c r="BO192" s="29">
        <f t="shared" si="107"/>
        <v>0</v>
      </c>
      <c r="BP192" s="29">
        <f t="shared" ref="BP192:CA192" si="108">+BP15</f>
        <v>0</v>
      </c>
      <c r="BQ192" s="29">
        <f t="shared" si="108"/>
        <v>0</v>
      </c>
      <c r="BR192" s="29">
        <f t="shared" si="108"/>
        <v>0</v>
      </c>
      <c r="BS192" s="29">
        <f t="shared" si="108"/>
        <v>0.19461100000000001</v>
      </c>
      <c r="BT192" s="29">
        <f t="shared" si="108"/>
        <v>0</v>
      </c>
      <c r="BU192" s="29">
        <f t="shared" si="108"/>
        <v>5.92</v>
      </c>
      <c r="BV192" s="29">
        <f t="shared" si="108"/>
        <v>0</v>
      </c>
      <c r="BW192" s="29">
        <f t="shared" si="108"/>
        <v>0</v>
      </c>
      <c r="BX192" s="29">
        <f t="shared" si="108"/>
        <v>0.29988199999999998</v>
      </c>
      <c r="BY192" s="29">
        <f t="shared" si="108"/>
        <v>0</v>
      </c>
      <c r="BZ192" s="29">
        <f t="shared" si="108"/>
        <v>0</v>
      </c>
      <c r="CA192" s="29">
        <f t="shared" si="108"/>
        <v>6.4144930000000002</v>
      </c>
      <c r="CB192" s="29">
        <f>+CB15+CB95+CB98</f>
        <v>1.5</v>
      </c>
      <c r="CC192" s="29">
        <f t="shared" ref="CC192:DU192" si="109">+CC15+CC95+CC98</f>
        <v>2.0000010000000001</v>
      </c>
      <c r="CD192" s="29">
        <f t="shared" si="109"/>
        <v>2E-8</v>
      </c>
      <c r="CE192" s="29">
        <f t="shared" si="109"/>
        <v>0.25</v>
      </c>
      <c r="CF192" s="29">
        <f t="shared" si="109"/>
        <v>8</v>
      </c>
      <c r="CG192" s="29">
        <f t="shared" si="109"/>
        <v>0</v>
      </c>
      <c r="CH192" s="29">
        <f t="shared" si="109"/>
        <v>7</v>
      </c>
      <c r="CI192" s="29">
        <f t="shared" si="109"/>
        <v>0.84662099999999996</v>
      </c>
      <c r="CJ192" s="29">
        <f t="shared" si="109"/>
        <v>0.62308200000000002</v>
      </c>
      <c r="CK192" s="29">
        <f t="shared" si="109"/>
        <v>0</v>
      </c>
      <c r="CL192" s="29">
        <f t="shared" si="109"/>
        <v>0</v>
      </c>
      <c r="CM192" s="29">
        <f t="shared" si="109"/>
        <v>18.5</v>
      </c>
      <c r="CN192" s="29">
        <f t="shared" si="109"/>
        <v>38.719704020000002</v>
      </c>
      <c r="CO192" s="29">
        <f t="shared" si="109"/>
        <v>0.2</v>
      </c>
      <c r="CP192" s="29">
        <f t="shared" si="109"/>
        <v>0</v>
      </c>
      <c r="CQ192" s="29">
        <f t="shared" si="109"/>
        <v>14</v>
      </c>
      <c r="CR192" s="29">
        <f t="shared" si="109"/>
        <v>0.1058085</v>
      </c>
      <c r="CS192" s="29">
        <f t="shared" si="109"/>
        <v>0.212255</v>
      </c>
      <c r="CT192" s="29">
        <f t="shared" si="109"/>
        <v>1.696124</v>
      </c>
      <c r="CU192" s="29">
        <f t="shared" si="109"/>
        <v>0.13906945000000001</v>
      </c>
      <c r="CV192" s="29">
        <f t="shared" si="109"/>
        <v>7.4988199999999991E-2</v>
      </c>
      <c r="CW192" s="29">
        <f t="shared" si="109"/>
        <v>0.59102955000000001</v>
      </c>
      <c r="CX192" s="29">
        <f t="shared" si="109"/>
        <v>0.45237569999999999</v>
      </c>
      <c r="CY192" s="29">
        <f t="shared" si="109"/>
        <v>0.64847099997711199</v>
      </c>
      <c r="CZ192" s="29">
        <f t="shared" si="109"/>
        <v>0.43438599999999999</v>
      </c>
      <c r="DA192" s="29">
        <f t="shared" si="109"/>
        <v>18.554507399977112</v>
      </c>
      <c r="DB192" s="29">
        <f t="shared" si="109"/>
        <v>0</v>
      </c>
      <c r="DC192" s="29">
        <f t="shared" si="109"/>
        <v>0</v>
      </c>
      <c r="DD192" s="29">
        <f t="shared" si="109"/>
        <v>0</v>
      </c>
      <c r="DE192" s="29">
        <f t="shared" si="109"/>
        <v>1.3606703</v>
      </c>
      <c r="DF192" s="29">
        <f t="shared" si="109"/>
        <v>2.4660426000000002</v>
      </c>
      <c r="DG192" s="29">
        <f t="shared" si="109"/>
        <v>0.22065699999999999</v>
      </c>
      <c r="DH192" s="29">
        <f t="shared" si="109"/>
        <v>0.22090499999999999</v>
      </c>
      <c r="DI192" s="29">
        <f t="shared" si="109"/>
        <v>0</v>
      </c>
      <c r="DJ192" s="29">
        <f t="shared" si="109"/>
        <v>0.29757050516357425</v>
      </c>
      <c r="DK192" s="29">
        <f t="shared" si="109"/>
        <v>0.42765409999999998</v>
      </c>
      <c r="DL192" s="29">
        <f t="shared" si="109"/>
        <v>0.5130844</v>
      </c>
      <c r="DM192" s="29">
        <f t="shared" si="109"/>
        <v>0.22361400000000001</v>
      </c>
      <c r="DN192" s="29">
        <f t="shared" si="109"/>
        <v>5.7301979051635747</v>
      </c>
      <c r="DO192" s="29">
        <f t="shared" si="109"/>
        <v>1.0745376000000002</v>
      </c>
      <c r="DP192" s="29">
        <f t="shared" si="109"/>
        <v>1.3689479999847409</v>
      </c>
      <c r="DQ192" s="29">
        <f t="shared" si="109"/>
        <v>0.15738170000000001</v>
      </c>
      <c r="DR192" s="29">
        <f t="shared" si="109"/>
        <v>1.7372988000076302</v>
      </c>
      <c r="DS192" s="29">
        <f t="shared" si="109"/>
        <v>0.65575190000000005</v>
      </c>
      <c r="DT192" s="29">
        <f t="shared" si="109"/>
        <v>2.0404830000076299</v>
      </c>
      <c r="DU192" s="29">
        <f t="shared" si="109"/>
        <v>0</v>
      </c>
      <c r="DV192" s="29">
        <f t="shared" ref="DV192:DW192" si="110">+DV15+DV95+DV98</f>
        <v>1.4073481200000002</v>
      </c>
      <c r="DW192" s="29">
        <f t="shared" si="110"/>
        <v>0.2098584542013549</v>
      </c>
      <c r="DX192" s="29">
        <f t="shared" ref="DX192:DY192" si="111">+DX15+DX95+DX98</f>
        <v>10.547723900000001</v>
      </c>
      <c r="DY192" s="29">
        <f t="shared" si="111"/>
        <v>1.0748952999954224</v>
      </c>
      <c r="DZ192" s="29">
        <f t="shared" ref="DZ192" si="112">+DZ15+DZ95+DZ98</f>
        <v>1.14457299995422</v>
      </c>
    </row>
    <row r="193" spans="2:130" ht="20.100000000000001" customHeight="1" x14ac:dyDescent="0.2">
      <c r="B193" s="185" t="s">
        <v>148</v>
      </c>
      <c r="C193" s="185"/>
      <c r="D193" s="29">
        <f t="shared" ref="D193:BO193" si="113">+D14+D13</f>
        <v>802.74495742000011</v>
      </c>
      <c r="E193" s="29">
        <f t="shared" si="113"/>
        <v>667.90325021000001</v>
      </c>
      <c r="F193" s="29">
        <f t="shared" si="113"/>
        <v>772.6538473600001</v>
      </c>
      <c r="G193" s="29">
        <f t="shared" si="113"/>
        <v>1135.2097827999999</v>
      </c>
      <c r="H193" s="29">
        <f t="shared" si="113"/>
        <v>1333.7049396399998</v>
      </c>
      <c r="I193" s="29">
        <f t="shared" si="113"/>
        <v>829.80635094000024</v>
      </c>
      <c r="J193" s="29">
        <f t="shared" si="113"/>
        <v>1930.5252494100002</v>
      </c>
      <c r="K193" s="29">
        <f t="shared" si="113"/>
        <v>1094.5495189100002</v>
      </c>
      <c r="L193" s="29">
        <f t="shared" si="113"/>
        <v>1148.4871424499997</v>
      </c>
      <c r="M193" s="29">
        <f t="shared" si="113"/>
        <v>2361.1753027300001</v>
      </c>
      <c r="N193" s="29">
        <f t="shared" si="113"/>
        <v>1350.4479097999999</v>
      </c>
      <c r="O193" s="29">
        <f t="shared" si="113"/>
        <v>1322.51857406</v>
      </c>
      <c r="P193" s="29">
        <f t="shared" si="113"/>
        <v>14749.726825729998</v>
      </c>
      <c r="Q193" s="29">
        <f t="shared" si="113"/>
        <v>1431.98929473</v>
      </c>
      <c r="R193" s="29">
        <f t="shared" si="113"/>
        <v>1195.3174030499999</v>
      </c>
      <c r="S193" s="29">
        <f t="shared" si="113"/>
        <v>1365.5357900599997</v>
      </c>
      <c r="T193" s="29">
        <f t="shared" si="113"/>
        <v>3055.4243470800002</v>
      </c>
      <c r="U193" s="29">
        <f t="shared" si="113"/>
        <v>1654.46467631</v>
      </c>
      <c r="V193" s="29">
        <f t="shared" si="113"/>
        <v>1474.0644845099998</v>
      </c>
      <c r="W193" s="29">
        <f t="shared" si="113"/>
        <v>2280.5029496199995</v>
      </c>
      <c r="X193" s="29">
        <f t="shared" si="113"/>
        <v>1604.0679174200004</v>
      </c>
      <c r="Y193" s="29">
        <f t="shared" si="113"/>
        <v>1510.70053186</v>
      </c>
      <c r="Z193" s="29">
        <f t="shared" si="113"/>
        <v>1669.6055803899999</v>
      </c>
      <c r="AA193" s="29">
        <f t="shared" si="113"/>
        <v>1640.7547429800002</v>
      </c>
      <c r="AB193" s="29">
        <f t="shared" si="113"/>
        <v>2219.4986150999998</v>
      </c>
      <c r="AC193" s="29">
        <f t="shared" si="113"/>
        <v>21101.926333110001</v>
      </c>
      <c r="AD193" s="29">
        <f t="shared" si="113"/>
        <v>2028.1701855499994</v>
      </c>
      <c r="AE193" s="29">
        <f t="shared" si="113"/>
        <v>1842.88733209</v>
      </c>
      <c r="AF193" s="29">
        <f t="shared" si="113"/>
        <v>1823.9992195499999</v>
      </c>
      <c r="AG193" s="29">
        <f t="shared" si="113"/>
        <v>2487.9566138300006</v>
      </c>
      <c r="AH193" s="29">
        <f t="shared" si="113"/>
        <v>2846.7063737999997</v>
      </c>
      <c r="AI193" s="29">
        <f t="shared" si="113"/>
        <v>1761.6693129600001</v>
      </c>
      <c r="AJ193" s="29">
        <f t="shared" si="113"/>
        <v>2917.7545497900001</v>
      </c>
      <c r="AK193" s="29">
        <f t="shared" si="113"/>
        <v>3163.4767407500003</v>
      </c>
      <c r="AL193" s="29">
        <f t="shared" si="113"/>
        <v>2501.554537</v>
      </c>
      <c r="AM193" s="29">
        <f t="shared" si="113"/>
        <v>2516.21790745</v>
      </c>
      <c r="AN193" s="29">
        <f t="shared" si="113"/>
        <v>2270.4251940699996</v>
      </c>
      <c r="AO193" s="29">
        <f t="shared" si="113"/>
        <v>2823.8181866199993</v>
      </c>
      <c r="AP193" s="29">
        <f t="shared" si="113"/>
        <v>2811.6616632000005</v>
      </c>
      <c r="AQ193" s="29">
        <f t="shared" si="113"/>
        <v>2048.8321120199998</v>
      </c>
      <c r="AR193" s="29">
        <f t="shared" si="113"/>
        <v>2192.7203762200002</v>
      </c>
      <c r="AS193" s="29">
        <f t="shared" si="113"/>
        <v>2680.7531819599999</v>
      </c>
      <c r="AT193" s="29">
        <f t="shared" si="113"/>
        <v>3601.7151004200014</v>
      </c>
      <c r="AU193" s="29">
        <f t="shared" si="113"/>
        <v>2284.1176074300001</v>
      </c>
      <c r="AV193" s="29">
        <f t="shared" si="113"/>
        <v>4455.3393601999996</v>
      </c>
      <c r="AW193" s="29">
        <f t="shared" si="113"/>
        <v>2325.63172979</v>
      </c>
      <c r="AX193" s="29">
        <f t="shared" si="113"/>
        <v>2185.0410978200002</v>
      </c>
      <c r="AY193" s="29">
        <f t="shared" si="113"/>
        <v>2402.2647660000002</v>
      </c>
      <c r="AZ193" s="29">
        <f t="shared" si="113"/>
        <v>2324.00990847</v>
      </c>
      <c r="BA193" s="29">
        <f t="shared" si="113"/>
        <v>2430.2243587300004</v>
      </c>
      <c r="BB193" s="29">
        <f t="shared" si="113"/>
        <v>3191.3996129699999</v>
      </c>
      <c r="BC193" s="29">
        <f t="shared" si="113"/>
        <v>2387.8630933499999</v>
      </c>
      <c r="BD193" s="29">
        <f t="shared" si="113"/>
        <v>2422.9356063099999</v>
      </c>
      <c r="BE193" s="29">
        <f t="shared" si="113"/>
        <v>4497.6932371000003</v>
      </c>
      <c r="BF193" s="29">
        <f t="shared" si="113"/>
        <v>3660.5745447100003</v>
      </c>
      <c r="BG193" s="29">
        <f t="shared" si="113"/>
        <v>2369.4524150200004</v>
      </c>
      <c r="BH193" s="29">
        <f t="shared" si="113"/>
        <v>4504.3458268099994</v>
      </c>
      <c r="BI193" s="29">
        <f t="shared" si="113"/>
        <v>2924.3272378499996</v>
      </c>
      <c r="BJ193" s="29">
        <f t="shared" si="113"/>
        <v>2451.4109313499994</v>
      </c>
      <c r="BK193" s="29">
        <f t="shared" si="113"/>
        <v>2977.58130592</v>
      </c>
      <c r="BL193" s="29">
        <f t="shared" si="113"/>
        <v>2683.3936653999999</v>
      </c>
      <c r="BM193" s="29">
        <f t="shared" si="113"/>
        <v>3058.3253934299996</v>
      </c>
      <c r="BN193" s="29">
        <f t="shared" si="113"/>
        <v>37129.302870219995</v>
      </c>
      <c r="BO193" s="29">
        <f t="shared" si="113"/>
        <v>3100.37814437</v>
      </c>
      <c r="BP193" s="29">
        <f t="shared" ref="BP193:CA193" si="114">+BP14+BP13</f>
        <v>2711.80197254</v>
      </c>
      <c r="BQ193" s="29">
        <f t="shared" si="114"/>
        <v>2836.97102881</v>
      </c>
      <c r="BR193" s="29">
        <f t="shared" si="114"/>
        <v>5029.9361953200005</v>
      </c>
      <c r="BS193" s="29">
        <f t="shared" si="114"/>
        <v>3578.1843858899992</v>
      </c>
      <c r="BT193" s="29">
        <f t="shared" si="114"/>
        <v>2986.9951068700002</v>
      </c>
      <c r="BU193" s="29">
        <f t="shared" si="114"/>
        <v>6206.9721224900004</v>
      </c>
      <c r="BV193" s="29">
        <f t="shared" si="114"/>
        <v>2971.8735937199999</v>
      </c>
      <c r="BW193" s="29">
        <f t="shared" si="114"/>
        <v>3021.20694026</v>
      </c>
      <c r="BX193" s="29">
        <f t="shared" si="114"/>
        <v>3476.4163371300001</v>
      </c>
      <c r="BY193" s="29">
        <f t="shared" si="114"/>
        <v>2889.9998662300004</v>
      </c>
      <c r="BZ193" s="29">
        <f t="shared" si="114"/>
        <v>3412.1288626900005</v>
      </c>
      <c r="CA193" s="29">
        <f t="shared" si="114"/>
        <v>42222.864556320012</v>
      </c>
      <c r="CB193" s="29">
        <f>+CB14+CB13</f>
        <v>3573.2336871500006</v>
      </c>
      <c r="CC193" s="29">
        <f t="shared" ref="CC193:DL193" si="115">+CC14+CC13</f>
        <v>2917.9309057999999</v>
      </c>
      <c r="CD193" s="29">
        <f t="shared" si="115"/>
        <v>3312.8647398500002</v>
      </c>
      <c r="CE193" s="29">
        <f t="shared" si="115"/>
        <v>6751.86610122</v>
      </c>
      <c r="CF193" s="29">
        <f t="shared" si="115"/>
        <v>3767.313448840001</v>
      </c>
      <c r="CG193" s="29">
        <f t="shared" si="115"/>
        <v>3101.0152467900002</v>
      </c>
      <c r="CH193" s="29">
        <f t="shared" si="115"/>
        <v>6339.5033572500015</v>
      </c>
      <c r="CI193" s="29">
        <f t="shared" si="115"/>
        <v>3268.6918037699998</v>
      </c>
      <c r="CJ193" s="29">
        <f t="shared" si="115"/>
        <v>3199.2035613000003</v>
      </c>
      <c r="CK193" s="29">
        <f t="shared" si="115"/>
        <v>3411.3153051600002</v>
      </c>
      <c r="CL193" s="29">
        <f t="shared" si="115"/>
        <v>3248.2477886299998</v>
      </c>
      <c r="CM193" s="29">
        <f t="shared" si="115"/>
        <v>3635.8431019600002</v>
      </c>
      <c r="CN193" s="29">
        <f t="shared" si="115"/>
        <v>46527.029047720003</v>
      </c>
      <c r="CO193" s="29">
        <f t="shared" si="115"/>
        <v>3549.4460399700006</v>
      </c>
      <c r="CP193" s="29">
        <f t="shared" si="115"/>
        <v>2758.8126172600005</v>
      </c>
      <c r="CQ193" s="29">
        <f t="shared" si="115"/>
        <v>2957.4911384299999</v>
      </c>
      <c r="CR193" s="29">
        <f t="shared" si="115"/>
        <v>5514.9850101899992</v>
      </c>
      <c r="CS193" s="29">
        <f t="shared" si="115"/>
        <v>3877.1966633999996</v>
      </c>
      <c r="CT193" s="29">
        <f t="shared" si="115"/>
        <v>2969.4931349499998</v>
      </c>
      <c r="CU193" s="29">
        <f t="shared" si="115"/>
        <v>4716.0130192400002</v>
      </c>
      <c r="CV193" s="29">
        <f t="shared" si="115"/>
        <v>3939.0256132699992</v>
      </c>
      <c r="CW193" s="29">
        <f t="shared" si="115"/>
        <v>3067.1915399300005</v>
      </c>
      <c r="CX193" s="29">
        <f t="shared" si="115"/>
        <v>3163.7498252600003</v>
      </c>
      <c r="CY193" s="29">
        <f t="shared" si="115"/>
        <v>3245.5294989699996</v>
      </c>
      <c r="CZ193" s="29">
        <f t="shared" si="115"/>
        <v>4148.7860088500001</v>
      </c>
      <c r="DA193" s="29">
        <f t="shared" si="115"/>
        <v>43907.720109720001</v>
      </c>
      <c r="DB193" s="29">
        <f t="shared" si="115"/>
        <v>4009.3101224299999</v>
      </c>
      <c r="DC193" s="29">
        <f t="shared" si="115"/>
        <v>3003.5723078000001</v>
      </c>
      <c r="DD193" s="29">
        <f t="shared" si="115"/>
        <v>3419.9152900599993</v>
      </c>
      <c r="DE193" s="29">
        <f t="shared" si="115"/>
        <v>6426.1492826299973</v>
      </c>
      <c r="DF193" s="29">
        <f t="shared" si="115"/>
        <v>3806.1967669599999</v>
      </c>
      <c r="DG193" s="29">
        <f t="shared" si="115"/>
        <v>3027.7068724199999</v>
      </c>
      <c r="DH193" s="29">
        <f t="shared" si="115"/>
        <v>4176.0219633899997</v>
      </c>
      <c r="DI193" s="29">
        <f t="shared" si="115"/>
        <v>3403.2416748799997</v>
      </c>
      <c r="DJ193" s="29">
        <f t="shared" si="115"/>
        <v>3138.7830842100002</v>
      </c>
      <c r="DK193" s="29">
        <f t="shared" si="115"/>
        <v>3411.78512043</v>
      </c>
      <c r="DL193" s="29">
        <f t="shared" si="115"/>
        <v>3241.4233222499997</v>
      </c>
      <c r="DM193" s="29">
        <f t="shared" ref="DM193:DN193" si="116">+DM14+DM13</f>
        <v>3578.1133632699998</v>
      </c>
      <c r="DN193" s="29">
        <f t="shared" si="116"/>
        <v>44642.219170730001</v>
      </c>
      <c r="DO193" s="29">
        <f t="shared" ref="DO193:DP193" si="117">+DO14+DO13</f>
        <v>4543.8333467499997</v>
      </c>
      <c r="DP193" s="29">
        <f t="shared" si="117"/>
        <v>2972.6739183</v>
      </c>
      <c r="DQ193" s="29">
        <f t="shared" ref="DQ193:DR193" si="118">+DQ14+DQ13</f>
        <v>3427.3901943400001</v>
      </c>
      <c r="DR193" s="29">
        <f t="shared" si="118"/>
        <v>7319.1573385300017</v>
      </c>
      <c r="DS193" s="29">
        <f t="shared" ref="DS193:DT193" si="119">+DS14+DS13</f>
        <v>3225.8655137699998</v>
      </c>
      <c r="DT193" s="29">
        <f t="shared" si="119"/>
        <v>3244.2595529099999</v>
      </c>
      <c r="DU193" s="29">
        <f t="shared" ref="DU193:DV193" si="120">+DU14+DU13</f>
        <v>4708.4689791499995</v>
      </c>
      <c r="DV193" s="29">
        <f t="shared" si="120"/>
        <v>3305.00681024</v>
      </c>
      <c r="DW193" s="29">
        <f t="shared" ref="DW193:DX193" si="121">+DW14+DW13</f>
        <v>2947.0298759899997</v>
      </c>
      <c r="DX193" s="29">
        <f t="shared" si="121"/>
        <v>3436.3889384999993</v>
      </c>
      <c r="DY193" s="29">
        <f t="shared" ref="DY193:DZ193" si="122">+DY14+DY13</f>
        <v>3689.10034245</v>
      </c>
      <c r="DZ193" s="29">
        <f t="shared" si="122"/>
        <v>3494.6084523299996</v>
      </c>
    </row>
    <row r="194" spans="2:130" ht="20.100000000000001" customHeight="1" x14ac:dyDescent="0.2">
      <c r="B194" s="185" t="s">
        <v>98</v>
      </c>
      <c r="C194" s="185"/>
      <c r="D194" s="29">
        <f t="shared" ref="D194:BO194" si="123">+D47+D48+D49+D50-D49</f>
        <v>2367.35</v>
      </c>
      <c r="E194" s="29">
        <f t="shared" si="123"/>
        <v>1680.6500000000003</v>
      </c>
      <c r="F194" s="29">
        <f t="shared" si="123"/>
        <v>1709.88</v>
      </c>
      <c r="G194" s="29">
        <f t="shared" si="123"/>
        <v>1696.6999999999998</v>
      </c>
      <c r="H194" s="29">
        <f t="shared" si="123"/>
        <v>1618.110001</v>
      </c>
      <c r="I194" s="29">
        <f t="shared" si="123"/>
        <v>2095.1</v>
      </c>
      <c r="J194" s="29">
        <f t="shared" si="123"/>
        <v>1809.7500000000002</v>
      </c>
      <c r="K194" s="29">
        <f t="shared" si="123"/>
        <v>1919.0500000000002</v>
      </c>
      <c r="L194" s="29">
        <f t="shared" si="123"/>
        <v>1799.8700000000003</v>
      </c>
      <c r="M194" s="29">
        <f t="shared" si="123"/>
        <v>1987.79</v>
      </c>
      <c r="N194" s="29">
        <f t="shared" si="123"/>
        <v>1751.2999999999997</v>
      </c>
      <c r="O194" s="29">
        <f t="shared" si="123"/>
        <v>2334.2699999999995</v>
      </c>
      <c r="P194" s="29">
        <f t="shared" si="123"/>
        <v>22769.820001</v>
      </c>
      <c r="Q194" s="29">
        <f t="shared" si="123"/>
        <v>1989.4299999999998</v>
      </c>
      <c r="R194" s="29">
        <f t="shared" si="123"/>
        <v>1663.5399999999997</v>
      </c>
      <c r="S194" s="29">
        <f t="shared" si="123"/>
        <v>1895.4949999999999</v>
      </c>
      <c r="T194" s="29">
        <f t="shared" si="123"/>
        <v>1732.8699999999997</v>
      </c>
      <c r="U194" s="29">
        <f t="shared" si="123"/>
        <v>1680.8300000000002</v>
      </c>
      <c r="V194" s="29">
        <f t="shared" si="123"/>
        <v>1968.8100000000006</v>
      </c>
      <c r="W194" s="29">
        <f t="shared" si="123"/>
        <v>1649.9340000000002</v>
      </c>
      <c r="X194" s="29">
        <f t="shared" si="123"/>
        <v>1626.9199999999998</v>
      </c>
      <c r="Y194" s="29">
        <f t="shared" si="123"/>
        <v>1659.9099999999999</v>
      </c>
      <c r="Z194" s="29">
        <f t="shared" si="123"/>
        <v>1938.5900000000001</v>
      </c>
      <c r="AA194" s="29">
        <f t="shared" si="123"/>
        <v>1853.1599999999996</v>
      </c>
      <c r="AB194" s="29">
        <f t="shared" si="123"/>
        <v>1613.42</v>
      </c>
      <c r="AC194" s="29">
        <f t="shared" si="123"/>
        <v>21272.909000000003</v>
      </c>
      <c r="AD194" s="29">
        <f t="shared" si="123"/>
        <v>2112.7799999999997</v>
      </c>
      <c r="AE194" s="29">
        <f t="shared" si="123"/>
        <v>1576.08</v>
      </c>
      <c r="AF194" s="29">
        <f t="shared" si="123"/>
        <v>1585.6700000000005</v>
      </c>
      <c r="AG194" s="29">
        <f t="shared" si="123"/>
        <v>1623.87</v>
      </c>
      <c r="AH194" s="29">
        <f t="shared" si="123"/>
        <v>1762.6299999999999</v>
      </c>
      <c r="AI194" s="29">
        <f t="shared" si="123"/>
        <v>2179.5299999999997</v>
      </c>
      <c r="AJ194" s="29">
        <f t="shared" si="123"/>
        <v>1405.9099999999999</v>
      </c>
      <c r="AK194" s="29">
        <f t="shared" si="123"/>
        <v>1708.88</v>
      </c>
      <c r="AL194" s="29">
        <f t="shared" si="123"/>
        <v>1511.1599999999999</v>
      </c>
      <c r="AM194" s="29">
        <f t="shared" si="123"/>
        <v>1968.2599999999998</v>
      </c>
      <c r="AN194" s="29">
        <f t="shared" si="123"/>
        <v>1935.4900000000002</v>
      </c>
      <c r="AO194" s="29">
        <f t="shared" si="123"/>
        <v>2341.37</v>
      </c>
      <c r="AP194" s="29">
        <f t="shared" si="123"/>
        <v>1794.48</v>
      </c>
      <c r="AQ194" s="29">
        <f t="shared" si="123"/>
        <v>1362.7700000000002</v>
      </c>
      <c r="AR194" s="29">
        <f t="shared" si="123"/>
        <v>1591.7</v>
      </c>
      <c r="AS194" s="29">
        <f t="shared" si="123"/>
        <v>1371.35</v>
      </c>
      <c r="AT194" s="29">
        <f t="shared" si="123"/>
        <v>1902.32</v>
      </c>
      <c r="AU194" s="29">
        <f t="shared" si="123"/>
        <v>1923.4299999999998</v>
      </c>
      <c r="AV194" s="29">
        <f t="shared" si="123"/>
        <v>2050.58</v>
      </c>
      <c r="AW194" s="29">
        <f t="shared" si="123"/>
        <v>1979.1399999999999</v>
      </c>
      <c r="AX194" s="29">
        <f t="shared" si="123"/>
        <v>1746.4699999999996</v>
      </c>
      <c r="AY194" s="29">
        <f t="shared" si="123"/>
        <v>2325.7200000000003</v>
      </c>
      <c r="AZ194" s="29">
        <f t="shared" si="123"/>
        <v>2226.37</v>
      </c>
      <c r="BA194" s="29">
        <f t="shared" si="123"/>
        <v>2872.0200000000004</v>
      </c>
      <c r="BB194" s="29">
        <f t="shared" si="123"/>
        <v>2711.85</v>
      </c>
      <c r="BC194" s="29">
        <f t="shared" si="123"/>
        <v>1691.8500000000001</v>
      </c>
      <c r="BD194" s="29">
        <f t="shared" si="123"/>
        <v>1718.94</v>
      </c>
      <c r="BE194" s="29">
        <f t="shared" si="123"/>
        <v>1917.53</v>
      </c>
      <c r="BF194" s="29">
        <f t="shared" si="123"/>
        <v>2076.7799999999997</v>
      </c>
      <c r="BG194" s="29">
        <f t="shared" si="123"/>
        <v>2420.2599999999998</v>
      </c>
      <c r="BH194" s="29">
        <f t="shared" si="123"/>
        <v>2474.4802</v>
      </c>
      <c r="BI194" s="29">
        <f t="shared" si="123"/>
        <v>2289.06</v>
      </c>
      <c r="BJ194" s="29">
        <f t="shared" si="123"/>
        <v>2253.6900000000005</v>
      </c>
      <c r="BK194" s="29">
        <f t="shared" si="123"/>
        <v>2935.34</v>
      </c>
      <c r="BL194" s="29">
        <f t="shared" si="123"/>
        <v>2439.59</v>
      </c>
      <c r="BM194" s="29">
        <f t="shared" si="123"/>
        <v>4096.6100000000006</v>
      </c>
      <c r="BN194" s="29">
        <f t="shared" si="123"/>
        <v>29025.980199999995</v>
      </c>
      <c r="BO194" s="29">
        <f t="shared" si="123"/>
        <v>3306.0999999999995</v>
      </c>
      <c r="BP194" s="29">
        <f t="shared" ref="BP194:CA194" si="124">+BP47+BP48+BP49+BP50-BP49</f>
        <v>2082.5100000000002</v>
      </c>
      <c r="BQ194" s="29">
        <f t="shared" si="124"/>
        <v>2228.37</v>
      </c>
      <c r="BR194" s="29">
        <f t="shared" si="124"/>
        <v>2225.17</v>
      </c>
      <c r="BS194" s="29">
        <f t="shared" si="124"/>
        <v>2541.7799999999997</v>
      </c>
      <c r="BT194" s="29">
        <f t="shared" si="124"/>
        <v>2485.8900000000003</v>
      </c>
      <c r="BU194" s="29">
        <f t="shared" si="124"/>
        <v>2600.6999999999998</v>
      </c>
      <c r="BV194" s="29">
        <f t="shared" si="124"/>
        <v>2522.4499999999998</v>
      </c>
      <c r="BW194" s="29">
        <f t="shared" si="124"/>
        <v>2027.1907988999999</v>
      </c>
      <c r="BX194" s="29">
        <f t="shared" si="124"/>
        <v>3008.0599999999995</v>
      </c>
      <c r="BY194" s="29">
        <f t="shared" si="124"/>
        <v>2437.59</v>
      </c>
      <c r="BZ194" s="29">
        <f t="shared" si="124"/>
        <v>3925.0600000000009</v>
      </c>
      <c r="CA194" s="29">
        <f t="shared" si="124"/>
        <v>31390.870798899999</v>
      </c>
      <c r="CB194" s="29">
        <f>+CB47+CB48+CB49+CB50-CB49</f>
        <v>3179.07</v>
      </c>
      <c r="CC194" s="29">
        <f t="shared" ref="CC194:DL194" si="125">+CC47+CC48+CC49+CC50-CC49</f>
        <v>2137.94</v>
      </c>
      <c r="CD194" s="29">
        <f t="shared" si="125"/>
        <v>2500.1200000000003</v>
      </c>
      <c r="CE194" s="29">
        <f t="shared" si="125"/>
        <v>2525.46</v>
      </c>
      <c r="CF194" s="29">
        <f t="shared" si="125"/>
        <v>2570.04</v>
      </c>
      <c r="CG194" s="29">
        <f t="shared" si="125"/>
        <v>2730.75</v>
      </c>
      <c r="CH194" s="29">
        <f t="shared" si="125"/>
        <v>2496.4500000000003</v>
      </c>
      <c r="CI194" s="29">
        <f t="shared" si="125"/>
        <v>2485</v>
      </c>
      <c r="CJ194" s="29">
        <f t="shared" si="125"/>
        <v>2567.63</v>
      </c>
      <c r="CK194" s="29">
        <f t="shared" si="125"/>
        <v>3098.7600000000007</v>
      </c>
      <c r="CL194" s="29">
        <f t="shared" si="125"/>
        <v>2770.96</v>
      </c>
      <c r="CM194" s="29">
        <f t="shared" si="125"/>
        <v>4757.5299999999988</v>
      </c>
      <c r="CN194" s="29">
        <f t="shared" si="125"/>
        <v>33819.71</v>
      </c>
      <c r="CO194" s="29">
        <f t="shared" si="125"/>
        <v>3116.4900000000002</v>
      </c>
      <c r="CP194" s="29">
        <f t="shared" si="125"/>
        <v>2518.9300000000003</v>
      </c>
      <c r="CQ194" s="29">
        <f t="shared" si="125"/>
        <v>2664.98</v>
      </c>
      <c r="CR194" s="29">
        <f t="shared" si="125"/>
        <v>2664.9300000000003</v>
      </c>
      <c r="CS194" s="29">
        <f t="shared" si="125"/>
        <v>2501.0299999999997</v>
      </c>
      <c r="CT194" s="29">
        <f t="shared" si="125"/>
        <v>3046.6399999999994</v>
      </c>
      <c r="CU194" s="29">
        <f t="shared" si="125"/>
        <v>3045.09</v>
      </c>
      <c r="CV194" s="29">
        <f t="shared" si="125"/>
        <v>2792.05</v>
      </c>
      <c r="CW194" s="29">
        <f t="shared" si="125"/>
        <v>2980.6699999999996</v>
      </c>
      <c r="CX194" s="29">
        <f t="shared" si="125"/>
        <v>2988.85</v>
      </c>
      <c r="CY194" s="29">
        <f t="shared" si="125"/>
        <v>2920.5399999999995</v>
      </c>
      <c r="CZ194" s="29">
        <f t="shared" si="125"/>
        <v>4454.71</v>
      </c>
      <c r="DA194" s="29">
        <f t="shared" si="125"/>
        <v>35694.910000000003</v>
      </c>
      <c r="DB194" s="29">
        <f t="shared" si="125"/>
        <v>3232.5</v>
      </c>
      <c r="DC194" s="29">
        <f t="shared" si="125"/>
        <v>2346.12</v>
      </c>
      <c r="DD194" s="29">
        <f t="shared" si="125"/>
        <v>2962.1299999999992</v>
      </c>
      <c r="DE194" s="29">
        <f t="shared" si="125"/>
        <v>2639.32</v>
      </c>
      <c r="DF194" s="29">
        <f t="shared" si="125"/>
        <v>2971.7099999999996</v>
      </c>
      <c r="DG194" s="29">
        <f t="shared" si="125"/>
        <v>3255.3499999999995</v>
      </c>
      <c r="DH194" s="29">
        <f t="shared" si="125"/>
        <v>2723.05</v>
      </c>
      <c r="DI194" s="29">
        <f t="shared" si="125"/>
        <v>2900.9700000000003</v>
      </c>
      <c r="DJ194" s="29">
        <f t="shared" si="125"/>
        <v>2643.92</v>
      </c>
      <c r="DK194" s="29">
        <f t="shared" si="125"/>
        <v>3257.4300000000003</v>
      </c>
      <c r="DL194" s="29">
        <f t="shared" si="125"/>
        <v>3031.6800000000003</v>
      </c>
      <c r="DM194" s="29">
        <f t="shared" ref="DM194:DN194" si="126">+DM47+DM48+DM49+DM50-DM49</f>
        <v>4280.59</v>
      </c>
      <c r="DN194" s="29">
        <f t="shared" si="126"/>
        <v>36244.76999999999</v>
      </c>
      <c r="DO194" s="29">
        <f t="shared" ref="DO194:DP194" si="127">+DO47+DO48+DO49+DO50-DO49</f>
        <v>3469.8600000000006</v>
      </c>
      <c r="DP194" s="29">
        <f t="shared" si="127"/>
        <v>2437.0699999999997</v>
      </c>
      <c r="DQ194" s="29">
        <f t="shared" ref="DQ194:DR194" si="128">+DQ47+DQ48+DQ49+DQ50-DQ49</f>
        <v>2753.38</v>
      </c>
      <c r="DR194" s="29">
        <f t="shared" si="128"/>
        <v>2448.2200000000003</v>
      </c>
      <c r="DS194" s="29">
        <f t="shared" ref="DS194:DT194" si="129">+DS47+DS48+DS49+DS50-DS49</f>
        <v>2666.91</v>
      </c>
      <c r="DT194" s="29">
        <f t="shared" si="129"/>
        <v>2782.17</v>
      </c>
      <c r="DU194" s="29">
        <f t="shared" ref="DU194:DV194" si="130">+DU47+DU48+DU49+DU50-DU49</f>
        <v>2750.87</v>
      </c>
      <c r="DV194" s="29">
        <f t="shared" si="130"/>
        <v>2677.05</v>
      </c>
      <c r="DW194" s="29">
        <f t="shared" ref="DW194:DX194" si="131">+DW47+DW48+DW49+DW50-DW49</f>
        <v>2542.8199999999997</v>
      </c>
      <c r="DX194" s="29">
        <f t="shared" si="131"/>
        <v>2824.4199999999996</v>
      </c>
      <c r="DY194" s="29">
        <f t="shared" ref="DY194:DZ194" si="132">+DY47+DY48+DY49+DY50-DY49</f>
        <v>2987.4100000000003</v>
      </c>
      <c r="DZ194" s="29">
        <f t="shared" si="132"/>
        <v>3479.3500000000008</v>
      </c>
    </row>
    <row r="195" spans="2:130" ht="20.100000000000001" customHeight="1" x14ac:dyDescent="0.2">
      <c r="B195" s="185" t="s">
        <v>99</v>
      </c>
      <c r="C195" s="185"/>
      <c r="D195" s="29">
        <f t="shared" ref="D195:BO195" si="133">+D11+D12+D42+D43</f>
        <v>1164.4702317000001</v>
      </c>
      <c r="E195" s="29">
        <f t="shared" si="133"/>
        <v>862.50032106999993</v>
      </c>
      <c r="F195" s="29">
        <f t="shared" si="133"/>
        <v>1120.7396027600003</v>
      </c>
      <c r="G195" s="29">
        <f t="shared" si="133"/>
        <v>990.78045730000008</v>
      </c>
      <c r="H195" s="29">
        <f t="shared" si="133"/>
        <v>673.39932982999994</v>
      </c>
      <c r="I195" s="29">
        <f t="shared" si="133"/>
        <v>702.99171569999999</v>
      </c>
      <c r="J195" s="29">
        <f t="shared" si="133"/>
        <v>720.8229627999998</v>
      </c>
      <c r="K195" s="29">
        <f t="shared" si="133"/>
        <v>180.03119348000001</v>
      </c>
      <c r="L195" s="29">
        <f t="shared" si="133"/>
        <v>315.13027771999998</v>
      </c>
      <c r="M195" s="29">
        <f t="shared" si="133"/>
        <v>499.89682161999997</v>
      </c>
      <c r="N195" s="29">
        <f t="shared" si="133"/>
        <v>1233.8354566399998</v>
      </c>
      <c r="O195" s="29">
        <f t="shared" si="133"/>
        <v>615.85667973999989</v>
      </c>
      <c r="P195" s="29">
        <f t="shared" si="133"/>
        <v>9080.4550503600003</v>
      </c>
      <c r="Q195" s="29">
        <f t="shared" si="133"/>
        <v>835.98307602</v>
      </c>
      <c r="R195" s="29">
        <f t="shared" si="133"/>
        <v>947.05798988000004</v>
      </c>
      <c r="S195" s="29">
        <f t="shared" si="133"/>
        <v>609.20186727999999</v>
      </c>
      <c r="T195" s="29">
        <f t="shared" si="133"/>
        <v>1351.5625838800001</v>
      </c>
      <c r="U195" s="29">
        <f t="shared" si="133"/>
        <v>855.40387862</v>
      </c>
      <c r="V195" s="29">
        <f t="shared" si="133"/>
        <v>1421.8069038000001</v>
      </c>
      <c r="W195" s="29">
        <f t="shared" si="133"/>
        <v>715.13079549999986</v>
      </c>
      <c r="X195" s="29">
        <f t="shared" si="133"/>
        <v>1082.4780364600001</v>
      </c>
      <c r="Y195" s="29">
        <f t="shared" si="133"/>
        <v>1165.8281166800002</v>
      </c>
      <c r="Z195" s="29">
        <f t="shared" si="133"/>
        <v>911.93111474000011</v>
      </c>
      <c r="AA195" s="29">
        <f t="shared" si="133"/>
        <v>979.38605571999994</v>
      </c>
      <c r="AB195" s="29">
        <f t="shared" si="133"/>
        <v>1025.30751302</v>
      </c>
      <c r="AC195" s="29">
        <f t="shared" si="133"/>
        <v>11901.077931600001</v>
      </c>
      <c r="AD195" s="29">
        <f t="shared" si="133"/>
        <v>822.94232096999963</v>
      </c>
      <c r="AE195" s="29">
        <f t="shared" si="133"/>
        <v>868.12063762000025</v>
      </c>
      <c r="AF195" s="29">
        <f t="shared" si="133"/>
        <v>1315.0946002199998</v>
      </c>
      <c r="AG195" s="29">
        <f t="shared" si="133"/>
        <v>1961.7642377899999</v>
      </c>
      <c r="AH195" s="29">
        <f t="shared" si="133"/>
        <v>2518.4682514999995</v>
      </c>
      <c r="AI195" s="29">
        <f t="shared" si="133"/>
        <v>1623.3874428399999</v>
      </c>
      <c r="AJ195" s="29">
        <f t="shared" si="133"/>
        <v>2064.39790894</v>
      </c>
      <c r="AK195" s="29">
        <f t="shared" si="133"/>
        <v>1778.2663843400005</v>
      </c>
      <c r="AL195" s="29">
        <f t="shared" si="133"/>
        <v>2416.2155247799992</v>
      </c>
      <c r="AM195" s="29">
        <f t="shared" si="133"/>
        <v>1842.2120607800005</v>
      </c>
      <c r="AN195" s="29">
        <f t="shared" si="133"/>
        <v>2453.37592356</v>
      </c>
      <c r="AO195" s="29">
        <f t="shared" si="133"/>
        <v>1786.07353238</v>
      </c>
      <c r="AP195" s="29">
        <f t="shared" si="133"/>
        <v>1518.1237587099997</v>
      </c>
      <c r="AQ195" s="29">
        <f t="shared" si="133"/>
        <v>2454.1887161199998</v>
      </c>
      <c r="AR195" s="29">
        <f t="shared" si="133"/>
        <v>3070.4407260999997</v>
      </c>
      <c r="AS195" s="29">
        <f t="shared" si="133"/>
        <v>1695.8925424200004</v>
      </c>
      <c r="AT195" s="29">
        <f t="shared" si="133"/>
        <v>4264.2079195000006</v>
      </c>
      <c r="AU195" s="29">
        <f t="shared" si="133"/>
        <v>2281.8180835599996</v>
      </c>
      <c r="AV195" s="29">
        <f t="shared" si="133"/>
        <v>2576.4252900199999</v>
      </c>
      <c r="AW195" s="29">
        <f t="shared" si="133"/>
        <v>2936.9565982199997</v>
      </c>
      <c r="AX195" s="29">
        <f t="shared" si="133"/>
        <v>2371.5350123200005</v>
      </c>
      <c r="AY195" s="29">
        <f t="shared" si="133"/>
        <v>4305.0456579399997</v>
      </c>
      <c r="AZ195" s="29">
        <f t="shared" si="133"/>
        <v>2643.1222077800003</v>
      </c>
      <c r="BA195" s="29">
        <f t="shared" si="133"/>
        <v>1668.1288233999999</v>
      </c>
      <c r="BB195" s="29">
        <f t="shared" si="133"/>
        <v>2292.7982959299998</v>
      </c>
      <c r="BC195" s="29">
        <f t="shared" si="133"/>
        <v>1535.3916129399997</v>
      </c>
      <c r="BD195" s="29">
        <f t="shared" si="133"/>
        <v>2288.0244350399998</v>
      </c>
      <c r="BE195" s="29">
        <f t="shared" si="133"/>
        <v>2506.6733048400001</v>
      </c>
      <c r="BF195" s="29">
        <f t="shared" si="133"/>
        <v>3236.1412051000002</v>
      </c>
      <c r="BG195" s="29">
        <f t="shared" si="133"/>
        <v>4075.9895383899993</v>
      </c>
      <c r="BH195" s="29">
        <f t="shared" si="133"/>
        <v>3260.5301468600001</v>
      </c>
      <c r="BI195" s="29">
        <f t="shared" si="133"/>
        <v>3239.53286738</v>
      </c>
      <c r="BJ195" s="29">
        <f t="shared" si="133"/>
        <v>3221.3550299999988</v>
      </c>
      <c r="BK195" s="29">
        <f t="shared" si="133"/>
        <v>3505.3295503800005</v>
      </c>
      <c r="BL195" s="29">
        <f t="shared" si="133"/>
        <v>3667.4092706000001</v>
      </c>
      <c r="BM195" s="29">
        <f t="shared" si="133"/>
        <v>4183.6951703199993</v>
      </c>
      <c r="BN195" s="29">
        <f t="shared" si="133"/>
        <v>37012.870427779999</v>
      </c>
      <c r="BO195" s="29">
        <f t="shared" si="133"/>
        <v>6367.1471977000001</v>
      </c>
      <c r="BP195" s="29">
        <f t="shared" ref="BP195:CA195" si="134">+BP11+BP12+BP42+BP43</f>
        <v>4323.4155267900005</v>
      </c>
      <c r="BQ195" s="29">
        <f t="shared" si="134"/>
        <v>4525.5469540999993</v>
      </c>
      <c r="BR195" s="29">
        <f t="shared" si="134"/>
        <v>3626.0372957000009</v>
      </c>
      <c r="BS195" s="29">
        <f t="shared" si="134"/>
        <v>3026.0936808199995</v>
      </c>
      <c r="BT195" s="29">
        <f t="shared" si="134"/>
        <v>2301.9315436200004</v>
      </c>
      <c r="BU195" s="29">
        <f t="shared" si="134"/>
        <v>2289.9221402500002</v>
      </c>
      <c r="BV195" s="29">
        <f t="shared" si="134"/>
        <v>2367.0437049000002</v>
      </c>
      <c r="BW195" s="29">
        <f t="shared" si="134"/>
        <v>4023.3136495600011</v>
      </c>
      <c r="BX195" s="29">
        <f t="shared" si="134"/>
        <v>4456.1313998799997</v>
      </c>
      <c r="BY195" s="29">
        <f t="shared" si="134"/>
        <v>3132.7754517400003</v>
      </c>
      <c r="BZ195" s="29">
        <f t="shared" si="134"/>
        <v>4838.2084105600006</v>
      </c>
      <c r="CA195" s="29">
        <f t="shared" si="134"/>
        <v>45277.566955620008</v>
      </c>
      <c r="CB195" s="29">
        <f t="shared" ref="CB195:DL195" si="135">+CB11+CB12+CB42+CB43</f>
        <v>4273.4575566399981</v>
      </c>
      <c r="CC195" s="29">
        <f t="shared" si="135"/>
        <v>4037.6448244999997</v>
      </c>
      <c r="CD195" s="29">
        <f t="shared" si="135"/>
        <v>5643.1710364399987</v>
      </c>
      <c r="CE195" s="29">
        <f t="shared" si="135"/>
        <v>4629.9345893000009</v>
      </c>
      <c r="CF195" s="29">
        <f t="shared" si="135"/>
        <v>5014.3673004199991</v>
      </c>
      <c r="CG195" s="29">
        <f t="shared" si="135"/>
        <v>5870.4497141400007</v>
      </c>
      <c r="CH195" s="29">
        <f t="shared" si="135"/>
        <v>5936.0811166600006</v>
      </c>
      <c r="CI195" s="29">
        <f t="shared" si="135"/>
        <v>5498.2831376199993</v>
      </c>
      <c r="CJ195" s="29">
        <f t="shared" si="135"/>
        <v>4377.0849775199995</v>
      </c>
      <c r="CK195" s="29">
        <f t="shared" si="135"/>
        <v>5987.285756360001</v>
      </c>
      <c r="CL195" s="29">
        <f t="shared" si="135"/>
        <v>4373.8623717599985</v>
      </c>
      <c r="CM195" s="29">
        <f t="shared" si="135"/>
        <v>3189.4930220999995</v>
      </c>
      <c r="CN195" s="29">
        <f t="shared" si="135"/>
        <v>58831.115403459989</v>
      </c>
      <c r="CO195" s="29">
        <f t="shared" si="135"/>
        <v>3752.5343874399996</v>
      </c>
      <c r="CP195" s="29">
        <f t="shared" si="135"/>
        <v>4553.1072159800005</v>
      </c>
      <c r="CQ195" s="29">
        <f t="shared" si="135"/>
        <v>4578.6560418599984</v>
      </c>
      <c r="CR195" s="29">
        <f t="shared" si="135"/>
        <v>4274.2612551599996</v>
      </c>
      <c r="CS195" s="29">
        <f t="shared" si="135"/>
        <v>6696.1119922800008</v>
      </c>
      <c r="CT195" s="29">
        <f t="shared" si="135"/>
        <v>6416.5155556000009</v>
      </c>
      <c r="CU195" s="29">
        <f t="shared" si="135"/>
        <v>3382.32142312</v>
      </c>
      <c r="CV195" s="29">
        <f t="shared" si="135"/>
        <v>6705.9220843199992</v>
      </c>
      <c r="CW195" s="29">
        <f t="shared" si="135"/>
        <v>6034.816266939999</v>
      </c>
      <c r="CX195" s="29">
        <f t="shared" si="135"/>
        <v>7064.2723588400022</v>
      </c>
      <c r="CY195" s="29">
        <f t="shared" si="135"/>
        <v>5184.2052574199988</v>
      </c>
      <c r="CZ195" s="29">
        <f t="shared" si="135"/>
        <v>5794.1231132599987</v>
      </c>
      <c r="DA195" s="29">
        <f t="shared" si="135"/>
        <v>64436.846952219988</v>
      </c>
      <c r="DB195" s="29">
        <f t="shared" si="135"/>
        <v>5188.5357689199991</v>
      </c>
      <c r="DC195" s="29">
        <f t="shared" si="135"/>
        <v>4158.8697657199991</v>
      </c>
      <c r="DD195" s="29">
        <f t="shared" si="135"/>
        <v>5324.2115181600002</v>
      </c>
      <c r="DE195" s="29">
        <f t="shared" si="135"/>
        <v>3803.9056820599999</v>
      </c>
      <c r="DF195" s="29">
        <f t="shared" si="135"/>
        <v>5019.5397568400003</v>
      </c>
      <c r="DG195" s="29">
        <f t="shared" si="135"/>
        <v>4314.8724562400002</v>
      </c>
      <c r="DH195" s="29">
        <f t="shared" si="135"/>
        <v>5342.0425158600028</v>
      </c>
      <c r="DI195" s="29">
        <f t="shared" si="135"/>
        <v>3543.7838857800007</v>
      </c>
      <c r="DJ195" s="29">
        <f t="shared" si="135"/>
        <v>4819.3121950499999</v>
      </c>
      <c r="DK195" s="29">
        <f t="shared" si="135"/>
        <v>4897.8611221600004</v>
      </c>
      <c r="DL195" s="29">
        <f t="shared" si="135"/>
        <v>5341.3260866399978</v>
      </c>
      <c r="DM195" s="29">
        <f t="shared" ref="DM195:DN195" si="136">+DM11+DM12+DM42+DM43</f>
        <v>5771.5264897400011</v>
      </c>
      <c r="DN195" s="29">
        <f t="shared" si="136"/>
        <v>57525.787243170002</v>
      </c>
      <c r="DO195" s="29">
        <f t="shared" ref="DO195:DP195" si="137">+DO11+DO12+DO42+DO43</f>
        <v>3740.2059266099986</v>
      </c>
      <c r="DP195" s="29">
        <f t="shared" si="137"/>
        <v>4101.3613005500001</v>
      </c>
      <c r="DQ195" s="29">
        <f t="shared" ref="DQ195:DR195" si="138">+DQ11+DQ12+DQ42+DQ43</f>
        <v>7981.1517199599975</v>
      </c>
      <c r="DR195" s="29">
        <f t="shared" si="138"/>
        <v>6806.29631255</v>
      </c>
      <c r="DS195" s="29">
        <f t="shared" ref="DS195:DT195" si="139">+DS11+DS12+DS42+DS43</f>
        <v>7201.7511704299986</v>
      </c>
      <c r="DT195" s="29">
        <f t="shared" si="139"/>
        <v>5231.9355820700002</v>
      </c>
      <c r="DU195" s="29">
        <f t="shared" ref="DU195:DV195" si="140">+DU11+DU12+DU42+DU43</f>
        <v>6399.3948505399976</v>
      </c>
      <c r="DV195" s="29">
        <f t="shared" si="140"/>
        <v>6868.1289958000007</v>
      </c>
      <c r="DW195" s="29">
        <f t="shared" ref="DW195:DX195" si="141">+DW11+DW12+DW42+DW43</f>
        <v>5899.3698103300012</v>
      </c>
      <c r="DX195" s="29">
        <f t="shared" si="141"/>
        <v>6162.2661933999998</v>
      </c>
      <c r="DY195" s="29">
        <f t="shared" ref="DY195:DZ195" si="142">+DY11+DY12+DY42+DY43</f>
        <v>6063.6244353000011</v>
      </c>
      <c r="DZ195" s="29">
        <f t="shared" si="142"/>
        <v>4753.5093620400003</v>
      </c>
    </row>
    <row r="196" spans="2:130" ht="20.100000000000001" customHeight="1" x14ac:dyDescent="0.2">
      <c r="B196" s="185" t="s">
        <v>100</v>
      </c>
      <c r="C196" s="185"/>
      <c r="D196" s="29">
        <f>+D10+D19+D23+D24+D27+D33+D34+D35+D36+D37+D44+D45+D46+D41</f>
        <v>2758.9554202600007</v>
      </c>
      <c r="E196" s="29">
        <f t="shared" ref="E196:BP196" si="143">+E10+E19+E23+E24+E27+E33+E34+E35+E36+E37+E44+E45+E46+E41</f>
        <v>3672.5327075299997</v>
      </c>
      <c r="F196" s="29">
        <f t="shared" si="143"/>
        <v>2543.7710585099999</v>
      </c>
      <c r="G196" s="29">
        <f t="shared" si="143"/>
        <v>3013.3048728699996</v>
      </c>
      <c r="H196" s="29">
        <f t="shared" si="143"/>
        <v>3899.6266006400001</v>
      </c>
      <c r="I196" s="29">
        <f t="shared" si="143"/>
        <v>2324.7241403200001</v>
      </c>
      <c r="J196" s="29">
        <f t="shared" si="143"/>
        <v>2720.5505999100001</v>
      </c>
      <c r="K196" s="29">
        <f t="shared" si="143"/>
        <v>2125.9641713000005</v>
      </c>
      <c r="L196" s="29">
        <f t="shared" si="143"/>
        <v>2645.7026888700007</v>
      </c>
      <c r="M196" s="29">
        <f t="shared" si="143"/>
        <v>2917.3995776700003</v>
      </c>
      <c r="N196" s="29">
        <f t="shared" si="143"/>
        <v>3228.8673839400008</v>
      </c>
      <c r="O196" s="29">
        <f t="shared" si="143"/>
        <v>4629.3324814299995</v>
      </c>
      <c r="P196" s="29">
        <f t="shared" si="143"/>
        <v>36480.731699249998</v>
      </c>
      <c r="Q196" s="29">
        <f t="shared" si="143"/>
        <v>2857.2433068599998</v>
      </c>
      <c r="R196" s="29">
        <f t="shared" si="143"/>
        <v>3143.46563393</v>
      </c>
      <c r="S196" s="29">
        <f t="shared" si="143"/>
        <v>3207.7014379100001</v>
      </c>
      <c r="T196" s="29">
        <f t="shared" si="143"/>
        <v>3730.1976376100006</v>
      </c>
      <c r="U196" s="29">
        <f t="shared" si="143"/>
        <v>3271.4844649500001</v>
      </c>
      <c r="V196" s="29">
        <f t="shared" si="143"/>
        <v>3533.0169104899987</v>
      </c>
      <c r="W196" s="29">
        <f t="shared" si="143"/>
        <v>3246.9022962900003</v>
      </c>
      <c r="X196" s="29">
        <f t="shared" si="143"/>
        <v>4075.9667828200008</v>
      </c>
      <c r="Y196" s="29">
        <f t="shared" si="143"/>
        <v>4099.3723301400005</v>
      </c>
      <c r="Z196" s="29">
        <f t="shared" si="143"/>
        <v>3630.2839422799998</v>
      </c>
      <c r="AA196" s="29">
        <f t="shared" si="143"/>
        <v>3743.1746775100009</v>
      </c>
      <c r="AB196" s="29">
        <f t="shared" si="143"/>
        <v>4168.7881570899999</v>
      </c>
      <c r="AC196" s="29">
        <f t="shared" si="143"/>
        <v>42707.597573880004</v>
      </c>
      <c r="AD196" s="29">
        <f t="shared" si="143"/>
        <v>3140.0371195199996</v>
      </c>
      <c r="AE196" s="29">
        <f t="shared" si="143"/>
        <v>3738.8674532800001</v>
      </c>
      <c r="AF196" s="29">
        <f t="shared" si="143"/>
        <v>4109.2634807300001</v>
      </c>
      <c r="AG196" s="29">
        <f t="shared" si="143"/>
        <v>6762.6413632300028</v>
      </c>
      <c r="AH196" s="29">
        <f t="shared" si="143"/>
        <v>8228.2649340699991</v>
      </c>
      <c r="AI196" s="29">
        <f t="shared" si="143"/>
        <v>5957.2393737599996</v>
      </c>
      <c r="AJ196" s="29">
        <f t="shared" si="143"/>
        <v>6343.3626777399995</v>
      </c>
      <c r="AK196" s="29">
        <f t="shared" si="143"/>
        <v>4889.5254633100003</v>
      </c>
      <c r="AL196" s="29">
        <f t="shared" si="143"/>
        <v>6394.7442352300004</v>
      </c>
      <c r="AM196" s="29">
        <f t="shared" si="143"/>
        <v>5320.3960404999998</v>
      </c>
      <c r="AN196" s="29">
        <f t="shared" si="143"/>
        <v>6368.63008919</v>
      </c>
      <c r="AO196" s="29">
        <f t="shared" si="143"/>
        <v>7603.9588763199999</v>
      </c>
      <c r="AP196" s="29">
        <f t="shared" si="143"/>
        <v>6107.5258986300014</v>
      </c>
      <c r="AQ196" s="29">
        <f t="shared" si="143"/>
        <v>5776.2977466200027</v>
      </c>
      <c r="AR196" s="29">
        <f t="shared" si="143"/>
        <v>6903.8143147200044</v>
      </c>
      <c r="AS196" s="29">
        <f t="shared" si="143"/>
        <v>5342.9769825400035</v>
      </c>
      <c r="AT196" s="29">
        <f t="shared" si="143"/>
        <v>6469.5423077699961</v>
      </c>
      <c r="AU196" s="29">
        <f t="shared" si="143"/>
        <v>5783.956114569999</v>
      </c>
      <c r="AV196" s="29">
        <f t="shared" si="143"/>
        <v>7131.7088656299984</v>
      </c>
      <c r="AW196" s="29">
        <f t="shared" si="143"/>
        <v>7001.9640449699973</v>
      </c>
      <c r="AX196" s="29">
        <f t="shared" si="143"/>
        <v>6546.6398632699984</v>
      </c>
      <c r="AY196" s="29">
        <f t="shared" si="143"/>
        <v>7796.5449164500023</v>
      </c>
      <c r="AZ196" s="29">
        <f t="shared" si="143"/>
        <v>5200.4309413999981</v>
      </c>
      <c r="BA196" s="29">
        <f t="shared" si="143"/>
        <v>5400.9176508499986</v>
      </c>
      <c r="BB196" s="29">
        <f t="shared" si="143"/>
        <v>6210.6127118799986</v>
      </c>
      <c r="BC196" s="29">
        <f t="shared" si="143"/>
        <v>4219.2462917300008</v>
      </c>
      <c r="BD196" s="29">
        <f t="shared" si="143"/>
        <v>5346.2208146999983</v>
      </c>
      <c r="BE196" s="29">
        <f t="shared" si="143"/>
        <v>7860.5452044500053</v>
      </c>
      <c r="BF196" s="29">
        <f t="shared" si="143"/>
        <v>9049.674530459999</v>
      </c>
      <c r="BG196" s="29">
        <f t="shared" si="143"/>
        <v>6774.1795975200012</v>
      </c>
      <c r="BH196" s="29">
        <f t="shared" si="143"/>
        <v>9546.0421232099998</v>
      </c>
      <c r="BI196" s="29">
        <f t="shared" si="143"/>
        <v>7770.2306255099966</v>
      </c>
      <c r="BJ196" s="29">
        <f t="shared" si="143"/>
        <v>6465.1539448100029</v>
      </c>
      <c r="BK196" s="29">
        <f t="shared" si="143"/>
        <v>7376.2123822499962</v>
      </c>
      <c r="BL196" s="29">
        <f t="shared" si="143"/>
        <v>8502.9240532000003</v>
      </c>
      <c r="BM196" s="29">
        <f t="shared" si="143"/>
        <v>7718.110805249994</v>
      </c>
      <c r="BN196" s="29">
        <f t="shared" si="143"/>
        <v>86839.153084970007</v>
      </c>
      <c r="BO196" s="29">
        <f t="shared" si="143"/>
        <v>7338.3133324299997</v>
      </c>
      <c r="BP196" s="29">
        <f t="shared" si="143"/>
        <v>6725.9427952900005</v>
      </c>
      <c r="BQ196" s="29">
        <f t="shared" ref="BQ196:DU196" si="144">+BQ10+BQ19+BQ23+BQ24+BQ27+BQ33+BQ34+BQ35+BQ36+BQ37+BQ44+BQ45+BQ46+BQ41</f>
        <v>8713.1135300499955</v>
      </c>
      <c r="BR196" s="29">
        <f t="shared" si="144"/>
        <v>9502.1059915999977</v>
      </c>
      <c r="BS196" s="29">
        <f t="shared" si="144"/>
        <v>10069.806533239996</v>
      </c>
      <c r="BT196" s="29">
        <f t="shared" si="144"/>
        <v>9255.5006378600046</v>
      </c>
      <c r="BU196" s="29">
        <f t="shared" si="144"/>
        <v>12901.688614059996</v>
      </c>
      <c r="BV196" s="29">
        <f t="shared" si="144"/>
        <v>8939.4686821499963</v>
      </c>
      <c r="BW196" s="29">
        <f t="shared" si="144"/>
        <v>7737.8799727099968</v>
      </c>
      <c r="BX196" s="29">
        <f t="shared" si="144"/>
        <v>9835.7254715000017</v>
      </c>
      <c r="BY196" s="29">
        <f t="shared" si="144"/>
        <v>8074.153078010002</v>
      </c>
      <c r="BZ196" s="29">
        <f t="shared" si="144"/>
        <v>10840.259345640005</v>
      </c>
      <c r="CA196" s="29">
        <f t="shared" si="144"/>
        <v>109933.95798453999</v>
      </c>
      <c r="CB196" s="29">
        <f t="shared" si="144"/>
        <v>8544.4409409900018</v>
      </c>
      <c r="CC196" s="29">
        <f t="shared" si="144"/>
        <v>8352.4043050499949</v>
      </c>
      <c r="CD196" s="29">
        <f t="shared" si="144"/>
        <v>9596.6924030999962</v>
      </c>
      <c r="CE196" s="29">
        <f t="shared" si="144"/>
        <v>13601.625961919999</v>
      </c>
      <c r="CF196" s="29">
        <f t="shared" si="144"/>
        <v>11012.550294979999</v>
      </c>
      <c r="CG196" s="29">
        <f t="shared" si="144"/>
        <v>10680.719389819991</v>
      </c>
      <c r="CH196" s="29">
        <f t="shared" si="144"/>
        <v>14585.882436140006</v>
      </c>
      <c r="CI196" s="29">
        <f t="shared" si="144"/>
        <v>9283.7939647300045</v>
      </c>
      <c r="CJ196" s="29">
        <f t="shared" si="144"/>
        <v>8250.031697679995</v>
      </c>
      <c r="CK196" s="29">
        <f t="shared" si="144"/>
        <v>9582.2451174000089</v>
      </c>
      <c r="CL196" s="29">
        <f t="shared" si="144"/>
        <v>9361.1906424999997</v>
      </c>
      <c r="CM196" s="29">
        <f t="shared" si="144"/>
        <v>12488.490762749998</v>
      </c>
      <c r="CN196" s="29">
        <f t="shared" si="144"/>
        <v>125340.06791706001</v>
      </c>
      <c r="CO196" s="29">
        <f t="shared" si="144"/>
        <v>12416.30295372</v>
      </c>
      <c r="CP196" s="29">
        <f t="shared" si="144"/>
        <v>12628.460541230017</v>
      </c>
      <c r="CQ196" s="29">
        <f t="shared" si="144"/>
        <v>12635.568834580001</v>
      </c>
      <c r="CR196" s="29">
        <f t="shared" si="144"/>
        <v>12402.623095689996</v>
      </c>
      <c r="CS196" s="29">
        <f t="shared" si="144"/>
        <v>14770.748224100003</v>
      </c>
      <c r="CT196" s="29">
        <f t="shared" si="144"/>
        <v>14877.187345190006</v>
      </c>
      <c r="CU196" s="29">
        <f t="shared" si="144"/>
        <v>13803.313600879988</v>
      </c>
      <c r="CV196" s="29">
        <f t="shared" si="144"/>
        <v>20335.332879690002</v>
      </c>
      <c r="CW196" s="29">
        <f t="shared" si="144"/>
        <v>21165.58100404001</v>
      </c>
      <c r="CX196" s="29">
        <f t="shared" si="144"/>
        <v>22651.201232039999</v>
      </c>
      <c r="CY196" s="29">
        <f t="shared" si="144"/>
        <v>18208.937248550003</v>
      </c>
      <c r="CZ196" s="29">
        <f t="shared" si="144"/>
        <v>21426.828313200022</v>
      </c>
      <c r="DA196" s="29">
        <f t="shared" si="144"/>
        <v>197322.0852729101</v>
      </c>
      <c r="DB196" s="29">
        <f t="shared" si="144"/>
        <v>17135.489054010002</v>
      </c>
      <c r="DC196" s="29">
        <f t="shared" si="144"/>
        <v>15709.58243833999</v>
      </c>
      <c r="DD196" s="29">
        <f t="shared" si="144"/>
        <v>19006.018909660004</v>
      </c>
      <c r="DE196" s="29">
        <f t="shared" si="144"/>
        <v>20220.70782691002</v>
      </c>
      <c r="DF196" s="29">
        <f t="shared" si="144"/>
        <v>18554.315790160003</v>
      </c>
      <c r="DG196" s="29">
        <f t="shared" si="144"/>
        <v>15817.230444990004</v>
      </c>
      <c r="DH196" s="29">
        <f t="shared" si="144"/>
        <v>16466.635696689988</v>
      </c>
      <c r="DI196" s="29">
        <f t="shared" si="144"/>
        <v>14356.053497890005</v>
      </c>
      <c r="DJ196" s="29">
        <f t="shared" si="144"/>
        <v>16442.338977809999</v>
      </c>
      <c r="DK196" s="29">
        <f t="shared" si="144"/>
        <v>18358.392219969999</v>
      </c>
      <c r="DL196" s="29">
        <f t="shared" si="144"/>
        <v>19257.987113949999</v>
      </c>
      <c r="DM196" s="29">
        <f t="shared" si="144"/>
        <v>19955.09290185001</v>
      </c>
      <c r="DN196" s="29">
        <f t="shared" si="144"/>
        <v>211279.84487223002</v>
      </c>
      <c r="DO196" s="29">
        <f t="shared" si="144"/>
        <v>18532.630875529998</v>
      </c>
      <c r="DP196" s="29">
        <f t="shared" si="144"/>
        <v>15335.895459210007</v>
      </c>
      <c r="DQ196" s="29">
        <f t="shared" si="144"/>
        <v>21040.081773339985</v>
      </c>
      <c r="DR196" s="29">
        <f t="shared" si="144"/>
        <v>26974.528181069996</v>
      </c>
      <c r="DS196" s="29">
        <f t="shared" si="144"/>
        <v>23219.987986839969</v>
      </c>
      <c r="DT196" s="29">
        <f t="shared" si="144"/>
        <v>20971.063512210003</v>
      </c>
      <c r="DU196" s="29">
        <f t="shared" si="144"/>
        <v>22974.987586859992</v>
      </c>
      <c r="DV196" s="29">
        <f t="shared" ref="DV196:DW196" si="145">+DV10+DV19+DV23+DV24+DV27+DV33+DV34+DV35+DV36+DV37+DV44+DV45+DV46+DV41</f>
        <v>20214.61873882998</v>
      </c>
      <c r="DW196" s="29">
        <f t="shared" si="145"/>
        <v>19747.108273489997</v>
      </c>
      <c r="DX196" s="29">
        <f t="shared" ref="DX196:DY196" si="146">+DX10+DX19+DX23+DX24+DX27+DX33+DX34+DX35+DX36+DX37+DX44+DX45+DX46+DX41</f>
        <v>30289.522987829936</v>
      </c>
      <c r="DY196" s="29">
        <f t="shared" si="146"/>
        <v>18831.415708970013</v>
      </c>
      <c r="DZ196" s="29">
        <f t="shared" ref="DZ196" si="147">+DZ10+DZ19+DZ23+DZ24+DZ27+DZ33+DZ34+DZ35+DZ36+DZ37+DZ44+DZ45+DZ46+DZ41</f>
        <v>18284.872022029987</v>
      </c>
    </row>
    <row r="197" spans="2:130" ht="20.100000000000001" customHeight="1" x14ac:dyDescent="0.2">
      <c r="B197" s="185" t="s">
        <v>101</v>
      </c>
      <c r="C197" s="185"/>
      <c r="D197" s="29">
        <f t="shared" ref="D197:BO197" si="148">+D16+D25</f>
        <v>2409.6399392099997</v>
      </c>
      <c r="E197" s="29">
        <f t="shared" si="148"/>
        <v>2432.1529554000003</v>
      </c>
      <c r="F197" s="29">
        <f t="shared" si="148"/>
        <v>2405.5995175100002</v>
      </c>
      <c r="G197" s="29">
        <f t="shared" si="148"/>
        <v>2819.0721879100001</v>
      </c>
      <c r="H197" s="29">
        <f t="shared" si="148"/>
        <v>2578.4144047700001</v>
      </c>
      <c r="I197" s="29">
        <f t="shared" si="148"/>
        <v>2555.68186066</v>
      </c>
      <c r="J197" s="29">
        <f t="shared" si="148"/>
        <v>2494.8778856600002</v>
      </c>
      <c r="K197" s="29">
        <f t="shared" si="148"/>
        <v>2377.9058001799999</v>
      </c>
      <c r="L197" s="29">
        <f t="shared" si="148"/>
        <v>3801.6375917600003</v>
      </c>
      <c r="M197" s="29">
        <f t="shared" si="148"/>
        <v>3236.7064811799996</v>
      </c>
      <c r="N197" s="29">
        <f t="shared" si="148"/>
        <v>3275.5895651999999</v>
      </c>
      <c r="O197" s="29">
        <f t="shared" si="148"/>
        <v>3587.7397029199997</v>
      </c>
      <c r="P197" s="29">
        <f t="shared" si="148"/>
        <v>33975.017892360003</v>
      </c>
      <c r="Q197" s="29">
        <f t="shared" si="148"/>
        <v>3006.5549491200009</v>
      </c>
      <c r="R197" s="29">
        <f t="shared" si="148"/>
        <v>2621.8633274000013</v>
      </c>
      <c r="S197" s="29">
        <f t="shared" si="148"/>
        <v>3539.1775192699984</v>
      </c>
      <c r="T197" s="29">
        <f t="shared" si="148"/>
        <v>3308.2662798299989</v>
      </c>
      <c r="U197" s="29">
        <f t="shared" si="148"/>
        <v>2745.8444962499993</v>
      </c>
      <c r="V197" s="29">
        <f t="shared" si="148"/>
        <v>3073.0514392699997</v>
      </c>
      <c r="W197" s="29">
        <f t="shared" si="148"/>
        <v>4060.6055425199997</v>
      </c>
      <c r="X197" s="29">
        <f t="shared" si="148"/>
        <v>3846.1612849300013</v>
      </c>
      <c r="Y197" s="29">
        <f t="shared" si="148"/>
        <v>3256.975064090002</v>
      </c>
      <c r="Z197" s="29">
        <f t="shared" si="148"/>
        <v>3958.103993929999</v>
      </c>
      <c r="AA197" s="29">
        <f t="shared" si="148"/>
        <v>3013.8356792499999</v>
      </c>
      <c r="AB197" s="29">
        <f t="shared" si="148"/>
        <v>4532.7612802100002</v>
      </c>
      <c r="AC197" s="29">
        <f t="shared" si="148"/>
        <v>40963.200856070005</v>
      </c>
      <c r="AD197" s="29">
        <f t="shared" si="148"/>
        <v>3729.0635157800002</v>
      </c>
      <c r="AE197" s="29">
        <f t="shared" si="148"/>
        <v>3812.2440002800004</v>
      </c>
      <c r="AF197" s="29">
        <f t="shared" si="148"/>
        <v>4075.0226107700005</v>
      </c>
      <c r="AG197" s="29">
        <f t="shared" si="148"/>
        <v>5124.1522218699993</v>
      </c>
      <c r="AH197" s="29">
        <f t="shared" si="148"/>
        <v>4372.9366830999988</v>
      </c>
      <c r="AI197" s="29">
        <f t="shared" si="148"/>
        <v>3827.3251025000004</v>
      </c>
      <c r="AJ197" s="29">
        <f t="shared" si="148"/>
        <v>7673.1766947199994</v>
      </c>
      <c r="AK197" s="29">
        <f t="shared" si="148"/>
        <v>5249.6340520399999</v>
      </c>
      <c r="AL197" s="29">
        <f t="shared" si="148"/>
        <v>5893.6766722800003</v>
      </c>
      <c r="AM197" s="29">
        <f t="shared" si="148"/>
        <v>5087.9408363399998</v>
      </c>
      <c r="AN197" s="29">
        <f t="shared" si="148"/>
        <v>5827.82200173</v>
      </c>
      <c r="AO197" s="29">
        <f t="shared" si="148"/>
        <v>6858.6229283499997</v>
      </c>
      <c r="AP197" s="29">
        <f t="shared" si="148"/>
        <v>6723.4805055500001</v>
      </c>
      <c r="AQ197" s="29">
        <f t="shared" si="148"/>
        <v>5157.2845698000019</v>
      </c>
      <c r="AR197" s="29">
        <f t="shared" si="148"/>
        <v>7078.7296259400027</v>
      </c>
      <c r="AS197" s="29">
        <f t="shared" si="148"/>
        <v>7634.1833448999996</v>
      </c>
      <c r="AT197" s="29">
        <f t="shared" si="148"/>
        <v>7594.8381765199993</v>
      </c>
      <c r="AU197" s="29">
        <f t="shared" si="148"/>
        <v>6771.8987975300006</v>
      </c>
      <c r="AV197" s="29">
        <f t="shared" si="148"/>
        <v>8929.4092400400004</v>
      </c>
      <c r="AW197" s="29">
        <f t="shared" si="148"/>
        <v>7799.2772737499999</v>
      </c>
      <c r="AX197" s="29">
        <f t="shared" si="148"/>
        <v>6954.4860984299994</v>
      </c>
      <c r="AY197" s="29">
        <f t="shared" si="148"/>
        <v>8981.9858039999999</v>
      </c>
      <c r="AZ197" s="29">
        <f t="shared" si="148"/>
        <v>7771.8792283699986</v>
      </c>
      <c r="BA197" s="29">
        <f t="shared" si="148"/>
        <v>8372.5926546500014</v>
      </c>
      <c r="BB197" s="29">
        <f t="shared" si="148"/>
        <v>8146.055932350002</v>
      </c>
      <c r="BC197" s="29">
        <f t="shared" si="148"/>
        <v>7009.7345669699989</v>
      </c>
      <c r="BD197" s="29">
        <f t="shared" si="148"/>
        <v>7714.5357718199975</v>
      </c>
      <c r="BE197" s="29">
        <f t="shared" si="148"/>
        <v>9463.6225847699989</v>
      </c>
      <c r="BF197" s="29">
        <f t="shared" si="148"/>
        <v>7597.3558512599939</v>
      </c>
      <c r="BG197" s="29">
        <f t="shared" si="148"/>
        <v>7060.7028934599966</v>
      </c>
      <c r="BH197" s="29">
        <f t="shared" si="148"/>
        <v>8921.0878105799984</v>
      </c>
      <c r="BI197" s="29">
        <f t="shared" si="148"/>
        <v>7364.0791433500044</v>
      </c>
      <c r="BJ197" s="29">
        <f t="shared" si="148"/>
        <v>6756.6418603699985</v>
      </c>
      <c r="BK197" s="29">
        <f t="shared" si="148"/>
        <v>7821.8327522600011</v>
      </c>
      <c r="BL197" s="29">
        <f t="shared" si="148"/>
        <v>7792.1634990000002</v>
      </c>
      <c r="BM197" s="29">
        <f t="shared" si="148"/>
        <v>10530.540692949995</v>
      </c>
      <c r="BN197" s="29">
        <f t="shared" si="148"/>
        <v>96178.35335913999</v>
      </c>
      <c r="BO197" s="29">
        <f t="shared" si="148"/>
        <v>9721.1457950199983</v>
      </c>
      <c r="BP197" s="29">
        <f t="shared" ref="BP197:CA197" si="149">+BP16+BP25</f>
        <v>6908.2951156200033</v>
      </c>
      <c r="BQ197" s="29">
        <f t="shared" si="149"/>
        <v>7206.236796289998</v>
      </c>
      <c r="BR197" s="29">
        <f t="shared" si="149"/>
        <v>9315.2325541599948</v>
      </c>
      <c r="BS197" s="29">
        <f t="shared" si="149"/>
        <v>9000.7617700300016</v>
      </c>
      <c r="BT197" s="29">
        <f t="shared" si="149"/>
        <v>8293.4067909199948</v>
      </c>
      <c r="BU197" s="29">
        <f t="shared" si="149"/>
        <v>10985.060243709995</v>
      </c>
      <c r="BV197" s="29">
        <f t="shared" si="149"/>
        <v>8291.9520042099975</v>
      </c>
      <c r="BW197" s="29">
        <f t="shared" si="149"/>
        <v>10495.053310290001</v>
      </c>
      <c r="BX197" s="29">
        <f t="shared" si="149"/>
        <v>10622.367440420003</v>
      </c>
      <c r="BY197" s="29">
        <f t="shared" si="149"/>
        <v>9166.3134187600026</v>
      </c>
      <c r="BZ197" s="29">
        <f t="shared" si="149"/>
        <v>13899.114389079998</v>
      </c>
      <c r="CA197" s="29">
        <f t="shared" si="149"/>
        <v>113904.93962851001</v>
      </c>
      <c r="CB197" s="29">
        <f t="shared" ref="CB197:DL197" si="150">+CB16+CB25</f>
        <v>10794.160327060004</v>
      </c>
      <c r="CC197" s="29">
        <f t="shared" si="150"/>
        <v>9184.7468187599989</v>
      </c>
      <c r="CD197" s="29">
        <f t="shared" si="150"/>
        <v>9073.0911673600058</v>
      </c>
      <c r="CE197" s="29">
        <f t="shared" si="150"/>
        <v>9901.1687535599922</v>
      </c>
      <c r="CF197" s="29">
        <f t="shared" si="150"/>
        <v>9046.0821721200009</v>
      </c>
      <c r="CG197" s="29">
        <f t="shared" si="150"/>
        <v>10266.581925539997</v>
      </c>
      <c r="CH197" s="29">
        <f t="shared" si="150"/>
        <v>11832.191776700001</v>
      </c>
      <c r="CI197" s="29">
        <f t="shared" si="150"/>
        <v>8992.0658809000015</v>
      </c>
      <c r="CJ197" s="29">
        <f t="shared" si="150"/>
        <v>10430.282340020007</v>
      </c>
      <c r="CK197" s="29">
        <f t="shared" si="150"/>
        <v>12662.982038060003</v>
      </c>
      <c r="CL197" s="29">
        <f t="shared" si="150"/>
        <v>11197.604581259995</v>
      </c>
      <c r="CM197" s="29">
        <f t="shared" si="150"/>
        <v>14622.308592749989</v>
      </c>
      <c r="CN197" s="29">
        <f t="shared" si="150"/>
        <v>128003.26637408999</v>
      </c>
      <c r="CO197" s="29">
        <f t="shared" si="150"/>
        <v>9941.8882398200003</v>
      </c>
      <c r="CP197" s="29">
        <f t="shared" si="150"/>
        <v>8762.7027663599965</v>
      </c>
      <c r="CQ197" s="29">
        <f t="shared" si="150"/>
        <v>11883.089605760002</v>
      </c>
      <c r="CR197" s="29">
        <f t="shared" si="150"/>
        <v>11883.800333079997</v>
      </c>
      <c r="CS197" s="29">
        <f t="shared" si="150"/>
        <v>11206.317768899997</v>
      </c>
      <c r="CT197" s="29">
        <f t="shared" si="150"/>
        <v>12400.456084239999</v>
      </c>
      <c r="CU197" s="29">
        <f t="shared" si="150"/>
        <v>9796.9306854600072</v>
      </c>
      <c r="CV197" s="29">
        <f t="shared" si="150"/>
        <v>11107.800063600003</v>
      </c>
      <c r="CW197" s="29">
        <f t="shared" si="150"/>
        <v>11083.871656900004</v>
      </c>
      <c r="CX197" s="29">
        <f t="shared" si="150"/>
        <v>11407.561914540005</v>
      </c>
      <c r="CY197" s="29">
        <f t="shared" si="150"/>
        <v>11185.685569100007</v>
      </c>
      <c r="CZ197" s="29">
        <f t="shared" si="150"/>
        <v>15292.831173559996</v>
      </c>
      <c r="DA197" s="29">
        <f t="shared" si="150"/>
        <v>135952.93586132</v>
      </c>
      <c r="DB197" s="29">
        <f t="shared" si="150"/>
        <v>9754.8211643199993</v>
      </c>
      <c r="DC197" s="29">
        <f t="shared" si="150"/>
        <v>7681.1560462599991</v>
      </c>
      <c r="DD197" s="29">
        <f t="shared" si="150"/>
        <v>10737.775838880003</v>
      </c>
      <c r="DE197" s="29">
        <f t="shared" si="150"/>
        <v>12359.328451800004</v>
      </c>
      <c r="DF197" s="29">
        <f t="shared" si="150"/>
        <v>10566.667899819993</v>
      </c>
      <c r="DG197" s="29">
        <f t="shared" si="150"/>
        <v>10257.762596020002</v>
      </c>
      <c r="DH197" s="29">
        <f t="shared" si="150"/>
        <v>10832.135144000007</v>
      </c>
      <c r="DI197" s="29">
        <f t="shared" si="150"/>
        <v>11355.871115939997</v>
      </c>
      <c r="DJ197" s="29">
        <f t="shared" si="150"/>
        <v>10497.062877980003</v>
      </c>
      <c r="DK197" s="29">
        <f t="shared" si="150"/>
        <v>12377.821282659999</v>
      </c>
      <c r="DL197" s="29">
        <f t="shared" si="150"/>
        <v>11376.064441140003</v>
      </c>
      <c r="DM197" s="29">
        <f t="shared" ref="DM197:DN197" si="151">+DM16+DM25</f>
        <v>13281.292248300002</v>
      </c>
      <c r="DN197" s="29">
        <f t="shared" si="151"/>
        <v>131077.75910712001</v>
      </c>
      <c r="DO197" s="29">
        <f t="shared" ref="DO197:DP197" si="152">+DO16+DO25</f>
        <v>12546.542158379994</v>
      </c>
      <c r="DP197" s="29">
        <f t="shared" si="152"/>
        <v>9253.1966906399939</v>
      </c>
      <c r="DQ197" s="29">
        <f t="shared" ref="DQ197:DR197" si="153">+DQ16+DQ25</f>
        <v>11639.996667199995</v>
      </c>
      <c r="DR197" s="29">
        <f t="shared" si="153"/>
        <v>13797.669137660007</v>
      </c>
      <c r="DS197" s="29">
        <f t="shared" ref="DS197:DT197" si="154">+DS16+DS25</f>
        <v>12129.230542039992</v>
      </c>
      <c r="DT197" s="29">
        <f t="shared" si="154"/>
        <v>12651.979254159995</v>
      </c>
      <c r="DU197" s="29">
        <f t="shared" ref="DU197:DV197" si="155">+DU16+DU25</f>
        <v>13129.824350220002</v>
      </c>
      <c r="DV197" s="29">
        <f t="shared" si="155"/>
        <v>12764.170624419996</v>
      </c>
      <c r="DW197" s="29">
        <f t="shared" ref="DW197:DX197" si="156">+DW16+DW25</f>
        <v>11101.131379800005</v>
      </c>
      <c r="DX197" s="29">
        <f t="shared" si="156"/>
        <v>13065.797808539997</v>
      </c>
      <c r="DY197" s="29">
        <f t="shared" ref="DY197:DZ197" si="157">+DY16+DY25</f>
        <v>14353.049232899995</v>
      </c>
      <c r="DZ197" s="29">
        <f t="shared" si="157"/>
        <v>16139.926503019999</v>
      </c>
    </row>
    <row r="198" spans="2:130" ht="20.100000000000001" customHeight="1" x14ac:dyDescent="0.2">
      <c r="B198" s="185" t="s">
        <v>149</v>
      </c>
      <c r="C198" s="185"/>
      <c r="D198" s="29">
        <f t="shared" ref="D198:BO198" si="158">+D20+D21+D22+D51+D38+D39+D40+D52</f>
        <v>0</v>
      </c>
      <c r="E198" s="29">
        <f t="shared" si="158"/>
        <v>0</v>
      </c>
      <c r="F198" s="29">
        <f t="shared" si="158"/>
        <v>0</v>
      </c>
      <c r="G198" s="29">
        <f t="shared" si="158"/>
        <v>0</v>
      </c>
      <c r="H198" s="29">
        <f t="shared" si="158"/>
        <v>3.9999999999999998E-6</v>
      </c>
      <c r="I198" s="29">
        <f t="shared" si="158"/>
        <v>0</v>
      </c>
      <c r="J198" s="29">
        <f t="shared" si="158"/>
        <v>0</v>
      </c>
      <c r="K198" s="29">
        <f t="shared" si="158"/>
        <v>0</v>
      </c>
      <c r="L198" s="29">
        <f t="shared" si="158"/>
        <v>0</v>
      </c>
      <c r="M198" s="29">
        <f t="shared" si="158"/>
        <v>0</v>
      </c>
      <c r="N198" s="29">
        <f t="shared" si="158"/>
        <v>0</v>
      </c>
      <c r="O198" s="29">
        <f t="shared" si="158"/>
        <v>0</v>
      </c>
      <c r="P198" s="29">
        <f t="shared" si="158"/>
        <v>0</v>
      </c>
      <c r="Q198" s="29">
        <f t="shared" si="158"/>
        <v>0</v>
      </c>
      <c r="R198" s="29">
        <f t="shared" si="158"/>
        <v>0</v>
      </c>
      <c r="S198" s="29">
        <f t="shared" si="158"/>
        <v>0</v>
      </c>
      <c r="T198" s="29">
        <f t="shared" si="158"/>
        <v>0</v>
      </c>
      <c r="U198" s="29">
        <f t="shared" si="158"/>
        <v>3.9999999999999998E-6</v>
      </c>
      <c r="V198" s="29">
        <f t="shared" si="158"/>
        <v>0</v>
      </c>
      <c r="W198" s="29">
        <f t="shared" si="158"/>
        <v>0</v>
      </c>
      <c r="X198" s="29">
        <f t="shared" si="158"/>
        <v>0</v>
      </c>
      <c r="Y198" s="29">
        <f t="shared" si="158"/>
        <v>0</v>
      </c>
      <c r="Z198" s="29">
        <f t="shared" si="158"/>
        <v>0</v>
      </c>
      <c r="AA198" s="29">
        <f t="shared" si="158"/>
        <v>0</v>
      </c>
      <c r="AB198" s="29">
        <f t="shared" si="158"/>
        <v>0</v>
      </c>
      <c r="AC198" s="29">
        <f t="shared" si="158"/>
        <v>0</v>
      </c>
      <c r="AD198" s="29">
        <f t="shared" si="158"/>
        <v>0</v>
      </c>
      <c r="AE198" s="29">
        <f t="shared" si="158"/>
        <v>0</v>
      </c>
      <c r="AF198" s="29">
        <f t="shared" si="158"/>
        <v>0</v>
      </c>
      <c r="AG198" s="29">
        <f t="shared" si="158"/>
        <v>41.622400880000001</v>
      </c>
      <c r="AH198" s="29">
        <f t="shared" si="158"/>
        <v>61.832438359999998</v>
      </c>
      <c r="AI198" s="29">
        <f t="shared" si="158"/>
        <v>0</v>
      </c>
      <c r="AJ198" s="29">
        <f t="shared" si="158"/>
        <v>0</v>
      </c>
      <c r="AK198" s="29">
        <f t="shared" si="158"/>
        <v>0</v>
      </c>
      <c r="AL198" s="29">
        <f t="shared" si="158"/>
        <v>0</v>
      </c>
      <c r="AM198" s="29">
        <f t="shared" si="158"/>
        <v>0</v>
      </c>
      <c r="AN198" s="29">
        <f t="shared" si="158"/>
        <v>0</v>
      </c>
      <c r="AO198" s="29">
        <f t="shared" si="158"/>
        <v>0</v>
      </c>
      <c r="AP198" s="29">
        <f t="shared" si="158"/>
        <v>0</v>
      </c>
      <c r="AQ198" s="29">
        <f t="shared" si="158"/>
        <v>0</v>
      </c>
      <c r="AR198" s="29">
        <f t="shared" si="158"/>
        <v>0</v>
      </c>
      <c r="AS198" s="29">
        <f t="shared" si="158"/>
        <v>0</v>
      </c>
      <c r="AT198" s="29">
        <f t="shared" si="158"/>
        <v>0</v>
      </c>
      <c r="AU198" s="29">
        <f t="shared" si="158"/>
        <v>0</v>
      </c>
      <c r="AV198" s="29">
        <f t="shared" si="158"/>
        <v>0</v>
      </c>
      <c r="AW198" s="29">
        <f t="shared" si="158"/>
        <v>0</v>
      </c>
      <c r="AX198" s="29">
        <f t="shared" si="158"/>
        <v>0</v>
      </c>
      <c r="AY198" s="29">
        <f t="shared" si="158"/>
        <v>0</v>
      </c>
      <c r="AZ198" s="29">
        <f t="shared" si="158"/>
        <v>0</v>
      </c>
      <c r="BA198" s="29">
        <f t="shared" si="158"/>
        <v>0</v>
      </c>
      <c r="BB198" s="29">
        <f t="shared" si="158"/>
        <v>0</v>
      </c>
      <c r="BC198" s="29">
        <f t="shared" si="158"/>
        <v>0</v>
      </c>
      <c r="BD198" s="29">
        <f t="shared" si="158"/>
        <v>0</v>
      </c>
      <c r="BE198" s="29">
        <f t="shared" si="158"/>
        <v>0</v>
      </c>
      <c r="BF198" s="29">
        <f t="shared" si="158"/>
        <v>0</v>
      </c>
      <c r="BG198" s="29">
        <f t="shared" si="158"/>
        <v>0</v>
      </c>
      <c r="BH198" s="29">
        <f t="shared" si="158"/>
        <v>0</v>
      </c>
      <c r="BI198" s="29">
        <f t="shared" si="158"/>
        <v>0</v>
      </c>
      <c r="BJ198" s="29">
        <f t="shared" si="158"/>
        <v>0</v>
      </c>
      <c r="BK198" s="29">
        <f t="shared" si="158"/>
        <v>0</v>
      </c>
      <c r="BL198" s="29">
        <f t="shared" si="158"/>
        <v>0</v>
      </c>
      <c r="BM198" s="29">
        <f t="shared" si="158"/>
        <v>0</v>
      </c>
      <c r="BN198" s="29">
        <f t="shared" si="158"/>
        <v>0</v>
      </c>
      <c r="BO198" s="29">
        <f t="shared" si="158"/>
        <v>0</v>
      </c>
      <c r="BP198" s="29">
        <f t="shared" ref="BP198:CA198" si="159">+BP20+BP21+BP22+BP51+BP38+BP39+BP40+BP52</f>
        <v>0</v>
      </c>
      <c r="BQ198" s="29">
        <f t="shared" si="159"/>
        <v>0</v>
      </c>
      <c r="BR198" s="29">
        <f t="shared" si="159"/>
        <v>0</v>
      </c>
      <c r="BS198" s="29">
        <f t="shared" si="159"/>
        <v>0</v>
      </c>
      <c r="BT198" s="29">
        <f t="shared" si="159"/>
        <v>0</v>
      </c>
      <c r="BU198" s="29">
        <f t="shared" si="159"/>
        <v>0</v>
      </c>
      <c r="BV198" s="29">
        <f t="shared" si="159"/>
        <v>0</v>
      </c>
      <c r="BW198" s="29">
        <f t="shared" si="159"/>
        <v>0</v>
      </c>
      <c r="BX198" s="29">
        <f t="shared" si="159"/>
        <v>0</v>
      </c>
      <c r="BY198" s="29">
        <f t="shared" si="159"/>
        <v>0</v>
      </c>
      <c r="BZ198" s="29">
        <f t="shared" si="159"/>
        <v>323.13456145999999</v>
      </c>
      <c r="CA198" s="29">
        <f t="shared" si="159"/>
        <v>323.13456145999999</v>
      </c>
      <c r="CB198" s="29">
        <f>+CB20+CB21+CB22+CB51+CB38+CB39+CB40+CB52</f>
        <v>220.92596026000007</v>
      </c>
      <c r="CC198" s="29">
        <f t="shared" ref="CC198:DL198" si="160">+CC20+CC21+CC22+CC51+CC38+CC39+CC40+CC52</f>
        <v>196.68518824000003</v>
      </c>
      <c r="CD198" s="29">
        <f t="shared" si="160"/>
        <v>213.29986656000003</v>
      </c>
      <c r="CE198" s="29">
        <f t="shared" si="160"/>
        <v>194.94733982</v>
      </c>
      <c r="CF198" s="29">
        <f t="shared" si="160"/>
        <v>202.58525028000008</v>
      </c>
      <c r="CG198" s="29">
        <f t="shared" si="160"/>
        <v>239.60515058000004</v>
      </c>
      <c r="CH198" s="29">
        <f t="shared" si="160"/>
        <v>242.53072965999996</v>
      </c>
      <c r="CI198" s="29">
        <f t="shared" si="160"/>
        <v>245.12197301999998</v>
      </c>
      <c r="CJ198" s="29">
        <f t="shared" si="160"/>
        <v>232.31676802000001</v>
      </c>
      <c r="CK198" s="29">
        <f t="shared" si="160"/>
        <v>224.55428641999995</v>
      </c>
      <c r="CL198" s="29">
        <f t="shared" si="160"/>
        <v>254.16024965999995</v>
      </c>
      <c r="CM198" s="29">
        <f t="shared" si="160"/>
        <v>377.10057576000008</v>
      </c>
      <c r="CN198" s="29">
        <f t="shared" si="160"/>
        <v>2843.8333382800001</v>
      </c>
      <c r="CO198" s="29">
        <f t="shared" si="160"/>
        <v>274.81210557999998</v>
      </c>
      <c r="CP198" s="29">
        <f t="shared" si="160"/>
        <v>263.48046707999987</v>
      </c>
      <c r="CQ198" s="29">
        <f t="shared" si="160"/>
        <v>272.23470147999996</v>
      </c>
      <c r="CR198" s="29">
        <f t="shared" si="160"/>
        <v>257.59160904000004</v>
      </c>
      <c r="CS198" s="29">
        <f t="shared" si="160"/>
        <v>300.56347597999996</v>
      </c>
      <c r="CT198" s="29">
        <f t="shared" si="160"/>
        <v>274.85085542000002</v>
      </c>
      <c r="CU198" s="29">
        <f t="shared" si="160"/>
        <v>271.15082420000005</v>
      </c>
      <c r="CV198" s="29">
        <f t="shared" si="160"/>
        <v>308.06972193999997</v>
      </c>
      <c r="CW198" s="29">
        <f t="shared" si="160"/>
        <v>271.2514023399998</v>
      </c>
      <c r="CX198" s="29">
        <f t="shared" si="160"/>
        <v>281.14600173999997</v>
      </c>
      <c r="CY198" s="29">
        <f t="shared" si="160"/>
        <v>308.89184210000002</v>
      </c>
      <c r="CZ198" s="29">
        <f t="shared" si="160"/>
        <v>410.99203917999984</v>
      </c>
      <c r="DA198" s="29">
        <f t="shared" si="160"/>
        <v>3495.0350460799996</v>
      </c>
      <c r="DB198" s="29">
        <f t="shared" si="160"/>
        <v>334.52550344000008</v>
      </c>
      <c r="DC198" s="29">
        <f t="shared" si="160"/>
        <v>240.86189490000004</v>
      </c>
      <c r="DD198" s="29">
        <f t="shared" si="160"/>
        <v>345.75759539999996</v>
      </c>
      <c r="DE198" s="29">
        <f t="shared" si="160"/>
        <v>287.92965444000009</v>
      </c>
      <c r="DF198" s="29">
        <f t="shared" si="160"/>
        <v>344.46065878000007</v>
      </c>
      <c r="DG198" s="29">
        <f t="shared" si="160"/>
        <v>314.38256068000004</v>
      </c>
      <c r="DH198" s="29">
        <f t="shared" si="160"/>
        <v>323.47760918000012</v>
      </c>
      <c r="DI198" s="29">
        <f t="shared" si="160"/>
        <v>344.14314696000002</v>
      </c>
      <c r="DJ198" s="29">
        <f t="shared" si="160"/>
        <v>307.82507142000003</v>
      </c>
      <c r="DK198" s="29">
        <f t="shared" si="160"/>
        <v>338.70599913999996</v>
      </c>
      <c r="DL198" s="29">
        <f t="shared" si="160"/>
        <v>349.23274446000005</v>
      </c>
      <c r="DM198" s="29">
        <f t="shared" ref="DM198:DN198" si="161">+DM20+DM21+DM22+DM51+DM38+DM39+DM40+DM52</f>
        <v>471.5231046400001</v>
      </c>
      <c r="DN198" s="29">
        <f t="shared" si="161"/>
        <v>4002.8255434400003</v>
      </c>
      <c r="DO198" s="29">
        <f t="shared" ref="DO198:DP198" si="162">+DO20+DO21+DO22+DO51+DO38+DO39+DO40+DO52</f>
        <v>396.17301212000007</v>
      </c>
      <c r="DP198" s="29">
        <f t="shared" si="162"/>
        <v>319.36508595999999</v>
      </c>
      <c r="DQ198" s="29">
        <f t="shared" ref="DQ198:DR198" si="163">+DQ20+DQ21+DQ22+DQ51+DQ38+DQ39+DQ40+DQ52</f>
        <v>348.81709297999987</v>
      </c>
      <c r="DR198" s="29">
        <f t="shared" si="163"/>
        <v>369.12294035999997</v>
      </c>
      <c r="DS198" s="29">
        <f t="shared" ref="DS198:DT198" si="164">+DS20+DS21+DS22+DS51+DS38+DS39+DS40+DS52</f>
        <v>363.85607075999997</v>
      </c>
      <c r="DT198" s="29">
        <f t="shared" si="164"/>
        <v>358.38220353999986</v>
      </c>
      <c r="DU198" s="29">
        <f t="shared" ref="DU198:DV198" si="165">+DU20+DU21+DU22+DU51+DU38+DU39+DU40+DU52</f>
        <v>393.28269413999999</v>
      </c>
      <c r="DV198" s="29">
        <f t="shared" si="165"/>
        <v>391.54921653999992</v>
      </c>
      <c r="DW198" s="29">
        <f t="shared" ref="DW198:DX198" si="166">+DW20+DW21+DW22+DW51+DW38+DW39+DW40+DW52</f>
        <v>354.12330618000004</v>
      </c>
      <c r="DX198" s="29">
        <f t="shared" si="166"/>
        <v>410.80853419999983</v>
      </c>
      <c r="DY198" s="29">
        <f t="shared" ref="DY198:DZ198" si="167">+DY20+DY21+DY22+DY51+DY38+DY39+DY40+DY52</f>
        <v>390.03724707999999</v>
      </c>
      <c r="DZ198" s="29">
        <f t="shared" si="167"/>
        <v>530.5855263599999</v>
      </c>
    </row>
    <row r="199" spans="2:130" ht="20.100000000000001" customHeight="1" x14ac:dyDescent="0.2">
      <c r="B199" s="185" t="s">
        <v>230</v>
      </c>
      <c r="C199" s="185"/>
      <c r="D199" s="29">
        <f t="shared" ref="D199:BO199" si="168">+D17</f>
        <v>0</v>
      </c>
      <c r="E199" s="29">
        <f t="shared" si="168"/>
        <v>0</v>
      </c>
      <c r="F199" s="29">
        <f t="shared" si="168"/>
        <v>0</v>
      </c>
      <c r="G199" s="29">
        <f t="shared" si="168"/>
        <v>0</v>
      </c>
      <c r="H199" s="29">
        <f t="shared" si="168"/>
        <v>0</v>
      </c>
      <c r="I199" s="29">
        <f t="shared" si="168"/>
        <v>0</v>
      </c>
      <c r="J199" s="29">
        <f t="shared" si="168"/>
        <v>0</v>
      </c>
      <c r="K199" s="29">
        <f t="shared" si="168"/>
        <v>0</v>
      </c>
      <c r="L199" s="29">
        <f t="shared" si="168"/>
        <v>0</v>
      </c>
      <c r="M199" s="29">
        <f t="shared" si="168"/>
        <v>0</v>
      </c>
      <c r="N199" s="29">
        <f t="shared" si="168"/>
        <v>0</v>
      </c>
      <c r="O199" s="29">
        <f t="shared" si="168"/>
        <v>0</v>
      </c>
      <c r="P199" s="29">
        <f t="shared" si="168"/>
        <v>0</v>
      </c>
      <c r="Q199" s="29">
        <f t="shared" si="168"/>
        <v>0</v>
      </c>
      <c r="R199" s="29">
        <f t="shared" si="168"/>
        <v>0</v>
      </c>
      <c r="S199" s="29">
        <f t="shared" si="168"/>
        <v>0</v>
      </c>
      <c r="T199" s="29">
        <f t="shared" si="168"/>
        <v>0</v>
      </c>
      <c r="U199" s="29">
        <f t="shared" si="168"/>
        <v>0</v>
      </c>
      <c r="V199" s="29">
        <f t="shared" si="168"/>
        <v>0</v>
      </c>
      <c r="W199" s="29">
        <f t="shared" si="168"/>
        <v>0</v>
      </c>
      <c r="X199" s="29">
        <f t="shared" si="168"/>
        <v>0</v>
      </c>
      <c r="Y199" s="29">
        <f t="shared" si="168"/>
        <v>0</v>
      </c>
      <c r="Z199" s="29">
        <f t="shared" si="168"/>
        <v>0</v>
      </c>
      <c r="AA199" s="29">
        <f t="shared" si="168"/>
        <v>0</v>
      </c>
      <c r="AB199" s="29">
        <f t="shared" si="168"/>
        <v>0</v>
      </c>
      <c r="AC199" s="29">
        <f t="shared" si="168"/>
        <v>0</v>
      </c>
      <c r="AD199" s="29">
        <f t="shared" si="168"/>
        <v>0</v>
      </c>
      <c r="AE199" s="29">
        <f t="shared" si="168"/>
        <v>0</v>
      </c>
      <c r="AF199" s="29">
        <f t="shared" si="168"/>
        <v>0</v>
      </c>
      <c r="AG199" s="29">
        <f t="shared" si="168"/>
        <v>0</v>
      </c>
      <c r="AH199" s="29">
        <f t="shared" si="168"/>
        <v>0</v>
      </c>
      <c r="AI199" s="29">
        <f t="shared" si="168"/>
        <v>0</v>
      </c>
      <c r="AJ199" s="29">
        <f t="shared" si="168"/>
        <v>0</v>
      </c>
      <c r="AK199" s="29">
        <f t="shared" si="168"/>
        <v>0</v>
      </c>
      <c r="AL199" s="29">
        <f t="shared" si="168"/>
        <v>0</v>
      </c>
      <c r="AM199" s="29">
        <f t="shared" si="168"/>
        <v>0</v>
      </c>
      <c r="AN199" s="29">
        <f t="shared" si="168"/>
        <v>0</v>
      </c>
      <c r="AO199" s="29">
        <f t="shared" si="168"/>
        <v>0</v>
      </c>
      <c r="AP199" s="29">
        <f t="shared" si="168"/>
        <v>0</v>
      </c>
      <c r="AQ199" s="29">
        <f t="shared" si="168"/>
        <v>0</v>
      </c>
      <c r="AR199" s="29">
        <f t="shared" si="168"/>
        <v>0</v>
      </c>
      <c r="AS199" s="29">
        <f t="shared" si="168"/>
        <v>0</v>
      </c>
      <c r="AT199" s="29">
        <f t="shared" si="168"/>
        <v>0</v>
      </c>
      <c r="AU199" s="29">
        <f t="shared" si="168"/>
        <v>0</v>
      </c>
      <c r="AV199" s="29">
        <f t="shared" si="168"/>
        <v>0</v>
      </c>
      <c r="AW199" s="29">
        <f t="shared" si="168"/>
        <v>0</v>
      </c>
      <c r="AX199" s="29">
        <f t="shared" si="168"/>
        <v>0</v>
      </c>
      <c r="AY199" s="29">
        <f t="shared" si="168"/>
        <v>0</v>
      </c>
      <c r="AZ199" s="29">
        <f t="shared" si="168"/>
        <v>0</v>
      </c>
      <c r="BA199" s="29">
        <f t="shared" si="168"/>
        <v>0</v>
      </c>
      <c r="BB199" s="29">
        <f t="shared" si="168"/>
        <v>0</v>
      </c>
      <c r="BC199" s="29">
        <f t="shared" si="168"/>
        <v>0</v>
      </c>
      <c r="BD199" s="29">
        <f t="shared" si="168"/>
        <v>0</v>
      </c>
      <c r="BE199" s="29">
        <f t="shared" si="168"/>
        <v>0</v>
      </c>
      <c r="BF199" s="29">
        <f t="shared" si="168"/>
        <v>0</v>
      </c>
      <c r="BG199" s="29">
        <f t="shared" si="168"/>
        <v>0</v>
      </c>
      <c r="BH199" s="29">
        <f t="shared" si="168"/>
        <v>0</v>
      </c>
      <c r="BI199" s="29">
        <f t="shared" si="168"/>
        <v>0</v>
      </c>
      <c r="BJ199" s="29">
        <f t="shared" si="168"/>
        <v>0</v>
      </c>
      <c r="BK199" s="29">
        <f t="shared" si="168"/>
        <v>0</v>
      </c>
      <c r="BL199" s="29">
        <f t="shared" si="168"/>
        <v>0</v>
      </c>
      <c r="BM199" s="29">
        <f t="shared" si="168"/>
        <v>0</v>
      </c>
      <c r="BN199" s="29">
        <f t="shared" si="168"/>
        <v>0</v>
      </c>
      <c r="BO199" s="29">
        <f t="shared" si="168"/>
        <v>0</v>
      </c>
      <c r="BP199" s="29">
        <f t="shared" ref="BP199:CA199" si="169">+BP17</f>
        <v>0</v>
      </c>
      <c r="BQ199" s="29">
        <f t="shared" si="169"/>
        <v>0</v>
      </c>
      <c r="BR199" s="29">
        <f t="shared" si="169"/>
        <v>0</v>
      </c>
      <c r="BS199" s="29">
        <f t="shared" si="169"/>
        <v>0</v>
      </c>
      <c r="BT199" s="29">
        <f t="shared" si="169"/>
        <v>0</v>
      </c>
      <c r="BU199" s="29">
        <f t="shared" si="169"/>
        <v>0</v>
      </c>
      <c r="BV199" s="29">
        <f t="shared" si="169"/>
        <v>0</v>
      </c>
      <c r="BW199" s="29">
        <f t="shared" si="169"/>
        <v>0</v>
      </c>
      <c r="BX199" s="29">
        <f t="shared" si="169"/>
        <v>0</v>
      </c>
      <c r="BY199" s="29">
        <f t="shared" si="169"/>
        <v>0</v>
      </c>
      <c r="BZ199" s="29">
        <f t="shared" si="169"/>
        <v>0</v>
      </c>
      <c r="CA199" s="29">
        <f t="shared" si="169"/>
        <v>0</v>
      </c>
      <c r="CB199" s="29">
        <f>+CB17</f>
        <v>0</v>
      </c>
      <c r="CC199" s="29">
        <f t="shared" ref="CC199:DO199" si="170">+CC17</f>
        <v>0</v>
      </c>
      <c r="CD199" s="29">
        <f t="shared" si="170"/>
        <v>0</v>
      </c>
      <c r="CE199" s="29">
        <f t="shared" si="170"/>
        <v>0</v>
      </c>
      <c r="CF199" s="29">
        <f t="shared" si="170"/>
        <v>0</v>
      </c>
      <c r="CG199" s="29">
        <f t="shared" si="170"/>
        <v>0</v>
      </c>
      <c r="CH199" s="29">
        <f t="shared" si="170"/>
        <v>0</v>
      </c>
      <c r="CI199" s="29">
        <f t="shared" si="170"/>
        <v>0</v>
      </c>
      <c r="CJ199" s="29">
        <f t="shared" si="170"/>
        <v>0</v>
      </c>
      <c r="CK199" s="29">
        <f t="shared" si="170"/>
        <v>0</v>
      </c>
      <c r="CL199" s="29">
        <f t="shared" si="170"/>
        <v>0</v>
      </c>
      <c r="CM199" s="29">
        <f t="shared" si="170"/>
        <v>0</v>
      </c>
      <c r="CN199" s="29">
        <f t="shared" si="170"/>
        <v>0</v>
      </c>
      <c r="CO199" s="29">
        <f t="shared" si="170"/>
        <v>0</v>
      </c>
      <c r="CP199" s="29">
        <f t="shared" si="170"/>
        <v>0</v>
      </c>
      <c r="CQ199" s="29">
        <f t="shared" si="170"/>
        <v>0</v>
      </c>
      <c r="CR199" s="29">
        <f t="shared" si="170"/>
        <v>0</v>
      </c>
      <c r="CS199" s="29">
        <f t="shared" si="170"/>
        <v>0</v>
      </c>
      <c r="CT199" s="29">
        <f t="shared" si="170"/>
        <v>0</v>
      </c>
      <c r="CU199" s="29">
        <f t="shared" si="170"/>
        <v>0</v>
      </c>
      <c r="CV199" s="29">
        <f t="shared" si="170"/>
        <v>0</v>
      </c>
      <c r="CW199" s="29">
        <f t="shared" si="170"/>
        <v>0</v>
      </c>
      <c r="CX199" s="29">
        <f t="shared" si="170"/>
        <v>0</v>
      </c>
      <c r="CY199" s="29">
        <f t="shared" si="170"/>
        <v>0</v>
      </c>
      <c r="CZ199" s="29">
        <f t="shared" si="170"/>
        <v>0</v>
      </c>
      <c r="DA199" s="29">
        <f t="shared" si="170"/>
        <v>0</v>
      </c>
      <c r="DB199" s="29">
        <f t="shared" si="170"/>
        <v>0</v>
      </c>
      <c r="DC199" s="29">
        <f t="shared" si="170"/>
        <v>0</v>
      </c>
      <c r="DD199" s="29">
        <f t="shared" si="170"/>
        <v>0</v>
      </c>
      <c r="DE199" s="29">
        <f t="shared" si="170"/>
        <v>0</v>
      </c>
      <c r="DF199" s="29">
        <f t="shared" si="170"/>
        <v>0</v>
      </c>
      <c r="DG199" s="29">
        <f t="shared" si="170"/>
        <v>0</v>
      </c>
      <c r="DH199" s="29">
        <f t="shared" si="170"/>
        <v>0</v>
      </c>
      <c r="DI199" s="29">
        <f t="shared" si="170"/>
        <v>0</v>
      </c>
      <c r="DJ199" s="29">
        <f t="shared" si="170"/>
        <v>0</v>
      </c>
      <c r="DK199" s="29">
        <f t="shared" si="170"/>
        <v>0</v>
      </c>
      <c r="DL199" s="29">
        <f t="shared" si="170"/>
        <v>0</v>
      </c>
      <c r="DM199" s="29">
        <f t="shared" si="170"/>
        <v>0</v>
      </c>
      <c r="DN199" s="29">
        <f t="shared" si="170"/>
        <v>0</v>
      </c>
      <c r="DO199" s="29">
        <f t="shared" si="170"/>
        <v>0.05</v>
      </c>
      <c r="DP199" s="29">
        <f t="shared" ref="DP199:DQ199" si="171">+DP17</f>
        <v>0</v>
      </c>
      <c r="DQ199" s="29">
        <f t="shared" si="171"/>
        <v>0</v>
      </c>
      <c r="DR199" s="29">
        <f t="shared" ref="DR199:DS199" si="172">+DR17</f>
        <v>1.4999999999999999E-2</v>
      </c>
      <c r="DS199" s="29">
        <f t="shared" si="172"/>
        <v>0</v>
      </c>
      <c r="DT199" s="29">
        <f t="shared" ref="DT199:DU199" si="173">+DT17</f>
        <v>0</v>
      </c>
      <c r="DU199" s="29">
        <f t="shared" si="173"/>
        <v>0</v>
      </c>
      <c r="DV199" s="29">
        <f t="shared" ref="DV199:DW199" si="174">+DV17</f>
        <v>0</v>
      </c>
      <c r="DW199" s="29">
        <f t="shared" si="174"/>
        <v>0</v>
      </c>
      <c r="DX199" s="29">
        <f t="shared" ref="DX199:DY199" si="175">+DX17</f>
        <v>0</v>
      </c>
      <c r="DY199" s="29">
        <f t="shared" si="175"/>
        <v>0</v>
      </c>
      <c r="DZ199" s="29">
        <f t="shared" ref="DZ199" si="176">+DZ17</f>
        <v>0</v>
      </c>
    </row>
    <row r="200" spans="2:130" ht="20.100000000000001" customHeight="1" x14ac:dyDescent="0.25">
      <c r="B200" s="326" t="s">
        <v>141</v>
      </c>
      <c r="C200" s="327"/>
      <c r="D200" s="334">
        <f t="shared" ref="D200:BO200" si="177">SUM(D201:D209)</f>
        <v>4689.9648305551</v>
      </c>
      <c r="E200" s="334">
        <f t="shared" si="177"/>
        <v>4191.7096283394003</v>
      </c>
      <c r="F200" s="334">
        <f t="shared" si="177"/>
        <v>5015.6659201291004</v>
      </c>
      <c r="G200" s="334">
        <f t="shared" si="177"/>
        <v>4338.2436834598002</v>
      </c>
      <c r="H200" s="334">
        <f t="shared" si="177"/>
        <v>4565.3605952363996</v>
      </c>
      <c r="I200" s="334">
        <f t="shared" si="177"/>
        <v>4610.9462302283009</v>
      </c>
      <c r="J200" s="334">
        <f t="shared" si="177"/>
        <v>4278.6927981094996</v>
      </c>
      <c r="K200" s="334">
        <f t="shared" si="177"/>
        <v>4649.5456745374995</v>
      </c>
      <c r="L200" s="334">
        <f t="shared" si="177"/>
        <v>4667.7815647556999</v>
      </c>
      <c r="M200" s="334">
        <f t="shared" si="177"/>
        <v>5114.1588701056999</v>
      </c>
      <c r="N200" s="334">
        <f t="shared" si="177"/>
        <v>5454.9750823728009</v>
      </c>
      <c r="O200" s="334">
        <f t="shared" si="177"/>
        <v>5202.1439498442996</v>
      </c>
      <c r="P200" s="334">
        <f t="shared" si="177"/>
        <v>56779.188827673599</v>
      </c>
      <c r="Q200" s="334">
        <f t="shared" si="177"/>
        <v>3970.4921295812001</v>
      </c>
      <c r="R200" s="334">
        <f t="shared" si="177"/>
        <v>3909.6077136508002</v>
      </c>
      <c r="S200" s="334">
        <f t="shared" si="177"/>
        <v>4402.6514327174</v>
      </c>
      <c r="T200" s="334">
        <f t="shared" si="177"/>
        <v>5411.4253134959999</v>
      </c>
      <c r="U200" s="334">
        <f t="shared" si="177"/>
        <v>5686.0479325846991</v>
      </c>
      <c r="V200" s="334">
        <f t="shared" si="177"/>
        <v>5569.5267775495995</v>
      </c>
      <c r="W200" s="334">
        <f t="shared" si="177"/>
        <v>5105.6146180993001</v>
      </c>
      <c r="X200" s="334">
        <f t="shared" si="177"/>
        <v>4495.0274201536995</v>
      </c>
      <c r="Y200" s="334">
        <f t="shared" si="177"/>
        <v>4458.7314604067997</v>
      </c>
      <c r="Z200" s="334">
        <f t="shared" si="177"/>
        <v>5266.4151206973002</v>
      </c>
      <c r="AA200" s="334">
        <f t="shared" si="177"/>
        <v>4752.8657592733989</v>
      </c>
      <c r="AB200" s="334">
        <f t="shared" si="177"/>
        <v>8643.883365099</v>
      </c>
      <c r="AC200" s="334">
        <f t="shared" si="177"/>
        <v>61672.289043309203</v>
      </c>
      <c r="AD200" s="334">
        <f t="shared" si="177"/>
        <v>3986.3241642464</v>
      </c>
      <c r="AE200" s="334">
        <f t="shared" si="177"/>
        <v>3726.8186503883003</v>
      </c>
      <c r="AF200" s="334">
        <f t="shared" si="177"/>
        <v>4613.3376842066</v>
      </c>
      <c r="AG200" s="334">
        <f t="shared" si="177"/>
        <v>5052.1325917272998</v>
      </c>
      <c r="AH200" s="334">
        <f t="shared" si="177"/>
        <v>6951.1997780979</v>
      </c>
      <c r="AI200" s="334">
        <f t="shared" si="177"/>
        <v>5287.2290792412005</v>
      </c>
      <c r="AJ200" s="334">
        <f t="shared" si="177"/>
        <v>6323.3429689190998</v>
      </c>
      <c r="AK200" s="334">
        <f t="shared" si="177"/>
        <v>5555.3401794090005</v>
      </c>
      <c r="AL200" s="334">
        <f t="shared" si="177"/>
        <v>5784.9731938956011</v>
      </c>
      <c r="AM200" s="334">
        <f t="shared" si="177"/>
        <v>5163.3652042572003</v>
      </c>
      <c r="AN200" s="334">
        <f t="shared" si="177"/>
        <v>4859.1265885191006</v>
      </c>
      <c r="AO200" s="334">
        <f t="shared" si="177"/>
        <v>6607.416919397001</v>
      </c>
      <c r="AP200" s="334">
        <f t="shared" si="177"/>
        <v>4618.2723134926</v>
      </c>
      <c r="AQ200" s="334">
        <f t="shared" si="177"/>
        <v>4635.9768907788002</v>
      </c>
      <c r="AR200" s="334">
        <f t="shared" si="177"/>
        <v>5454.7592298248001</v>
      </c>
      <c r="AS200" s="334">
        <f t="shared" si="177"/>
        <v>5057.6729702408011</v>
      </c>
      <c r="AT200" s="334">
        <f t="shared" si="177"/>
        <v>8553.3562804424</v>
      </c>
      <c r="AU200" s="334">
        <f t="shared" si="177"/>
        <v>5964.2855463198011</v>
      </c>
      <c r="AV200" s="334">
        <f t="shared" si="177"/>
        <v>5183.7172721292009</v>
      </c>
      <c r="AW200" s="334">
        <f t="shared" si="177"/>
        <v>5586.3437490042015</v>
      </c>
      <c r="AX200" s="334">
        <f t="shared" si="177"/>
        <v>3771.7417385942008</v>
      </c>
      <c r="AY200" s="334">
        <f t="shared" si="177"/>
        <v>7214.0924920610005</v>
      </c>
      <c r="AZ200" s="334">
        <f t="shared" si="177"/>
        <v>5258.6544399046006</v>
      </c>
      <c r="BA200" s="334">
        <f t="shared" si="177"/>
        <v>5435.6325167088007</v>
      </c>
      <c r="BB200" s="334">
        <f t="shared" si="177"/>
        <v>6375.1665303746004</v>
      </c>
      <c r="BC200" s="334">
        <f t="shared" si="177"/>
        <v>6015.4791263112011</v>
      </c>
      <c r="BD200" s="334">
        <f t="shared" si="177"/>
        <v>6719.5524644752004</v>
      </c>
      <c r="BE200" s="334">
        <f t="shared" si="177"/>
        <v>6734.2817306561992</v>
      </c>
      <c r="BF200" s="334">
        <f t="shared" si="177"/>
        <v>7127.0025202347997</v>
      </c>
      <c r="BG200" s="334">
        <f t="shared" si="177"/>
        <v>9289.7074268459983</v>
      </c>
      <c r="BH200" s="334">
        <f t="shared" si="177"/>
        <v>7282.3463852356017</v>
      </c>
      <c r="BI200" s="334">
        <f t="shared" si="177"/>
        <v>9305.3161126478008</v>
      </c>
      <c r="BJ200" s="334">
        <f t="shared" si="177"/>
        <v>8168.5052450652011</v>
      </c>
      <c r="BK200" s="334">
        <f t="shared" si="177"/>
        <v>7926.6117710556009</v>
      </c>
      <c r="BL200" s="334">
        <f t="shared" si="177"/>
        <v>7115.4513615079986</v>
      </c>
      <c r="BM200" s="334">
        <f t="shared" si="177"/>
        <v>7759.1435510413994</v>
      </c>
      <c r="BN200" s="334">
        <f t="shared" si="177"/>
        <v>89818.564225451613</v>
      </c>
      <c r="BO200" s="334">
        <f t="shared" si="177"/>
        <v>7585.4170124348002</v>
      </c>
      <c r="BP200" s="334">
        <f t="shared" ref="BP200:CA200" si="178">SUM(BP201:BP209)</f>
        <v>7372.1536647332005</v>
      </c>
      <c r="BQ200" s="334">
        <f t="shared" si="178"/>
        <v>8056.6277987748008</v>
      </c>
      <c r="BR200" s="334">
        <f t="shared" si="178"/>
        <v>8769.8405524964001</v>
      </c>
      <c r="BS200" s="334">
        <f t="shared" si="178"/>
        <v>10270.979978268799</v>
      </c>
      <c r="BT200" s="334">
        <f t="shared" si="178"/>
        <v>8232.4818560726017</v>
      </c>
      <c r="BU200" s="334">
        <f t="shared" si="178"/>
        <v>7644.6221167595995</v>
      </c>
      <c r="BV200" s="334">
        <f t="shared" si="178"/>
        <v>8439.6501898457991</v>
      </c>
      <c r="BW200" s="334">
        <f t="shared" si="178"/>
        <v>6862.4534512855998</v>
      </c>
      <c r="BX200" s="334">
        <f t="shared" si="178"/>
        <v>7075.8298657130017</v>
      </c>
      <c r="BY200" s="334">
        <f t="shared" si="178"/>
        <v>4829.3637549036011</v>
      </c>
      <c r="BZ200" s="334">
        <f t="shared" si="178"/>
        <v>6507.3477857934004</v>
      </c>
      <c r="CA200" s="334">
        <f t="shared" si="178"/>
        <v>91646.768027081605</v>
      </c>
      <c r="CB200" s="334">
        <f t="shared" ref="CB200:DN200" si="179">SUM(CB201:CB209)</f>
        <v>5571.6336878048014</v>
      </c>
      <c r="CC200" s="334">
        <f t="shared" si="179"/>
        <v>4478.8057195518004</v>
      </c>
      <c r="CD200" s="334">
        <f t="shared" si="179"/>
        <v>4736.3417650191986</v>
      </c>
      <c r="CE200" s="334">
        <f t="shared" si="179"/>
        <v>5908.6052673633994</v>
      </c>
      <c r="CF200" s="334">
        <f t="shared" si="179"/>
        <v>4496.2998157111997</v>
      </c>
      <c r="CG200" s="334">
        <f t="shared" si="179"/>
        <v>5054.1233430226002</v>
      </c>
      <c r="CH200" s="334">
        <f t="shared" si="179"/>
        <v>3953.6048690754001</v>
      </c>
      <c r="CI200" s="334">
        <f t="shared" si="179"/>
        <v>4349.7098469566008</v>
      </c>
      <c r="CJ200" s="334">
        <f t="shared" si="179"/>
        <v>4113.7246347946002</v>
      </c>
      <c r="CK200" s="334">
        <f t="shared" si="179"/>
        <v>5437.5189603882</v>
      </c>
      <c r="CL200" s="334">
        <f t="shared" si="179"/>
        <v>3793.1612220390002</v>
      </c>
      <c r="CM200" s="334">
        <f t="shared" si="179"/>
        <v>8808.459308026002</v>
      </c>
      <c r="CN200" s="334">
        <f t="shared" si="179"/>
        <v>60701.988439752808</v>
      </c>
      <c r="CO200" s="334">
        <f t="shared" si="179"/>
        <v>4851.9121651937994</v>
      </c>
      <c r="CP200" s="334">
        <f t="shared" si="179"/>
        <v>4787.3884944312003</v>
      </c>
      <c r="CQ200" s="334">
        <f t="shared" si="179"/>
        <v>8016.0579127131996</v>
      </c>
      <c r="CR200" s="334">
        <f t="shared" si="179"/>
        <v>8888.0407679686014</v>
      </c>
      <c r="CS200" s="334">
        <f t="shared" si="179"/>
        <v>7518.3576597723968</v>
      </c>
      <c r="CT200" s="334">
        <f t="shared" si="179"/>
        <v>6454.7380509317991</v>
      </c>
      <c r="CU200" s="334">
        <f t="shared" si="179"/>
        <v>4955.5009089194009</v>
      </c>
      <c r="CV200" s="334">
        <f t="shared" si="179"/>
        <v>5577.9716573084006</v>
      </c>
      <c r="CW200" s="334">
        <f t="shared" si="179"/>
        <v>5623.4346014321991</v>
      </c>
      <c r="CX200" s="334">
        <f t="shared" si="179"/>
        <v>5188.2527657254004</v>
      </c>
      <c r="CY200" s="334">
        <f t="shared" si="179"/>
        <v>6854.514861580401</v>
      </c>
      <c r="CZ200" s="334">
        <f t="shared" si="179"/>
        <v>5314.4497950180012</v>
      </c>
      <c r="DA200" s="334">
        <f t="shared" si="179"/>
        <v>74030.619640994817</v>
      </c>
      <c r="DB200" s="334">
        <f t="shared" si="179"/>
        <v>4320.2583154304002</v>
      </c>
      <c r="DC200" s="334">
        <f t="shared" si="179"/>
        <v>4422.7768202660009</v>
      </c>
      <c r="DD200" s="334">
        <f t="shared" si="179"/>
        <v>6374.9280546853997</v>
      </c>
      <c r="DE200" s="334">
        <f t="shared" si="179"/>
        <v>6122.5081385650019</v>
      </c>
      <c r="DF200" s="334">
        <f t="shared" si="179"/>
        <v>11282.360771418802</v>
      </c>
      <c r="DG200" s="334">
        <f t="shared" si="179"/>
        <v>8638.4395346787987</v>
      </c>
      <c r="DH200" s="334">
        <f t="shared" si="179"/>
        <v>7683.3558550154021</v>
      </c>
      <c r="DI200" s="334">
        <f t="shared" si="179"/>
        <v>8084.5675462076006</v>
      </c>
      <c r="DJ200" s="334">
        <f t="shared" si="179"/>
        <v>7484.7727069332013</v>
      </c>
      <c r="DK200" s="334">
        <f t="shared" si="179"/>
        <v>6182.2952305408007</v>
      </c>
      <c r="DL200" s="334">
        <f t="shared" si="179"/>
        <v>5210.4362839339992</v>
      </c>
      <c r="DM200" s="334">
        <f t="shared" si="179"/>
        <v>7154.2468841479995</v>
      </c>
      <c r="DN200" s="335">
        <f t="shared" si="179"/>
        <v>82960.946141823399</v>
      </c>
      <c r="DO200" s="335">
        <f t="shared" ref="DO200:DP200" si="180">SUM(DO201:DO209)</f>
        <v>6848.4621568761995</v>
      </c>
      <c r="DP200" s="335">
        <f t="shared" si="180"/>
        <v>5128.4152622163992</v>
      </c>
      <c r="DQ200" s="335">
        <f t="shared" ref="DQ200:DR200" si="181">SUM(DQ201:DQ209)</f>
        <v>4334.5799334515996</v>
      </c>
      <c r="DR200" s="335">
        <f t="shared" si="181"/>
        <v>5835.9024449432018</v>
      </c>
      <c r="DS200" s="335">
        <f t="shared" ref="DS200:DT200" si="182">SUM(DS201:DS209)</f>
        <v>6555.6451327808009</v>
      </c>
      <c r="DT200" s="335">
        <f t="shared" si="182"/>
        <v>5538.9446849225988</v>
      </c>
      <c r="DU200" s="335">
        <f t="shared" ref="DU200:DV200" si="183">SUM(DU201:DU209)</f>
        <v>4625.8503977126011</v>
      </c>
      <c r="DV200" s="335">
        <f t="shared" si="183"/>
        <v>5718.4582900312007</v>
      </c>
      <c r="DW200" s="335">
        <f t="shared" ref="DW200:DX200" si="184">SUM(DW201:DW209)</f>
        <v>5008.4398797398017</v>
      </c>
      <c r="DX200" s="335">
        <f t="shared" si="184"/>
        <v>5009.4662473520002</v>
      </c>
      <c r="DY200" s="335">
        <f t="shared" ref="DY200:DZ200" si="185">SUM(DY201:DY209)</f>
        <v>5100.5299897005998</v>
      </c>
      <c r="DZ200" s="335">
        <f t="shared" si="185"/>
        <v>4701.0485161835995</v>
      </c>
    </row>
    <row r="201" spans="2:130" ht="20.100000000000001" customHeight="1" x14ac:dyDescent="0.25">
      <c r="B201" s="185" t="s">
        <v>95</v>
      </c>
      <c r="D201" s="29">
        <f t="shared" ref="D201:BO201" si="186">+D83+D92</f>
        <v>0</v>
      </c>
      <c r="E201" s="29">
        <f t="shared" si="186"/>
        <v>0</v>
      </c>
      <c r="F201" s="29">
        <f t="shared" si="186"/>
        <v>0</v>
      </c>
      <c r="G201" s="29">
        <f t="shared" si="186"/>
        <v>0</v>
      </c>
      <c r="H201" s="29">
        <f t="shared" si="186"/>
        <v>0</v>
      </c>
      <c r="I201" s="29">
        <f t="shared" si="186"/>
        <v>0</v>
      </c>
      <c r="J201" s="29">
        <f t="shared" si="186"/>
        <v>0</v>
      </c>
      <c r="K201" s="29">
        <f t="shared" si="186"/>
        <v>0</v>
      </c>
      <c r="L201" s="29">
        <f t="shared" si="186"/>
        <v>0</v>
      </c>
      <c r="M201" s="29">
        <f t="shared" si="186"/>
        <v>0</v>
      </c>
      <c r="N201" s="29">
        <f t="shared" si="186"/>
        <v>0</v>
      </c>
      <c r="O201" s="29">
        <f t="shared" si="186"/>
        <v>0</v>
      </c>
      <c r="P201" s="29">
        <f t="shared" si="186"/>
        <v>0</v>
      </c>
      <c r="Q201" s="29">
        <f t="shared" si="186"/>
        <v>0</v>
      </c>
      <c r="R201" s="29">
        <f t="shared" si="186"/>
        <v>0</v>
      </c>
      <c r="S201" s="29">
        <f t="shared" si="186"/>
        <v>0</v>
      </c>
      <c r="T201" s="29">
        <f t="shared" si="186"/>
        <v>0</v>
      </c>
      <c r="U201" s="29">
        <f t="shared" si="186"/>
        <v>0</v>
      </c>
      <c r="V201" s="29">
        <f t="shared" si="186"/>
        <v>0</v>
      </c>
      <c r="W201" s="29">
        <f t="shared" si="186"/>
        <v>0</v>
      </c>
      <c r="X201" s="29">
        <f t="shared" si="186"/>
        <v>0</v>
      </c>
      <c r="Y201" s="29">
        <f t="shared" si="186"/>
        <v>0</v>
      </c>
      <c r="Z201" s="29">
        <f t="shared" si="186"/>
        <v>0</v>
      </c>
      <c r="AA201" s="29">
        <f t="shared" si="186"/>
        <v>0</v>
      </c>
      <c r="AB201" s="29">
        <f t="shared" si="186"/>
        <v>0</v>
      </c>
      <c r="AC201" s="29">
        <f t="shared" si="186"/>
        <v>0</v>
      </c>
      <c r="AD201" s="29">
        <f t="shared" si="186"/>
        <v>0</v>
      </c>
      <c r="AE201" s="29">
        <f t="shared" si="186"/>
        <v>0</v>
      </c>
      <c r="AF201" s="29">
        <f t="shared" si="186"/>
        <v>0</v>
      </c>
      <c r="AG201" s="29">
        <f t="shared" si="186"/>
        <v>0</v>
      </c>
      <c r="AH201" s="29">
        <f t="shared" si="186"/>
        <v>0</v>
      </c>
      <c r="AI201" s="29">
        <f t="shared" si="186"/>
        <v>0</v>
      </c>
      <c r="AJ201" s="29">
        <f t="shared" si="186"/>
        <v>0</v>
      </c>
      <c r="AK201" s="29">
        <f t="shared" si="186"/>
        <v>0</v>
      </c>
      <c r="AL201" s="29">
        <f t="shared" si="186"/>
        <v>0</v>
      </c>
      <c r="AM201" s="29">
        <f t="shared" si="186"/>
        <v>0</v>
      </c>
      <c r="AN201" s="29">
        <f t="shared" si="186"/>
        <v>0</v>
      </c>
      <c r="AO201" s="29">
        <f t="shared" si="186"/>
        <v>0</v>
      </c>
      <c r="AP201" s="29">
        <f t="shared" si="186"/>
        <v>0</v>
      </c>
      <c r="AQ201" s="29">
        <f t="shared" si="186"/>
        <v>0</v>
      </c>
      <c r="AR201" s="29">
        <f t="shared" si="186"/>
        <v>0</v>
      </c>
      <c r="AS201" s="29">
        <f t="shared" si="186"/>
        <v>0</v>
      </c>
      <c r="AT201" s="29">
        <f t="shared" si="186"/>
        <v>0</v>
      </c>
      <c r="AU201" s="29">
        <f t="shared" si="186"/>
        <v>0</v>
      </c>
      <c r="AV201" s="29">
        <f t="shared" si="186"/>
        <v>0</v>
      </c>
      <c r="AW201" s="29">
        <f t="shared" si="186"/>
        <v>0</v>
      </c>
      <c r="AX201" s="29">
        <f t="shared" si="186"/>
        <v>0</v>
      </c>
      <c r="AY201" s="29">
        <f t="shared" si="186"/>
        <v>0</v>
      </c>
      <c r="AZ201" s="29">
        <f t="shared" si="186"/>
        <v>0</v>
      </c>
      <c r="BA201" s="29">
        <f t="shared" si="186"/>
        <v>0</v>
      </c>
      <c r="BB201" s="29">
        <f t="shared" si="186"/>
        <v>0</v>
      </c>
      <c r="BC201" s="29">
        <f t="shared" si="186"/>
        <v>0</v>
      </c>
      <c r="BD201" s="29">
        <f t="shared" si="186"/>
        <v>0</v>
      </c>
      <c r="BE201" s="29">
        <f t="shared" si="186"/>
        <v>0</v>
      </c>
      <c r="BF201" s="29">
        <f t="shared" si="186"/>
        <v>0</v>
      </c>
      <c r="BG201" s="29">
        <f t="shared" si="186"/>
        <v>0</v>
      </c>
      <c r="BH201" s="29">
        <f t="shared" si="186"/>
        <v>0</v>
      </c>
      <c r="BI201" s="29">
        <f t="shared" si="186"/>
        <v>0</v>
      </c>
      <c r="BJ201" s="29">
        <f t="shared" si="186"/>
        <v>0</v>
      </c>
      <c r="BK201" s="29">
        <f t="shared" si="186"/>
        <v>0</v>
      </c>
      <c r="BL201" s="29">
        <f t="shared" si="186"/>
        <v>0</v>
      </c>
      <c r="BM201" s="29">
        <f t="shared" si="186"/>
        <v>0</v>
      </c>
      <c r="BN201" s="29">
        <f t="shared" si="186"/>
        <v>0</v>
      </c>
      <c r="BO201" s="29">
        <f t="shared" si="186"/>
        <v>0</v>
      </c>
      <c r="BP201" s="29">
        <f t="shared" ref="BP201:CA201" si="187">+BP83+BP92</f>
        <v>0</v>
      </c>
      <c r="BQ201" s="29">
        <f t="shared" si="187"/>
        <v>0</v>
      </c>
      <c r="BR201" s="29">
        <f t="shared" si="187"/>
        <v>0</v>
      </c>
      <c r="BS201" s="29">
        <f t="shared" si="187"/>
        <v>0</v>
      </c>
      <c r="BT201" s="29">
        <f t="shared" si="187"/>
        <v>0</v>
      </c>
      <c r="BU201" s="29">
        <f t="shared" si="187"/>
        <v>0</v>
      </c>
      <c r="BV201" s="29">
        <f t="shared" si="187"/>
        <v>0</v>
      </c>
      <c r="BW201" s="29">
        <f t="shared" si="187"/>
        <v>0</v>
      </c>
      <c r="BX201" s="29">
        <f t="shared" si="187"/>
        <v>0</v>
      </c>
      <c r="BY201" s="29">
        <f t="shared" si="187"/>
        <v>0</v>
      </c>
      <c r="BZ201" s="29">
        <f t="shared" si="187"/>
        <v>1.8290230783999999</v>
      </c>
      <c r="CA201" s="29">
        <f t="shared" si="187"/>
        <v>1.8290230783999999</v>
      </c>
      <c r="CB201" s="29">
        <f t="shared" ref="CB201:DL201" si="188">+CB83+CB92</f>
        <v>0.57605011520000005</v>
      </c>
      <c r="CC201" s="29">
        <f t="shared" si="188"/>
        <v>0.54140690939999991</v>
      </c>
      <c r="CD201" s="29">
        <f t="shared" si="188"/>
        <v>0.48607799099999993</v>
      </c>
      <c r="CE201" s="29">
        <f t="shared" si="188"/>
        <v>0.43117048240000017</v>
      </c>
      <c r="CF201" s="29">
        <f t="shared" si="188"/>
        <v>1.1162819751999999</v>
      </c>
      <c r="CG201" s="29">
        <f t="shared" si="188"/>
        <v>0.4747330602</v>
      </c>
      <c r="CH201" s="29">
        <f t="shared" si="188"/>
        <v>2.3541977185999996</v>
      </c>
      <c r="CI201" s="29">
        <f t="shared" si="188"/>
        <v>0.40868923340000002</v>
      </c>
      <c r="CJ201" s="29">
        <f t="shared" si="188"/>
        <v>48.520121097000001</v>
      </c>
      <c r="CK201" s="29">
        <f t="shared" si="188"/>
        <v>2.131081295</v>
      </c>
      <c r="CL201" s="29">
        <f t="shared" si="188"/>
        <v>1.0520450038000002</v>
      </c>
      <c r="CM201" s="29">
        <f t="shared" si="188"/>
        <v>9.1902528885999999</v>
      </c>
      <c r="CN201" s="29">
        <f t="shared" si="188"/>
        <v>67.282107769800007</v>
      </c>
      <c r="CO201" s="29">
        <f t="shared" si="188"/>
        <v>1.0579625084000002</v>
      </c>
      <c r="CP201" s="29">
        <f t="shared" si="188"/>
        <v>0.9025004338</v>
      </c>
      <c r="CQ201" s="29">
        <f t="shared" si="188"/>
        <v>0.36255058839999998</v>
      </c>
      <c r="CR201" s="29">
        <f t="shared" si="188"/>
        <v>0.91117785360000025</v>
      </c>
      <c r="CS201" s="29">
        <f t="shared" si="188"/>
        <v>0.47214244979999997</v>
      </c>
      <c r="CT201" s="29">
        <f t="shared" si="188"/>
        <v>0.69992490819999997</v>
      </c>
      <c r="CU201" s="29">
        <f t="shared" si="188"/>
        <v>0.78081020779999999</v>
      </c>
      <c r="CV201" s="29">
        <f t="shared" si="188"/>
        <v>3.8009929160000002</v>
      </c>
      <c r="CW201" s="29">
        <f t="shared" si="188"/>
        <v>0.65524524799999995</v>
      </c>
      <c r="CX201" s="29">
        <f t="shared" si="188"/>
        <v>0.48607785379999985</v>
      </c>
      <c r="CY201" s="29">
        <f t="shared" si="188"/>
        <v>0.6688270876000002</v>
      </c>
      <c r="CZ201" s="29">
        <f t="shared" si="188"/>
        <v>0.77135836260000035</v>
      </c>
      <c r="DA201" s="29">
        <f t="shared" si="188"/>
        <v>11.569570418</v>
      </c>
      <c r="DB201" s="29">
        <f t="shared" si="188"/>
        <v>1.3082516664000001</v>
      </c>
      <c r="DC201" s="29">
        <f t="shared" si="188"/>
        <v>1.4178705562000005</v>
      </c>
      <c r="DD201" s="29">
        <f t="shared" si="188"/>
        <v>1.2255536118000001</v>
      </c>
      <c r="DE201" s="29">
        <f t="shared" si="188"/>
        <v>1.0179400336</v>
      </c>
      <c r="DF201" s="29">
        <f t="shared" si="188"/>
        <v>8.6374738828000019</v>
      </c>
      <c r="DG201" s="29">
        <f t="shared" si="188"/>
        <v>0.71329779219999945</v>
      </c>
      <c r="DH201" s="29">
        <f t="shared" si="188"/>
        <v>1.2193561506000004</v>
      </c>
      <c r="DI201" s="29">
        <f t="shared" si="188"/>
        <v>4.7609014655999999</v>
      </c>
      <c r="DJ201" s="29">
        <f t="shared" si="188"/>
        <v>1.0757561135999998</v>
      </c>
      <c r="DK201" s="29">
        <f t="shared" si="188"/>
        <v>0.87956875720000005</v>
      </c>
      <c r="DL201" s="29">
        <f t="shared" si="188"/>
        <v>1.9903700040000001</v>
      </c>
      <c r="DM201" s="29">
        <f t="shared" ref="DM201:DN201" si="189">+DM83+DM92</f>
        <v>1.2402044451999998</v>
      </c>
      <c r="DN201" s="29">
        <f t="shared" si="189"/>
        <v>25.486544479200003</v>
      </c>
      <c r="DO201" s="29">
        <f t="shared" ref="DO201:DP201" si="190">+DO83+DO92</f>
        <v>1.4668775729999999</v>
      </c>
      <c r="DP201" s="29">
        <f t="shared" si="190"/>
        <v>31.3601059772</v>
      </c>
      <c r="DQ201" s="29">
        <f t="shared" ref="DQ201:DR201" si="191">+DQ83+DQ92</f>
        <v>1.1679929981999999</v>
      </c>
      <c r="DR201" s="29">
        <f t="shared" si="191"/>
        <v>0.94815092119999989</v>
      </c>
      <c r="DS201" s="29">
        <f t="shared" ref="DS201:DT201" si="192">+DS83+DS92</f>
        <v>1.1683174762000004</v>
      </c>
      <c r="DT201" s="29">
        <f t="shared" si="192"/>
        <v>3.7390705771999997</v>
      </c>
      <c r="DU201" s="29">
        <f t="shared" ref="DU201:DV201" si="193">+DU83+DU92</f>
        <v>1.4339613721999993</v>
      </c>
      <c r="DV201" s="29">
        <f t="shared" si="193"/>
        <v>1.3627973100000004</v>
      </c>
      <c r="DW201" s="29">
        <f t="shared" ref="DW201:DX201" si="194">+DW83+DW92</f>
        <v>0.82696469940000061</v>
      </c>
      <c r="DX201" s="29">
        <f t="shared" si="194"/>
        <v>1.3090184771999993</v>
      </c>
      <c r="DY201" s="29">
        <f t="shared" ref="DY201:DZ201" si="195">+DY83+DY92</f>
        <v>0.95767548239999978</v>
      </c>
      <c r="DZ201" s="29">
        <f t="shared" si="195"/>
        <v>1.3969046126</v>
      </c>
    </row>
    <row r="202" spans="2:130" ht="20.100000000000001" customHeight="1" x14ac:dyDescent="0.25">
      <c r="B202" s="185" t="s">
        <v>96</v>
      </c>
      <c r="D202" s="29">
        <f t="shared" ref="D202:BO202" si="196">+D72+D73+D74</f>
        <v>0</v>
      </c>
      <c r="E202" s="29">
        <f t="shared" si="196"/>
        <v>190.17949296259999</v>
      </c>
      <c r="F202" s="29">
        <f t="shared" si="196"/>
        <v>0</v>
      </c>
      <c r="G202" s="29">
        <f t="shared" si="196"/>
        <v>19.686123969100002</v>
      </c>
      <c r="H202" s="29">
        <f t="shared" si="196"/>
        <v>1.3939999999999999E-5</v>
      </c>
      <c r="I202" s="29">
        <f t="shared" si="196"/>
        <v>0</v>
      </c>
      <c r="J202" s="29">
        <f t="shared" si="196"/>
        <v>0</v>
      </c>
      <c r="K202" s="29">
        <f t="shared" si="196"/>
        <v>0</v>
      </c>
      <c r="L202" s="29">
        <f t="shared" si="196"/>
        <v>0</v>
      </c>
      <c r="M202" s="29">
        <f t="shared" si="196"/>
        <v>0</v>
      </c>
      <c r="N202" s="29">
        <f t="shared" si="196"/>
        <v>0</v>
      </c>
      <c r="O202" s="29">
        <f t="shared" si="196"/>
        <v>0</v>
      </c>
      <c r="P202" s="29">
        <f t="shared" si="196"/>
        <v>209.86563087170001</v>
      </c>
      <c r="Q202" s="29">
        <f t="shared" si="196"/>
        <v>0</v>
      </c>
      <c r="R202" s="29">
        <f t="shared" si="196"/>
        <v>0</v>
      </c>
      <c r="S202" s="29">
        <f t="shared" si="196"/>
        <v>0</v>
      </c>
      <c r="T202" s="29">
        <f t="shared" si="196"/>
        <v>0</v>
      </c>
      <c r="U202" s="29">
        <f t="shared" si="196"/>
        <v>8.7537568240000017</v>
      </c>
      <c r="V202" s="29">
        <f t="shared" si="196"/>
        <v>181.3231947532</v>
      </c>
      <c r="W202" s="29">
        <f t="shared" si="196"/>
        <v>0</v>
      </c>
      <c r="X202" s="29">
        <f t="shared" si="196"/>
        <v>0</v>
      </c>
      <c r="Y202" s="29">
        <f t="shared" si="196"/>
        <v>0</v>
      </c>
      <c r="Z202" s="29">
        <f t="shared" si="196"/>
        <v>0</v>
      </c>
      <c r="AA202" s="29">
        <f t="shared" si="196"/>
        <v>0</v>
      </c>
      <c r="AB202" s="29">
        <f t="shared" si="196"/>
        <v>90.227903896599997</v>
      </c>
      <c r="AC202" s="29">
        <f t="shared" si="196"/>
        <v>280.30485547379999</v>
      </c>
      <c r="AD202" s="29">
        <f t="shared" si="196"/>
        <v>34.749399266999994</v>
      </c>
      <c r="AE202" s="29">
        <f t="shared" si="196"/>
        <v>0</v>
      </c>
      <c r="AF202" s="29">
        <f t="shared" si="196"/>
        <v>0</v>
      </c>
      <c r="AG202" s="29">
        <f t="shared" si="196"/>
        <v>0</v>
      </c>
      <c r="AH202" s="29">
        <f t="shared" si="196"/>
        <v>0</v>
      </c>
      <c r="AI202" s="29">
        <f t="shared" si="196"/>
        <v>0</v>
      </c>
      <c r="AJ202" s="29">
        <f t="shared" si="196"/>
        <v>0</v>
      </c>
      <c r="AK202" s="29">
        <f t="shared" si="196"/>
        <v>0</v>
      </c>
      <c r="AL202" s="29">
        <f t="shared" si="196"/>
        <v>0</v>
      </c>
      <c r="AM202" s="29">
        <f t="shared" si="196"/>
        <v>0</v>
      </c>
      <c r="AN202" s="29">
        <f t="shared" si="196"/>
        <v>0</v>
      </c>
      <c r="AO202" s="29">
        <f t="shared" si="196"/>
        <v>0</v>
      </c>
      <c r="AP202" s="29">
        <f t="shared" si="196"/>
        <v>0</v>
      </c>
      <c r="AQ202" s="29">
        <f t="shared" si="196"/>
        <v>0</v>
      </c>
      <c r="AR202" s="29">
        <f t="shared" si="196"/>
        <v>0</v>
      </c>
      <c r="AS202" s="29">
        <f t="shared" si="196"/>
        <v>25.680794846000001</v>
      </c>
      <c r="AT202" s="29">
        <f t="shared" si="196"/>
        <v>0</v>
      </c>
      <c r="AU202" s="29">
        <f t="shared" si="196"/>
        <v>0</v>
      </c>
      <c r="AV202" s="29">
        <f t="shared" si="196"/>
        <v>0</v>
      </c>
      <c r="AW202" s="29">
        <f t="shared" si="196"/>
        <v>0</v>
      </c>
      <c r="AX202" s="29">
        <f t="shared" si="196"/>
        <v>0</v>
      </c>
      <c r="AY202" s="29">
        <f t="shared" si="196"/>
        <v>0</v>
      </c>
      <c r="AZ202" s="29">
        <f t="shared" si="196"/>
        <v>0</v>
      </c>
      <c r="BA202" s="29">
        <f t="shared" si="196"/>
        <v>0</v>
      </c>
      <c r="BB202" s="29">
        <f t="shared" si="196"/>
        <v>0</v>
      </c>
      <c r="BC202" s="29">
        <f t="shared" si="196"/>
        <v>0</v>
      </c>
      <c r="BD202" s="29">
        <f t="shared" si="196"/>
        <v>0</v>
      </c>
      <c r="BE202" s="29">
        <f t="shared" si="196"/>
        <v>0</v>
      </c>
      <c r="BF202" s="29">
        <f t="shared" si="196"/>
        <v>0</v>
      </c>
      <c r="BG202" s="29">
        <f t="shared" si="196"/>
        <v>0</v>
      </c>
      <c r="BH202" s="29">
        <f t="shared" si="196"/>
        <v>0</v>
      </c>
      <c r="BI202" s="29">
        <f t="shared" si="196"/>
        <v>0</v>
      </c>
      <c r="BJ202" s="29">
        <f t="shared" si="196"/>
        <v>0</v>
      </c>
      <c r="BK202" s="29">
        <f t="shared" si="196"/>
        <v>0</v>
      </c>
      <c r="BL202" s="29">
        <f t="shared" si="196"/>
        <v>0</v>
      </c>
      <c r="BM202" s="29">
        <f t="shared" si="196"/>
        <v>0</v>
      </c>
      <c r="BN202" s="29">
        <f t="shared" si="196"/>
        <v>0</v>
      </c>
      <c r="BO202" s="29">
        <f t="shared" si="196"/>
        <v>0</v>
      </c>
      <c r="BP202" s="29">
        <f t="shared" ref="BP202:CA202" si="197">+BP72+BP73+BP74</f>
        <v>0</v>
      </c>
      <c r="BQ202" s="29">
        <f t="shared" si="197"/>
        <v>0</v>
      </c>
      <c r="BR202" s="29">
        <f t="shared" si="197"/>
        <v>0.51995480000000005</v>
      </c>
      <c r="BS202" s="29">
        <f t="shared" si="197"/>
        <v>0</v>
      </c>
      <c r="BT202" s="29">
        <f t="shared" si="197"/>
        <v>0</v>
      </c>
      <c r="BU202" s="29">
        <f t="shared" si="197"/>
        <v>10.976000000000001</v>
      </c>
      <c r="BV202" s="29">
        <f t="shared" si="197"/>
        <v>794.12000000000012</v>
      </c>
      <c r="BW202" s="29">
        <f t="shared" si="197"/>
        <v>164.64</v>
      </c>
      <c r="BX202" s="29">
        <f t="shared" si="197"/>
        <v>0</v>
      </c>
      <c r="BY202" s="29">
        <f t="shared" si="197"/>
        <v>17.952162875200003</v>
      </c>
      <c r="BZ202" s="29">
        <f t="shared" si="197"/>
        <v>0</v>
      </c>
      <c r="CA202" s="29">
        <f t="shared" si="197"/>
        <v>988.20811767520013</v>
      </c>
      <c r="CB202" s="29">
        <f t="shared" ref="CB202:DL202" si="198">+CB72+CB73+CB74</f>
        <v>0</v>
      </c>
      <c r="CC202" s="29">
        <f t="shared" si="198"/>
        <v>0</v>
      </c>
      <c r="CD202" s="29">
        <f t="shared" si="198"/>
        <v>0</v>
      </c>
      <c r="CE202" s="29">
        <f t="shared" si="198"/>
        <v>0</v>
      </c>
      <c r="CF202" s="29">
        <f t="shared" si="198"/>
        <v>0</v>
      </c>
      <c r="CG202" s="29">
        <f t="shared" si="198"/>
        <v>18.873070104</v>
      </c>
      <c r="CH202" s="29">
        <f t="shared" si="198"/>
        <v>30.541567896</v>
      </c>
      <c r="CI202" s="29">
        <f t="shared" si="198"/>
        <v>38.779908456800001</v>
      </c>
      <c r="CJ202" s="29">
        <f t="shared" si="198"/>
        <v>24.982430793600003</v>
      </c>
      <c r="CK202" s="29">
        <f t="shared" si="198"/>
        <v>35.348325923399997</v>
      </c>
      <c r="CL202" s="29">
        <f t="shared" si="198"/>
        <v>32.190682535199997</v>
      </c>
      <c r="CM202" s="29">
        <f t="shared" si="198"/>
        <v>30.886140550999997</v>
      </c>
      <c r="CN202" s="29">
        <f t="shared" si="198"/>
        <v>211.60212625999998</v>
      </c>
      <c r="CO202" s="29">
        <f t="shared" si="198"/>
        <v>28.965602397200001</v>
      </c>
      <c r="CP202" s="29">
        <f t="shared" si="198"/>
        <v>16.679511084600001</v>
      </c>
      <c r="CQ202" s="29">
        <f t="shared" si="198"/>
        <v>5.8346684536</v>
      </c>
      <c r="CR202" s="29">
        <f t="shared" si="198"/>
        <v>7.9612679734</v>
      </c>
      <c r="CS202" s="29">
        <f t="shared" si="198"/>
        <v>7.275341924200001</v>
      </c>
      <c r="CT202" s="29">
        <f t="shared" si="198"/>
        <v>5.4906728618000002</v>
      </c>
      <c r="CU202" s="29">
        <f t="shared" si="198"/>
        <v>0.27454687259999999</v>
      </c>
      <c r="CV202" s="29">
        <f t="shared" si="198"/>
        <v>7.5493333426000007</v>
      </c>
      <c r="CW202" s="29">
        <f t="shared" si="198"/>
        <v>0.65205123200000004</v>
      </c>
      <c r="CX202" s="29">
        <f t="shared" si="198"/>
        <v>0.3775566326</v>
      </c>
      <c r="CY202" s="29">
        <f t="shared" si="198"/>
        <v>105.23339559179999</v>
      </c>
      <c r="CZ202" s="29">
        <f t="shared" si="198"/>
        <v>207.87372085620001</v>
      </c>
      <c r="DA202" s="29">
        <f t="shared" si="198"/>
        <v>394.16766922260001</v>
      </c>
      <c r="DB202" s="29">
        <f t="shared" si="198"/>
        <v>105.022141</v>
      </c>
      <c r="DC202" s="29">
        <f t="shared" si="198"/>
        <v>0</v>
      </c>
      <c r="DD202" s="29">
        <f t="shared" si="198"/>
        <v>0</v>
      </c>
      <c r="DE202" s="29">
        <f t="shared" si="198"/>
        <v>164.64628828760002</v>
      </c>
      <c r="DF202" s="29">
        <f t="shared" si="198"/>
        <v>126.04411365000001</v>
      </c>
      <c r="DG202" s="29">
        <f t="shared" si="198"/>
        <v>89.18</v>
      </c>
      <c r="DH202" s="29">
        <f t="shared" si="198"/>
        <v>89.220874143800003</v>
      </c>
      <c r="DI202" s="29">
        <f t="shared" si="198"/>
        <v>363.6428834248</v>
      </c>
      <c r="DJ202" s="29">
        <f t="shared" si="198"/>
        <v>212.6757208562</v>
      </c>
      <c r="DK202" s="29">
        <f t="shared" si="198"/>
        <v>202.41532834180001</v>
      </c>
      <c r="DL202" s="29">
        <f t="shared" si="198"/>
        <v>102.91572085620001</v>
      </c>
      <c r="DM202" s="29">
        <f t="shared" ref="DM202:DN202" si="199">+DM72+DM73+DM74</f>
        <v>96.04</v>
      </c>
      <c r="DN202" s="29">
        <f t="shared" si="199"/>
        <v>1551.8030705604001</v>
      </c>
      <c r="DO202" s="29">
        <f t="shared" ref="DO202:DP202" si="200">+DO72+DO73+DO74</f>
        <v>370.55319006860003</v>
      </c>
      <c r="DP202" s="29">
        <f t="shared" si="200"/>
        <v>0</v>
      </c>
      <c r="DQ202" s="29">
        <f t="shared" ref="DQ202:DR202" si="201">+DQ72+DQ73+DQ74</f>
        <v>96.04</v>
      </c>
      <c r="DR202" s="29">
        <f t="shared" si="201"/>
        <v>580.24899943499997</v>
      </c>
      <c r="DS202" s="29">
        <f t="shared" ref="DS202:DT202" si="202">+DS72+DS73+DS74</f>
        <v>446.65870433800001</v>
      </c>
      <c r="DT202" s="29">
        <f t="shared" si="202"/>
        <v>123.5114416438</v>
      </c>
      <c r="DU202" s="29">
        <f t="shared" ref="DU202:DV202" si="203">+DU72+DU73+DU74</f>
        <v>116.70070042259999</v>
      </c>
      <c r="DV202" s="29">
        <f t="shared" si="203"/>
        <v>0</v>
      </c>
      <c r="DW202" s="29">
        <f t="shared" ref="DW202:DX202" si="204">+DW72+DW73+DW74</f>
        <v>34.299999999999997</v>
      </c>
      <c r="DX202" s="29">
        <f t="shared" si="204"/>
        <v>130.37144171240001</v>
      </c>
      <c r="DY202" s="29">
        <f t="shared" ref="DY202:DZ202" si="205">+DY72+DY73+DY74</f>
        <v>233.3217482876</v>
      </c>
      <c r="DZ202" s="29">
        <f t="shared" si="205"/>
        <v>0</v>
      </c>
    </row>
    <row r="203" spans="2:130" ht="20.100000000000001" customHeight="1" x14ac:dyDescent="0.25">
      <c r="B203" s="185" t="s">
        <v>97</v>
      </c>
      <c r="D203" s="29">
        <f t="shared" ref="D203:BO203" si="206">+D62</f>
        <v>0</v>
      </c>
      <c r="E203" s="29">
        <f t="shared" si="206"/>
        <v>0</v>
      </c>
      <c r="F203" s="29">
        <f t="shared" si="206"/>
        <v>98.000000002500002</v>
      </c>
      <c r="G203" s="29">
        <f t="shared" si="206"/>
        <v>1.42885</v>
      </c>
      <c r="H203" s="29">
        <f t="shared" si="206"/>
        <v>11.500500000000001</v>
      </c>
      <c r="I203" s="29">
        <f t="shared" si="206"/>
        <v>0</v>
      </c>
      <c r="J203" s="29">
        <f t="shared" si="206"/>
        <v>0</v>
      </c>
      <c r="K203" s="29">
        <f t="shared" si="206"/>
        <v>0</v>
      </c>
      <c r="L203" s="29">
        <f t="shared" si="206"/>
        <v>0</v>
      </c>
      <c r="M203" s="29">
        <f t="shared" si="206"/>
        <v>4.8789999999999996</v>
      </c>
      <c r="N203" s="29">
        <f t="shared" si="206"/>
        <v>0</v>
      </c>
      <c r="O203" s="29">
        <f t="shared" si="206"/>
        <v>0</v>
      </c>
      <c r="P203" s="29">
        <f t="shared" si="206"/>
        <v>115.80835000250001</v>
      </c>
      <c r="Q203" s="29">
        <f t="shared" si="206"/>
        <v>0</v>
      </c>
      <c r="R203" s="29">
        <f t="shared" si="206"/>
        <v>0</v>
      </c>
      <c r="S203" s="29">
        <f t="shared" si="206"/>
        <v>0</v>
      </c>
      <c r="T203" s="29">
        <f t="shared" si="206"/>
        <v>0</v>
      </c>
      <c r="U203" s="29">
        <f t="shared" si="206"/>
        <v>0</v>
      </c>
      <c r="V203" s="29">
        <f t="shared" si="206"/>
        <v>0</v>
      </c>
      <c r="W203" s="29">
        <f t="shared" si="206"/>
        <v>0</v>
      </c>
      <c r="X203" s="29">
        <f t="shared" si="206"/>
        <v>0</v>
      </c>
      <c r="Y203" s="29">
        <f t="shared" si="206"/>
        <v>0</v>
      </c>
      <c r="Z203" s="29">
        <f t="shared" si="206"/>
        <v>0</v>
      </c>
      <c r="AA203" s="29">
        <f t="shared" si="206"/>
        <v>216.45599999999999</v>
      </c>
      <c r="AB203" s="29">
        <f t="shared" si="206"/>
        <v>2984.2065000695002</v>
      </c>
      <c r="AC203" s="29">
        <f t="shared" si="206"/>
        <v>3200.6625000695003</v>
      </c>
      <c r="AD203" s="29">
        <f t="shared" si="206"/>
        <v>31.23</v>
      </c>
      <c r="AE203" s="29">
        <f t="shared" si="206"/>
        <v>34.61</v>
      </c>
      <c r="AF203" s="29">
        <f t="shared" si="206"/>
        <v>34.500069000000003</v>
      </c>
      <c r="AG203" s="29">
        <f t="shared" si="206"/>
        <v>60.976500000000001</v>
      </c>
      <c r="AH203" s="29">
        <f t="shared" si="206"/>
        <v>301.09300000000002</v>
      </c>
      <c r="AI203" s="29">
        <f t="shared" si="206"/>
        <v>75.562399999999997</v>
      </c>
      <c r="AJ203" s="29">
        <f t="shared" si="206"/>
        <v>643.0915</v>
      </c>
      <c r="AK203" s="29">
        <f t="shared" si="206"/>
        <v>886.77959999999996</v>
      </c>
      <c r="AL203" s="29">
        <f t="shared" si="206"/>
        <v>496.01400000000001</v>
      </c>
      <c r="AM203" s="29">
        <f t="shared" si="206"/>
        <v>85.875</v>
      </c>
      <c r="AN203" s="29">
        <f t="shared" si="206"/>
        <v>6.86</v>
      </c>
      <c r="AO203" s="29">
        <f t="shared" si="206"/>
        <v>0</v>
      </c>
      <c r="AP203" s="29">
        <f t="shared" si="206"/>
        <v>0</v>
      </c>
      <c r="AQ203" s="29">
        <f t="shared" si="206"/>
        <v>0</v>
      </c>
      <c r="AR203" s="29">
        <f t="shared" si="206"/>
        <v>0</v>
      </c>
      <c r="AS203" s="29">
        <f t="shared" si="206"/>
        <v>0</v>
      </c>
      <c r="AT203" s="29">
        <f t="shared" si="206"/>
        <v>0</v>
      </c>
      <c r="AU203" s="29">
        <f t="shared" si="206"/>
        <v>0</v>
      </c>
      <c r="AV203" s="29">
        <f t="shared" si="206"/>
        <v>0</v>
      </c>
      <c r="AW203" s="29">
        <f t="shared" si="206"/>
        <v>0</v>
      </c>
      <c r="AX203" s="29">
        <f t="shared" si="206"/>
        <v>0</v>
      </c>
      <c r="AY203" s="29">
        <f t="shared" si="206"/>
        <v>0</v>
      </c>
      <c r="AZ203" s="29">
        <f t="shared" si="206"/>
        <v>0</v>
      </c>
      <c r="BA203" s="29">
        <f t="shared" si="206"/>
        <v>0</v>
      </c>
      <c r="BB203" s="29">
        <f t="shared" si="206"/>
        <v>2.7440000000000002</v>
      </c>
      <c r="BC203" s="29">
        <f t="shared" si="206"/>
        <v>6.5170000000000003</v>
      </c>
      <c r="BD203" s="29">
        <f t="shared" si="206"/>
        <v>2.0579999999999998</v>
      </c>
      <c r="BE203" s="29">
        <f t="shared" si="206"/>
        <v>3.43</v>
      </c>
      <c r="BF203" s="29">
        <f t="shared" si="206"/>
        <v>0</v>
      </c>
      <c r="BG203" s="29">
        <f t="shared" si="206"/>
        <v>3.43</v>
      </c>
      <c r="BH203" s="29">
        <f t="shared" si="206"/>
        <v>3.43</v>
      </c>
      <c r="BI203" s="29">
        <f t="shared" si="206"/>
        <v>0</v>
      </c>
      <c r="BJ203" s="29">
        <f t="shared" si="206"/>
        <v>0</v>
      </c>
      <c r="BK203" s="29">
        <f t="shared" si="206"/>
        <v>20.58</v>
      </c>
      <c r="BL203" s="29">
        <f t="shared" si="206"/>
        <v>1.3908718600000002E-2</v>
      </c>
      <c r="BM203" s="29">
        <f t="shared" si="206"/>
        <v>0</v>
      </c>
      <c r="BN203" s="29">
        <f t="shared" si="206"/>
        <v>42.2029087186</v>
      </c>
      <c r="BO203" s="29">
        <f t="shared" si="206"/>
        <v>0</v>
      </c>
      <c r="BP203" s="29">
        <f t="shared" ref="BP203:CA203" si="207">+BP62</f>
        <v>0</v>
      </c>
      <c r="BQ203" s="29">
        <f t="shared" si="207"/>
        <v>0</v>
      </c>
      <c r="BR203" s="29">
        <f t="shared" si="207"/>
        <v>0</v>
      </c>
      <c r="BS203" s="29">
        <f t="shared" si="207"/>
        <v>0</v>
      </c>
      <c r="BT203" s="29">
        <f t="shared" si="207"/>
        <v>0</v>
      </c>
      <c r="BU203" s="29">
        <f t="shared" si="207"/>
        <v>0</v>
      </c>
      <c r="BV203" s="29">
        <f t="shared" si="207"/>
        <v>0</v>
      </c>
      <c r="BW203" s="29">
        <f t="shared" si="207"/>
        <v>0</v>
      </c>
      <c r="BX203" s="29">
        <f t="shared" si="207"/>
        <v>0</v>
      </c>
      <c r="BY203" s="29">
        <f t="shared" si="207"/>
        <v>0</v>
      </c>
      <c r="BZ203" s="29">
        <f t="shared" si="207"/>
        <v>0</v>
      </c>
      <c r="CA203" s="29">
        <f t="shared" si="207"/>
        <v>0</v>
      </c>
      <c r="CB203" s="29">
        <f>+CB62</f>
        <v>0</v>
      </c>
      <c r="CC203" s="29">
        <f t="shared" ref="CC203:DQ203" si="208">+CC62</f>
        <v>0</v>
      </c>
      <c r="CD203" s="29">
        <f t="shared" si="208"/>
        <v>0</v>
      </c>
      <c r="CE203" s="29">
        <f t="shared" si="208"/>
        <v>0</v>
      </c>
      <c r="CF203" s="29">
        <f t="shared" si="208"/>
        <v>0</v>
      </c>
      <c r="CG203" s="29">
        <f t="shared" si="208"/>
        <v>0</v>
      </c>
      <c r="CH203" s="29">
        <f t="shared" si="208"/>
        <v>0</v>
      </c>
      <c r="CI203" s="29">
        <f t="shared" si="208"/>
        <v>0</v>
      </c>
      <c r="CJ203" s="29">
        <f t="shared" si="208"/>
        <v>0</v>
      </c>
      <c r="CK203" s="29">
        <f t="shared" si="208"/>
        <v>0.34300000000000003</v>
      </c>
      <c r="CL203" s="29">
        <f t="shared" si="208"/>
        <v>0</v>
      </c>
      <c r="CM203" s="29">
        <f t="shared" si="208"/>
        <v>0</v>
      </c>
      <c r="CN203" s="29">
        <f t="shared" si="208"/>
        <v>0.34300000000000003</v>
      </c>
      <c r="CO203" s="29">
        <f t="shared" si="208"/>
        <v>0</v>
      </c>
      <c r="CP203" s="29">
        <f t="shared" si="208"/>
        <v>0</v>
      </c>
      <c r="CQ203" s="29">
        <f t="shared" si="208"/>
        <v>0</v>
      </c>
      <c r="CR203" s="29">
        <f t="shared" si="208"/>
        <v>0</v>
      </c>
      <c r="CS203" s="29">
        <f t="shared" si="208"/>
        <v>0</v>
      </c>
      <c r="CT203" s="29">
        <f t="shared" si="208"/>
        <v>0</v>
      </c>
      <c r="CU203" s="29">
        <f t="shared" si="208"/>
        <v>0</v>
      </c>
      <c r="CV203" s="29">
        <f t="shared" si="208"/>
        <v>0</v>
      </c>
      <c r="CW203" s="29">
        <f t="shared" si="208"/>
        <v>0</v>
      </c>
      <c r="CX203" s="29">
        <f t="shared" si="208"/>
        <v>0</v>
      </c>
      <c r="CY203" s="29">
        <f t="shared" si="208"/>
        <v>0</v>
      </c>
      <c r="CZ203" s="29">
        <f t="shared" si="208"/>
        <v>0</v>
      </c>
      <c r="DA203" s="29">
        <f t="shared" si="208"/>
        <v>0</v>
      </c>
      <c r="DB203" s="29">
        <f t="shared" si="208"/>
        <v>0</v>
      </c>
      <c r="DC203" s="29">
        <f t="shared" si="208"/>
        <v>0.13719999999999999</v>
      </c>
      <c r="DD203" s="29">
        <f t="shared" si="208"/>
        <v>0</v>
      </c>
      <c r="DE203" s="29">
        <f t="shared" si="208"/>
        <v>0</v>
      </c>
      <c r="DF203" s="29">
        <f t="shared" si="208"/>
        <v>0</v>
      </c>
      <c r="DG203" s="29">
        <f t="shared" si="208"/>
        <v>0</v>
      </c>
      <c r="DH203" s="29">
        <f t="shared" si="208"/>
        <v>0</v>
      </c>
      <c r="DI203" s="29">
        <f t="shared" si="208"/>
        <v>0</v>
      </c>
      <c r="DJ203" s="29">
        <f t="shared" si="208"/>
        <v>0</v>
      </c>
      <c r="DK203" s="29">
        <f t="shared" si="208"/>
        <v>0</v>
      </c>
      <c r="DL203" s="29">
        <f t="shared" si="208"/>
        <v>0</v>
      </c>
      <c r="DM203" s="29">
        <f t="shared" si="208"/>
        <v>0</v>
      </c>
      <c r="DN203" s="29">
        <f t="shared" si="208"/>
        <v>0.13719999999999999</v>
      </c>
      <c r="DO203" s="29">
        <f t="shared" si="208"/>
        <v>0</v>
      </c>
      <c r="DP203" s="29">
        <f t="shared" si="208"/>
        <v>0</v>
      </c>
      <c r="DQ203" s="29">
        <f t="shared" si="208"/>
        <v>0</v>
      </c>
      <c r="DR203" s="29">
        <f t="shared" ref="DR203:DS203" si="209">+DR62</f>
        <v>39.101999999999997</v>
      </c>
      <c r="DS203" s="29">
        <f t="shared" si="209"/>
        <v>0</v>
      </c>
      <c r="DT203" s="29">
        <f t="shared" ref="DT203:DU203" si="210">+DT62</f>
        <v>0</v>
      </c>
      <c r="DU203" s="29">
        <f t="shared" si="210"/>
        <v>0</v>
      </c>
      <c r="DV203" s="29">
        <f t="shared" ref="DV203:DW203" si="211">+DV62</f>
        <v>0</v>
      </c>
      <c r="DW203" s="29">
        <f t="shared" si="211"/>
        <v>0</v>
      </c>
      <c r="DX203" s="29">
        <f t="shared" ref="DX203:DY203" si="212">+DX62</f>
        <v>0</v>
      </c>
      <c r="DY203" s="29">
        <f t="shared" si="212"/>
        <v>0</v>
      </c>
      <c r="DZ203" s="29">
        <f t="shared" ref="DZ203" si="213">+DZ62</f>
        <v>0</v>
      </c>
    </row>
    <row r="204" spans="2:130" ht="20.100000000000001" customHeight="1" x14ac:dyDescent="0.25">
      <c r="B204" s="185" t="s">
        <v>148</v>
      </c>
      <c r="D204" s="29">
        <f t="shared" ref="D204:BO204" si="214">+D61+D60</f>
        <v>802.34933353999998</v>
      </c>
      <c r="E204" s="29">
        <f t="shared" si="214"/>
        <v>784.36957032999987</v>
      </c>
      <c r="F204" s="29">
        <f t="shared" si="214"/>
        <v>761.32610211999997</v>
      </c>
      <c r="G204" s="29">
        <f t="shared" si="214"/>
        <v>483.02352314000001</v>
      </c>
      <c r="H204" s="29">
        <f t="shared" si="214"/>
        <v>474.49642513999999</v>
      </c>
      <c r="I204" s="29">
        <f t="shared" si="214"/>
        <v>491.21135638999999</v>
      </c>
      <c r="J204" s="29">
        <f t="shared" si="214"/>
        <v>390.75022324999998</v>
      </c>
      <c r="K204" s="29">
        <f t="shared" si="214"/>
        <v>485.81740581999998</v>
      </c>
      <c r="L204" s="29">
        <f t="shared" si="214"/>
        <v>480.93361743000003</v>
      </c>
      <c r="M204" s="29">
        <f t="shared" si="214"/>
        <v>474.61843499000003</v>
      </c>
      <c r="N204" s="29">
        <f t="shared" si="214"/>
        <v>438.22923594999997</v>
      </c>
      <c r="O204" s="29">
        <f t="shared" si="214"/>
        <v>402.87007745</v>
      </c>
      <c r="P204" s="29">
        <f t="shared" si="214"/>
        <v>6469.9953055500009</v>
      </c>
      <c r="Q204" s="29">
        <f t="shared" si="214"/>
        <v>457.81121396999998</v>
      </c>
      <c r="R204" s="29">
        <f t="shared" si="214"/>
        <v>401.99079103999998</v>
      </c>
      <c r="S204" s="29">
        <f t="shared" si="214"/>
        <v>393.54330438</v>
      </c>
      <c r="T204" s="29">
        <f t="shared" si="214"/>
        <v>455.25604681999999</v>
      </c>
      <c r="U204" s="29">
        <f t="shared" si="214"/>
        <v>520.27648639999995</v>
      </c>
      <c r="V204" s="29">
        <f t="shared" si="214"/>
        <v>584.66080892999992</v>
      </c>
      <c r="W204" s="29">
        <f t="shared" si="214"/>
        <v>520.58750173999999</v>
      </c>
      <c r="X204" s="29">
        <f t="shared" si="214"/>
        <v>668.72184572000003</v>
      </c>
      <c r="Y204" s="29">
        <f t="shared" si="214"/>
        <v>667.31517425999994</v>
      </c>
      <c r="Z204" s="29">
        <f t="shared" si="214"/>
        <v>698.97708231999991</v>
      </c>
      <c r="AA204" s="29">
        <f t="shared" si="214"/>
        <v>701.49953447999997</v>
      </c>
      <c r="AB204" s="29">
        <f t="shared" si="214"/>
        <v>673.66919366000013</v>
      </c>
      <c r="AC204" s="29">
        <f t="shared" si="214"/>
        <v>6744.3089837199996</v>
      </c>
      <c r="AD204" s="29">
        <f t="shared" si="214"/>
        <v>678.93862462000004</v>
      </c>
      <c r="AE204" s="29">
        <f t="shared" si="214"/>
        <v>651.22064760000001</v>
      </c>
      <c r="AF204" s="29">
        <f t="shared" si="214"/>
        <v>619.25934389999998</v>
      </c>
      <c r="AG204" s="29">
        <f t="shared" si="214"/>
        <v>605.26503075999995</v>
      </c>
      <c r="AH204" s="29">
        <f t="shared" si="214"/>
        <v>687.29257531999997</v>
      </c>
      <c r="AI204" s="29">
        <f t="shared" si="214"/>
        <v>734.32022608</v>
      </c>
      <c r="AJ204" s="29">
        <f t="shared" si="214"/>
        <v>693.85830068999996</v>
      </c>
      <c r="AK204" s="29">
        <f t="shared" si="214"/>
        <v>741.25013663999994</v>
      </c>
      <c r="AL204" s="29">
        <f t="shared" si="214"/>
        <v>834.50882715</v>
      </c>
      <c r="AM204" s="29">
        <f t="shared" si="214"/>
        <v>967.63110486000005</v>
      </c>
      <c r="AN204" s="29">
        <f t="shared" si="214"/>
        <v>908.83274887999994</v>
      </c>
      <c r="AO204" s="29">
        <f t="shared" si="214"/>
        <v>873.67655913999999</v>
      </c>
      <c r="AP204" s="29">
        <f t="shared" si="214"/>
        <v>941.48215056000004</v>
      </c>
      <c r="AQ204" s="29">
        <f t="shared" si="214"/>
        <v>906.85896223999998</v>
      </c>
      <c r="AR204" s="29">
        <f t="shared" si="214"/>
        <v>874.8803450800001</v>
      </c>
      <c r="AS204" s="29">
        <f t="shared" si="214"/>
        <v>1.0571260000000001E-2</v>
      </c>
      <c r="AT204" s="29">
        <f t="shared" si="214"/>
        <v>1736.3690646399998</v>
      </c>
      <c r="AU204" s="29">
        <f t="shared" si="214"/>
        <v>1044.54299698</v>
      </c>
      <c r="AV204" s="29">
        <f t="shared" si="214"/>
        <v>970.40496700000006</v>
      </c>
      <c r="AW204" s="29">
        <f t="shared" si="214"/>
        <v>1166.98188222</v>
      </c>
      <c r="AX204" s="29">
        <f t="shared" si="214"/>
        <v>0</v>
      </c>
      <c r="AY204" s="29">
        <f t="shared" si="214"/>
        <v>2120.7621537200002</v>
      </c>
      <c r="AZ204" s="29">
        <f t="shared" si="214"/>
        <v>1085.9770608400001</v>
      </c>
      <c r="BA204" s="29">
        <f t="shared" si="214"/>
        <v>1262.8919263800001</v>
      </c>
      <c r="BB204" s="29">
        <f t="shared" si="214"/>
        <v>1272.9065522599999</v>
      </c>
      <c r="BC204" s="29">
        <f t="shared" si="214"/>
        <v>1288.6253093</v>
      </c>
      <c r="BD204" s="29">
        <f t="shared" si="214"/>
        <v>1276.97366104</v>
      </c>
      <c r="BE204" s="29">
        <f t="shared" si="214"/>
        <v>1236.75877696</v>
      </c>
      <c r="BF204" s="29">
        <f t="shared" si="214"/>
        <v>1190.12519668</v>
      </c>
      <c r="BG204" s="29">
        <f t="shared" si="214"/>
        <v>1348.05281016</v>
      </c>
      <c r="BH204" s="29">
        <f t="shared" si="214"/>
        <v>1200.3792708600001</v>
      </c>
      <c r="BI204" s="29">
        <f t="shared" si="214"/>
        <v>1455.66689926</v>
      </c>
      <c r="BJ204" s="29">
        <f t="shared" si="214"/>
        <v>1348.1669262600001</v>
      </c>
      <c r="BK204" s="29">
        <f t="shared" si="214"/>
        <v>1311.9327698400002</v>
      </c>
      <c r="BL204" s="29">
        <f t="shared" si="214"/>
        <v>1329.3956613</v>
      </c>
      <c r="BM204" s="29">
        <f t="shared" si="214"/>
        <v>1283.6059227599999</v>
      </c>
      <c r="BN204" s="29">
        <f t="shared" si="214"/>
        <v>15542.589756680003</v>
      </c>
      <c r="BO204" s="29">
        <f t="shared" si="214"/>
        <v>1343.0899706000002</v>
      </c>
      <c r="BP204" s="29">
        <f t="shared" ref="BP204:CA204" si="215">+BP61+BP60</f>
        <v>1212.1113800599999</v>
      </c>
      <c r="BQ204" s="29">
        <f t="shared" si="215"/>
        <v>1265.1536340800001</v>
      </c>
      <c r="BR204" s="29">
        <f t="shared" si="215"/>
        <v>1350.0667140800001</v>
      </c>
      <c r="BS204" s="29">
        <f t="shared" si="215"/>
        <v>1252.9066613</v>
      </c>
      <c r="BT204" s="29">
        <f t="shared" si="215"/>
        <v>1311.70841354</v>
      </c>
      <c r="BU204" s="29">
        <f t="shared" si="215"/>
        <v>1316.46081574</v>
      </c>
      <c r="BV204" s="29">
        <f t="shared" si="215"/>
        <v>1298.0618498400001</v>
      </c>
      <c r="BW204" s="29">
        <f t="shared" si="215"/>
        <v>0</v>
      </c>
      <c r="BX204" s="29">
        <f t="shared" si="215"/>
        <v>0</v>
      </c>
      <c r="BY204" s="29">
        <f t="shared" si="215"/>
        <v>0</v>
      </c>
      <c r="BZ204" s="29">
        <f t="shared" si="215"/>
        <v>0</v>
      </c>
      <c r="CA204" s="29">
        <f t="shared" si="215"/>
        <v>10349.55943924</v>
      </c>
      <c r="CB204" s="29">
        <f t="shared" ref="CB204:DL204" si="216">+CB61+CB60</f>
        <v>0</v>
      </c>
      <c r="CC204" s="29">
        <f t="shared" si="216"/>
        <v>0</v>
      </c>
      <c r="CD204" s="29">
        <f t="shared" si="216"/>
        <v>0</v>
      </c>
      <c r="CE204" s="29">
        <f t="shared" si="216"/>
        <v>0</v>
      </c>
      <c r="CF204" s="29">
        <f t="shared" si="216"/>
        <v>0</v>
      </c>
      <c r="CG204" s="29">
        <f t="shared" si="216"/>
        <v>0</v>
      </c>
      <c r="CH204" s="29">
        <f t="shared" si="216"/>
        <v>0</v>
      </c>
      <c r="CI204" s="29">
        <f t="shared" si="216"/>
        <v>0</v>
      </c>
      <c r="CJ204" s="29">
        <f t="shared" si="216"/>
        <v>0</v>
      </c>
      <c r="CK204" s="29">
        <f t="shared" si="216"/>
        <v>0</v>
      </c>
      <c r="CL204" s="29">
        <f t="shared" si="216"/>
        <v>0</v>
      </c>
      <c r="CM204" s="29">
        <f t="shared" si="216"/>
        <v>0</v>
      </c>
      <c r="CN204" s="29">
        <f t="shared" si="216"/>
        <v>0</v>
      </c>
      <c r="CO204" s="29">
        <f t="shared" si="216"/>
        <v>0</v>
      </c>
      <c r="CP204" s="29">
        <f t="shared" si="216"/>
        <v>0</v>
      </c>
      <c r="CQ204" s="29">
        <f t="shared" si="216"/>
        <v>0</v>
      </c>
      <c r="CR204" s="29">
        <f t="shared" si="216"/>
        <v>0</v>
      </c>
      <c r="CS204" s="29">
        <f t="shared" si="216"/>
        <v>0</v>
      </c>
      <c r="CT204" s="29">
        <f t="shared" si="216"/>
        <v>0</v>
      </c>
      <c r="CU204" s="29">
        <f t="shared" si="216"/>
        <v>0</v>
      </c>
      <c r="CV204" s="29">
        <f t="shared" si="216"/>
        <v>0</v>
      </c>
      <c r="CW204" s="29">
        <f t="shared" si="216"/>
        <v>0</v>
      </c>
      <c r="CX204" s="29">
        <f t="shared" si="216"/>
        <v>0</v>
      </c>
      <c r="CY204" s="29">
        <f t="shared" si="216"/>
        <v>0</v>
      </c>
      <c r="CZ204" s="29">
        <f t="shared" si="216"/>
        <v>0</v>
      </c>
      <c r="DA204" s="29">
        <f t="shared" si="216"/>
        <v>0</v>
      </c>
      <c r="DB204" s="29">
        <f t="shared" si="216"/>
        <v>0</v>
      </c>
      <c r="DC204" s="29">
        <f t="shared" si="216"/>
        <v>0</v>
      </c>
      <c r="DD204" s="29">
        <f t="shared" si="216"/>
        <v>0</v>
      </c>
      <c r="DE204" s="29">
        <f t="shared" si="216"/>
        <v>0</v>
      </c>
      <c r="DF204" s="29">
        <f t="shared" si="216"/>
        <v>0</v>
      </c>
      <c r="DG204" s="29">
        <f t="shared" si="216"/>
        <v>0</v>
      </c>
      <c r="DH204" s="29">
        <f t="shared" si="216"/>
        <v>0</v>
      </c>
      <c r="DI204" s="29">
        <f t="shared" si="216"/>
        <v>0</v>
      </c>
      <c r="DJ204" s="29">
        <f t="shared" si="216"/>
        <v>0</v>
      </c>
      <c r="DK204" s="29">
        <f t="shared" si="216"/>
        <v>0</v>
      </c>
      <c r="DL204" s="29">
        <f t="shared" si="216"/>
        <v>0</v>
      </c>
      <c r="DM204" s="29">
        <f t="shared" ref="DM204:DN204" si="217">+DM61+DM60</f>
        <v>0</v>
      </c>
      <c r="DN204" s="29">
        <f t="shared" si="217"/>
        <v>0</v>
      </c>
      <c r="DO204" s="29">
        <f t="shared" ref="DO204:DP204" si="218">+DO61+DO60</f>
        <v>0</v>
      </c>
      <c r="DP204" s="29">
        <f t="shared" si="218"/>
        <v>0</v>
      </c>
      <c r="DQ204" s="29">
        <f t="shared" ref="DQ204:DR204" si="219">+DQ61+DQ60</f>
        <v>0</v>
      </c>
      <c r="DR204" s="29">
        <f t="shared" si="219"/>
        <v>0</v>
      </c>
      <c r="DS204" s="29">
        <f t="shared" ref="DS204:DT204" si="220">+DS61+DS60</f>
        <v>0</v>
      </c>
      <c r="DT204" s="29">
        <f t="shared" si="220"/>
        <v>0</v>
      </c>
      <c r="DU204" s="29">
        <f t="shared" ref="DU204:DV204" si="221">+DU61+DU60</f>
        <v>0</v>
      </c>
      <c r="DV204" s="29">
        <f t="shared" si="221"/>
        <v>0</v>
      </c>
      <c r="DW204" s="29">
        <f t="shared" ref="DW204:DX204" si="222">+DW61+DW60</f>
        <v>0</v>
      </c>
      <c r="DX204" s="29">
        <f t="shared" si="222"/>
        <v>0</v>
      </c>
      <c r="DY204" s="29">
        <f t="shared" ref="DY204:DZ204" si="223">+DY61+DY60</f>
        <v>0</v>
      </c>
      <c r="DZ204" s="29">
        <f t="shared" si="223"/>
        <v>0</v>
      </c>
    </row>
    <row r="205" spans="2:130" ht="20.100000000000001" customHeight="1" x14ac:dyDescent="0.25">
      <c r="B205" s="185" t="s">
        <v>98</v>
      </c>
      <c r="D205" s="29">
        <v>0</v>
      </c>
      <c r="E205" s="29">
        <v>0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0</v>
      </c>
      <c r="T205" s="29">
        <v>0</v>
      </c>
      <c r="U205" s="29">
        <v>0</v>
      </c>
      <c r="V205" s="29">
        <v>0</v>
      </c>
      <c r="W205" s="29">
        <v>0</v>
      </c>
      <c r="X205" s="29">
        <v>0</v>
      </c>
      <c r="Y205" s="29">
        <v>0</v>
      </c>
      <c r="Z205" s="29">
        <v>0</v>
      </c>
      <c r="AA205" s="29">
        <v>0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29">
        <v>0</v>
      </c>
      <c r="AK205" s="29">
        <v>0</v>
      </c>
      <c r="AL205" s="29">
        <v>0</v>
      </c>
      <c r="AM205" s="29">
        <v>0</v>
      </c>
      <c r="AN205" s="29">
        <v>0</v>
      </c>
      <c r="AO205" s="29">
        <v>0</v>
      </c>
      <c r="AP205" s="29">
        <v>0</v>
      </c>
      <c r="AQ205" s="29">
        <v>0</v>
      </c>
      <c r="AR205" s="29">
        <v>0</v>
      </c>
      <c r="AS205" s="29">
        <v>0</v>
      </c>
      <c r="AT205" s="29">
        <v>0</v>
      </c>
      <c r="AU205" s="29">
        <v>0</v>
      </c>
      <c r="AV205" s="29">
        <v>0</v>
      </c>
      <c r="AW205" s="29">
        <v>0</v>
      </c>
      <c r="AX205" s="29">
        <v>0</v>
      </c>
      <c r="AY205" s="29">
        <v>0</v>
      </c>
      <c r="AZ205" s="29">
        <v>0</v>
      </c>
      <c r="BA205" s="29">
        <v>0</v>
      </c>
      <c r="BB205" s="29">
        <v>0</v>
      </c>
      <c r="BC205" s="29">
        <v>0</v>
      </c>
      <c r="BD205" s="29">
        <v>0</v>
      </c>
      <c r="BE205" s="29">
        <v>0</v>
      </c>
      <c r="BF205" s="29">
        <v>0</v>
      </c>
      <c r="BG205" s="29">
        <v>0</v>
      </c>
      <c r="BH205" s="29">
        <v>0</v>
      </c>
      <c r="BI205" s="29">
        <v>0</v>
      </c>
      <c r="BJ205" s="29">
        <v>0</v>
      </c>
      <c r="BK205" s="29">
        <v>0</v>
      </c>
      <c r="BL205" s="29">
        <v>0</v>
      </c>
      <c r="BM205" s="29">
        <v>0</v>
      </c>
      <c r="BN205" s="29">
        <v>0</v>
      </c>
      <c r="BO205" s="29">
        <v>0</v>
      </c>
      <c r="BP205" s="29">
        <v>0</v>
      </c>
      <c r="BQ205" s="29">
        <v>0</v>
      </c>
      <c r="BR205" s="29">
        <v>0</v>
      </c>
      <c r="BS205" s="29">
        <v>0</v>
      </c>
      <c r="BT205" s="29">
        <v>0</v>
      </c>
      <c r="BU205" s="29">
        <v>0</v>
      </c>
      <c r="BV205" s="29">
        <v>0</v>
      </c>
      <c r="BW205" s="29">
        <v>0</v>
      </c>
      <c r="BX205" s="29">
        <v>0</v>
      </c>
      <c r="BY205" s="29">
        <v>0</v>
      </c>
      <c r="BZ205" s="29">
        <v>0</v>
      </c>
      <c r="CA205" s="29">
        <v>0</v>
      </c>
      <c r="CB205" s="29">
        <v>0</v>
      </c>
      <c r="CC205" s="29">
        <v>0</v>
      </c>
      <c r="CD205" s="29">
        <v>0</v>
      </c>
      <c r="CE205" s="29">
        <v>0</v>
      </c>
      <c r="CF205" s="29">
        <v>0</v>
      </c>
      <c r="CG205" s="29">
        <v>0</v>
      </c>
      <c r="CH205" s="29">
        <v>0</v>
      </c>
      <c r="CI205" s="29">
        <v>0</v>
      </c>
      <c r="CJ205" s="29">
        <v>0</v>
      </c>
      <c r="CK205" s="29">
        <v>0</v>
      </c>
      <c r="CL205" s="29">
        <v>0</v>
      </c>
      <c r="CM205" s="29">
        <v>0</v>
      </c>
      <c r="CN205" s="29">
        <v>0</v>
      </c>
      <c r="CO205" s="29">
        <v>0</v>
      </c>
      <c r="CP205" s="29">
        <v>0</v>
      </c>
      <c r="CQ205" s="29">
        <v>0</v>
      </c>
      <c r="CR205" s="29">
        <v>0</v>
      </c>
      <c r="CS205" s="29">
        <v>0</v>
      </c>
      <c r="CT205" s="29">
        <v>0</v>
      </c>
      <c r="CU205" s="29">
        <v>0</v>
      </c>
      <c r="CV205" s="29">
        <v>0</v>
      </c>
      <c r="CW205" s="29">
        <v>0</v>
      </c>
      <c r="CX205" s="29">
        <v>0</v>
      </c>
      <c r="CY205" s="29">
        <v>0</v>
      </c>
      <c r="CZ205" s="29">
        <v>0</v>
      </c>
      <c r="DA205" s="29">
        <v>0</v>
      </c>
      <c r="DB205" s="29">
        <v>0</v>
      </c>
      <c r="DC205" s="29">
        <v>0</v>
      </c>
      <c r="DD205" s="29">
        <v>0</v>
      </c>
      <c r="DE205" s="29">
        <v>0</v>
      </c>
      <c r="DF205" s="29">
        <v>0</v>
      </c>
      <c r="DG205" s="29">
        <v>0</v>
      </c>
      <c r="DH205" s="29">
        <v>0</v>
      </c>
      <c r="DI205" s="29">
        <v>0</v>
      </c>
      <c r="DJ205" s="29">
        <v>0</v>
      </c>
      <c r="DK205" s="29">
        <v>0</v>
      </c>
      <c r="DL205" s="29">
        <v>0</v>
      </c>
      <c r="DM205" s="29">
        <v>0</v>
      </c>
      <c r="DN205" s="29">
        <v>0</v>
      </c>
      <c r="DO205" s="29">
        <v>0</v>
      </c>
      <c r="DP205" s="29">
        <v>0</v>
      </c>
      <c r="DQ205" s="29">
        <v>0</v>
      </c>
      <c r="DR205" s="29">
        <v>0</v>
      </c>
      <c r="DS205" s="29">
        <v>0</v>
      </c>
      <c r="DT205" s="29">
        <v>0</v>
      </c>
      <c r="DU205" s="29">
        <v>0</v>
      </c>
      <c r="DV205" s="29">
        <v>0</v>
      </c>
      <c r="DW205" s="29">
        <v>0</v>
      </c>
      <c r="DX205" s="29">
        <v>0</v>
      </c>
      <c r="DY205" s="29">
        <v>0</v>
      </c>
      <c r="DZ205" s="29">
        <v>0</v>
      </c>
    </row>
    <row r="206" spans="2:130" ht="20.100000000000001" customHeight="1" x14ac:dyDescent="0.25">
      <c r="B206" s="185" t="s">
        <v>99</v>
      </c>
      <c r="D206" s="29">
        <f t="shared" ref="D206:BO206" si="224">+D58+D59+D85+D86</f>
        <v>262.96651335079991</v>
      </c>
      <c r="E206" s="29">
        <f t="shared" si="224"/>
        <v>208.72841354779999</v>
      </c>
      <c r="F206" s="29">
        <f t="shared" si="224"/>
        <v>436.37359654019997</v>
      </c>
      <c r="G206" s="29">
        <f t="shared" si="224"/>
        <v>363.87514349180003</v>
      </c>
      <c r="H206" s="29">
        <f t="shared" si="224"/>
        <v>330.1248915594</v>
      </c>
      <c r="I206" s="29">
        <f t="shared" si="224"/>
        <v>191.23392139319998</v>
      </c>
      <c r="J206" s="29">
        <f t="shared" si="224"/>
        <v>221.25206717019998</v>
      </c>
      <c r="K206" s="29">
        <f t="shared" si="224"/>
        <v>131.00437055820001</v>
      </c>
      <c r="L206" s="29">
        <f t="shared" si="224"/>
        <v>67.422074776199992</v>
      </c>
      <c r="M206" s="29">
        <f t="shared" si="224"/>
        <v>67.337830058999998</v>
      </c>
      <c r="N206" s="29">
        <f t="shared" si="224"/>
        <v>646.0498453327998</v>
      </c>
      <c r="O206" s="29">
        <f t="shared" si="224"/>
        <v>185.27409088139996</v>
      </c>
      <c r="P206" s="29">
        <f t="shared" si="224"/>
        <v>3111.6427586609998</v>
      </c>
      <c r="Q206" s="29">
        <f t="shared" si="224"/>
        <v>79.237366880400003</v>
      </c>
      <c r="R206" s="29">
        <f t="shared" si="224"/>
        <v>182.98767480360002</v>
      </c>
      <c r="S206" s="29">
        <f t="shared" si="224"/>
        <v>379.84529664640013</v>
      </c>
      <c r="T206" s="29">
        <f t="shared" si="224"/>
        <v>172.51124163539998</v>
      </c>
      <c r="U206" s="29">
        <f t="shared" si="224"/>
        <v>238.26132088899999</v>
      </c>
      <c r="V206" s="29">
        <f t="shared" si="224"/>
        <v>208.90483442399997</v>
      </c>
      <c r="W206" s="29">
        <f t="shared" si="224"/>
        <v>140.574583703</v>
      </c>
      <c r="X206" s="29">
        <f t="shared" si="224"/>
        <v>125.4025338834</v>
      </c>
      <c r="Y206" s="29">
        <f t="shared" si="224"/>
        <v>164.80603990179998</v>
      </c>
      <c r="Z206" s="29">
        <f t="shared" si="224"/>
        <v>525.11538074119994</v>
      </c>
      <c r="AA206" s="29">
        <f t="shared" si="224"/>
        <v>246.18611589</v>
      </c>
      <c r="AB206" s="29">
        <f t="shared" si="224"/>
        <v>275.52620703399998</v>
      </c>
      <c r="AC206" s="29">
        <f t="shared" si="224"/>
        <v>2739.3585964322001</v>
      </c>
      <c r="AD206" s="29">
        <f t="shared" si="224"/>
        <v>200.79648003720004</v>
      </c>
      <c r="AE206" s="29">
        <f t="shared" si="224"/>
        <v>216.4608479094</v>
      </c>
      <c r="AF206" s="29">
        <f t="shared" si="224"/>
        <v>181.28995182839998</v>
      </c>
      <c r="AG206" s="29">
        <f t="shared" si="224"/>
        <v>128.32957387459999</v>
      </c>
      <c r="AH206" s="29">
        <f t="shared" si="224"/>
        <v>204.43515199640001</v>
      </c>
      <c r="AI206" s="29">
        <f t="shared" si="224"/>
        <v>242.52980022060001</v>
      </c>
      <c r="AJ206" s="29">
        <f t="shared" si="224"/>
        <v>1089.1356620512001</v>
      </c>
      <c r="AK206" s="29">
        <f t="shared" si="224"/>
        <v>179.077978245</v>
      </c>
      <c r="AL206" s="29">
        <f t="shared" si="224"/>
        <v>459.02469356760002</v>
      </c>
      <c r="AM206" s="29">
        <f t="shared" si="224"/>
        <v>253.83895935059996</v>
      </c>
      <c r="AN206" s="29">
        <f t="shared" si="224"/>
        <v>373.6500645182</v>
      </c>
      <c r="AO206" s="29">
        <f t="shared" si="224"/>
        <v>314.90842348000007</v>
      </c>
      <c r="AP206" s="29">
        <f t="shared" si="224"/>
        <v>119.38950054079999</v>
      </c>
      <c r="AQ206" s="29">
        <f t="shared" si="224"/>
        <v>491.05678637120002</v>
      </c>
      <c r="AR206" s="29">
        <f t="shared" si="224"/>
        <v>452.37161327959996</v>
      </c>
      <c r="AS206" s="29">
        <f t="shared" si="224"/>
        <v>311.32945652199999</v>
      </c>
      <c r="AT206" s="29">
        <f t="shared" si="224"/>
        <v>568.68979056679996</v>
      </c>
      <c r="AU206" s="29">
        <f t="shared" si="224"/>
        <v>163.41719141720003</v>
      </c>
      <c r="AV206" s="29">
        <f t="shared" si="224"/>
        <v>251.8575960208</v>
      </c>
      <c r="AW206" s="29">
        <f t="shared" si="224"/>
        <v>314.75030116600004</v>
      </c>
      <c r="AX206" s="29">
        <f t="shared" si="224"/>
        <v>95.792122818000024</v>
      </c>
      <c r="AY206" s="29">
        <f t="shared" si="224"/>
        <v>280.39196619560005</v>
      </c>
      <c r="AZ206" s="29">
        <f t="shared" si="224"/>
        <v>115.32375292200001</v>
      </c>
      <c r="BA206" s="29">
        <f t="shared" si="224"/>
        <v>192.96168479279999</v>
      </c>
      <c r="BB206" s="29">
        <f t="shared" si="224"/>
        <v>179.78482083380004</v>
      </c>
      <c r="BC206" s="29">
        <f t="shared" si="224"/>
        <v>790.44086630880008</v>
      </c>
      <c r="BD206" s="29">
        <f t="shared" si="224"/>
        <v>828.27637091359998</v>
      </c>
      <c r="BE206" s="29">
        <f t="shared" si="224"/>
        <v>385.62191127599999</v>
      </c>
      <c r="BF206" s="29">
        <f t="shared" si="224"/>
        <v>743.09568999680005</v>
      </c>
      <c r="BG206" s="29">
        <f t="shared" si="224"/>
        <v>806.29753788640005</v>
      </c>
      <c r="BH206" s="29">
        <f t="shared" si="224"/>
        <v>547.27263801280003</v>
      </c>
      <c r="BI206" s="29">
        <f t="shared" si="224"/>
        <v>742.74113638480003</v>
      </c>
      <c r="BJ206" s="29">
        <f t="shared" si="224"/>
        <v>796.87898728480002</v>
      </c>
      <c r="BK206" s="29">
        <f t="shared" si="224"/>
        <v>347.28049868400007</v>
      </c>
      <c r="BL206" s="29">
        <f t="shared" si="224"/>
        <v>438.65216921399997</v>
      </c>
      <c r="BM206" s="29">
        <f t="shared" si="224"/>
        <v>299.61526358399999</v>
      </c>
      <c r="BN206" s="29">
        <f t="shared" si="224"/>
        <v>6905.9578903798001</v>
      </c>
      <c r="BO206" s="29">
        <f t="shared" si="224"/>
        <v>492.42970602279996</v>
      </c>
      <c r="BP206" s="29">
        <f t="shared" ref="BP206:CA206" si="225">+BP58+BP59+BP85+BP86</f>
        <v>259.20262628399996</v>
      </c>
      <c r="BQ206" s="29">
        <f t="shared" si="225"/>
        <v>360.071445111</v>
      </c>
      <c r="BR206" s="29">
        <f t="shared" si="225"/>
        <v>284.71285100300008</v>
      </c>
      <c r="BS206" s="29">
        <f t="shared" si="225"/>
        <v>509.35696978040005</v>
      </c>
      <c r="BT206" s="29">
        <f t="shared" si="225"/>
        <v>438.347310128</v>
      </c>
      <c r="BU206" s="29">
        <f t="shared" si="225"/>
        <v>397.72517885519994</v>
      </c>
      <c r="BV206" s="29">
        <f t="shared" si="225"/>
        <v>369.67212672320011</v>
      </c>
      <c r="BW206" s="29">
        <f t="shared" si="225"/>
        <v>437.2410930076</v>
      </c>
      <c r="BX206" s="29">
        <f t="shared" si="225"/>
        <v>435.44157588680002</v>
      </c>
      <c r="BY206" s="29">
        <f t="shared" si="225"/>
        <v>349.98073486480018</v>
      </c>
      <c r="BZ206" s="29">
        <f t="shared" si="225"/>
        <v>378.42807884279989</v>
      </c>
      <c r="CA206" s="29">
        <f t="shared" si="225"/>
        <v>4712.6096965096003</v>
      </c>
      <c r="CB206" s="29">
        <f t="shared" ref="CB206:DL206" si="226">+CB58+CB59+CB85+CB86</f>
        <v>151.4399926648</v>
      </c>
      <c r="CC206" s="29">
        <f t="shared" si="226"/>
        <v>428.51518329759995</v>
      </c>
      <c r="CD206" s="29">
        <f t="shared" si="226"/>
        <v>273.73227641199998</v>
      </c>
      <c r="CE206" s="29">
        <f t="shared" si="226"/>
        <v>692.43819135959984</v>
      </c>
      <c r="CF206" s="29">
        <f t="shared" si="226"/>
        <v>182.12109803719994</v>
      </c>
      <c r="CG206" s="29">
        <f t="shared" si="226"/>
        <v>540.66012019599998</v>
      </c>
      <c r="CH206" s="29">
        <f t="shared" si="226"/>
        <v>322.93950985799989</v>
      </c>
      <c r="CI206" s="29">
        <f t="shared" si="226"/>
        <v>150.18025505559999</v>
      </c>
      <c r="CJ206" s="29">
        <f t="shared" si="226"/>
        <v>208.5021578416</v>
      </c>
      <c r="CK206" s="29">
        <f t="shared" si="226"/>
        <v>275.03598991399997</v>
      </c>
      <c r="CL206" s="29">
        <f t="shared" si="226"/>
        <v>168.84752721760003</v>
      </c>
      <c r="CM206" s="29">
        <f t="shared" si="226"/>
        <v>543.28950496240009</v>
      </c>
      <c r="CN206" s="29">
        <f t="shared" si="226"/>
        <v>3937.7018068163998</v>
      </c>
      <c r="CO206" s="29">
        <f t="shared" si="226"/>
        <v>524.08530636280011</v>
      </c>
      <c r="CP206" s="29">
        <f t="shared" si="226"/>
        <v>143.09386435400003</v>
      </c>
      <c r="CQ206" s="29">
        <f t="shared" si="226"/>
        <v>1206.5707133704002</v>
      </c>
      <c r="CR206" s="29">
        <f t="shared" si="226"/>
        <v>2010.3518554924003</v>
      </c>
      <c r="CS206" s="29">
        <f t="shared" si="226"/>
        <v>858.31315119759995</v>
      </c>
      <c r="CT206" s="29">
        <f t="shared" si="226"/>
        <v>616.252687638</v>
      </c>
      <c r="CU206" s="29">
        <f t="shared" si="226"/>
        <v>274.40715525439998</v>
      </c>
      <c r="CV206" s="29">
        <f t="shared" si="226"/>
        <v>237.52980715520002</v>
      </c>
      <c r="CW206" s="29">
        <f t="shared" si="226"/>
        <v>212.41272032399996</v>
      </c>
      <c r="CX206" s="29">
        <f t="shared" si="226"/>
        <v>298.80460860319999</v>
      </c>
      <c r="CY206" s="29">
        <f t="shared" si="226"/>
        <v>636.77245752399995</v>
      </c>
      <c r="CZ206" s="29">
        <f t="shared" si="226"/>
        <v>258.67501174759991</v>
      </c>
      <c r="DA206" s="29">
        <f t="shared" si="226"/>
        <v>7277.2693390236</v>
      </c>
      <c r="DB206" s="29">
        <f t="shared" si="226"/>
        <v>364.81829462119993</v>
      </c>
      <c r="DC206" s="29">
        <f t="shared" si="226"/>
        <v>379.04378510880008</v>
      </c>
      <c r="DD206" s="29">
        <f t="shared" si="226"/>
        <v>641.43755620840011</v>
      </c>
      <c r="DE206" s="29">
        <f t="shared" si="226"/>
        <v>261.8603868916</v>
      </c>
      <c r="DF206" s="29">
        <f t="shared" si="226"/>
        <v>380.40407207039993</v>
      </c>
      <c r="DG206" s="29">
        <f t="shared" si="226"/>
        <v>276.68243505280003</v>
      </c>
      <c r="DH206" s="29">
        <f t="shared" si="226"/>
        <v>355.18654990000005</v>
      </c>
      <c r="DI206" s="29">
        <f t="shared" si="226"/>
        <v>233.13979076639998</v>
      </c>
      <c r="DJ206" s="29">
        <f t="shared" si="226"/>
        <v>259.52618531840005</v>
      </c>
      <c r="DK206" s="29">
        <f t="shared" si="226"/>
        <v>233.06513503279996</v>
      </c>
      <c r="DL206" s="29">
        <f t="shared" si="226"/>
        <v>210.5013039808</v>
      </c>
      <c r="DM206" s="29">
        <f t="shared" ref="DM206:DN206" si="227">+DM58+DM59+DM85+DM86</f>
        <v>612.20447157240005</v>
      </c>
      <c r="DN206" s="29">
        <f t="shared" si="227"/>
        <v>4207.8699665240001</v>
      </c>
      <c r="DO206" s="29">
        <f t="shared" ref="DO206:DP206" si="228">+DO58+DO59+DO85+DO86</f>
        <v>261.69667518680001</v>
      </c>
      <c r="DP206" s="29">
        <f t="shared" si="228"/>
        <v>172.8195060452</v>
      </c>
      <c r="DQ206" s="29">
        <f t="shared" ref="DQ206:DR206" si="229">+DQ58+DQ59+DQ85+DQ86</f>
        <v>102.8914512052</v>
      </c>
      <c r="DR206" s="29">
        <f t="shared" si="229"/>
        <v>96.254589992400014</v>
      </c>
      <c r="DS206" s="29">
        <f t="shared" ref="DS206:DT206" si="230">+DS58+DS59+DS85+DS86</f>
        <v>207.69211779120005</v>
      </c>
      <c r="DT206" s="29">
        <f t="shared" si="230"/>
        <v>145.45229558440002</v>
      </c>
      <c r="DU206" s="29">
        <f t="shared" ref="DU206:DV206" si="231">+DU58+DU59+DU85+DU86</f>
        <v>215.01812280480002</v>
      </c>
      <c r="DV206" s="29">
        <f t="shared" si="231"/>
        <v>227.94567495000001</v>
      </c>
      <c r="DW206" s="29">
        <f t="shared" ref="DW206:DX206" si="232">+DW58+DW59+DW85+DW86</f>
        <v>157.01231276640004</v>
      </c>
      <c r="DX206" s="29">
        <f t="shared" si="232"/>
        <v>327.0021755532</v>
      </c>
      <c r="DY206" s="29">
        <f t="shared" ref="DY206:DZ206" si="233">+DY58+DY59+DY85+DY86</f>
        <v>102.09930285800002</v>
      </c>
      <c r="DZ206" s="29">
        <f t="shared" si="233"/>
        <v>130.83337257200003</v>
      </c>
    </row>
    <row r="207" spans="2:130" ht="20.100000000000001" customHeight="1" x14ac:dyDescent="0.25">
      <c r="B207" s="185" t="s">
        <v>100</v>
      </c>
      <c r="D207" s="29">
        <f>+D57+D64+D68+D69+D71+D75+D76+D77+D78+D79+D87+D88+D89+D84</f>
        <v>1949.2428649779004</v>
      </c>
      <c r="E207" s="29">
        <f t="shared" ref="E207:BP207" si="234">+E57+E64+E68+E69+E71+E75+E76+E77+E78+E79+E87+E88+E89+E84</f>
        <v>1652.2148036727999</v>
      </c>
      <c r="F207" s="29">
        <f t="shared" si="234"/>
        <v>1872.4148216916001</v>
      </c>
      <c r="G207" s="29">
        <f t="shared" si="234"/>
        <v>1701.0313681550001</v>
      </c>
      <c r="H207" s="29">
        <f t="shared" si="234"/>
        <v>1994.4005444093</v>
      </c>
      <c r="I207" s="29">
        <f t="shared" si="234"/>
        <v>1873.5845065301003</v>
      </c>
      <c r="J207" s="29">
        <f t="shared" si="234"/>
        <v>1655.7980490289999</v>
      </c>
      <c r="K207" s="29">
        <f t="shared" si="234"/>
        <v>1870.8098596561001</v>
      </c>
      <c r="L207" s="29">
        <f t="shared" si="234"/>
        <v>2365.9499293128997</v>
      </c>
      <c r="M207" s="29">
        <f t="shared" si="234"/>
        <v>2578.4374010303</v>
      </c>
      <c r="N207" s="29">
        <f t="shared" si="234"/>
        <v>2625.2503055370003</v>
      </c>
      <c r="O207" s="29">
        <f t="shared" si="234"/>
        <v>2841.3491075983002</v>
      </c>
      <c r="P207" s="29">
        <f t="shared" si="234"/>
        <v>24980.4835616003</v>
      </c>
      <c r="Q207" s="29">
        <f t="shared" si="234"/>
        <v>1724.1117497638002</v>
      </c>
      <c r="R207" s="29">
        <f t="shared" si="234"/>
        <v>1831.5991617505999</v>
      </c>
      <c r="S207" s="29">
        <f t="shared" si="234"/>
        <v>1941.1580292997999</v>
      </c>
      <c r="T207" s="29">
        <f t="shared" si="234"/>
        <v>2762.4930448137998</v>
      </c>
      <c r="U207" s="29">
        <f t="shared" si="234"/>
        <v>2900.6662076480993</v>
      </c>
      <c r="V207" s="29">
        <f t="shared" si="234"/>
        <v>2946.5557428645998</v>
      </c>
      <c r="W207" s="29">
        <f t="shared" si="234"/>
        <v>2805.1490777038998</v>
      </c>
      <c r="X207" s="29">
        <f t="shared" si="234"/>
        <v>2211.6178391683002</v>
      </c>
      <c r="Y207" s="29">
        <f t="shared" si="234"/>
        <v>2170.8758913684001</v>
      </c>
      <c r="Z207" s="29">
        <f t="shared" si="234"/>
        <v>2354.9619474922997</v>
      </c>
      <c r="AA207" s="29">
        <f t="shared" si="234"/>
        <v>1851.4364064468996</v>
      </c>
      <c r="AB207" s="29">
        <f t="shared" si="234"/>
        <v>2601.9800855318999</v>
      </c>
      <c r="AC207" s="29">
        <f t="shared" si="234"/>
        <v>28102.605183852404</v>
      </c>
      <c r="AD207" s="29">
        <f t="shared" si="234"/>
        <v>1558.0113452106</v>
      </c>
      <c r="AE207" s="29">
        <f t="shared" si="234"/>
        <v>1486.6628803157</v>
      </c>
      <c r="AF207" s="29">
        <f t="shared" si="234"/>
        <v>2038.8186417042002</v>
      </c>
      <c r="AG207" s="29">
        <f t="shared" si="234"/>
        <v>2187.6442482288999</v>
      </c>
      <c r="AH207" s="29">
        <f t="shared" si="234"/>
        <v>3455.2313750200997</v>
      </c>
      <c r="AI207" s="29">
        <f t="shared" si="234"/>
        <v>2369.3091288129999</v>
      </c>
      <c r="AJ207" s="29">
        <f t="shared" si="234"/>
        <v>1841.0754077930997</v>
      </c>
      <c r="AK207" s="29">
        <f t="shared" si="234"/>
        <v>1500.1150438266002</v>
      </c>
      <c r="AL207" s="29">
        <f t="shared" si="234"/>
        <v>1585.2647308671003</v>
      </c>
      <c r="AM207" s="29">
        <f t="shared" si="234"/>
        <v>1329.6394269030002</v>
      </c>
      <c r="AN207" s="29">
        <f t="shared" si="234"/>
        <v>1474.3307101723003</v>
      </c>
      <c r="AO207" s="29">
        <f t="shared" si="234"/>
        <v>2257.7181584062005</v>
      </c>
      <c r="AP207" s="29">
        <f t="shared" si="234"/>
        <v>1459.6293440595998</v>
      </c>
      <c r="AQ207" s="29">
        <f t="shared" si="234"/>
        <v>1378.1065981676004</v>
      </c>
      <c r="AR207" s="29">
        <f t="shared" si="234"/>
        <v>1658.630101296</v>
      </c>
      <c r="AS207" s="29">
        <f t="shared" si="234"/>
        <v>2037.5505718680001</v>
      </c>
      <c r="AT207" s="29">
        <f t="shared" si="234"/>
        <v>2957.6441456155999</v>
      </c>
      <c r="AU207" s="29">
        <f t="shared" si="234"/>
        <v>2483.5020560994003</v>
      </c>
      <c r="AV207" s="29">
        <f t="shared" si="234"/>
        <v>1521.3535439704001</v>
      </c>
      <c r="AW207" s="29">
        <f t="shared" si="234"/>
        <v>1557.7195991882004</v>
      </c>
      <c r="AX207" s="29">
        <f t="shared" si="234"/>
        <v>1445.1611757897999</v>
      </c>
      <c r="AY207" s="29">
        <f t="shared" si="234"/>
        <v>2000.1551013458006</v>
      </c>
      <c r="AZ207" s="29">
        <f t="shared" si="234"/>
        <v>1373.0926671112002</v>
      </c>
      <c r="BA207" s="29">
        <f t="shared" si="234"/>
        <v>1455.5684635422003</v>
      </c>
      <c r="BB207" s="29">
        <f t="shared" si="234"/>
        <v>2254.8136055942005</v>
      </c>
      <c r="BC207" s="29">
        <f t="shared" si="234"/>
        <v>1880.8305114969996</v>
      </c>
      <c r="BD207" s="29">
        <f t="shared" si="234"/>
        <v>1596.8711731839999</v>
      </c>
      <c r="BE207" s="29">
        <f t="shared" si="234"/>
        <v>1833.7585821561997</v>
      </c>
      <c r="BF207" s="29">
        <f t="shared" si="234"/>
        <v>1652.4874716643999</v>
      </c>
      <c r="BG207" s="29">
        <f t="shared" si="234"/>
        <v>3245.233113975999</v>
      </c>
      <c r="BH207" s="29">
        <f t="shared" si="234"/>
        <v>1819.8792710728003</v>
      </c>
      <c r="BI207" s="29">
        <f t="shared" si="234"/>
        <v>3272.8261854778011</v>
      </c>
      <c r="BJ207" s="29">
        <f t="shared" si="234"/>
        <v>2057.9896623915997</v>
      </c>
      <c r="BK207" s="29">
        <f t="shared" si="234"/>
        <v>2324.8039989692006</v>
      </c>
      <c r="BL207" s="29">
        <f t="shared" si="234"/>
        <v>1849.1269157158004</v>
      </c>
      <c r="BM207" s="29">
        <f t="shared" si="234"/>
        <v>2490.7104872986001</v>
      </c>
      <c r="BN207" s="29">
        <f t="shared" si="234"/>
        <v>26279.330978997601</v>
      </c>
      <c r="BO207" s="29">
        <f t="shared" si="234"/>
        <v>2506.8522499804003</v>
      </c>
      <c r="BP207" s="29">
        <f t="shared" si="234"/>
        <v>2444.640950556</v>
      </c>
      <c r="BQ207" s="29">
        <f t="shared" ref="BQ207:DU207" si="235">+BQ57+BQ64+BQ68+BQ69+BQ71+BQ75+BQ76+BQ77+BQ78+BQ79+BQ87+BQ88+BQ89+BQ84</f>
        <v>3165.0566737482004</v>
      </c>
      <c r="BR207" s="29">
        <f t="shared" si="235"/>
        <v>3297.8649858517992</v>
      </c>
      <c r="BS207" s="29">
        <f t="shared" si="235"/>
        <v>4268.4029998763999</v>
      </c>
      <c r="BT207" s="29">
        <f t="shared" si="235"/>
        <v>3068.0832347829996</v>
      </c>
      <c r="BU207" s="29">
        <f t="shared" si="235"/>
        <v>2247.9770561612008</v>
      </c>
      <c r="BV207" s="29">
        <f t="shared" si="235"/>
        <v>3024.0600461245999</v>
      </c>
      <c r="BW207" s="29">
        <f t="shared" si="235"/>
        <v>3471.0111170083997</v>
      </c>
      <c r="BX207" s="29">
        <f t="shared" si="235"/>
        <v>4091.4101788742</v>
      </c>
      <c r="BY207" s="29">
        <f t="shared" si="235"/>
        <v>2621.1512940443999</v>
      </c>
      <c r="BZ207" s="29">
        <f t="shared" si="235"/>
        <v>3010.1445568418003</v>
      </c>
      <c r="CA207" s="29">
        <f t="shared" si="235"/>
        <v>37216.655343850398</v>
      </c>
      <c r="CB207" s="29">
        <f t="shared" si="235"/>
        <v>3194.1734190268012</v>
      </c>
      <c r="CC207" s="29">
        <f t="shared" si="235"/>
        <v>2250.8559837175999</v>
      </c>
      <c r="CD207" s="29">
        <f t="shared" si="235"/>
        <v>2202.2816666997996</v>
      </c>
      <c r="CE207" s="29">
        <f t="shared" si="235"/>
        <v>2038.6490633250005</v>
      </c>
      <c r="CF207" s="29">
        <f t="shared" si="235"/>
        <v>1661.8423214036002</v>
      </c>
      <c r="CG207" s="29">
        <f t="shared" si="235"/>
        <v>2095.6874273888002</v>
      </c>
      <c r="CH207" s="29">
        <f t="shared" si="235"/>
        <v>1731.1507707536</v>
      </c>
      <c r="CI207" s="29">
        <f t="shared" si="235"/>
        <v>2062.2807300032</v>
      </c>
      <c r="CJ207" s="29">
        <f t="shared" si="235"/>
        <v>1632.5211263788003</v>
      </c>
      <c r="CK207" s="29">
        <f t="shared" si="235"/>
        <v>2025.7205907050002</v>
      </c>
      <c r="CL207" s="29">
        <f t="shared" si="235"/>
        <v>1599.7410541840002</v>
      </c>
      <c r="CM207" s="29">
        <f t="shared" si="235"/>
        <v>3405.4418710451996</v>
      </c>
      <c r="CN207" s="29">
        <f t="shared" si="235"/>
        <v>25900.346024631403</v>
      </c>
      <c r="CO207" s="29">
        <f t="shared" si="235"/>
        <v>1926.2977822913997</v>
      </c>
      <c r="CP207" s="29">
        <f t="shared" si="235"/>
        <v>2453.4666887695998</v>
      </c>
      <c r="CQ207" s="29">
        <f t="shared" si="235"/>
        <v>3691.2354086496002</v>
      </c>
      <c r="CR207" s="29">
        <f t="shared" si="235"/>
        <v>2950.9426629284008</v>
      </c>
      <c r="CS207" s="29">
        <f t="shared" si="235"/>
        <v>2830.4380533352</v>
      </c>
      <c r="CT207" s="29">
        <f t="shared" si="235"/>
        <v>2926.8743027818009</v>
      </c>
      <c r="CU207" s="29">
        <f t="shared" si="235"/>
        <v>2579.3369545845999</v>
      </c>
      <c r="CV207" s="29">
        <f t="shared" si="235"/>
        <v>2974.0803263261996</v>
      </c>
      <c r="CW207" s="29">
        <f t="shared" si="235"/>
        <v>3291.1302361433995</v>
      </c>
      <c r="CX207" s="29">
        <f t="shared" si="235"/>
        <v>2833.2374706790006</v>
      </c>
      <c r="CY207" s="29">
        <f t="shared" si="235"/>
        <v>3878.3789132045999</v>
      </c>
      <c r="CZ207" s="29">
        <f t="shared" si="235"/>
        <v>2364.1851002644003</v>
      </c>
      <c r="DA207" s="29">
        <f t="shared" si="235"/>
        <v>34699.603899958202</v>
      </c>
      <c r="DB207" s="29">
        <f t="shared" si="235"/>
        <v>1986.6609457856002</v>
      </c>
      <c r="DC207" s="29">
        <f t="shared" si="235"/>
        <v>2286.5851782130003</v>
      </c>
      <c r="DD207" s="29">
        <f t="shared" si="235"/>
        <v>3265.1561817167994</v>
      </c>
      <c r="DE207" s="29">
        <f t="shared" si="235"/>
        <v>3593.2143043790006</v>
      </c>
      <c r="DF207" s="29">
        <f t="shared" si="235"/>
        <v>5757.8163403544004</v>
      </c>
      <c r="DG207" s="29">
        <f t="shared" si="235"/>
        <v>5532.1581663613997</v>
      </c>
      <c r="DH207" s="29">
        <f t="shared" si="235"/>
        <v>5170.2616395850009</v>
      </c>
      <c r="DI207" s="29">
        <f t="shared" si="235"/>
        <v>5300.2034967784002</v>
      </c>
      <c r="DJ207" s="29">
        <f t="shared" si="235"/>
        <v>4236.1921583393996</v>
      </c>
      <c r="DK207" s="29">
        <f t="shared" si="235"/>
        <v>3335.5449192393994</v>
      </c>
      <c r="DL207" s="29">
        <f t="shared" si="235"/>
        <v>2378.6971511309998</v>
      </c>
      <c r="DM207" s="29">
        <f t="shared" si="235"/>
        <v>3849.5061402588003</v>
      </c>
      <c r="DN207" s="29">
        <f t="shared" si="235"/>
        <v>46691.996622142207</v>
      </c>
      <c r="DO207" s="29">
        <f t="shared" si="235"/>
        <v>3712.380920913</v>
      </c>
      <c r="DP207" s="29">
        <f t="shared" si="235"/>
        <v>3298.0123492847997</v>
      </c>
      <c r="DQ207" s="29">
        <f t="shared" si="235"/>
        <v>2256.5585213682002</v>
      </c>
      <c r="DR207" s="29">
        <f t="shared" si="235"/>
        <v>2833.4847094694005</v>
      </c>
      <c r="DS207" s="29">
        <f t="shared" si="235"/>
        <v>3298.8082823626005</v>
      </c>
      <c r="DT207" s="29">
        <f t="shared" si="235"/>
        <v>2868.6615596771999</v>
      </c>
      <c r="DU207" s="29">
        <f t="shared" si="235"/>
        <v>2351.6468123022</v>
      </c>
      <c r="DV207" s="29">
        <f t="shared" ref="DV207:DW207" si="236">+DV57+DV64+DV68+DV69+DV71+DV75+DV76+DV77+DV78+DV79+DV87+DV88+DV89+DV84</f>
        <v>3392.7052358556002</v>
      </c>
      <c r="DW207" s="29">
        <f t="shared" si="236"/>
        <v>2876.5955419320007</v>
      </c>
      <c r="DX207" s="29">
        <f t="shared" ref="DX207:DY207" si="237">+DX57+DX64+DX68+DX69+DX71+DX75+DX76+DX77+DX78+DX79+DX87+DX88+DX89+DX84</f>
        <v>2368.2947753444005</v>
      </c>
      <c r="DY207" s="29">
        <f t="shared" si="237"/>
        <v>2869.2453737346</v>
      </c>
      <c r="DZ207" s="29">
        <f t="shared" ref="DZ207" si="238">+DZ57+DZ64+DZ68+DZ69+DZ71+DZ75+DZ76+DZ77+DZ78+DZ79+DZ87+DZ88+DZ89+DZ84</f>
        <v>2389.7193978209998</v>
      </c>
    </row>
    <row r="208" spans="2:130" ht="20.100000000000001" customHeight="1" x14ac:dyDescent="0.25">
      <c r="B208" s="185" t="s">
        <v>101</v>
      </c>
      <c r="D208" s="29">
        <f t="shared" ref="D208:BO208" si="239">+D63+D70</f>
        <v>1675.4061186864001</v>
      </c>
      <c r="E208" s="29">
        <f t="shared" si="239"/>
        <v>1356.2173478261998</v>
      </c>
      <c r="F208" s="29">
        <f t="shared" si="239"/>
        <v>1847.5513997747998</v>
      </c>
      <c r="G208" s="29">
        <f t="shared" si="239"/>
        <v>1769.1986747039</v>
      </c>
      <c r="H208" s="29">
        <f t="shared" si="239"/>
        <v>1754.8382201876998</v>
      </c>
      <c r="I208" s="29">
        <f t="shared" si="239"/>
        <v>2054.9164459150002</v>
      </c>
      <c r="J208" s="29">
        <f t="shared" si="239"/>
        <v>2010.8924586602996</v>
      </c>
      <c r="K208" s="29">
        <f t="shared" si="239"/>
        <v>2161.9140385031997</v>
      </c>
      <c r="L208" s="29">
        <f t="shared" si="239"/>
        <v>1753.4759432366</v>
      </c>
      <c r="M208" s="29">
        <f t="shared" si="239"/>
        <v>1988.8862040263998</v>
      </c>
      <c r="N208" s="29">
        <f t="shared" si="239"/>
        <v>1745.4456955530004</v>
      </c>
      <c r="O208" s="29">
        <f t="shared" si="239"/>
        <v>1772.6506739145998</v>
      </c>
      <c r="P208" s="29">
        <f t="shared" si="239"/>
        <v>21891.393220988102</v>
      </c>
      <c r="Q208" s="29">
        <f t="shared" si="239"/>
        <v>1709.3317989669999</v>
      </c>
      <c r="R208" s="29">
        <f t="shared" si="239"/>
        <v>1493.0300860566001</v>
      </c>
      <c r="S208" s="29">
        <f t="shared" si="239"/>
        <v>1688.1048023911999</v>
      </c>
      <c r="T208" s="29">
        <f t="shared" si="239"/>
        <v>2021.1649802267998</v>
      </c>
      <c r="U208" s="29">
        <f t="shared" si="239"/>
        <v>2018.0901608235999</v>
      </c>
      <c r="V208" s="29">
        <f t="shared" si="239"/>
        <v>1648.0821965778</v>
      </c>
      <c r="W208" s="29">
        <f t="shared" si="239"/>
        <v>1639.3034549524</v>
      </c>
      <c r="X208" s="29">
        <f t="shared" si="239"/>
        <v>1489.2852013819997</v>
      </c>
      <c r="Y208" s="29">
        <f t="shared" si="239"/>
        <v>1455.7343548766003</v>
      </c>
      <c r="Z208" s="29">
        <f t="shared" si="239"/>
        <v>1687.3607101438001</v>
      </c>
      <c r="AA208" s="29">
        <f t="shared" si="239"/>
        <v>1737.2877024564998</v>
      </c>
      <c r="AB208" s="29">
        <f t="shared" si="239"/>
        <v>2018.2734749070003</v>
      </c>
      <c r="AC208" s="29">
        <f t="shared" si="239"/>
        <v>20605.0489237613</v>
      </c>
      <c r="AD208" s="29">
        <f t="shared" si="239"/>
        <v>1482.5983151115997</v>
      </c>
      <c r="AE208" s="29">
        <f t="shared" si="239"/>
        <v>1337.8642745632001</v>
      </c>
      <c r="AF208" s="29">
        <f t="shared" si="239"/>
        <v>1739.4696777739998</v>
      </c>
      <c r="AG208" s="29">
        <f t="shared" si="239"/>
        <v>2069.9172388637999</v>
      </c>
      <c r="AH208" s="29">
        <f t="shared" si="239"/>
        <v>2303.1476757614</v>
      </c>
      <c r="AI208" s="29">
        <f t="shared" si="239"/>
        <v>1865.5075241275999</v>
      </c>
      <c r="AJ208" s="29">
        <f t="shared" si="239"/>
        <v>2056.1820983848002</v>
      </c>
      <c r="AK208" s="29">
        <f t="shared" si="239"/>
        <v>2248.1174206974001</v>
      </c>
      <c r="AL208" s="29">
        <f t="shared" si="239"/>
        <v>2410.1609423109003</v>
      </c>
      <c r="AM208" s="29">
        <f t="shared" si="239"/>
        <v>2526.3807131436001</v>
      </c>
      <c r="AN208" s="29">
        <f t="shared" si="239"/>
        <v>2095.4530649486001</v>
      </c>
      <c r="AO208" s="29">
        <f t="shared" si="239"/>
        <v>3161.1137783708004</v>
      </c>
      <c r="AP208" s="29">
        <f t="shared" si="239"/>
        <v>2097.7713183322003</v>
      </c>
      <c r="AQ208" s="29">
        <f t="shared" si="239"/>
        <v>1859.9545440000002</v>
      </c>
      <c r="AR208" s="29">
        <f t="shared" si="239"/>
        <v>2468.8771701692003</v>
      </c>
      <c r="AS208" s="29">
        <f t="shared" si="239"/>
        <v>2683.1015757448004</v>
      </c>
      <c r="AT208" s="29">
        <f t="shared" si="239"/>
        <v>3290.6532796200004</v>
      </c>
      <c r="AU208" s="29">
        <f t="shared" si="239"/>
        <v>2272.8233018232004</v>
      </c>
      <c r="AV208" s="29">
        <f t="shared" si="239"/>
        <v>2440.1011651380004</v>
      </c>
      <c r="AW208" s="29">
        <f t="shared" si="239"/>
        <v>2546.891966430001</v>
      </c>
      <c r="AX208" s="29">
        <f t="shared" si="239"/>
        <v>2230.7884399864006</v>
      </c>
      <c r="AY208" s="29">
        <f t="shared" si="239"/>
        <v>2812.7832707995994</v>
      </c>
      <c r="AZ208" s="29">
        <f t="shared" si="239"/>
        <v>2684.2609590314005</v>
      </c>
      <c r="BA208" s="29">
        <f t="shared" si="239"/>
        <v>2524.2104419938005</v>
      </c>
      <c r="BB208" s="29">
        <f t="shared" si="239"/>
        <v>2664.9175516865998</v>
      </c>
      <c r="BC208" s="29">
        <f t="shared" si="239"/>
        <v>2049.0654392054012</v>
      </c>
      <c r="BD208" s="29">
        <f t="shared" si="239"/>
        <v>3015.3732593375998</v>
      </c>
      <c r="BE208" s="29">
        <f t="shared" si="239"/>
        <v>3274.7124602639997</v>
      </c>
      <c r="BF208" s="29">
        <f t="shared" si="239"/>
        <v>3541.2941618935997</v>
      </c>
      <c r="BG208" s="29">
        <f t="shared" si="239"/>
        <v>3886.6939648235984</v>
      </c>
      <c r="BH208" s="29">
        <f t="shared" si="239"/>
        <v>3711.3852052900011</v>
      </c>
      <c r="BI208" s="29">
        <f t="shared" si="239"/>
        <v>3834.0818915251998</v>
      </c>
      <c r="BJ208" s="29">
        <f t="shared" si="239"/>
        <v>3965.4696691288018</v>
      </c>
      <c r="BK208" s="29">
        <f t="shared" si="239"/>
        <v>3922.0145035624005</v>
      </c>
      <c r="BL208" s="29">
        <f t="shared" si="239"/>
        <v>3498.262706559598</v>
      </c>
      <c r="BM208" s="29">
        <f t="shared" si="239"/>
        <v>3685.2118773987995</v>
      </c>
      <c r="BN208" s="29">
        <f t="shared" si="239"/>
        <v>41048.482690675606</v>
      </c>
      <c r="BO208" s="29">
        <f t="shared" si="239"/>
        <v>3243.0450858315999</v>
      </c>
      <c r="BP208" s="29">
        <f t="shared" ref="BP208:CA208" si="240">+BP63+BP70</f>
        <v>3456.1987078332004</v>
      </c>
      <c r="BQ208" s="29">
        <f t="shared" si="240"/>
        <v>3266.3460458356003</v>
      </c>
      <c r="BR208" s="29">
        <f t="shared" si="240"/>
        <v>3836.6760467615995</v>
      </c>
      <c r="BS208" s="29">
        <f t="shared" si="240"/>
        <v>4240.3133473119997</v>
      </c>
      <c r="BT208" s="29">
        <f t="shared" si="240"/>
        <v>3414.342897621601</v>
      </c>
      <c r="BU208" s="29">
        <f t="shared" si="240"/>
        <v>3671.4830660031985</v>
      </c>
      <c r="BV208" s="29">
        <f t="shared" si="240"/>
        <v>2953.7361671579984</v>
      </c>
      <c r="BW208" s="29">
        <f t="shared" si="240"/>
        <v>2789.5612412696</v>
      </c>
      <c r="BX208" s="29">
        <f t="shared" si="240"/>
        <v>2548.9781109520018</v>
      </c>
      <c r="BY208" s="29">
        <f t="shared" si="240"/>
        <v>1840.2795631192009</v>
      </c>
      <c r="BZ208" s="29">
        <f t="shared" si="240"/>
        <v>3021.6417602279998</v>
      </c>
      <c r="CA208" s="29">
        <f t="shared" si="240"/>
        <v>38282.602039925594</v>
      </c>
      <c r="CB208" s="29">
        <f t="shared" ref="CB208:DL208" si="241">+CB63+CB70</f>
        <v>2146.5860767036002</v>
      </c>
      <c r="CC208" s="29">
        <f t="shared" si="241"/>
        <v>1729.1122158352</v>
      </c>
      <c r="CD208" s="29">
        <f t="shared" si="241"/>
        <v>2186.1018577719997</v>
      </c>
      <c r="CE208" s="29">
        <f t="shared" si="241"/>
        <v>3106.9247037135992</v>
      </c>
      <c r="CF208" s="29">
        <f t="shared" si="241"/>
        <v>2574.6932720655996</v>
      </c>
      <c r="CG208" s="29">
        <f t="shared" si="241"/>
        <v>2312.6316520131995</v>
      </c>
      <c r="CH208" s="29">
        <f t="shared" si="241"/>
        <v>1777.0540213019997</v>
      </c>
      <c r="CI208" s="29">
        <f t="shared" si="241"/>
        <v>2021.622468070801</v>
      </c>
      <c r="CJ208" s="29">
        <f t="shared" si="241"/>
        <v>2115.4534838611999</v>
      </c>
      <c r="CK208" s="29">
        <f t="shared" si="241"/>
        <v>3017.8183249591993</v>
      </c>
      <c r="CL208" s="29">
        <f t="shared" si="241"/>
        <v>1905.0788942332001</v>
      </c>
      <c r="CM208" s="29">
        <f t="shared" si="241"/>
        <v>4723.8971062472028</v>
      </c>
      <c r="CN208" s="29">
        <f t="shared" si="241"/>
        <v>29616.974076776802</v>
      </c>
      <c r="CO208" s="29">
        <f t="shared" si="241"/>
        <v>2293.5145059903994</v>
      </c>
      <c r="CP208" s="29">
        <f t="shared" si="241"/>
        <v>2098.1005249988002</v>
      </c>
      <c r="CQ208" s="29">
        <f t="shared" si="241"/>
        <v>3029.7419947199992</v>
      </c>
      <c r="CR208" s="29">
        <f t="shared" si="241"/>
        <v>3837.1691541260006</v>
      </c>
      <c r="CS208" s="29">
        <f t="shared" si="241"/>
        <v>3736.2313376247976</v>
      </c>
      <c r="CT208" s="29">
        <f t="shared" si="241"/>
        <v>2822.8698482011987</v>
      </c>
      <c r="CU208" s="29">
        <f t="shared" si="241"/>
        <v>2019.3205753140001</v>
      </c>
      <c r="CV208" s="29">
        <f t="shared" si="241"/>
        <v>2278.2800475260005</v>
      </c>
      <c r="CW208" s="29">
        <f t="shared" si="241"/>
        <v>2048.1464230471997</v>
      </c>
      <c r="CX208" s="29">
        <f t="shared" si="241"/>
        <v>1981.2037296239998</v>
      </c>
      <c r="CY208" s="29">
        <f t="shared" si="241"/>
        <v>2159.6235854564011</v>
      </c>
      <c r="CZ208" s="29">
        <f t="shared" si="241"/>
        <v>2408.4942717584008</v>
      </c>
      <c r="DA208" s="29">
        <f t="shared" si="241"/>
        <v>30712.6959983872</v>
      </c>
      <c r="DB208" s="29">
        <f t="shared" si="241"/>
        <v>1788.6932144088</v>
      </c>
      <c r="DC208" s="29">
        <f t="shared" si="241"/>
        <v>1704.1779433391998</v>
      </c>
      <c r="DD208" s="29">
        <f t="shared" si="241"/>
        <v>2389.9168651847995</v>
      </c>
      <c r="DE208" s="29">
        <f t="shared" si="241"/>
        <v>2045.7133447268011</v>
      </c>
      <c r="DF208" s="29">
        <f t="shared" si="241"/>
        <v>4932.4370485572017</v>
      </c>
      <c r="DG208" s="29">
        <f t="shared" si="241"/>
        <v>2666.9302450223995</v>
      </c>
      <c r="DH208" s="29">
        <f t="shared" si="241"/>
        <v>1996.7041630480007</v>
      </c>
      <c r="DI208" s="29">
        <f t="shared" si="241"/>
        <v>2111.2673575112008</v>
      </c>
      <c r="DJ208" s="29">
        <f t="shared" si="241"/>
        <v>2712.1897387648014</v>
      </c>
      <c r="DK208" s="29">
        <f t="shared" si="241"/>
        <v>2338.4038053208005</v>
      </c>
      <c r="DL208" s="29">
        <f t="shared" si="241"/>
        <v>2438.4168816111996</v>
      </c>
      <c r="DM208" s="29">
        <f t="shared" ref="DM208:DN208" si="242">+DM63+DM70</f>
        <v>2518.5558159551993</v>
      </c>
      <c r="DN208" s="29">
        <f t="shared" si="242"/>
        <v>29643.4064234504</v>
      </c>
      <c r="DO208" s="29">
        <f t="shared" ref="DO208:DP208" si="243">+DO63+DO70</f>
        <v>2424.7061397300004</v>
      </c>
      <c r="DP208" s="29">
        <f t="shared" si="243"/>
        <v>1566.7792498875999</v>
      </c>
      <c r="DQ208" s="29">
        <f t="shared" ref="DQ208:DR208" si="244">+DQ63+DQ70</f>
        <v>1811.2028900139992</v>
      </c>
      <c r="DR208" s="29">
        <f t="shared" si="244"/>
        <v>2216.7603007228008</v>
      </c>
      <c r="DS208" s="29">
        <f t="shared" ref="DS208:DT208" si="245">+DS63+DS70</f>
        <v>2526.6976939400001</v>
      </c>
      <c r="DT208" s="29">
        <f t="shared" si="245"/>
        <v>2327.3288583271988</v>
      </c>
      <c r="DU208" s="29">
        <f t="shared" ref="DU208:DV208" si="246">+DU63+DU70</f>
        <v>1862.5954762044007</v>
      </c>
      <c r="DV208" s="29">
        <f t="shared" si="246"/>
        <v>2022.6959617564005</v>
      </c>
      <c r="DW208" s="29">
        <f t="shared" ref="DW208:DX208" si="247">+DW63+DW70</f>
        <v>1871.9876115528004</v>
      </c>
      <c r="DX208" s="29">
        <f t="shared" si="247"/>
        <v>2103.9498477843999</v>
      </c>
      <c r="DY208" s="29">
        <f t="shared" ref="DY208:DZ208" si="248">+DY63+DY70</f>
        <v>1819.9199313904001</v>
      </c>
      <c r="DZ208" s="29">
        <f t="shared" si="248"/>
        <v>2102.1369366507997</v>
      </c>
    </row>
    <row r="209" spans="2:130" ht="20.100000000000001" customHeight="1" x14ac:dyDescent="0.25">
      <c r="B209" s="185" t="s">
        <v>149</v>
      </c>
      <c r="D209" s="29">
        <f t="shared" ref="D209:BO209" si="249">+D65+D66+D67+D90+D80+D81+D82+D91</f>
        <v>0</v>
      </c>
      <c r="E209" s="29">
        <f t="shared" si="249"/>
        <v>0</v>
      </c>
      <c r="F209" s="29">
        <f t="shared" si="249"/>
        <v>0</v>
      </c>
      <c r="G209" s="29">
        <f t="shared" si="249"/>
        <v>0</v>
      </c>
      <c r="H209" s="29">
        <f t="shared" si="249"/>
        <v>0</v>
      </c>
      <c r="I209" s="29">
        <f t="shared" si="249"/>
        <v>0</v>
      </c>
      <c r="J209" s="29">
        <f t="shared" si="249"/>
        <v>0</v>
      </c>
      <c r="K209" s="29">
        <f t="shared" si="249"/>
        <v>0</v>
      </c>
      <c r="L209" s="29">
        <f t="shared" si="249"/>
        <v>0</v>
      </c>
      <c r="M209" s="29">
        <f t="shared" si="249"/>
        <v>0</v>
      </c>
      <c r="N209" s="29">
        <f t="shared" si="249"/>
        <v>0</v>
      </c>
      <c r="O209" s="29">
        <f t="shared" si="249"/>
        <v>0</v>
      </c>
      <c r="P209" s="29">
        <f t="shared" si="249"/>
        <v>0</v>
      </c>
      <c r="Q209" s="29">
        <f t="shared" si="249"/>
        <v>0</v>
      </c>
      <c r="R209" s="29">
        <f t="shared" si="249"/>
        <v>0</v>
      </c>
      <c r="S209" s="29">
        <f t="shared" si="249"/>
        <v>0</v>
      </c>
      <c r="T209" s="29">
        <f t="shared" si="249"/>
        <v>0</v>
      </c>
      <c r="U209" s="29">
        <f t="shared" si="249"/>
        <v>0</v>
      </c>
      <c r="V209" s="29">
        <f t="shared" si="249"/>
        <v>0</v>
      </c>
      <c r="W209" s="29">
        <f t="shared" si="249"/>
        <v>0</v>
      </c>
      <c r="X209" s="29">
        <f t="shared" si="249"/>
        <v>0</v>
      </c>
      <c r="Y209" s="29">
        <f t="shared" si="249"/>
        <v>0</v>
      </c>
      <c r="Z209" s="29">
        <f t="shared" si="249"/>
        <v>0</v>
      </c>
      <c r="AA209" s="29">
        <f t="shared" si="249"/>
        <v>0</v>
      </c>
      <c r="AB209" s="29">
        <f t="shared" si="249"/>
        <v>0</v>
      </c>
      <c r="AC209" s="29">
        <f t="shared" si="249"/>
        <v>0</v>
      </c>
      <c r="AD209" s="29">
        <f t="shared" si="249"/>
        <v>0</v>
      </c>
      <c r="AE209" s="29">
        <f t="shared" si="249"/>
        <v>0</v>
      </c>
      <c r="AF209" s="29">
        <f t="shared" si="249"/>
        <v>0</v>
      </c>
      <c r="AG209" s="29">
        <f t="shared" si="249"/>
        <v>0</v>
      </c>
      <c r="AH209" s="29">
        <f t="shared" si="249"/>
        <v>0</v>
      </c>
      <c r="AI209" s="29">
        <f t="shared" si="249"/>
        <v>0</v>
      </c>
      <c r="AJ209" s="29">
        <f t="shared" si="249"/>
        <v>0</v>
      </c>
      <c r="AK209" s="29">
        <f t="shared" si="249"/>
        <v>0</v>
      </c>
      <c r="AL209" s="29">
        <f t="shared" si="249"/>
        <v>0</v>
      </c>
      <c r="AM209" s="29">
        <f t="shared" si="249"/>
        <v>0</v>
      </c>
      <c r="AN209" s="29">
        <f t="shared" si="249"/>
        <v>0</v>
      </c>
      <c r="AO209" s="29">
        <f t="shared" si="249"/>
        <v>0</v>
      </c>
      <c r="AP209" s="29">
        <f t="shared" si="249"/>
        <v>0</v>
      </c>
      <c r="AQ209" s="29">
        <f t="shared" si="249"/>
        <v>0</v>
      </c>
      <c r="AR209" s="29">
        <f t="shared" si="249"/>
        <v>0</v>
      </c>
      <c r="AS209" s="29">
        <f t="shared" si="249"/>
        <v>0</v>
      </c>
      <c r="AT209" s="29">
        <f t="shared" si="249"/>
        <v>0</v>
      </c>
      <c r="AU209" s="29">
        <f t="shared" si="249"/>
        <v>0</v>
      </c>
      <c r="AV209" s="29">
        <f t="shared" si="249"/>
        <v>0</v>
      </c>
      <c r="AW209" s="29">
        <f t="shared" si="249"/>
        <v>0</v>
      </c>
      <c r="AX209" s="29">
        <f t="shared" si="249"/>
        <v>0</v>
      </c>
      <c r="AY209" s="29">
        <f t="shared" si="249"/>
        <v>0</v>
      </c>
      <c r="AZ209" s="29">
        <f t="shared" si="249"/>
        <v>0</v>
      </c>
      <c r="BA209" s="29">
        <f t="shared" si="249"/>
        <v>0</v>
      </c>
      <c r="BB209" s="29">
        <f t="shared" si="249"/>
        <v>0</v>
      </c>
      <c r="BC209" s="29">
        <f t="shared" si="249"/>
        <v>0</v>
      </c>
      <c r="BD209" s="29">
        <f t="shared" si="249"/>
        <v>0</v>
      </c>
      <c r="BE209" s="29">
        <f t="shared" si="249"/>
        <v>0</v>
      </c>
      <c r="BF209" s="29">
        <f t="shared" si="249"/>
        <v>0</v>
      </c>
      <c r="BG209" s="29">
        <f t="shared" si="249"/>
        <v>0</v>
      </c>
      <c r="BH209" s="29">
        <f t="shared" si="249"/>
        <v>0</v>
      </c>
      <c r="BI209" s="29">
        <f t="shared" si="249"/>
        <v>0</v>
      </c>
      <c r="BJ209" s="29">
        <f t="shared" si="249"/>
        <v>0</v>
      </c>
      <c r="BK209" s="29">
        <f t="shared" si="249"/>
        <v>0</v>
      </c>
      <c r="BL209" s="29">
        <f t="shared" si="249"/>
        <v>0</v>
      </c>
      <c r="BM209" s="29">
        <f t="shared" si="249"/>
        <v>0</v>
      </c>
      <c r="BN209" s="29">
        <f t="shared" si="249"/>
        <v>0</v>
      </c>
      <c r="BO209" s="29">
        <f t="shared" si="249"/>
        <v>0</v>
      </c>
      <c r="BP209" s="29">
        <f t="shared" ref="BP209:CA209" si="250">+BP65+BP66+BP67+BP90+BP80+BP81+BP82+BP91</f>
        <v>0</v>
      </c>
      <c r="BQ209" s="29">
        <f t="shared" si="250"/>
        <v>0</v>
      </c>
      <c r="BR209" s="29">
        <f t="shared" si="250"/>
        <v>0</v>
      </c>
      <c r="BS209" s="29">
        <f t="shared" si="250"/>
        <v>0</v>
      </c>
      <c r="BT209" s="29">
        <f t="shared" si="250"/>
        <v>0</v>
      </c>
      <c r="BU209" s="29">
        <f t="shared" si="250"/>
        <v>0</v>
      </c>
      <c r="BV209" s="29">
        <f t="shared" si="250"/>
        <v>0</v>
      </c>
      <c r="BW209" s="29">
        <f t="shared" si="250"/>
        <v>0</v>
      </c>
      <c r="BX209" s="29">
        <f t="shared" si="250"/>
        <v>0</v>
      </c>
      <c r="BY209" s="29">
        <f t="shared" si="250"/>
        <v>0</v>
      </c>
      <c r="BZ209" s="29">
        <f t="shared" si="250"/>
        <v>95.304366802399983</v>
      </c>
      <c r="CA209" s="29">
        <f t="shared" si="250"/>
        <v>95.304366802399983</v>
      </c>
      <c r="CB209" s="29">
        <f t="shared" ref="CB209:DL209" si="251">+CB65+CB66+CB67+CB90+CB80+CB81+CB82+CB91</f>
        <v>78.858149294400008</v>
      </c>
      <c r="CC209" s="29">
        <f t="shared" si="251"/>
        <v>69.780929792000009</v>
      </c>
      <c r="CD209" s="29">
        <f t="shared" si="251"/>
        <v>73.739886144400046</v>
      </c>
      <c r="CE209" s="29">
        <f t="shared" si="251"/>
        <v>70.162138482800017</v>
      </c>
      <c r="CF209" s="29">
        <f t="shared" si="251"/>
        <v>76.526842229600035</v>
      </c>
      <c r="CG209" s="29">
        <f t="shared" si="251"/>
        <v>85.796340260400044</v>
      </c>
      <c r="CH209" s="29">
        <f t="shared" si="251"/>
        <v>89.56480154720002</v>
      </c>
      <c r="CI209" s="29">
        <f t="shared" si="251"/>
        <v>76.43779613679996</v>
      </c>
      <c r="CJ209" s="29">
        <f t="shared" si="251"/>
        <v>83.745314822400019</v>
      </c>
      <c r="CK209" s="29">
        <f t="shared" si="251"/>
        <v>81.121647591600009</v>
      </c>
      <c r="CL209" s="29">
        <f t="shared" si="251"/>
        <v>86.251018865199981</v>
      </c>
      <c r="CM209" s="29">
        <f t="shared" si="251"/>
        <v>95.754432331600015</v>
      </c>
      <c r="CN209" s="29">
        <f t="shared" si="251"/>
        <v>967.73929749840022</v>
      </c>
      <c r="CO209" s="29">
        <f t="shared" si="251"/>
        <v>77.991005643599991</v>
      </c>
      <c r="CP209" s="29">
        <f t="shared" si="251"/>
        <v>75.145404790399994</v>
      </c>
      <c r="CQ209" s="29">
        <f t="shared" si="251"/>
        <v>82.312576931200041</v>
      </c>
      <c r="CR209" s="29">
        <f t="shared" si="251"/>
        <v>80.704649594800003</v>
      </c>
      <c r="CS209" s="29">
        <f t="shared" si="251"/>
        <v>85.627633240800023</v>
      </c>
      <c r="CT209" s="29">
        <f t="shared" si="251"/>
        <v>82.550614540800012</v>
      </c>
      <c r="CU209" s="29">
        <f t="shared" si="251"/>
        <v>81.380866686000019</v>
      </c>
      <c r="CV209" s="29">
        <f t="shared" si="251"/>
        <v>76.731150042399989</v>
      </c>
      <c r="CW209" s="29">
        <f t="shared" si="251"/>
        <v>70.437925437599986</v>
      </c>
      <c r="CX209" s="29">
        <f t="shared" si="251"/>
        <v>74.143322332800025</v>
      </c>
      <c r="CY209" s="29">
        <f t="shared" si="251"/>
        <v>73.837682716000003</v>
      </c>
      <c r="CZ209" s="29">
        <f t="shared" si="251"/>
        <v>74.450332028800034</v>
      </c>
      <c r="DA209" s="29">
        <f t="shared" si="251"/>
        <v>935.31316398520016</v>
      </c>
      <c r="DB209" s="29">
        <f t="shared" si="251"/>
        <v>73.75546794840001</v>
      </c>
      <c r="DC209" s="29">
        <f t="shared" si="251"/>
        <v>51.414843048800009</v>
      </c>
      <c r="DD209" s="29">
        <f t="shared" si="251"/>
        <v>77.191897963600013</v>
      </c>
      <c r="DE209" s="29">
        <f t="shared" si="251"/>
        <v>56.055874246399974</v>
      </c>
      <c r="DF209" s="29">
        <f t="shared" si="251"/>
        <v>77.021722904000001</v>
      </c>
      <c r="DG209" s="29">
        <f t="shared" si="251"/>
        <v>72.775390450000017</v>
      </c>
      <c r="DH209" s="29">
        <f t="shared" si="251"/>
        <v>70.763272188000002</v>
      </c>
      <c r="DI209" s="29">
        <f t="shared" si="251"/>
        <v>71.553116261200003</v>
      </c>
      <c r="DJ209" s="29">
        <f t="shared" si="251"/>
        <v>63.113147540800021</v>
      </c>
      <c r="DK209" s="29">
        <f t="shared" si="251"/>
        <v>71.986473848800046</v>
      </c>
      <c r="DL209" s="29">
        <f t="shared" si="251"/>
        <v>77.914856350799965</v>
      </c>
      <c r="DM209" s="29">
        <f t="shared" ref="DM209:DN209" si="252">+DM65+DM66+DM67+DM90+DM80+DM81+DM82+DM91</f>
        <v>76.700251916399964</v>
      </c>
      <c r="DN209" s="29">
        <f t="shared" si="252"/>
        <v>840.24631466720018</v>
      </c>
      <c r="DO209" s="29">
        <f t="shared" ref="DO209:DP209" si="253">+DO65+DO66+DO67+DO90+DO80+DO81+DO82+DO91</f>
        <v>77.658353404799982</v>
      </c>
      <c r="DP209" s="29">
        <f t="shared" si="253"/>
        <v>59.444051021600011</v>
      </c>
      <c r="DQ209" s="29">
        <f t="shared" ref="DQ209:DR209" si="254">+DQ65+DQ66+DQ67+DQ90+DQ80+DQ81+DQ82+DQ91</f>
        <v>66.719077866000021</v>
      </c>
      <c r="DR209" s="29">
        <f t="shared" si="254"/>
        <v>69.103694402399981</v>
      </c>
      <c r="DS209" s="29">
        <f t="shared" ref="DS209:DT209" si="255">+DS65+DS66+DS67+DS90+DS80+DS81+DS82+DS91</f>
        <v>74.62001687279998</v>
      </c>
      <c r="DT209" s="29">
        <f t="shared" si="255"/>
        <v>70.251459112799992</v>
      </c>
      <c r="DU209" s="29">
        <f t="shared" ref="DU209:DV209" si="256">+DU65+DU66+DU67+DU90+DU80+DU81+DU82+DU91</f>
        <v>78.455324606399969</v>
      </c>
      <c r="DV209" s="29">
        <f t="shared" si="256"/>
        <v>73.748620159199987</v>
      </c>
      <c r="DW209" s="29">
        <f t="shared" ref="DW209:DX209" si="257">+DW65+DW66+DW67+DW90+DW80+DW81+DW82+DW91</f>
        <v>67.71744878920002</v>
      </c>
      <c r="DX209" s="29">
        <f t="shared" si="257"/>
        <v>78.538988480399993</v>
      </c>
      <c r="DY209" s="29">
        <f t="shared" ref="DY209:DZ209" si="258">+DY65+DY66+DY67+DY90+DY80+DY81+DY82+DY91</f>
        <v>74.985957947599985</v>
      </c>
      <c r="DZ209" s="29">
        <f t="shared" si="258"/>
        <v>76.961904527200019</v>
      </c>
    </row>
    <row r="210" spans="2:130" ht="20.100000000000001" customHeight="1" x14ac:dyDescent="0.25">
      <c r="B210" s="331" t="s">
        <v>142</v>
      </c>
      <c r="C210" s="332"/>
      <c r="D210" s="333">
        <f t="shared" ref="D210:BO210" si="259">+D200+D189</f>
        <v>14542.172330925101</v>
      </c>
      <c r="E210" s="333">
        <f t="shared" si="259"/>
        <v>13783.376904469402</v>
      </c>
      <c r="F210" s="333">
        <f t="shared" si="259"/>
        <v>13779.1556212791</v>
      </c>
      <c r="G210" s="333">
        <f t="shared" si="259"/>
        <v>14166.3454533398</v>
      </c>
      <c r="H210" s="333">
        <f t="shared" si="259"/>
        <v>14958.735357236399</v>
      </c>
      <c r="I210" s="333">
        <f t="shared" si="259"/>
        <v>13255.7323598483</v>
      </c>
      <c r="J210" s="333">
        <f t="shared" si="259"/>
        <v>13992.027983079501</v>
      </c>
      <c r="K210" s="333">
        <f t="shared" si="259"/>
        <v>12412.759452407501</v>
      </c>
      <c r="L210" s="333">
        <f t="shared" si="259"/>
        <v>14437.4381255557</v>
      </c>
      <c r="M210" s="333">
        <f t="shared" si="259"/>
        <v>16118.662943305699</v>
      </c>
      <c r="N210" s="333">
        <f t="shared" si="259"/>
        <v>16307.315397952802</v>
      </c>
      <c r="O210" s="333">
        <f t="shared" si="259"/>
        <v>17863.2268879943</v>
      </c>
      <c r="P210" s="333">
        <f t="shared" si="259"/>
        <v>175616.94880739361</v>
      </c>
      <c r="Q210" s="333">
        <f t="shared" si="259"/>
        <v>14110.223112311201</v>
      </c>
      <c r="R210" s="333">
        <f t="shared" si="259"/>
        <v>13488.352068910801</v>
      </c>
      <c r="S210" s="333">
        <f t="shared" si="259"/>
        <v>15203.884598237397</v>
      </c>
      <c r="T210" s="333">
        <f t="shared" si="259"/>
        <v>18948.362837895998</v>
      </c>
      <c r="U210" s="333">
        <f t="shared" si="259"/>
        <v>16138.212439714698</v>
      </c>
      <c r="V210" s="333">
        <f t="shared" si="259"/>
        <v>17044.776515619596</v>
      </c>
      <c r="W210" s="333">
        <f t="shared" si="259"/>
        <v>17059.8445230293</v>
      </c>
      <c r="X210" s="333">
        <f t="shared" si="259"/>
        <v>16730.621441783704</v>
      </c>
      <c r="Y210" s="333">
        <f t="shared" si="259"/>
        <v>16151.517703176802</v>
      </c>
      <c r="Z210" s="333">
        <f t="shared" si="259"/>
        <v>17383.643261037301</v>
      </c>
      <c r="AA210" s="333">
        <f t="shared" si="259"/>
        <v>16007.485736733401</v>
      </c>
      <c r="AB210" s="333">
        <f t="shared" si="259"/>
        <v>22241.718440518998</v>
      </c>
      <c r="AC210" s="333">
        <f t="shared" si="259"/>
        <v>200508.6426689692</v>
      </c>
      <c r="AD210" s="333">
        <f t="shared" si="259"/>
        <v>15843.317306066399</v>
      </c>
      <c r="AE210" s="333">
        <f t="shared" si="259"/>
        <v>15581.1642036583</v>
      </c>
      <c r="AF210" s="333">
        <f t="shared" si="259"/>
        <v>17542.387595476601</v>
      </c>
      <c r="AG210" s="333">
        <f t="shared" si="259"/>
        <v>23099.078670207306</v>
      </c>
      <c r="AH210" s="333">
        <f t="shared" si="259"/>
        <v>26827.571474287895</v>
      </c>
      <c r="AI210" s="333">
        <f t="shared" si="259"/>
        <v>20636.690311301201</v>
      </c>
      <c r="AJ210" s="333">
        <f t="shared" si="259"/>
        <v>26727.944800109097</v>
      </c>
      <c r="AK210" s="333">
        <f t="shared" si="259"/>
        <v>22348.222819849005</v>
      </c>
      <c r="AL210" s="333">
        <f t="shared" si="259"/>
        <v>24502.524163185604</v>
      </c>
      <c r="AM210" s="333">
        <f t="shared" si="259"/>
        <v>21898.392049327202</v>
      </c>
      <c r="AN210" s="333">
        <f t="shared" si="259"/>
        <v>23714.869797069099</v>
      </c>
      <c r="AO210" s="333">
        <f t="shared" si="259"/>
        <v>28024.060443066999</v>
      </c>
      <c r="AP210" s="333">
        <f t="shared" si="259"/>
        <v>23577.044139582598</v>
      </c>
      <c r="AQ210" s="333">
        <f t="shared" si="259"/>
        <v>21436.750035338802</v>
      </c>
      <c r="AR210" s="333">
        <f t="shared" si="259"/>
        <v>26292.814272804804</v>
      </c>
      <c r="AS210" s="333">
        <f t="shared" si="259"/>
        <v>23782.829022060803</v>
      </c>
      <c r="AT210" s="333">
        <f t="shared" si="259"/>
        <v>32385.979784652398</v>
      </c>
      <c r="AU210" s="333">
        <f t="shared" si="259"/>
        <v>25009.506149409797</v>
      </c>
      <c r="AV210" s="333">
        <f t="shared" si="259"/>
        <v>30327.185332289198</v>
      </c>
      <c r="AW210" s="333">
        <f t="shared" si="259"/>
        <v>27641.871395734201</v>
      </c>
      <c r="AX210" s="333">
        <f t="shared" si="259"/>
        <v>23585.681050434199</v>
      </c>
      <c r="AY210" s="333">
        <f t="shared" si="259"/>
        <v>33032.187636451003</v>
      </c>
      <c r="AZ210" s="333">
        <f t="shared" si="259"/>
        <v>25429.176725924597</v>
      </c>
      <c r="BA210" s="333">
        <f t="shared" si="259"/>
        <v>26193.686034338803</v>
      </c>
      <c r="BB210" s="333">
        <f t="shared" si="259"/>
        <v>28944.641083504601</v>
      </c>
      <c r="BC210" s="333">
        <f t="shared" si="259"/>
        <v>22867.482691301204</v>
      </c>
      <c r="BD210" s="333">
        <f t="shared" si="259"/>
        <v>26216.714642345196</v>
      </c>
      <c r="BE210" s="333">
        <f t="shared" si="259"/>
        <v>33049.030831576201</v>
      </c>
      <c r="BF210" s="333">
        <f t="shared" si="259"/>
        <v>32752.885701764793</v>
      </c>
      <c r="BG210" s="333">
        <f t="shared" si="259"/>
        <v>31997.807871235993</v>
      </c>
      <c r="BH210" s="333">
        <f t="shared" si="259"/>
        <v>36045.263492695602</v>
      </c>
      <c r="BI210" s="333">
        <f t="shared" si="259"/>
        <v>32899.238986737801</v>
      </c>
      <c r="BJ210" s="333">
        <f t="shared" si="259"/>
        <v>29324.0139415952</v>
      </c>
      <c r="BK210" s="333">
        <f t="shared" si="259"/>
        <v>32547.578761865596</v>
      </c>
      <c r="BL210" s="333">
        <f t="shared" si="259"/>
        <v>32203.675849708001</v>
      </c>
      <c r="BM210" s="333">
        <f t="shared" si="259"/>
        <v>37348.936612991391</v>
      </c>
      <c r="BN210" s="333">
        <f t="shared" si="259"/>
        <v>376197.27046732156</v>
      </c>
      <c r="BO210" s="333">
        <f t="shared" si="259"/>
        <v>37421.623481954797</v>
      </c>
      <c r="BP210" s="333">
        <f t="shared" ref="BP210:CA210" si="260">+BP200+BP189</f>
        <v>30126.714574973204</v>
      </c>
      <c r="BQ210" s="333">
        <f t="shared" si="260"/>
        <v>33568.632558024794</v>
      </c>
      <c r="BR210" s="333">
        <f t="shared" si="260"/>
        <v>38509.51258927639</v>
      </c>
      <c r="BS210" s="333">
        <f t="shared" si="260"/>
        <v>38540.400239248796</v>
      </c>
      <c r="BT210" s="333">
        <f t="shared" si="260"/>
        <v>33556.580935342601</v>
      </c>
      <c r="BU210" s="333">
        <f t="shared" si="260"/>
        <v>43329.717237269593</v>
      </c>
      <c r="BV210" s="333">
        <f t="shared" si="260"/>
        <v>33627.220174825794</v>
      </c>
      <c r="BW210" s="333">
        <f t="shared" si="260"/>
        <v>34167.881123005594</v>
      </c>
      <c r="BX210" s="333">
        <f t="shared" si="260"/>
        <v>38475.614396643003</v>
      </c>
      <c r="BY210" s="333">
        <f t="shared" si="260"/>
        <v>30530.412569643602</v>
      </c>
      <c r="BZ210" s="333">
        <f t="shared" si="260"/>
        <v>44026.2815002934</v>
      </c>
      <c r="CA210" s="333">
        <f t="shared" si="260"/>
        <v>435880.59138050163</v>
      </c>
      <c r="CB210" s="333">
        <f t="shared" ref="CB210:DL210" si="261">+CB200+CB189</f>
        <v>36189.038018074803</v>
      </c>
      <c r="CC210" s="333">
        <f t="shared" si="261"/>
        <v>31308.832963621797</v>
      </c>
      <c r="CD210" s="333">
        <f t="shared" si="261"/>
        <v>35093.276307559194</v>
      </c>
      <c r="CE210" s="333">
        <f t="shared" si="261"/>
        <v>43525.390188923389</v>
      </c>
      <c r="CF210" s="333">
        <f t="shared" si="261"/>
        <v>36292.676447491198</v>
      </c>
      <c r="CG210" s="333">
        <f t="shared" si="261"/>
        <v>37984.149288372588</v>
      </c>
      <c r="CH210" s="333">
        <f t="shared" si="261"/>
        <v>45451.703443585415</v>
      </c>
      <c r="CI210" s="333">
        <f t="shared" si="261"/>
        <v>34264.406158216603</v>
      </c>
      <c r="CJ210" s="333">
        <f t="shared" si="261"/>
        <v>33214.439597804601</v>
      </c>
      <c r="CK210" s="333">
        <f t="shared" si="261"/>
        <v>40435.274017608222</v>
      </c>
      <c r="CL210" s="333">
        <f t="shared" si="261"/>
        <v>35014.371481748996</v>
      </c>
      <c r="CM210" s="333">
        <f t="shared" si="261"/>
        <v>47942.131000655987</v>
      </c>
      <c r="CN210" s="333">
        <f t="shared" si="261"/>
        <v>456715.6889136628</v>
      </c>
      <c r="CO210" s="333">
        <f t="shared" si="261"/>
        <v>38234.1204396838</v>
      </c>
      <c r="CP210" s="333">
        <f t="shared" si="261"/>
        <v>36399.417257901216</v>
      </c>
      <c r="CQ210" s="333">
        <f t="shared" si="261"/>
        <v>43273.653410963205</v>
      </c>
      <c r="CR210" s="333">
        <f t="shared" si="261"/>
        <v>46224.449205248595</v>
      </c>
      <c r="CS210" s="333">
        <f t="shared" si="261"/>
        <v>47008.720544612392</v>
      </c>
      <c r="CT210" s="333">
        <f t="shared" si="261"/>
        <v>46621.747673351798</v>
      </c>
      <c r="CU210" s="333">
        <f t="shared" si="261"/>
        <v>40009.055095369396</v>
      </c>
      <c r="CV210" s="333">
        <f t="shared" si="261"/>
        <v>51039.468868088414</v>
      </c>
      <c r="CW210" s="333">
        <f t="shared" si="261"/>
        <v>50289.153485662209</v>
      </c>
      <c r="CX210" s="333">
        <f t="shared" si="261"/>
        <v>52899.210558305414</v>
      </c>
      <c r="CY210" s="333">
        <f t="shared" si="261"/>
        <v>48205.55716106038</v>
      </c>
      <c r="CZ210" s="333">
        <f t="shared" si="261"/>
        <v>57424.930025538015</v>
      </c>
      <c r="DA210" s="333">
        <f t="shared" si="261"/>
        <v>557629.48372578493</v>
      </c>
      <c r="DB210" s="333">
        <f t="shared" si="261"/>
        <v>44089.490655030408</v>
      </c>
      <c r="DC210" s="333">
        <f t="shared" si="261"/>
        <v>37606.220131665992</v>
      </c>
      <c r="DD210" s="333">
        <f t="shared" si="261"/>
        <v>48205.360680905404</v>
      </c>
      <c r="DE210" s="333">
        <f t="shared" si="261"/>
        <v>52180.44833557502</v>
      </c>
      <c r="DF210" s="333">
        <f t="shared" si="261"/>
        <v>56392.497804898798</v>
      </c>
      <c r="DG210" s="333">
        <f t="shared" si="261"/>
        <v>45726.814884708809</v>
      </c>
      <c r="DH210" s="333">
        <f t="shared" si="261"/>
        <v>47652.794064765403</v>
      </c>
      <c r="DI210" s="333">
        <f t="shared" si="261"/>
        <v>44217.753119297602</v>
      </c>
      <c r="DJ210" s="333">
        <f t="shared" si="261"/>
        <v>45529.03072201836</v>
      </c>
      <c r="DK210" s="333">
        <f t="shared" si="261"/>
        <v>49037.057047930801</v>
      </c>
      <c r="DL210" s="333">
        <f t="shared" si="261"/>
        <v>47916.694351204002</v>
      </c>
      <c r="DM210" s="333">
        <f t="shared" ref="DM210:DN210" si="262">+DM200+DM189</f>
        <v>54664.162353628009</v>
      </c>
      <c r="DN210" s="333">
        <f t="shared" si="262"/>
        <v>573218.32415162853</v>
      </c>
      <c r="DO210" s="333">
        <f t="shared" ref="DO210:DP210" si="263">+DO200+DO189</f>
        <v>50423.429560936202</v>
      </c>
      <c r="DP210" s="333">
        <f t="shared" si="263"/>
        <v>39738.834091426383</v>
      </c>
      <c r="DQ210" s="333">
        <f t="shared" ref="DQ210:DR210" si="264">+DQ200+DQ189</f>
        <v>51961.211661101574</v>
      </c>
      <c r="DR210" s="333">
        <f t="shared" si="264"/>
        <v>64833.126459393214</v>
      </c>
      <c r="DS210" s="333">
        <f t="shared" ref="DS210:DT210" si="265">+DS200+DS189</f>
        <v>56075.627524850759</v>
      </c>
      <c r="DT210" s="333">
        <f t="shared" si="265"/>
        <v>51464.15969011261</v>
      </c>
      <c r="DU210" s="333">
        <f t="shared" ref="DU210:DV210" si="266">+DU200+DU189</f>
        <v>55490.061359212596</v>
      </c>
      <c r="DV210" s="333">
        <f t="shared" si="266"/>
        <v>52146.521844141178</v>
      </c>
      <c r="DW210" s="333">
        <f t="shared" ref="DW210:DX210" si="267">+DW200+DW189</f>
        <v>47902.791112044011</v>
      </c>
      <c r="DX210" s="333">
        <f t="shared" si="267"/>
        <v>61401.861970221929</v>
      </c>
      <c r="DY210" s="333">
        <f t="shared" ref="DY210:DZ210" si="268">+DY200+DY189</f>
        <v>51599.4972653406</v>
      </c>
      <c r="DZ210" s="333">
        <f t="shared" si="268"/>
        <v>51693.44319953354</v>
      </c>
    </row>
    <row r="211" spans="2:130" ht="20.100000000000001" customHeight="1" x14ac:dyDescent="0.25">
      <c r="B211" s="331" t="s">
        <v>143</v>
      </c>
      <c r="C211" s="332"/>
      <c r="D211" s="333">
        <f t="shared" ref="D211:BO211" si="269">+D210-D9-D56</f>
        <v>0</v>
      </c>
      <c r="E211" s="333">
        <f t="shared" si="269"/>
        <v>0</v>
      </c>
      <c r="F211" s="333">
        <f t="shared" si="269"/>
        <v>0</v>
      </c>
      <c r="G211" s="333">
        <f t="shared" si="269"/>
        <v>0</v>
      </c>
      <c r="H211" s="333">
        <f t="shared" si="269"/>
        <v>-7.2759576141834259E-12</v>
      </c>
      <c r="I211" s="333">
        <f t="shared" si="269"/>
        <v>0</v>
      </c>
      <c r="J211" s="333">
        <f t="shared" si="269"/>
        <v>0</v>
      </c>
      <c r="K211" s="333">
        <f t="shared" si="269"/>
        <v>0</v>
      </c>
      <c r="L211" s="333">
        <f t="shared" si="269"/>
        <v>0</v>
      </c>
      <c r="M211" s="333">
        <f t="shared" si="269"/>
        <v>0</v>
      </c>
      <c r="N211" s="333">
        <f t="shared" si="269"/>
        <v>0</v>
      </c>
      <c r="O211" s="333">
        <f t="shared" si="269"/>
        <v>0</v>
      </c>
      <c r="P211" s="333">
        <f t="shared" si="269"/>
        <v>0</v>
      </c>
      <c r="Q211" s="333">
        <f t="shared" si="269"/>
        <v>0</v>
      </c>
      <c r="R211" s="333">
        <f t="shared" si="269"/>
        <v>0</v>
      </c>
      <c r="S211" s="333">
        <f t="shared" si="269"/>
        <v>0</v>
      </c>
      <c r="T211" s="333">
        <f t="shared" si="269"/>
        <v>0</v>
      </c>
      <c r="U211" s="333">
        <f t="shared" si="269"/>
        <v>0</v>
      </c>
      <c r="V211" s="333">
        <f t="shared" si="269"/>
        <v>0</v>
      </c>
      <c r="W211" s="333">
        <f t="shared" si="269"/>
        <v>0</v>
      </c>
      <c r="X211" s="333">
        <f t="shared" si="269"/>
        <v>0</v>
      </c>
      <c r="Y211" s="333">
        <f t="shared" si="269"/>
        <v>0</v>
      </c>
      <c r="Z211" s="333">
        <f t="shared" si="269"/>
        <v>0</v>
      </c>
      <c r="AA211" s="333">
        <f t="shared" si="269"/>
        <v>0</v>
      </c>
      <c r="AB211" s="333">
        <f t="shared" si="269"/>
        <v>0</v>
      </c>
      <c r="AC211" s="333">
        <f t="shared" si="269"/>
        <v>0</v>
      </c>
      <c r="AD211" s="333">
        <f t="shared" si="269"/>
        <v>0</v>
      </c>
      <c r="AE211" s="333">
        <f t="shared" si="269"/>
        <v>0</v>
      </c>
      <c r="AF211" s="333">
        <f t="shared" si="269"/>
        <v>0</v>
      </c>
      <c r="AG211" s="333">
        <f t="shared" si="269"/>
        <v>0</v>
      </c>
      <c r="AH211" s="333">
        <f t="shared" si="269"/>
        <v>0</v>
      </c>
      <c r="AI211" s="333">
        <f t="shared" si="269"/>
        <v>0</v>
      </c>
      <c r="AJ211" s="333">
        <f t="shared" si="269"/>
        <v>0</v>
      </c>
      <c r="AK211" s="333">
        <f t="shared" si="269"/>
        <v>0</v>
      </c>
      <c r="AL211" s="333">
        <f t="shared" si="269"/>
        <v>0</v>
      </c>
      <c r="AM211" s="333">
        <f t="shared" si="269"/>
        <v>0</v>
      </c>
      <c r="AN211" s="333">
        <f t="shared" si="269"/>
        <v>0</v>
      </c>
      <c r="AO211" s="333">
        <f t="shared" si="269"/>
        <v>0</v>
      </c>
      <c r="AP211" s="333">
        <f t="shared" si="269"/>
        <v>0</v>
      </c>
      <c r="AQ211" s="333">
        <f t="shared" si="269"/>
        <v>0</v>
      </c>
      <c r="AR211" s="333">
        <f t="shared" si="269"/>
        <v>0</v>
      </c>
      <c r="AS211" s="333">
        <f t="shared" si="269"/>
        <v>0</v>
      </c>
      <c r="AT211" s="333">
        <f t="shared" si="269"/>
        <v>0</v>
      </c>
      <c r="AU211" s="333">
        <f t="shared" si="269"/>
        <v>0</v>
      </c>
      <c r="AV211" s="333">
        <f t="shared" si="269"/>
        <v>0</v>
      </c>
      <c r="AW211" s="333">
        <f t="shared" si="269"/>
        <v>0</v>
      </c>
      <c r="AX211" s="333">
        <f t="shared" si="269"/>
        <v>0</v>
      </c>
      <c r="AY211" s="333">
        <f t="shared" si="269"/>
        <v>0</v>
      </c>
      <c r="AZ211" s="333">
        <f t="shared" si="269"/>
        <v>0</v>
      </c>
      <c r="BA211" s="333">
        <f t="shared" si="269"/>
        <v>0</v>
      </c>
      <c r="BB211" s="333">
        <f t="shared" si="269"/>
        <v>0</v>
      </c>
      <c r="BC211" s="333">
        <f t="shared" si="269"/>
        <v>0</v>
      </c>
      <c r="BD211" s="333">
        <f t="shared" si="269"/>
        <v>0</v>
      </c>
      <c r="BE211" s="333">
        <f t="shared" si="269"/>
        <v>0</v>
      </c>
      <c r="BF211" s="333">
        <f t="shared" si="269"/>
        <v>0</v>
      </c>
      <c r="BG211" s="333">
        <f t="shared" si="269"/>
        <v>0</v>
      </c>
      <c r="BH211" s="333">
        <f t="shared" si="269"/>
        <v>0</v>
      </c>
      <c r="BI211" s="333">
        <f t="shared" si="269"/>
        <v>0</v>
      </c>
      <c r="BJ211" s="333">
        <f t="shared" si="269"/>
        <v>0</v>
      </c>
      <c r="BK211" s="333">
        <f t="shared" si="269"/>
        <v>0</v>
      </c>
      <c r="BL211" s="333">
        <f t="shared" si="269"/>
        <v>8.1854523159563541E-12</v>
      </c>
      <c r="BM211" s="333">
        <f t="shared" si="269"/>
        <v>0</v>
      </c>
      <c r="BN211" s="333">
        <f t="shared" si="269"/>
        <v>0</v>
      </c>
      <c r="BO211" s="333">
        <f t="shared" si="269"/>
        <v>0</v>
      </c>
      <c r="BP211" s="333">
        <f t="shared" ref="BP211:CA211" si="270">+BP210-BP9-BP56</f>
        <v>0</v>
      </c>
      <c r="BQ211" s="333">
        <f t="shared" si="270"/>
        <v>0</v>
      </c>
      <c r="BR211" s="333">
        <f t="shared" si="270"/>
        <v>0</v>
      </c>
      <c r="BS211" s="333">
        <f t="shared" si="270"/>
        <v>0</v>
      </c>
      <c r="BT211" s="333">
        <f t="shared" si="270"/>
        <v>0</v>
      </c>
      <c r="BU211" s="333">
        <f t="shared" si="270"/>
        <v>0</v>
      </c>
      <c r="BV211" s="333">
        <f t="shared" si="270"/>
        <v>0</v>
      </c>
      <c r="BW211" s="333">
        <f t="shared" si="270"/>
        <v>0</v>
      </c>
      <c r="BX211" s="333">
        <f t="shared" si="270"/>
        <v>0</v>
      </c>
      <c r="BY211" s="333">
        <f t="shared" si="270"/>
        <v>0</v>
      </c>
      <c r="BZ211" s="333">
        <f t="shared" si="270"/>
        <v>-9.0949470177292824E-12</v>
      </c>
      <c r="CA211" s="333">
        <f t="shared" si="270"/>
        <v>0</v>
      </c>
      <c r="CB211" s="333">
        <f>+CB210-CB9-CB56-CB94-CB97</f>
        <v>-2.7284841053187847E-12</v>
      </c>
      <c r="CC211" s="333">
        <f t="shared" ref="CC211:DU211" si="271">+CC210-CC9-CC56-CC94-CC97</f>
        <v>0</v>
      </c>
      <c r="CD211" s="333">
        <f t="shared" si="271"/>
        <v>-1.4551915228366852E-11</v>
      </c>
      <c r="CE211" s="333">
        <f t="shared" si="271"/>
        <v>-3.637978807091713E-12</v>
      </c>
      <c r="CF211" s="333">
        <f t="shared" si="271"/>
        <v>8.1854523159563541E-12</v>
      </c>
      <c r="CG211" s="333">
        <f t="shared" si="271"/>
        <v>4.5474735088646412E-12</v>
      </c>
      <c r="CH211" s="333">
        <f t="shared" si="271"/>
        <v>-4.0927261579781771E-12</v>
      </c>
      <c r="CI211" s="333">
        <f t="shared" si="271"/>
        <v>9.0949470177292824E-13</v>
      </c>
      <c r="CJ211" s="333">
        <f t="shared" si="271"/>
        <v>6.3664629124104977E-12</v>
      </c>
      <c r="CK211" s="333">
        <f t="shared" si="271"/>
        <v>1.0004441719502211E-11</v>
      </c>
      <c r="CL211" s="333">
        <f t="shared" si="271"/>
        <v>9.0949470177292824E-12</v>
      </c>
      <c r="CM211" s="333">
        <f t="shared" si="271"/>
        <v>0</v>
      </c>
      <c r="CN211" s="333">
        <f t="shared" si="271"/>
        <v>2.9103830456733704E-11</v>
      </c>
      <c r="CO211" s="333">
        <f t="shared" si="271"/>
        <v>2.5465740627339528E-12</v>
      </c>
      <c r="CP211" s="333">
        <f t="shared" si="271"/>
        <v>-9.0949470177292824E-13</v>
      </c>
      <c r="CQ211" s="333">
        <f t="shared" si="271"/>
        <v>8.1854523159563541E-12</v>
      </c>
      <c r="CR211" s="333">
        <f t="shared" si="271"/>
        <v>-3.637978807091713E-12</v>
      </c>
      <c r="CS211" s="333">
        <f t="shared" si="271"/>
        <v>-1.1823431123048067E-11</v>
      </c>
      <c r="CT211" s="333">
        <f t="shared" si="271"/>
        <v>3.5098590700499699E-12</v>
      </c>
      <c r="CU211" s="333">
        <f t="shared" si="271"/>
        <v>6.3664629124104977E-12</v>
      </c>
      <c r="CV211" s="333">
        <f t="shared" si="271"/>
        <v>2.3646862246096134E-11</v>
      </c>
      <c r="CW211" s="333">
        <f t="shared" si="271"/>
        <v>4.183681179270593E-12</v>
      </c>
      <c r="CX211" s="333">
        <f t="shared" si="271"/>
        <v>2.4556356947869062E-11</v>
      </c>
      <c r="CY211" s="333">
        <f t="shared" si="271"/>
        <v>-8.5172979780168134E-12</v>
      </c>
      <c r="CZ211" s="333">
        <f t="shared" si="271"/>
        <v>-1.282890460529984E-11</v>
      </c>
      <c r="DA211" s="333">
        <f t="shared" si="271"/>
        <v>2.0535395606202655E-10</v>
      </c>
      <c r="DB211" s="333">
        <f t="shared" si="271"/>
        <v>9.0949470177292824E-12</v>
      </c>
      <c r="DC211" s="333">
        <f t="shared" si="271"/>
        <v>9.0949470177292824E-13</v>
      </c>
      <c r="DD211" s="333">
        <f t="shared" si="271"/>
        <v>-5.4569682106375694E-12</v>
      </c>
      <c r="DE211" s="333">
        <f t="shared" si="271"/>
        <v>-3.637978807091713E-12</v>
      </c>
      <c r="DF211" s="333">
        <f t="shared" si="271"/>
        <v>5.0004445029117051E-12</v>
      </c>
      <c r="DG211" s="333">
        <f t="shared" si="271"/>
        <v>9.0949470177292824E-12</v>
      </c>
      <c r="DH211" s="333">
        <f t="shared" si="271"/>
        <v>1.0004441719502211E-11</v>
      </c>
      <c r="DI211" s="333">
        <f t="shared" si="271"/>
        <v>-4.5474735088646412E-12</v>
      </c>
      <c r="DJ211" s="333">
        <f t="shared" si="271"/>
        <v>1.6242267947275124E-12</v>
      </c>
      <c r="DK211" s="333">
        <f t="shared" si="271"/>
        <v>1.7280399333685637E-11</v>
      </c>
      <c r="DL211" s="333">
        <f t="shared" si="271"/>
        <v>-1.0913936421275139E-11</v>
      </c>
      <c r="DM211" s="333">
        <f t="shared" si="271"/>
        <v>5.4569682106375694E-12</v>
      </c>
      <c r="DN211" s="333">
        <f t="shared" si="271"/>
        <v>-7.1592065609138444E-11</v>
      </c>
      <c r="DO211" s="333">
        <f t="shared" si="271"/>
        <v>1.0913936421275139E-11</v>
      </c>
      <c r="DP211" s="333">
        <f t="shared" si="271"/>
        <v>5.1312287752125485E-12</v>
      </c>
      <c r="DQ211" s="333">
        <f t="shared" si="271"/>
        <v>-1.378258618345285E-11</v>
      </c>
      <c r="DR211" s="333">
        <f t="shared" si="271"/>
        <v>-9.0580876133117272E-12</v>
      </c>
      <c r="DS211" s="333">
        <f t="shared" si="271"/>
        <v>-2.9569680037866419E-12</v>
      </c>
      <c r="DT211" s="333">
        <f t="shared" si="271"/>
        <v>5.7798210661985649E-12</v>
      </c>
      <c r="DU211" s="333">
        <f t="shared" si="271"/>
        <v>-1.546140993013978E-11</v>
      </c>
      <c r="DV211" s="333">
        <f t="shared" ref="DV211:DW211" si="272">+DV210-DV9-DV56-DV94-DV97</f>
        <v>9.0949470177292824E-13</v>
      </c>
      <c r="DW211" s="333">
        <f t="shared" si="272"/>
        <v>4.3983081066123475E-12</v>
      </c>
      <c r="DX211" s="333">
        <f t="shared" ref="DX211:DY211" si="273">+DX210-DX9-DX56-DX94-DX97</f>
        <v>0</v>
      </c>
      <c r="DY211" s="333">
        <f t="shared" si="273"/>
        <v>-6.1288751851407142E-12</v>
      </c>
      <c r="DZ211" s="333">
        <f t="shared" ref="DZ211" si="274">+DZ210-DZ9-DZ56-DZ94-DZ97</f>
        <v>-1.9212187396533409E-11</v>
      </c>
    </row>
    <row r="212" spans="2:130" ht="20.100000000000001" customHeight="1" x14ac:dyDescent="0.25">
      <c r="B212" s="330"/>
      <c r="C212" s="328"/>
      <c r="D212" s="329"/>
      <c r="E212" s="329"/>
      <c r="F212" s="329"/>
      <c r="G212" s="329"/>
      <c r="H212" s="329"/>
      <c r="I212" s="329"/>
      <c r="J212" s="329"/>
      <c r="K212" s="329"/>
      <c r="L212" s="329"/>
      <c r="M212" s="329"/>
      <c r="N212" s="329"/>
      <c r="O212" s="329"/>
      <c r="P212" s="329"/>
      <c r="Q212" s="329"/>
      <c r="R212" s="329"/>
      <c r="S212" s="329"/>
      <c r="T212" s="329"/>
      <c r="U212" s="329"/>
      <c r="V212" s="329"/>
      <c r="W212" s="329"/>
      <c r="X212" s="329"/>
      <c r="Y212" s="329"/>
      <c r="Z212" s="329"/>
      <c r="AA212" s="329"/>
      <c r="AB212" s="329"/>
      <c r="AC212" s="329"/>
      <c r="AD212" s="329"/>
      <c r="AE212" s="329"/>
      <c r="AF212" s="329"/>
      <c r="AG212" s="329"/>
      <c r="AH212" s="329"/>
      <c r="AI212" s="329"/>
      <c r="AJ212" s="329"/>
      <c r="AK212" s="329"/>
      <c r="AL212" s="329"/>
      <c r="AM212" s="329"/>
      <c r="AN212" s="329"/>
      <c r="AO212" s="329"/>
      <c r="AP212" s="329"/>
      <c r="AQ212" s="329"/>
      <c r="AR212" s="329"/>
      <c r="AS212" s="329"/>
      <c r="AT212" s="329"/>
      <c r="AU212" s="329"/>
      <c r="AV212" s="329"/>
      <c r="AW212" s="329"/>
      <c r="AX212" s="329"/>
      <c r="AY212" s="329"/>
      <c r="AZ212" s="329"/>
      <c r="BA212" s="329"/>
      <c r="BB212" s="329"/>
      <c r="BC212" s="329"/>
      <c r="BD212" s="329"/>
      <c r="BE212" s="329"/>
      <c r="BF212" s="329"/>
      <c r="BG212" s="329"/>
      <c r="BH212" s="329"/>
      <c r="BI212" s="329"/>
      <c r="BJ212" s="329"/>
      <c r="BK212" s="329"/>
      <c r="BL212" s="329"/>
      <c r="BM212" s="329"/>
      <c r="BN212" s="329"/>
      <c r="BO212" s="329"/>
      <c r="BP212" s="329"/>
      <c r="BQ212" s="329"/>
      <c r="BR212" s="329"/>
      <c r="BS212" s="329"/>
      <c r="BT212" s="329"/>
      <c r="BU212" s="329"/>
      <c r="BV212" s="329"/>
      <c r="BW212" s="329"/>
      <c r="BX212" s="329"/>
      <c r="BY212" s="329"/>
      <c r="BZ212" s="329"/>
      <c r="CA212" s="329"/>
      <c r="CB212" s="329"/>
      <c r="CC212" s="329"/>
      <c r="CD212" s="329"/>
      <c r="CE212" s="329"/>
      <c r="CF212" s="329"/>
      <c r="CG212" s="329"/>
      <c r="CH212" s="329"/>
      <c r="CI212" s="329"/>
      <c r="CJ212" s="329"/>
      <c r="CK212" s="329"/>
      <c r="CL212" s="329"/>
      <c r="CM212" s="329"/>
      <c r="CN212" s="329"/>
      <c r="CO212" s="329"/>
      <c r="CP212" s="329"/>
      <c r="CQ212" s="329"/>
      <c r="CR212" s="329"/>
      <c r="CS212" s="329"/>
      <c r="CT212" s="329"/>
      <c r="CU212" s="329"/>
      <c r="CV212" s="329"/>
      <c r="CW212" s="329"/>
      <c r="CX212" s="329"/>
      <c r="CY212" s="329"/>
      <c r="CZ212" s="329"/>
      <c r="DA212" s="329"/>
      <c r="DB212" s="329"/>
      <c r="DC212" s="329"/>
      <c r="DD212" s="329"/>
      <c r="DE212" s="329"/>
      <c r="DF212" s="329"/>
      <c r="DG212" s="329"/>
      <c r="DH212" s="329"/>
      <c r="DI212" s="329"/>
      <c r="DJ212" s="329"/>
      <c r="DK212" s="329"/>
      <c r="DL212" s="329"/>
      <c r="DM212" s="329"/>
      <c r="DN212" s="329"/>
      <c r="DO212" s="329"/>
      <c r="DP212" s="329"/>
      <c r="DQ212" s="329"/>
      <c r="DR212" s="329"/>
      <c r="DS212" s="329"/>
      <c r="DT212" s="329"/>
      <c r="DU212" s="329"/>
      <c r="DV212" s="329"/>
      <c r="DW212" s="329"/>
      <c r="DX212" s="329"/>
      <c r="DY212" s="329"/>
      <c r="DZ212" s="329"/>
    </row>
    <row r="213" spans="2:130" ht="20.100000000000001" customHeight="1" x14ac:dyDescent="0.25">
      <c r="B213" s="324" t="s">
        <v>144</v>
      </c>
      <c r="C213" s="325"/>
      <c r="D213" s="334">
        <f t="shared" ref="D213:BO213" si="275">SUM(D214:D223)</f>
        <v>3540</v>
      </c>
      <c r="E213" s="334">
        <f t="shared" si="275"/>
        <v>2890</v>
      </c>
      <c r="F213" s="334">
        <f t="shared" si="275"/>
        <v>3326</v>
      </c>
      <c r="G213" s="334">
        <f t="shared" si="275"/>
        <v>3172</v>
      </c>
      <c r="H213" s="334">
        <f t="shared" si="275"/>
        <v>3135</v>
      </c>
      <c r="I213" s="334">
        <f t="shared" si="275"/>
        <v>3204</v>
      </c>
      <c r="J213" s="334">
        <f t="shared" si="275"/>
        <v>3336</v>
      </c>
      <c r="K213" s="334">
        <f t="shared" si="275"/>
        <v>2954</v>
      </c>
      <c r="L213" s="334">
        <f t="shared" si="275"/>
        <v>3325</v>
      </c>
      <c r="M213" s="334">
        <f t="shared" si="275"/>
        <v>3398</v>
      </c>
      <c r="N213" s="334">
        <f t="shared" si="275"/>
        <v>3222</v>
      </c>
      <c r="O213" s="334">
        <f t="shared" si="275"/>
        <v>3608</v>
      </c>
      <c r="P213" s="334">
        <f t="shared" si="275"/>
        <v>39110</v>
      </c>
      <c r="Q213" s="334">
        <f t="shared" si="275"/>
        <v>2992</v>
      </c>
      <c r="R213" s="334">
        <f t="shared" si="275"/>
        <v>2799</v>
      </c>
      <c r="S213" s="334">
        <f t="shared" si="275"/>
        <v>3560</v>
      </c>
      <c r="T213" s="334">
        <f t="shared" si="275"/>
        <v>3379</v>
      </c>
      <c r="U213" s="334">
        <f t="shared" si="275"/>
        <v>3440</v>
      </c>
      <c r="V213" s="334">
        <f t="shared" si="275"/>
        <v>3385</v>
      </c>
      <c r="W213" s="334">
        <f t="shared" si="275"/>
        <v>3372</v>
      </c>
      <c r="X213" s="334">
        <f t="shared" si="275"/>
        <v>3576</v>
      </c>
      <c r="Y213" s="334">
        <f t="shared" si="275"/>
        <v>3634</v>
      </c>
      <c r="Z213" s="334">
        <f t="shared" si="275"/>
        <v>3562</v>
      </c>
      <c r="AA213" s="334">
        <f t="shared" si="275"/>
        <v>3461</v>
      </c>
      <c r="AB213" s="334">
        <f t="shared" si="275"/>
        <v>3787</v>
      </c>
      <c r="AC213" s="334">
        <f t="shared" si="275"/>
        <v>40947</v>
      </c>
      <c r="AD213" s="334">
        <f t="shared" si="275"/>
        <v>3466</v>
      </c>
      <c r="AE213" s="334">
        <f t="shared" si="275"/>
        <v>3227</v>
      </c>
      <c r="AF213" s="334">
        <f t="shared" si="275"/>
        <v>3548</v>
      </c>
      <c r="AG213" s="334">
        <f t="shared" si="275"/>
        <v>3330</v>
      </c>
      <c r="AH213" s="334">
        <f t="shared" si="275"/>
        <v>3619</v>
      </c>
      <c r="AI213" s="334">
        <f t="shared" si="275"/>
        <v>3478</v>
      </c>
      <c r="AJ213" s="334">
        <f t="shared" si="275"/>
        <v>3061</v>
      </c>
      <c r="AK213" s="334">
        <f t="shared" si="275"/>
        <v>3343</v>
      </c>
      <c r="AL213" s="334">
        <f t="shared" si="275"/>
        <v>3208</v>
      </c>
      <c r="AM213" s="334">
        <f t="shared" si="275"/>
        <v>3093</v>
      </c>
      <c r="AN213" s="334">
        <f t="shared" si="275"/>
        <v>3184</v>
      </c>
      <c r="AO213" s="334">
        <f t="shared" si="275"/>
        <v>3413</v>
      </c>
      <c r="AP213" s="334">
        <f t="shared" si="275"/>
        <v>3047</v>
      </c>
      <c r="AQ213" s="334">
        <f t="shared" si="275"/>
        <v>2946</v>
      </c>
      <c r="AR213" s="334">
        <f t="shared" si="275"/>
        <v>3455</v>
      </c>
      <c r="AS213" s="334">
        <f t="shared" si="275"/>
        <v>2991</v>
      </c>
      <c r="AT213" s="334">
        <f t="shared" si="275"/>
        <v>3694</v>
      </c>
      <c r="AU213" s="334">
        <f t="shared" si="275"/>
        <v>3169</v>
      </c>
      <c r="AV213" s="334">
        <f t="shared" si="275"/>
        <v>3664</v>
      </c>
      <c r="AW213" s="334">
        <f t="shared" si="275"/>
        <v>3648</v>
      </c>
      <c r="AX213" s="334">
        <f t="shared" si="275"/>
        <v>3352</v>
      </c>
      <c r="AY213" s="334">
        <f t="shared" si="275"/>
        <v>3971</v>
      </c>
      <c r="AZ213" s="334">
        <f t="shared" si="275"/>
        <v>3492</v>
      </c>
      <c r="BA213" s="334">
        <f t="shared" si="275"/>
        <v>3500</v>
      </c>
      <c r="BB213" s="334">
        <f t="shared" si="275"/>
        <v>3421</v>
      </c>
      <c r="BC213" s="334">
        <f t="shared" si="275"/>
        <v>3115</v>
      </c>
      <c r="BD213" s="334">
        <f t="shared" si="275"/>
        <v>3510</v>
      </c>
      <c r="BE213" s="334">
        <f t="shared" si="275"/>
        <v>3924</v>
      </c>
      <c r="BF213" s="334">
        <f t="shared" si="275"/>
        <v>4158</v>
      </c>
      <c r="BG213" s="334">
        <f t="shared" si="275"/>
        <v>3851</v>
      </c>
      <c r="BH213" s="334">
        <f t="shared" si="275"/>
        <v>4624</v>
      </c>
      <c r="BI213" s="334">
        <f t="shared" si="275"/>
        <v>4104</v>
      </c>
      <c r="BJ213" s="334">
        <f t="shared" si="275"/>
        <v>4102</v>
      </c>
      <c r="BK213" s="334">
        <f t="shared" si="275"/>
        <v>4539</v>
      </c>
      <c r="BL213" s="334">
        <f t="shared" si="275"/>
        <v>4428</v>
      </c>
      <c r="BM213" s="334">
        <f t="shared" si="275"/>
        <v>4924</v>
      </c>
      <c r="BN213" s="334">
        <f t="shared" si="275"/>
        <v>48700</v>
      </c>
      <c r="BO213" s="334">
        <f t="shared" si="275"/>
        <v>4534</v>
      </c>
      <c r="BP213" s="334">
        <f t="shared" ref="BP213:CA213" si="276">SUM(BP214:BP223)</f>
        <v>4297</v>
      </c>
      <c r="BQ213" s="334">
        <f t="shared" si="276"/>
        <v>4382</v>
      </c>
      <c r="BR213" s="334">
        <f t="shared" si="276"/>
        <v>4614</v>
      </c>
      <c r="BS213" s="334">
        <f t="shared" si="276"/>
        <v>4771</v>
      </c>
      <c r="BT213" s="334">
        <f t="shared" si="276"/>
        <v>4427</v>
      </c>
      <c r="BU213" s="334">
        <f t="shared" si="276"/>
        <v>5008</v>
      </c>
      <c r="BV213" s="334">
        <f t="shared" si="276"/>
        <v>4554</v>
      </c>
      <c r="BW213" s="334">
        <f t="shared" si="276"/>
        <v>4822</v>
      </c>
      <c r="BX213" s="334">
        <f t="shared" si="276"/>
        <v>5310</v>
      </c>
      <c r="BY213" s="334">
        <f t="shared" si="276"/>
        <v>4466</v>
      </c>
      <c r="BZ213" s="334">
        <f t="shared" si="276"/>
        <v>6121</v>
      </c>
      <c r="CA213" s="334">
        <f t="shared" si="276"/>
        <v>57306</v>
      </c>
      <c r="CB213" s="334">
        <f>SUM(CB214:CB223)</f>
        <v>5217</v>
      </c>
      <c r="CC213" s="334">
        <f t="shared" ref="CC213:DO213" si="277">SUM(CC214:CC223)</f>
        <v>4673</v>
      </c>
      <c r="CD213" s="334">
        <f t="shared" si="277"/>
        <v>5646</v>
      </c>
      <c r="CE213" s="334">
        <f t="shared" si="277"/>
        <v>5736</v>
      </c>
      <c r="CF213" s="334">
        <f t="shared" si="277"/>
        <v>5390</v>
      </c>
      <c r="CG213" s="334">
        <f t="shared" si="277"/>
        <v>5855</v>
      </c>
      <c r="CH213" s="334">
        <f t="shared" si="277"/>
        <v>6429</v>
      </c>
      <c r="CI213" s="334">
        <f t="shared" si="277"/>
        <v>5992</v>
      </c>
      <c r="CJ213" s="334">
        <f t="shared" si="277"/>
        <v>6210</v>
      </c>
      <c r="CK213" s="334">
        <f t="shared" si="277"/>
        <v>6794</v>
      </c>
      <c r="CL213" s="334">
        <f t="shared" si="277"/>
        <v>6288</v>
      </c>
      <c r="CM213" s="334">
        <f t="shared" si="277"/>
        <v>7260</v>
      </c>
      <c r="CN213" s="334">
        <f t="shared" si="277"/>
        <v>71490</v>
      </c>
      <c r="CO213" s="334">
        <f t="shared" si="277"/>
        <v>6179</v>
      </c>
      <c r="CP213" s="334">
        <f t="shared" si="277"/>
        <v>6047</v>
      </c>
      <c r="CQ213" s="334">
        <f t="shared" si="277"/>
        <v>7427</v>
      </c>
      <c r="CR213" s="334">
        <f t="shared" si="277"/>
        <v>7294</v>
      </c>
      <c r="CS213" s="334">
        <f t="shared" si="277"/>
        <v>7099</v>
      </c>
      <c r="CT213" s="334">
        <f t="shared" si="277"/>
        <v>7800</v>
      </c>
      <c r="CU213" s="334">
        <f t="shared" si="277"/>
        <v>7436</v>
      </c>
      <c r="CV213" s="334">
        <f t="shared" si="277"/>
        <v>8459</v>
      </c>
      <c r="CW213" s="334">
        <f t="shared" si="277"/>
        <v>8384</v>
      </c>
      <c r="CX213" s="334">
        <f t="shared" si="277"/>
        <v>8267</v>
      </c>
      <c r="CY213" s="334">
        <f t="shared" si="277"/>
        <v>8551</v>
      </c>
      <c r="CZ213" s="334">
        <f t="shared" si="277"/>
        <v>10089</v>
      </c>
      <c r="DA213" s="334">
        <f t="shared" si="277"/>
        <v>93032</v>
      </c>
      <c r="DB213" s="334">
        <f t="shared" si="277"/>
        <v>9163</v>
      </c>
      <c r="DC213" s="334">
        <f t="shared" si="277"/>
        <v>8189</v>
      </c>
      <c r="DD213" s="334">
        <f t="shared" si="277"/>
        <v>10637</v>
      </c>
      <c r="DE213" s="334">
        <f t="shared" si="277"/>
        <v>8447</v>
      </c>
      <c r="DF213" s="334">
        <f t="shared" si="277"/>
        <v>10153</v>
      </c>
      <c r="DG213" s="334">
        <f t="shared" si="277"/>
        <v>9400</v>
      </c>
      <c r="DH213" s="334">
        <f t="shared" si="277"/>
        <v>8795</v>
      </c>
      <c r="DI213" s="334">
        <f t="shared" si="277"/>
        <v>9281</v>
      </c>
      <c r="DJ213" s="334">
        <f t="shared" si="277"/>
        <v>8516</v>
      </c>
      <c r="DK213" s="334">
        <f t="shared" si="277"/>
        <v>9189</v>
      </c>
      <c r="DL213" s="334">
        <f t="shared" si="277"/>
        <v>8871</v>
      </c>
      <c r="DM213" s="334">
        <f t="shared" si="277"/>
        <v>8828</v>
      </c>
      <c r="DN213" s="334">
        <f t="shared" si="277"/>
        <v>109469</v>
      </c>
      <c r="DO213" s="334">
        <f t="shared" si="277"/>
        <v>8720</v>
      </c>
      <c r="DP213" s="334">
        <f t="shared" ref="DP213:DQ213" si="278">SUM(DP214:DP223)</f>
        <v>7486</v>
      </c>
      <c r="DQ213" s="334">
        <f t="shared" si="278"/>
        <v>8789</v>
      </c>
      <c r="DR213" s="334">
        <f t="shared" ref="DR213:DS213" si="279">SUM(DR214:DR223)</f>
        <v>9032</v>
      </c>
      <c r="DS213" s="334">
        <f t="shared" si="279"/>
        <v>8985</v>
      </c>
      <c r="DT213" s="334">
        <f t="shared" ref="DT213:DU213" si="280">SUM(DT214:DT223)</f>
        <v>9056</v>
      </c>
      <c r="DU213" s="334">
        <f t="shared" si="280"/>
        <v>9214</v>
      </c>
      <c r="DV213" s="334">
        <f t="shared" ref="DV213:DW213" si="281">SUM(DV214:DV223)</f>
        <v>9916</v>
      </c>
      <c r="DW213" s="334">
        <f t="shared" si="281"/>
        <v>8877</v>
      </c>
      <c r="DX213" s="334">
        <f t="shared" ref="DX213:DY213" si="282">SUM(DX214:DX223)</f>
        <v>10012</v>
      </c>
      <c r="DY213" s="334">
        <f t="shared" si="282"/>
        <v>9424</v>
      </c>
      <c r="DZ213" s="334">
        <f t="shared" ref="DZ213" si="283">SUM(DZ214:DZ223)</f>
        <v>9631</v>
      </c>
    </row>
    <row r="214" spans="2:130" ht="20.100000000000001" customHeight="1" x14ac:dyDescent="0.25">
      <c r="B214" s="185" t="s">
        <v>95</v>
      </c>
      <c r="D214" s="336">
        <f t="shared" ref="D214:BO214" si="284">+D117+D144+D145</f>
        <v>0</v>
      </c>
      <c r="E214" s="336">
        <f t="shared" si="284"/>
        <v>0</v>
      </c>
      <c r="F214" s="336">
        <f t="shared" si="284"/>
        <v>0</v>
      </c>
      <c r="G214" s="336">
        <f t="shared" si="284"/>
        <v>0</v>
      </c>
      <c r="H214" s="336">
        <f t="shared" si="284"/>
        <v>0</v>
      </c>
      <c r="I214" s="336">
        <f t="shared" si="284"/>
        <v>0</v>
      </c>
      <c r="J214" s="336">
        <f t="shared" si="284"/>
        <v>0</v>
      </c>
      <c r="K214" s="336">
        <f t="shared" si="284"/>
        <v>0</v>
      </c>
      <c r="L214" s="336">
        <f t="shared" si="284"/>
        <v>0</v>
      </c>
      <c r="M214" s="336">
        <f t="shared" si="284"/>
        <v>0</v>
      </c>
      <c r="N214" s="336">
        <f t="shared" si="284"/>
        <v>0</v>
      </c>
      <c r="O214" s="336">
        <f t="shared" si="284"/>
        <v>0</v>
      </c>
      <c r="P214" s="336">
        <f t="shared" si="284"/>
        <v>0</v>
      </c>
      <c r="Q214" s="336">
        <f t="shared" si="284"/>
        <v>0</v>
      </c>
      <c r="R214" s="336">
        <f t="shared" si="284"/>
        <v>0</v>
      </c>
      <c r="S214" s="336">
        <f t="shared" si="284"/>
        <v>0</v>
      </c>
      <c r="T214" s="336">
        <f t="shared" si="284"/>
        <v>0</v>
      </c>
      <c r="U214" s="336">
        <f t="shared" si="284"/>
        <v>0</v>
      </c>
      <c r="V214" s="336">
        <f t="shared" si="284"/>
        <v>0</v>
      </c>
      <c r="W214" s="336">
        <f t="shared" si="284"/>
        <v>0</v>
      </c>
      <c r="X214" s="336">
        <f t="shared" si="284"/>
        <v>0</v>
      </c>
      <c r="Y214" s="336">
        <f t="shared" si="284"/>
        <v>0</v>
      </c>
      <c r="Z214" s="336">
        <f t="shared" si="284"/>
        <v>0</v>
      </c>
      <c r="AA214" s="336">
        <f t="shared" si="284"/>
        <v>0</v>
      </c>
      <c r="AB214" s="336">
        <f t="shared" si="284"/>
        <v>0</v>
      </c>
      <c r="AC214" s="336">
        <f t="shared" si="284"/>
        <v>0</v>
      </c>
      <c r="AD214" s="336">
        <f t="shared" si="284"/>
        <v>0</v>
      </c>
      <c r="AE214" s="336">
        <f t="shared" si="284"/>
        <v>0</v>
      </c>
      <c r="AF214" s="336">
        <f t="shared" si="284"/>
        <v>0</v>
      </c>
      <c r="AG214" s="336">
        <f t="shared" si="284"/>
        <v>0</v>
      </c>
      <c r="AH214" s="336">
        <f t="shared" si="284"/>
        <v>0</v>
      </c>
      <c r="AI214" s="336">
        <f t="shared" si="284"/>
        <v>0</v>
      </c>
      <c r="AJ214" s="336">
        <f t="shared" si="284"/>
        <v>0</v>
      </c>
      <c r="AK214" s="336">
        <f t="shared" si="284"/>
        <v>0</v>
      </c>
      <c r="AL214" s="336">
        <f t="shared" si="284"/>
        <v>0</v>
      </c>
      <c r="AM214" s="336">
        <f t="shared" si="284"/>
        <v>0</v>
      </c>
      <c r="AN214" s="336">
        <f t="shared" si="284"/>
        <v>0</v>
      </c>
      <c r="AO214" s="336">
        <f t="shared" si="284"/>
        <v>0</v>
      </c>
      <c r="AP214" s="336">
        <f t="shared" si="284"/>
        <v>0</v>
      </c>
      <c r="AQ214" s="336">
        <f t="shared" si="284"/>
        <v>0</v>
      </c>
      <c r="AR214" s="336">
        <f t="shared" si="284"/>
        <v>0</v>
      </c>
      <c r="AS214" s="336">
        <f t="shared" si="284"/>
        <v>0</v>
      </c>
      <c r="AT214" s="336">
        <f t="shared" si="284"/>
        <v>0</v>
      </c>
      <c r="AU214" s="336">
        <f t="shared" si="284"/>
        <v>0</v>
      </c>
      <c r="AV214" s="336">
        <f t="shared" si="284"/>
        <v>0</v>
      </c>
      <c r="AW214" s="336">
        <f t="shared" si="284"/>
        <v>21</v>
      </c>
      <c r="AX214" s="336">
        <f t="shared" si="284"/>
        <v>20</v>
      </c>
      <c r="AY214" s="336">
        <f t="shared" si="284"/>
        <v>23</v>
      </c>
      <c r="AZ214" s="336">
        <f t="shared" si="284"/>
        <v>20</v>
      </c>
      <c r="BA214" s="336">
        <f t="shared" si="284"/>
        <v>21</v>
      </c>
      <c r="BB214" s="336">
        <f t="shared" si="284"/>
        <v>21</v>
      </c>
      <c r="BC214" s="336">
        <f t="shared" si="284"/>
        <v>18</v>
      </c>
      <c r="BD214" s="336">
        <f t="shared" si="284"/>
        <v>22</v>
      </c>
      <c r="BE214" s="336">
        <f t="shared" si="284"/>
        <v>22</v>
      </c>
      <c r="BF214" s="336">
        <f t="shared" si="284"/>
        <v>22</v>
      </c>
      <c r="BG214" s="336">
        <f t="shared" si="284"/>
        <v>19</v>
      </c>
      <c r="BH214" s="336">
        <f t="shared" si="284"/>
        <v>23</v>
      </c>
      <c r="BI214" s="336">
        <f t="shared" si="284"/>
        <v>21</v>
      </c>
      <c r="BJ214" s="336">
        <f t="shared" si="284"/>
        <v>24</v>
      </c>
      <c r="BK214" s="336">
        <f t="shared" si="284"/>
        <v>21</v>
      </c>
      <c r="BL214" s="336">
        <f t="shared" si="284"/>
        <v>20</v>
      </c>
      <c r="BM214" s="336">
        <f t="shared" si="284"/>
        <v>19</v>
      </c>
      <c r="BN214" s="336">
        <f t="shared" si="284"/>
        <v>252</v>
      </c>
      <c r="BO214" s="336">
        <f t="shared" si="284"/>
        <v>22</v>
      </c>
      <c r="BP214" s="336">
        <f t="shared" ref="BP214:CA214" si="285">+BP117+BP144+BP145</f>
        <v>19</v>
      </c>
      <c r="BQ214" s="336">
        <f t="shared" si="285"/>
        <v>20</v>
      </c>
      <c r="BR214" s="336">
        <f t="shared" si="285"/>
        <v>19</v>
      </c>
      <c r="BS214" s="336">
        <f t="shared" si="285"/>
        <v>13</v>
      </c>
      <c r="BT214" s="336">
        <f t="shared" si="285"/>
        <v>8</v>
      </c>
      <c r="BU214" s="336">
        <f t="shared" si="285"/>
        <v>16</v>
      </c>
      <c r="BV214" s="336">
        <f t="shared" si="285"/>
        <v>13</v>
      </c>
      <c r="BW214" s="336">
        <f t="shared" si="285"/>
        <v>12</v>
      </c>
      <c r="BX214" s="336">
        <f t="shared" si="285"/>
        <v>12</v>
      </c>
      <c r="BY214" s="336">
        <f t="shared" si="285"/>
        <v>8</v>
      </c>
      <c r="BZ214" s="336">
        <f t="shared" si="285"/>
        <v>16</v>
      </c>
      <c r="CA214" s="336">
        <f t="shared" si="285"/>
        <v>178</v>
      </c>
      <c r="CB214" s="336">
        <f t="shared" ref="CB214:DL214" si="286">+CB117+CB144+CB145</f>
        <v>24</v>
      </c>
      <c r="CC214" s="336">
        <f t="shared" si="286"/>
        <v>23</v>
      </c>
      <c r="CD214" s="336">
        <f t="shared" si="286"/>
        <v>49</v>
      </c>
      <c r="CE214" s="336">
        <f t="shared" si="286"/>
        <v>146</v>
      </c>
      <c r="CF214" s="336">
        <f t="shared" si="286"/>
        <v>41</v>
      </c>
      <c r="CG214" s="336">
        <f t="shared" si="286"/>
        <v>59</v>
      </c>
      <c r="CH214" s="336">
        <f t="shared" si="286"/>
        <v>72</v>
      </c>
      <c r="CI214" s="336">
        <f t="shared" si="286"/>
        <v>63</v>
      </c>
      <c r="CJ214" s="336">
        <f t="shared" si="286"/>
        <v>66</v>
      </c>
      <c r="CK214" s="336">
        <f t="shared" si="286"/>
        <v>81</v>
      </c>
      <c r="CL214" s="336">
        <f t="shared" si="286"/>
        <v>57</v>
      </c>
      <c r="CM214" s="336">
        <f t="shared" si="286"/>
        <v>69</v>
      </c>
      <c r="CN214" s="336">
        <f t="shared" si="286"/>
        <v>750</v>
      </c>
      <c r="CO214" s="336">
        <f t="shared" si="286"/>
        <v>50</v>
      </c>
      <c r="CP214" s="336">
        <f t="shared" si="286"/>
        <v>66</v>
      </c>
      <c r="CQ214" s="336">
        <f t="shared" si="286"/>
        <v>70</v>
      </c>
      <c r="CR214" s="336">
        <f t="shared" si="286"/>
        <v>60</v>
      </c>
      <c r="CS214" s="336">
        <f t="shared" si="286"/>
        <v>68</v>
      </c>
      <c r="CT214" s="336">
        <f t="shared" si="286"/>
        <v>94</v>
      </c>
      <c r="CU214" s="336">
        <f t="shared" si="286"/>
        <v>85</v>
      </c>
      <c r="CV214" s="336">
        <f t="shared" si="286"/>
        <v>99</v>
      </c>
      <c r="CW214" s="336">
        <f t="shared" si="286"/>
        <v>96</v>
      </c>
      <c r="CX214" s="336">
        <f t="shared" si="286"/>
        <v>97</v>
      </c>
      <c r="CY214" s="336">
        <f t="shared" si="286"/>
        <v>94</v>
      </c>
      <c r="CZ214" s="336">
        <f t="shared" si="286"/>
        <v>97</v>
      </c>
      <c r="DA214" s="336">
        <f t="shared" si="286"/>
        <v>976</v>
      </c>
      <c r="DB214" s="336">
        <f t="shared" si="286"/>
        <v>97</v>
      </c>
      <c r="DC214" s="336">
        <f t="shared" si="286"/>
        <v>83</v>
      </c>
      <c r="DD214" s="336">
        <f t="shared" si="286"/>
        <v>109</v>
      </c>
      <c r="DE214" s="336">
        <f t="shared" si="286"/>
        <v>106</v>
      </c>
      <c r="DF214" s="336">
        <f t="shared" si="286"/>
        <v>121</v>
      </c>
      <c r="DG214" s="336">
        <f t="shared" si="286"/>
        <v>284</v>
      </c>
      <c r="DH214" s="336">
        <f t="shared" si="286"/>
        <v>329</v>
      </c>
      <c r="DI214" s="336">
        <f t="shared" si="286"/>
        <v>173</v>
      </c>
      <c r="DJ214" s="336">
        <f t="shared" si="286"/>
        <v>210</v>
      </c>
      <c r="DK214" s="336">
        <f t="shared" si="286"/>
        <v>253</v>
      </c>
      <c r="DL214" s="336">
        <f t="shared" si="286"/>
        <v>280</v>
      </c>
      <c r="DM214" s="336">
        <f t="shared" ref="DM214:DN214" si="287">+DM117+DM144+DM145</f>
        <v>249</v>
      </c>
      <c r="DN214" s="336">
        <f t="shared" si="287"/>
        <v>2294</v>
      </c>
      <c r="DO214" s="336">
        <f t="shared" ref="DO214:DP214" si="288">+DO117+DO144+DO145</f>
        <v>271</v>
      </c>
      <c r="DP214" s="336">
        <f t="shared" si="288"/>
        <v>189</v>
      </c>
      <c r="DQ214" s="336">
        <f t="shared" ref="DQ214:DR214" si="289">+DQ117+DQ144+DQ145</f>
        <v>212</v>
      </c>
      <c r="DR214" s="336">
        <f t="shared" si="289"/>
        <v>239</v>
      </c>
      <c r="DS214" s="336">
        <f t="shared" ref="DS214:DT214" si="290">+DS117+DS144+DS145</f>
        <v>203</v>
      </c>
      <c r="DT214" s="336">
        <f t="shared" si="290"/>
        <v>267</v>
      </c>
      <c r="DU214" s="336">
        <f t="shared" ref="DU214:DV214" si="291">+DU117+DU144+DU145</f>
        <v>262</v>
      </c>
      <c r="DV214" s="336">
        <f t="shared" si="291"/>
        <v>282</v>
      </c>
      <c r="DW214" s="336">
        <f t="shared" ref="DW214:DX214" si="292">+DW117+DW144+DW145</f>
        <v>265</v>
      </c>
      <c r="DX214" s="336">
        <f t="shared" si="292"/>
        <v>327</v>
      </c>
      <c r="DY214" s="336">
        <f t="shared" ref="DY214:DZ214" si="293">+DY117+DY144+DY145</f>
        <v>339</v>
      </c>
      <c r="DZ214" s="336">
        <f t="shared" si="293"/>
        <v>313</v>
      </c>
    </row>
    <row r="215" spans="2:130" ht="20.100000000000001" customHeight="1" x14ac:dyDescent="0.25">
      <c r="B215" s="185" t="s">
        <v>96</v>
      </c>
      <c r="D215" s="29">
        <f t="shared" ref="D215:BO215" si="294">+D109+D119+D120+D121+D122+D123</f>
        <v>2</v>
      </c>
      <c r="E215" s="29">
        <f t="shared" si="294"/>
        <v>8</v>
      </c>
      <c r="F215" s="29">
        <f t="shared" si="294"/>
        <v>0</v>
      </c>
      <c r="G215" s="29">
        <f t="shared" si="294"/>
        <v>0</v>
      </c>
      <c r="H215" s="29">
        <f t="shared" si="294"/>
        <v>4</v>
      </c>
      <c r="I215" s="29">
        <f t="shared" si="294"/>
        <v>0</v>
      </c>
      <c r="J215" s="29">
        <f t="shared" si="294"/>
        <v>0</v>
      </c>
      <c r="K215" s="29">
        <f t="shared" si="294"/>
        <v>0</v>
      </c>
      <c r="L215" s="29">
        <f t="shared" si="294"/>
        <v>0</v>
      </c>
      <c r="M215" s="29">
        <f t="shared" si="294"/>
        <v>0</v>
      </c>
      <c r="N215" s="29">
        <f t="shared" si="294"/>
        <v>0</v>
      </c>
      <c r="O215" s="29">
        <f t="shared" si="294"/>
        <v>0</v>
      </c>
      <c r="P215" s="29">
        <f t="shared" si="294"/>
        <v>14</v>
      </c>
      <c r="Q215" s="29">
        <f t="shared" si="294"/>
        <v>0</v>
      </c>
      <c r="R215" s="29">
        <f t="shared" si="294"/>
        <v>0</v>
      </c>
      <c r="S215" s="29">
        <f t="shared" si="294"/>
        <v>0</v>
      </c>
      <c r="T215" s="29">
        <f t="shared" si="294"/>
        <v>0</v>
      </c>
      <c r="U215" s="29">
        <f t="shared" si="294"/>
        <v>0</v>
      </c>
      <c r="V215" s="29">
        <f t="shared" si="294"/>
        <v>0</v>
      </c>
      <c r="W215" s="29">
        <f t="shared" si="294"/>
        <v>0</v>
      </c>
      <c r="X215" s="29">
        <f t="shared" si="294"/>
        <v>0</v>
      </c>
      <c r="Y215" s="29">
        <f t="shared" si="294"/>
        <v>0</v>
      </c>
      <c r="Z215" s="29">
        <f t="shared" si="294"/>
        <v>0</v>
      </c>
      <c r="AA215" s="29">
        <f t="shared" si="294"/>
        <v>0</v>
      </c>
      <c r="AB215" s="29">
        <f t="shared" si="294"/>
        <v>0</v>
      </c>
      <c r="AC215" s="29">
        <f t="shared" si="294"/>
        <v>0</v>
      </c>
      <c r="AD215" s="29">
        <f t="shared" si="294"/>
        <v>0</v>
      </c>
      <c r="AE215" s="29">
        <f t="shared" si="294"/>
        <v>0</v>
      </c>
      <c r="AF215" s="29">
        <f t="shared" si="294"/>
        <v>0</v>
      </c>
      <c r="AG215" s="29">
        <f t="shared" si="294"/>
        <v>2</v>
      </c>
      <c r="AH215" s="29">
        <f t="shared" si="294"/>
        <v>4</v>
      </c>
      <c r="AI215" s="29">
        <f t="shared" si="294"/>
        <v>0</v>
      </c>
      <c r="AJ215" s="29">
        <f t="shared" si="294"/>
        <v>0</v>
      </c>
      <c r="AK215" s="29">
        <f t="shared" si="294"/>
        <v>0</v>
      </c>
      <c r="AL215" s="29">
        <f t="shared" si="294"/>
        <v>0</v>
      </c>
      <c r="AM215" s="29">
        <f t="shared" si="294"/>
        <v>0</v>
      </c>
      <c r="AN215" s="29">
        <f t="shared" si="294"/>
        <v>0</v>
      </c>
      <c r="AO215" s="29">
        <f t="shared" si="294"/>
        <v>0</v>
      </c>
      <c r="AP215" s="29">
        <f t="shared" si="294"/>
        <v>0</v>
      </c>
      <c r="AQ215" s="29">
        <f t="shared" si="294"/>
        <v>0</v>
      </c>
      <c r="AR215" s="29">
        <f t="shared" si="294"/>
        <v>0</v>
      </c>
      <c r="AS215" s="29">
        <f t="shared" si="294"/>
        <v>0</v>
      </c>
      <c r="AT215" s="29">
        <f t="shared" si="294"/>
        <v>0</v>
      </c>
      <c r="AU215" s="29">
        <f t="shared" si="294"/>
        <v>0</v>
      </c>
      <c r="AV215" s="29">
        <f t="shared" si="294"/>
        <v>0</v>
      </c>
      <c r="AW215" s="29">
        <f t="shared" si="294"/>
        <v>0</v>
      </c>
      <c r="AX215" s="29">
        <f t="shared" si="294"/>
        <v>0</v>
      </c>
      <c r="AY215" s="29">
        <f t="shared" si="294"/>
        <v>0</v>
      </c>
      <c r="AZ215" s="29">
        <f t="shared" si="294"/>
        <v>0</v>
      </c>
      <c r="BA215" s="29">
        <f t="shared" si="294"/>
        <v>0</v>
      </c>
      <c r="BB215" s="29">
        <f t="shared" si="294"/>
        <v>0</v>
      </c>
      <c r="BC215" s="29">
        <f t="shared" si="294"/>
        <v>0</v>
      </c>
      <c r="BD215" s="29">
        <f t="shared" si="294"/>
        <v>0</v>
      </c>
      <c r="BE215" s="29">
        <f t="shared" si="294"/>
        <v>2</v>
      </c>
      <c r="BF215" s="29">
        <f t="shared" si="294"/>
        <v>0</v>
      </c>
      <c r="BG215" s="29">
        <f t="shared" si="294"/>
        <v>0</v>
      </c>
      <c r="BH215" s="29">
        <f t="shared" si="294"/>
        <v>0</v>
      </c>
      <c r="BI215" s="29">
        <f t="shared" si="294"/>
        <v>0</v>
      </c>
      <c r="BJ215" s="29">
        <f t="shared" si="294"/>
        <v>0</v>
      </c>
      <c r="BK215" s="29">
        <f t="shared" si="294"/>
        <v>0</v>
      </c>
      <c r="BL215" s="29">
        <f t="shared" si="294"/>
        <v>0</v>
      </c>
      <c r="BM215" s="29">
        <f t="shared" si="294"/>
        <v>0</v>
      </c>
      <c r="BN215" s="29">
        <f t="shared" si="294"/>
        <v>2</v>
      </c>
      <c r="BO215" s="29">
        <f t="shared" si="294"/>
        <v>0</v>
      </c>
      <c r="BP215" s="29">
        <f t="shared" ref="BP215:CA215" si="295">+BP109+BP119+BP120+BP121+BP122+BP123</f>
        <v>0</v>
      </c>
      <c r="BQ215" s="29">
        <f t="shared" si="295"/>
        <v>0</v>
      </c>
      <c r="BR215" s="29">
        <f t="shared" si="295"/>
        <v>2</v>
      </c>
      <c r="BS215" s="29">
        <f t="shared" si="295"/>
        <v>2</v>
      </c>
      <c r="BT215" s="29">
        <f t="shared" si="295"/>
        <v>0</v>
      </c>
      <c r="BU215" s="29">
        <f t="shared" si="295"/>
        <v>4</v>
      </c>
      <c r="BV215" s="29">
        <f t="shared" si="295"/>
        <v>2</v>
      </c>
      <c r="BW215" s="29">
        <f t="shared" si="295"/>
        <v>0</v>
      </c>
      <c r="BX215" s="29">
        <f t="shared" si="295"/>
        <v>0</v>
      </c>
      <c r="BY215" s="29">
        <f t="shared" si="295"/>
        <v>0</v>
      </c>
      <c r="BZ215" s="29">
        <f t="shared" si="295"/>
        <v>7</v>
      </c>
      <c r="CA215" s="29">
        <f t="shared" si="295"/>
        <v>17</v>
      </c>
      <c r="CB215" s="29">
        <f t="shared" ref="CB215:DL215" si="296">+CB109+CB119+CB120+CB121+CB122+CB123</f>
        <v>1</v>
      </c>
      <c r="CC215" s="29">
        <f t="shared" si="296"/>
        <v>0</v>
      </c>
      <c r="CD215" s="29">
        <f t="shared" si="296"/>
        <v>0</v>
      </c>
      <c r="CE215" s="29">
        <f t="shared" si="296"/>
        <v>0</v>
      </c>
      <c r="CF215" s="29">
        <f t="shared" si="296"/>
        <v>0</v>
      </c>
      <c r="CG215" s="29">
        <f t="shared" si="296"/>
        <v>0</v>
      </c>
      <c r="CH215" s="29">
        <f t="shared" si="296"/>
        <v>2</v>
      </c>
      <c r="CI215" s="29">
        <f t="shared" si="296"/>
        <v>0</v>
      </c>
      <c r="CJ215" s="29">
        <f t="shared" si="296"/>
        <v>2</v>
      </c>
      <c r="CK215" s="29">
        <f t="shared" si="296"/>
        <v>7</v>
      </c>
      <c r="CL215" s="29">
        <f t="shared" si="296"/>
        <v>9</v>
      </c>
      <c r="CM215" s="29">
        <f t="shared" si="296"/>
        <v>0</v>
      </c>
      <c r="CN215" s="29">
        <f t="shared" si="296"/>
        <v>21</v>
      </c>
      <c r="CO215" s="29">
        <f t="shared" si="296"/>
        <v>5</v>
      </c>
      <c r="CP215" s="29">
        <f t="shared" si="296"/>
        <v>12</v>
      </c>
      <c r="CQ215" s="29">
        <f t="shared" si="296"/>
        <v>8</v>
      </c>
      <c r="CR215" s="29">
        <f t="shared" si="296"/>
        <v>9</v>
      </c>
      <c r="CS215" s="29">
        <f t="shared" si="296"/>
        <v>14</v>
      </c>
      <c r="CT215" s="29">
        <f t="shared" si="296"/>
        <v>4</v>
      </c>
      <c r="CU215" s="29">
        <f t="shared" si="296"/>
        <v>12</v>
      </c>
      <c r="CV215" s="29">
        <f t="shared" si="296"/>
        <v>18</v>
      </c>
      <c r="CW215" s="29">
        <f t="shared" si="296"/>
        <v>9</v>
      </c>
      <c r="CX215" s="29">
        <f t="shared" si="296"/>
        <v>9</v>
      </c>
      <c r="CY215" s="29">
        <f t="shared" si="296"/>
        <v>3</v>
      </c>
      <c r="CZ215" s="29">
        <f t="shared" si="296"/>
        <v>4</v>
      </c>
      <c r="DA215" s="29">
        <f t="shared" si="296"/>
        <v>107</v>
      </c>
      <c r="DB215" s="29">
        <f t="shared" si="296"/>
        <v>1</v>
      </c>
      <c r="DC215" s="29">
        <f t="shared" si="296"/>
        <v>3</v>
      </c>
      <c r="DD215" s="29">
        <f t="shared" si="296"/>
        <v>0</v>
      </c>
      <c r="DE215" s="29">
        <f t="shared" si="296"/>
        <v>6</v>
      </c>
      <c r="DF215" s="29">
        <f t="shared" si="296"/>
        <v>40</v>
      </c>
      <c r="DG215" s="29">
        <f t="shared" si="296"/>
        <v>2</v>
      </c>
      <c r="DH215" s="29">
        <f t="shared" si="296"/>
        <v>2</v>
      </c>
      <c r="DI215" s="29">
        <f t="shared" si="296"/>
        <v>15</v>
      </c>
      <c r="DJ215" s="29">
        <f t="shared" si="296"/>
        <v>11</v>
      </c>
      <c r="DK215" s="29">
        <f t="shared" si="296"/>
        <v>2</v>
      </c>
      <c r="DL215" s="29">
        <f t="shared" si="296"/>
        <v>1</v>
      </c>
      <c r="DM215" s="29">
        <f t="shared" ref="DM215:DN215" si="297">+DM109+DM119+DM120+DM121+DM122+DM123</f>
        <v>19</v>
      </c>
      <c r="DN215" s="29">
        <f t="shared" si="297"/>
        <v>102</v>
      </c>
      <c r="DO215" s="29">
        <f t="shared" ref="DO215:DP215" si="298">+DO109+DO119+DO120+DO121+DO122+DO123</f>
        <v>20</v>
      </c>
      <c r="DP215" s="29">
        <f t="shared" si="298"/>
        <v>8</v>
      </c>
      <c r="DQ215" s="29">
        <f t="shared" ref="DQ215:DR215" si="299">+DQ109+DQ119+DQ120+DQ121+DQ122+DQ123</f>
        <v>6</v>
      </c>
      <c r="DR215" s="29">
        <f t="shared" si="299"/>
        <v>12</v>
      </c>
      <c r="DS215" s="29">
        <f t="shared" ref="DS215:DT215" si="300">+DS109+DS119+DS120+DS121+DS122+DS123</f>
        <v>8</v>
      </c>
      <c r="DT215" s="29">
        <f t="shared" si="300"/>
        <v>1</v>
      </c>
      <c r="DU215" s="29">
        <f t="shared" ref="DU215:DV215" si="301">+DU109+DU119+DU120+DU121+DU122+DU123</f>
        <v>0</v>
      </c>
      <c r="DV215" s="29">
        <f t="shared" si="301"/>
        <v>0</v>
      </c>
      <c r="DW215" s="29">
        <f t="shared" ref="DW215:DX215" si="302">+DW109+DW119+DW120+DW121+DW122+DW123</f>
        <v>2</v>
      </c>
      <c r="DX215" s="29">
        <f t="shared" si="302"/>
        <v>2</v>
      </c>
      <c r="DY215" s="29">
        <f t="shared" ref="DY215:DZ215" si="303">+DY109+DY119+DY120+DY121+DY122+DY123</f>
        <v>7</v>
      </c>
      <c r="DZ215" s="29">
        <f t="shared" si="303"/>
        <v>6</v>
      </c>
    </row>
    <row r="216" spans="2:130" ht="20.100000000000001" customHeight="1" x14ac:dyDescent="0.25">
      <c r="B216" s="185" t="s">
        <v>97</v>
      </c>
      <c r="D216" s="29">
        <f t="shared" ref="D216:BO216" si="304">+D106</f>
        <v>16</v>
      </c>
      <c r="E216" s="29">
        <f t="shared" si="304"/>
        <v>16</v>
      </c>
      <c r="F216" s="29">
        <f t="shared" si="304"/>
        <v>15</v>
      </c>
      <c r="G216" s="29">
        <f t="shared" si="304"/>
        <v>12</v>
      </c>
      <c r="H216" s="29">
        <f t="shared" si="304"/>
        <v>24</v>
      </c>
      <c r="I216" s="29">
        <f t="shared" si="304"/>
        <v>20</v>
      </c>
      <c r="J216" s="29">
        <f t="shared" si="304"/>
        <v>7</v>
      </c>
      <c r="K216" s="29">
        <f t="shared" si="304"/>
        <v>6</v>
      </c>
      <c r="L216" s="29">
        <f t="shared" si="304"/>
        <v>7</v>
      </c>
      <c r="M216" s="29">
        <f t="shared" si="304"/>
        <v>1</v>
      </c>
      <c r="N216" s="29">
        <f t="shared" si="304"/>
        <v>2</v>
      </c>
      <c r="O216" s="29">
        <f t="shared" si="304"/>
        <v>13</v>
      </c>
      <c r="P216" s="29">
        <f t="shared" si="304"/>
        <v>139</v>
      </c>
      <c r="Q216" s="29">
        <f t="shared" si="304"/>
        <v>3</v>
      </c>
      <c r="R216" s="29">
        <f t="shared" si="304"/>
        <v>2</v>
      </c>
      <c r="S216" s="29">
        <f t="shared" si="304"/>
        <v>17</v>
      </c>
      <c r="T216" s="29">
        <f t="shared" si="304"/>
        <v>29</v>
      </c>
      <c r="U216" s="29">
        <f t="shared" si="304"/>
        <v>21</v>
      </c>
      <c r="V216" s="29">
        <f t="shared" si="304"/>
        <v>2</v>
      </c>
      <c r="W216" s="29">
        <f t="shared" si="304"/>
        <v>2</v>
      </c>
      <c r="X216" s="29">
        <f t="shared" si="304"/>
        <v>0</v>
      </c>
      <c r="Y216" s="29">
        <f t="shared" si="304"/>
        <v>2</v>
      </c>
      <c r="Z216" s="29">
        <f t="shared" si="304"/>
        <v>7</v>
      </c>
      <c r="AA216" s="29">
        <f t="shared" si="304"/>
        <v>11</v>
      </c>
      <c r="AB216" s="29">
        <f t="shared" si="304"/>
        <v>6</v>
      </c>
      <c r="AC216" s="29">
        <f t="shared" si="304"/>
        <v>102</v>
      </c>
      <c r="AD216" s="29">
        <f t="shared" si="304"/>
        <v>2</v>
      </c>
      <c r="AE216" s="29">
        <f t="shared" si="304"/>
        <v>3</v>
      </c>
      <c r="AF216" s="29">
        <f t="shared" si="304"/>
        <v>4</v>
      </c>
      <c r="AG216" s="29">
        <f t="shared" si="304"/>
        <v>2</v>
      </c>
      <c r="AH216" s="29">
        <f t="shared" si="304"/>
        <v>6</v>
      </c>
      <c r="AI216" s="29">
        <f t="shared" si="304"/>
        <v>2</v>
      </c>
      <c r="AJ216" s="29">
        <f t="shared" si="304"/>
        <v>0</v>
      </c>
      <c r="AK216" s="29">
        <f t="shared" si="304"/>
        <v>2</v>
      </c>
      <c r="AL216" s="29">
        <f t="shared" si="304"/>
        <v>1</v>
      </c>
      <c r="AM216" s="29">
        <f t="shared" si="304"/>
        <v>0</v>
      </c>
      <c r="AN216" s="29">
        <f t="shared" si="304"/>
        <v>0</v>
      </c>
      <c r="AO216" s="29">
        <f t="shared" si="304"/>
        <v>2</v>
      </c>
      <c r="AP216" s="29">
        <f t="shared" si="304"/>
        <v>2</v>
      </c>
      <c r="AQ216" s="29">
        <f t="shared" si="304"/>
        <v>3</v>
      </c>
      <c r="AR216" s="29">
        <f t="shared" si="304"/>
        <v>1</v>
      </c>
      <c r="AS216" s="29">
        <f t="shared" si="304"/>
        <v>0</v>
      </c>
      <c r="AT216" s="29">
        <f t="shared" si="304"/>
        <v>0</v>
      </c>
      <c r="AU216" s="29">
        <f t="shared" si="304"/>
        <v>0</v>
      </c>
      <c r="AV216" s="29">
        <f t="shared" si="304"/>
        <v>1</v>
      </c>
      <c r="AW216" s="29">
        <f t="shared" si="304"/>
        <v>0</v>
      </c>
      <c r="AX216" s="29">
        <f t="shared" si="304"/>
        <v>0</v>
      </c>
      <c r="AY216" s="29">
        <f t="shared" si="304"/>
        <v>0</v>
      </c>
      <c r="AZ216" s="29">
        <f t="shared" si="304"/>
        <v>0</v>
      </c>
      <c r="BA216" s="29">
        <f t="shared" si="304"/>
        <v>0</v>
      </c>
      <c r="BB216" s="29">
        <f t="shared" si="304"/>
        <v>0</v>
      </c>
      <c r="BC216" s="29">
        <f t="shared" si="304"/>
        <v>0</v>
      </c>
      <c r="BD216" s="29">
        <f t="shared" si="304"/>
        <v>0</v>
      </c>
      <c r="BE216" s="29">
        <f t="shared" si="304"/>
        <v>0</v>
      </c>
      <c r="BF216" s="29">
        <f t="shared" si="304"/>
        <v>0</v>
      </c>
      <c r="BG216" s="29">
        <f t="shared" si="304"/>
        <v>0</v>
      </c>
      <c r="BH216" s="29">
        <f t="shared" si="304"/>
        <v>2</v>
      </c>
      <c r="BI216" s="29">
        <f t="shared" si="304"/>
        <v>0</v>
      </c>
      <c r="BJ216" s="29">
        <f t="shared" si="304"/>
        <v>0</v>
      </c>
      <c r="BK216" s="29">
        <f t="shared" si="304"/>
        <v>0</v>
      </c>
      <c r="BL216" s="29">
        <f t="shared" si="304"/>
        <v>0</v>
      </c>
      <c r="BM216" s="29">
        <f t="shared" si="304"/>
        <v>1</v>
      </c>
      <c r="BN216" s="29">
        <f t="shared" si="304"/>
        <v>3</v>
      </c>
      <c r="BO216" s="29">
        <f t="shared" si="304"/>
        <v>0</v>
      </c>
      <c r="BP216" s="29">
        <f t="shared" ref="BP216:CA216" si="305">+BP106</f>
        <v>0</v>
      </c>
      <c r="BQ216" s="29">
        <f t="shared" si="305"/>
        <v>0</v>
      </c>
      <c r="BR216" s="29">
        <f t="shared" si="305"/>
        <v>0</v>
      </c>
      <c r="BS216" s="29">
        <f t="shared" si="305"/>
        <v>1</v>
      </c>
      <c r="BT216" s="29">
        <f t="shared" si="305"/>
        <v>0</v>
      </c>
      <c r="BU216" s="29">
        <f t="shared" si="305"/>
        <v>2</v>
      </c>
      <c r="BV216" s="29">
        <f t="shared" si="305"/>
        <v>0</v>
      </c>
      <c r="BW216" s="29">
        <f t="shared" si="305"/>
        <v>0</v>
      </c>
      <c r="BX216" s="29">
        <f t="shared" si="305"/>
        <v>3</v>
      </c>
      <c r="BY216" s="29">
        <f t="shared" si="305"/>
        <v>0</v>
      </c>
      <c r="BZ216" s="29">
        <f t="shared" si="305"/>
        <v>0</v>
      </c>
      <c r="CA216" s="29">
        <f t="shared" si="305"/>
        <v>6</v>
      </c>
      <c r="CB216" s="29">
        <f>+CB106+CB184+CB186</f>
        <v>1</v>
      </c>
      <c r="CC216" s="29">
        <f t="shared" ref="CC216:DU216" si="306">+CC106+CC184+CC186</f>
        <v>2</v>
      </c>
      <c r="CD216" s="29">
        <f t="shared" si="306"/>
        <v>1</v>
      </c>
      <c r="CE216" s="29">
        <f t="shared" si="306"/>
        <v>1</v>
      </c>
      <c r="CF216" s="29">
        <f t="shared" si="306"/>
        <v>1</v>
      </c>
      <c r="CG216" s="29">
        <f t="shared" si="306"/>
        <v>0</v>
      </c>
      <c r="CH216" s="29">
        <f t="shared" si="306"/>
        <v>1</v>
      </c>
      <c r="CI216" s="29">
        <f t="shared" si="306"/>
        <v>2</v>
      </c>
      <c r="CJ216" s="29">
        <f t="shared" si="306"/>
        <v>1</v>
      </c>
      <c r="CK216" s="29">
        <f t="shared" si="306"/>
        <v>0</v>
      </c>
      <c r="CL216" s="29">
        <f t="shared" si="306"/>
        <v>0</v>
      </c>
      <c r="CM216" s="29">
        <f t="shared" si="306"/>
        <v>3</v>
      </c>
      <c r="CN216" s="29">
        <f t="shared" si="306"/>
        <v>13</v>
      </c>
      <c r="CO216" s="29">
        <f t="shared" si="306"/>
        <v>1</v>
      </c>
      <c r="CP216" s="29">
        <f t="shared" si="306"/>
        <v>0</v>
      </c>
      <c r="CQ216" s="29">
        <f t="shared" si="306"/>
        <v>1</v>
      </c>
      <c r="CR216" s="29">
        <f t="shared" si="306"/>
        <v>1</v>
      </c>
      <c r="CS216" s="29">
        <f t="shared" si="306"/>
        <v>1</v>
      </c>
      <c r="CT216" s="29">
        <f t="shared" si="306"/>
        <v>3</v>
      </c>
      <c r="CU216" s="29">
        <f t="shared" si="306"/>
        <v>1</v>
      </c>
      <c r="CV216" s="29">
        <f t="shared" si="306"/>
        <v>2</v>
      </c>
      <c r="CW216" s="29">
        <f t="shared" si="306"/>
        <v>3</v>
      </c>
      <c r="CX216" s="29">
        <f t="shared" si="306"/>
        <v>1</v>
      </c>
      <c r="CY216" s="29">
        <f t="shared" si="306"/>
        <v>1</v>
      </c>
      <c r="CZ216" s="29">
        <f t="shared" si="306"/>
        <v>1</v>
      </c>
      <c r="DA216" s="29">
        <f t="shared" si="306"/>
        <v>16</v>
      </c>
      <c r="DB216" s="29">
        <f t="shared" si="306"/>
        <v>0</v>
      </c>
      <c r="DC216" s="29">
        <f t="shared" si="306"/>
        <v>0</v>
      </c>
      <c r="DD216" s="29">
        <f t="shared" si="306"/>
        <v>0</v>
      </c>
      <c r="DE216" s="29">
        <f t="shared" si="306"/>
        <v>5</v>
      </c>
      <c r="DF216" s="29">
        <f t="shared" si="306"/>
        <v>3</v>
      </c>
      <c r="DG216" s="29">
        <f t="shared" si="306"/>
        <v>1</v>
      </c>
      <c r="DH216" s="29">
        <f t="shared" si="306"/>
        <v>1</v>
      </c>
      <c r="DI216" s="29">
        <f t="shared" si="306"/>
        <v>0</v>
      </c>
      <c r="DJ216" s="29">
        <f t="shared" si="306"/>
        <v>3</v>
      </c>
      <c r="DK216" s="29">
        <f t="shared" si="306"/>
        <v>3</v>
      </c>
      <c r="DL216" s="29">
        <f t="shared" si="306"/>
        <v>2</v>
      </c>
      <c r="DM216" s="29">
        <f t="shared" si="306"/>
        <v>1</v>
      </c>
      <c r="DN216" s="29">
        <f t="shared" si="306"/>
        <v>19</v>
      </c>
      <c r="DO216" s="29">
        <f t="shared" si="306"/>
        <v>2</v>
      </c>
      <c r="DP216" s="29">
        <f t="shared" si="306"/>
        <v>2</v>
      </c>
      <c r="DQ216" s="29">
        <f t="shared" si="306"/>
        <v>1</v>
      </c>
      <c r="DR216" s="29">
        <f t="shared" si="306"/>
        <v>4</v>
      </c>
      <c r="DS216" s="29">
        <f t="shared" si="306"/>
        <v>4</v>
      </c>
      <c r="DT216" s="29">
        <f t="shared" si="306"/>
        <v>4</v>
      </c>
      <c r="DU216" s="29">
        <f t="shared" si="306"/>
        <v>0</v>
      </c>
      <c r="DV216" s="29">
        <f t="shared" ref="DV216:DW216" si="307">+DV106+DV184+DV186</f>
        <v>2</v>
      </c>
      <c r="DW216" s="29">
        <f t="shared" si="307"/>
        <v>2</v>
      </c>
      <c r="DX216" s="29">
        <f t="shared" ref="DX216:DY216" si="308">+DX106+DX184+DX186</f>
        <v>3</v>
      </c>
      <c r="DY216" s="29">
        <f t="shared" si="308"/>
        <v>2</v>
      </c>
      <c r="DZ216" s="29">
        <f t="shared" ref="DZ216" si="309">+DZ106+DZ184+DZ186</f>
        <v>2</v>
      </c>
    </row>
    <row r="217" spans="2:130" ht="20.100000000000001" customHeight="1" x14ac:dyDescent="0.25">
      <c r="B217" s="185" t="s">
        <v>148</v>
      </c>
      <c r="D217" s="29">
        <f t="shared" ref="D217:BO217" si="310">+D105+D104</f>
        <v>261</v>
      </c>
      <c r="E217" s="29">
        <f t="shared" si="310"/>
        <v>193</v>
      </c>
      <c r="F217" s="29">
        <f t="shared" si="310"/>
        <v>244</v>
      </c>
      <c r="G217" s="29">
        <f t="shared" si="310"/>
        <v>255</v>
      </c>
      <c r="H217" s="29">
        <f t="shared" si="310"/>
        <v>211</v>
      </c>
      <c r="I217" s="29">
        <f t="shared" si="310"/>
        <v>241</v>
      </c>
      <c r="J217" s="29">
        <f t="shared" si="310"/>
        <v>340</v>
      </c>
      <c r="K217" s="29">
        <f t="shared" si="310"/>
        <v>294</v>
      </c>
      <c r="L217" s="29">
        <f t="shared" si="310"/>
        <v>326</v>
      </c>
      <c r="M217" s="29">
        <f t="shared" si="310"/>
        <v>331</v>
      </c>
      <c r="N217" s="29">
        <f t="shared" si="310"/>
        <v>346</v>
      </c>
      <c r="O217" s="29">
        <f t="shared" si="310"/>
        <v>332</v>
      </c>
      <c r="P217" s="29">
        <f t="shared" si="310"/>
        <v>3374</v>
      </c>
      <c r="Q217" s="29">
        <f t="shared" si="310"/>
        <v>343</v>
      </c>
      <c r="R217" s="29">
        <f t="shared" si="310"/>
        <v>272</v>
      </c>
      <c r="S217" s="29">
        <f t="shared" si="310"/>
        <v>325</v>
      </c>
      <c r="T217" s="29">
        <f t="shared" si="310"/>
        <v>339</v>
      </c>
      <c r="U217" s="29">
        <f t="shared" si="310"/>
        <v>296</v>
      </c>
      <c r="V217" s="29">
        <f t="shared" si="310"/>
        <v>313</v>
      </c>
      <c r="W217" s="29">
        <f t="shared" si="310"/>
        <v>328</v>
      </c>
      <c r="X217" s="29">
        <f t="shared" si="310"/>
        <v>369</v>
      </c>
      <c r="Y217" s="29">
        <f t="shared" si="310"/>
        <v>319</v>
      </c>
      <c r="Z217" s="29">
        <f t="shared" si="310"/>
        <v>301</v>
      </c>
      <c r="AA217" s="29">
        <f t="shared" si="310"/>
        <v>335</v>
      </c>
      <c r="AB217" s="29">
        <f t="shared" si="310"/>
        <v>358</v>
      </c>
      <c r="AC217" s="29">
        <f t="shared" si="310"/>
        <v>3898</v>
      </c>
      <c r="AD217" s="29">
        <f t="shared" si="310"/>
        <v>385</v>
      </c>
      <c r="AE217" s="29">
        <f t="shared" si="310"/>
        <v>157</v>
      </c>
      <c r="AF217" s="29">
        <f t="shared" si="310"/>
        <v>182</v>
      </c>
      <c r="AG217" s="29">
        <f t="shared" si="310"/>
        <v>162</v>
      </c>
      <c r="AH217" s="29">
        <f t="shared" si="310"/>
        <v>157</v>
      </c>
      <c r="AI217" s="29">
        <f t="shared" si="310"/>
        <v>146</v>
      </c>
      <c r="AJ217" s="29">
        <f t="shared" si="310"/>
        <v>137</v>
      </c>
      <c r="AK217" s="29">
        <f t="shared" si="310"/>
        <v>141</v>
      </c>
      <c r="AL217" s="29">
        <f t="shared" si="310"/>
        <v>142</v>
      </c>
      <c r="AM217" s="29">
        <f t="shared" si="310"/>
        <v>131</v>
      </c>
      <c r="AN217" s="29">
        <f t="shared" si="310"/>
        <v>131</v>
      </c>
      <c r="AO217" s="29">
        <f t="shared" si="310"/>
        <v>126</v>
      </c>
      <c r="AP217" s="29">
        <f t="shared" si="310"/>
        <v>137</v>
      </c>
      <c r="AQ217" s="29">
        <f t="shared" si="310"/>
        <v>122</v>
      </c>
      <c r="AR217" s="29">
        <f t="shared" si="310"/>
        <v>138</v>
      </c>
      <c r="AS217" s="29">
        <f t="shared" si="310"/>
        <v>122</v>
      </c>
      <c r="AT217" s="29">
        <f t="shared" si="310"/>
        <v>146</v>
      </c>
      <c r="AU217" s="29">
        <f t="shared" si="310"/>
        <v>118</v>
      </c>
      <c r="AV217" s="29">
        <f t="shared" si="310"/>
        <v>136</v>
      </c>
      <c r="AW217" s="29">
        <f t="shared" si="310"/>
        <v>142</v>
      </c>
      <c r="AX217" s="29">
        <f t="shared" si="310"/>
        <v>128</v>
      </c>
      <c r="AY217" s="29">
        <f t="shared" si="310"/>
        <v>150</v>
      </c>
      <c r="AZ217" s="29">
        <f t="shared" si="310"/>
        <v>123</v>
      </c>
      <c r="BA217" s="29">
        <f t="shared" si="310"/>
        <v>121</v>
      </c>
      <c r="BB217" s="29">
        <f t="shared" si="310"/>
        <v>135</v>
      </c>
      <c r="BC217" s="29">
        <f t="shared" si="310"/>
        <v>42</v>
      </c>
      <c r="BD217" s="29">
        <f t="shared" si="310"/>
        <v>40</v>
      </c>
      <c r="BE217" s="29">
        <f t="shared" si="310"/>
        <v>44</v>
      </c>
      <c r="BF217" s="29">
        <f t="shared" si="310"/>
        <v>42</v>
      </c>
      <c r="BG217" s="29">
        <f t="shared" si="310"/>
        <v>38</v>
      </c>
      <c r="BH217" s="29">
        <f t="shared" si="310"/>
        <v>44</v>
      </c>
      <c r="BI217" s="29">
        <f t="shared" si="310"/>
        <v>40</v>
      </c>
      <c r="BJ217" s="29">
        <f t="shared" si="310"/>
        <v>42</v>
      </c>
      <c r="BK217" s="29">
        <f t="shared" si="310"/>
        <v>46</v>
      </c>
      <c r="BL217" s="29">
        <f t="shared" si="310"/>
        <v>42</v>
      </c>
      <c r="BM217" s="29">
        <f t="shared" si="310"/>
        <v>43</v>
      </c>
      <c r="BN217" s="29">
        <f t="shared" si="310"/>
        <v>598</v>
      </c>
      <c r="BO217" s="29">
        <f t="shared" si="310"/>
        <v>42</v>
      </c>
      <c r="BP217" s="29">
        <f t="shared" ref="BP217:CA217" si="311">+BP105+BP104</f>
        <v>40</v>
      </c>
      <c r="BQ217" s="29">
        <f t="shared" si="311"/>
        <v>38</v>
      </c>
      <c r="BR217" s="29">
        <f t="shared" si="311"/>
        <v>42</v>
      </c>
      <c r="BS217" s="29">
        <f t="shared" si="311"/>
        <v>40</v>
      </c>
      <c r="BT217" s="29">
        <f t="shared" si="311"/>
        <v>40</v>
      </c>
      <c r="BU217" s="29">
        <f t="shared" si="311"/>
        <v>44</v>
      </c>
      <c r="BV217" s="29">
        <f t="shared" si="311"/>
        <v>40</v>
      </c>
      <c r="BW217" s="29">
        <f t="shared" si="311"/>
        <v>44</v>
      </c>
      <c r="BX217" s="29">
        <f t="shared" si="311"/>
        <v>44</v>
      </c>
      <c r="BY217" s="29">
        <f t="shared" si="311"/>
        <v>38</v>
      </c>
      <c r="BZ217" s="29">
        <f t="shared" si="311"/>
        <v>44</v>
      </c>
      <c r="CA217" s="29">
        <f t="shared" si="311"/>
        <v>496</v>
      </c>
      <c r="CB217" s="29">
        <f t="shared" ref="CB217:DL217" si="312">+CB105+CB104</f>
        <v>39</v>
      </c>
      <c r="CC217" s="29">
        <f t="shared" si="312"/>
        <v>36</v>
      </c>
      <c r="CD217" s="29">
        <f t="shared" si="312"/>
        <v>44</v>
      </c>
      <c r="CE217" s="29">
        <f t="shared" si="312"/>
        <v>42</v>
      </c>
      <c r="CF217" s="29">
        <f t="shared" si="312"/>
        <v>40</v>
      </c>
      <c r="CG217" s="29">
        <f t="shared" si="312"/>
        <v>42</v>
      </c>
      <c r="CH217" s="29">
        <f t="shared" si="312"/>
        <v>42</v>
      </c>
      <c r="CI217" s="29">
        <f t="shared" si="312"/>
        <v>40</v>
      </c>
      <c r="CJ217" s="29">
        <f t="shared" si="312"/>
        <v>44</v>
      </c>
      <c r="CK217" s="29">
        <f t="shared" si="312"/>
        <v>44</v>
      </c>
      <c r="CL217" s="29">
        <f t="shared" si="312"/>
        <v>40</v>
      </c>
      <c r="CM217" s="29">
        <f t="shared" si="312"/>
        <v>44</v>
      </c>
      <c r="CN217" s="29">
        <f t="shared" si="312"/>
        <v>497</v>
      </c>
      <c r="CO217" s="29">
        <f t="shared" si="312"/>
        <v>39</v>
      </c>
      <c r="CP217" s="29">
        <f t="shared" si="312"/>
        <v>38</v>
      </c>
      <c r="CQ217" s="29">
        <f t="shared" si="312"/>
        <v>44</v>
      </c>
      <c r="CR217" s="29">
        <f t="shared" si="312"/>
        <v>42</v>
      </c>
      <c r="CS217" s="29">
        <f t="shared" si="312"/>
        <v>40</v>
      </c>
      <c r="CT217" s="29">
        <f t="shared" si="312"/>
        <v>42</v>
      </c>
      <c r="CU217" s="29">
        <f t="shared" si="312"/>
        <v>42</v>
      </c>
      <c r="CV217" s="29">
        <f t="shared" si="312"/>
        <v>46</v>
      </c>
      <c r="CW217" s="29">
        <f t="shared" si="312"/>
        <v>44</v>
      </c>
      <c r="CX217" s="29">
        <f t="shared" si="312"/>
        <v>42</v>
      </c>
      <c r="CY217" s="29">
        <f t="shared" si="312"/>
        <v>42</v>
      </c>
      <c r="CZ217" s="29">
        <f t="shared" si="312"/>
        <v>44</v>
      </c>
      <c r="DA217" s="29">
        <f t="shared" si="312"/>
        <v>505</v>
      </c>
      <c r="DB217" s="29">
        <f t="shared" si="312"/>
        <v>40</v>
      </c>
      <c r="DC217" s="29">
        <f t="shared" si="312"/>
        <v>36</v>
      </c>
      <c r="DD217" s="29">
        <f t="shared" si="312"/>
        <v>46</v>
      </c>
      <c r="DE217" s="29">
        <f t="shared" si="312"/>
        <v>39</v>
      </c>
      <c r="DF217" s="29">
        <f t="shared" si="312"/>
        <v>43</v>
      </c>
      <c r="DG217" s="29">
        <f t="shared" si="312"/>
        <v>40</v>
      </c>
      <c r="DH217" s="29">
        <f t="shared" si="312"/>
        <v>41</v>
      </c>
      <c r="DI217" s="29">
        <f t="shared" si="312"/>
        <v>44</v>
      </c>
      <c r="DJ217" s="29">
        <f t="shared" si="312"/>
        <v>42</v>
      </c>
      <c r="DK217" s="29">
        <f t="shared" si="312"/>
        <v>44</v>
      </c>
      <c r="DL217" s="29">
        <f t="shared" si="312"/>
        <v>42</v>
      </c>
      <c r="DM217" s="29">
        <f t="shared" ref="DM217:DN217" si="313">+DM105+DM104</f>
        <v>43</v>
      </c>
      <c r="DN217" s="29">
        <f t="shared" si="313"/>
        <v>500</v>
      </c>
      <c r="DO217" s="29">
        <f t="shared" ref="DO217:DP217" si="314">+DO105+DO104</f>
        <v>42</v>
      </c>
      <c r="DP217" s="29">
        <f t="shared" si="314"/>
        <v>36</v>
      </c>
      <c r="DQ217" s="29">
        <f t="shared" ref="DQ217:DR217" si="315">+DQ105+DQ104</f>
        <v>42</v>
      </c>
      <c r="DR217" s="29">
        <f t="shared" si="315"/>
        <v>43</v>
      </c>
      <c r="DS217" s="29">
        <f t="shared" ref="DS217:DT217" si="316">+DS105+DS104</f>
        <v>42</v>
      </c>
      <c r="DT217" s="29">
        <f t="shared" si="316"/>
        <v>41</v>
      </c>
      <c r="DU217" s="29">
        <f t="shared" ref="DU217:DV217" si="317">+DU105+DU104</f>
        <v>42</v>
      </c>
      <c r="DV217" s="29">
        <f t="shared" si="317"/>
        <v>44</v>
      </c>
      <c r="DW217" s="29">
        <f t="shared" ref="DW217:DX217" si="318">+DW105+DW104</f>
        <v>40</v>
      </c>
      <c r="DX217" s="29">
        <f t="shared" si="318"/>
        <v>46</v>
      </c>
      <c r="DY217" s="29">
        <f t="shared" ref="DY217:DZ217" si="319">+DY105+DY104</f>
        <v>42</v>
      </c>
      <c r="DZ217" s="29">
        <f t="shared" si="319"/>
        <v>40</v>
      </c>
    </row>
    <row r="218" spans="2:130" ht="20.100000000000001" customHeight="1" x14ac:dyDescent="0.25">
      <c r="B218" s="185" t="s">
        <v>98</v>
      </c>
      <c r="D218" s="29">
        <f t="shared" ref="D218:BO218" si="320">+D138+D139+D140+D141-D140</f>
        <v>929</v>
      </c>
      <c r="E218" s="29">
        <f t="shared" si="320"/>
        <v>757</v>
      </c>
      <c r="F218" s="29">
        <f t="shared" si="320"/>
        <v>876</v>
      </c>
      <c r="G218" s="29">
        <f t="shared" si="320"/>
        <v>833</v>
      </c>
      <c r="H218" s="29">
        <f t="shared" si="320"/>
        <v>789</v>
      </c>
      <c r="I218" s="29">
        <f t="shared" si="320"/>
        <v>850</v>
      </c>
      <c r="J218" s="29">
        <f t="shared" si="320"/>
        <v>825</v>
      </c>
      <c r="K218" s="29">
        <f t="shared" si="320"/>
        <v>781</v>
      </c>
      <c r="L218" s="29">
        <f t="shared" si="320"/>
        <v>818</v>
      </c>
      <c r="M218" s="29">
        <f t="shared" si="320"/>
        <v>851</v>
      </c>
      <c r="N218" s="29">
        <f t="shared" si="320"/>
        <v>724</v>
      </c>
      <c r="O218" s="29">
        <f t="shared" si="320"/>
        <v>837</v>
      </c>
      <c r="P218" s="29">
        <f t="shared" si="320"/>
        <v>9870</v>
      </c>
      <c r="Q218" s="29">
        <f t="shared" si="320"/>
        <v>712</v>
      </c>
      <c r="R218" s="29">
        <f t="shared" si="320"/>
        <v>673</v>
      </c>
      <c r="S218" s="29">
        <f t="shared" si="320"/>
        <v>786</v>
      </c>
      <c r="T218" s="29">
        <f t="shared" si="320"/>
        <v>708</v>
      </c>
      <c r="U218" s="29">
        <f t="shared" si="320"/>
        <v>677</v>
      </c>
      <c r="V218" s="29">
        <f t="shared" si="320"/>
        <v>666</v>
      </c>
      <c r="W218" s="29">
        <f t="shared" si="320"/>
        <v>614</v>
      </c>
      <c r="X218" s="29">
        <f t="shared" si="320"/>
        <v>650</v>
      </c>
      <c r="Y218" s="29">
        <f t="shared" si="320"/>
        <v>695</v>
      </c>
      <c r="Z218" s="29">
        <f t="shared" si="320"/>
        <v>714</v>
      </c>
      <c r="AA218" s="29">
        <f t="shared" si="320"/>
        <v>642</v>
      </c>
      <c r="AB218" s="29">
        <f t="shared" si="320"/>
        <v>643</v>
      </c>
      <c r="AC218" s="29">
        <f t="shared" si="320"/>
        <v>8180</v>
      </c>
      <c r="AD218" s="29">
        <f t="shared" si="320"/>
        <v>640</v>
      </c>
      <c r="AE218" s="29">
        <f t="shared" si="320"/>
        <v>590</v>
      </c>
      <c r="AF218" s="29">
        <f t="shared" si="320"/>
        <v>642</v>
      </c>
      <c r="AG218" s="29">
        <f t="shared" si="320"/>
        <v>599</v>
      </c>
      <c r="AH218" s="29">
        <f t="shared" si="320"/>
        <v>650</v>
      </c>
      <c r="AI218" s="29">
        <f t="shared" si="320"/>
        <v>683</v>
      </c>
      <c r="AJ218" s="29">
        <f t="shared" si="320"/>
        <v>500</v>
      </c>
      <c r="AK218" s="29">
        <f t="shared" si="320"/>
        <v>561</v>
      </c>
      <c r="AL218" s="29">
        <f t="shared" si="320"/>
        <v>530</v>
      </c>
      <c r="AM218" s="29">
        <f t="shared" si="320"/>
        <v>541</v>
      </c>
      <c r="AN218" s="29">
        <f t="shared" si="320"/>
        <v>526</v>
      </c>
      <c r="AO218" s="29">
        <f t="shared" si="320"/>
        <v>554</v>
      </c>
      <c r="AP218" s="29">
        <f t="shared" si="320"/>
        <v>493</v>
      </c>
      <c r="AQ218" s="29">
        <f t="shared" si="320"/>
        <v>407</v>
      </c>
      <c r="AR218" s="29">
        <f t="shared" si="320"/>
        <v>494</v>
      </c>
      <c r="AS218" s="29">
        <f t="shared" si="320"/>
        <v>435</v>
      </c>
      <c r="AT218" s="29">
        <f t="shared" si="320"/>
        <v>549</v>
      </c>
      <c r="AU218" s="29">
        <f t="shared" si="320"/>
        <v>481</v>
      </c>
      <c r="AV218" s="29">
        <f t="shared" si="320"/>
        <v>572</v>
      </c>
      <c r="AW218" s="29">
        <f t="shared" si="320"/>
        <v>562</v>
      </c>
      <c r="AX218" s="29">
        <f t="shared" si="320"/>
        <v>483</v>
      </c>
      <c r="AY218" s="29">
        <f t="shared" si="320"/>
        <v>532</v>
      </c>
      <c r="AZ218" s="29">
        <f t="shared" si="320"/>
        <v>493</v>
      </c>
      <c r="BA218" s="29">
        <f t="shared" si="320"/>
        <v>504</v>
      </c>
      <c r="BB218" s="29">
        <f t="shared" si="320"/>
        <v>571</v>
      </c>
      <c r="BC218" s="29">
        <f t="shared" si="320"/>
        <v>435</v>
      </c>
      <c r="BD218" s="29">
        <f t="shared" si="320"/>
        <v>446</v>
      </c>
      <c r="BE218" s="29">
        <f t="shared" si="320"/>
        <v>479</v>
      </c>
      <c r="BF218" s="29">
        <f t="shared" si="320"/>
        <v>469</v>
      </c>
      <c r="BG218" s="29">
        <f t="shared" si="320"/>
        <v>550</v>
      </c>
      <c r="BH218" s="29">
        <f t="shared" si="320"/>
        <v>598</v>
      </c>
      <c r="BI218" s="29">
        <f t="shared" si="320"/>
        <v>560</v>
      </c>
      <c r="BJ218" s="29">
        <f t="shared" si="320"/>
        <v>522</v>
      </c>
      <c r="BK218" s="29">
        <f t="shared" si="320"/>
        <v>626</v>
      </c>
      <c r="BL218" s="29">
        <f t="shared" si="320"/>
        <v>557</v>
      </c>
      <c r="BM218" s="29">
        <f t="shared" si="320"/>
        <v>688</v>
      </c>
      <c r="BN218" s="29">
        <f t="shared" si="320"/>
        <v>6501</v>
      </c>
      <c r="BO218" s="29">
        <f t="shared" si="320"/>
        <v>665</v>
      </c>
      <c r="BP218" s="29">
        <f t="shared" ref="BP218:CA218" si="321">+BP138+BP139+BP140+BP141-BP140</f>
        <v>561</v>
      </c>
      <c r="BQ218" s="29">
        <f t="shared" si="321"/>
        <v>559</v>
      </c>
      <c r="BR218" s="29">
        <f t="shared" si="321"/>
        <v>582</v>
      </c>
      <c r="BS218" s="29">
        <f t="shared" si="321"/>
        <v>577</v>
      </c>
      <c r="BT218" s="29">
        <f t="shared" si="321"/>
        <v>563</v>
      </c>
      <c r="BU218" s="29">
        <f t="shared" si="321"/>
        <v>606</v>
      </c>
      <c r="BV218" s="29">
        <f t="shared" si="321"/>
        <v>553</v>
      </c>
      <c r="BW218" s="29">
        <f t="shared" si="321"/>
        <v>599</v>
      </c>
      <c r="BX218" s="29">
        <f t="shared" si="321"/>
        <v>639</v>
      </c>
      <c r="BY218" s="29">
        <f t="shared" si="321"/>
        <v>546</v>
      </c>
      <c r="BZ218" s="29">
        <f t="shared" si="321"/>
        <v>710</v>
      </c>
      <c r="CA218" s="29">
        <f t="shared" si="321"/>
        <v>7160</v>
      </c>
      <c r="CB218" s="29">
        <f t="shared" ref="CB218:DL218" si="322">+CB138+CB139+CB140+CB141-CB140</f>
        <v>684</v>
      </c>
      <c r="CC218" s="29">
        <f t="shared" si="322"/>
        <v>490</v>
      </c>
      <c r="CD218" s="29">
        <f t="shared" si="322"/>
        <v>637</v>
      </c>
      <c r="CE218" s="29">
        <f t="shared" si="322"/>
        <v>636</v>
      </c>
      <c r="CF218" s="29">
        <f t="shared" si="322"/>
        <v>618</v>
      </c>
      <c r="CG218" s="29">
        <f t="shared" si="322"/>
        <v>644</v>
      </c>
      <c r="CH218" s="29">
        <f t="shared" si="322"/>
        <v>590</v>
      </c>
      <c r="CI218" s="29">
        <f t="shared" si="322"/>
        <v>657</v>
      </c>
      <c r="CJ218" s="29">
        <f t="shared" si="322"/>
        <v>677</v>
      </c>
      <c r="CK218" s="29">
        <f t="shared" si="322"/>
        <v>740</v>
      </c>
      <c r="CL218" s="29">
        <f t="shared" si="322"/>
        <v>671</v>
      </c>
      <c r="CM218" s="29">
        <f t="shared" si="322"/>
        <v>874</v>
      </c>
      <c r="CN218" s="29">
        <f t="shared" si="322"/>
        <v>7918</v>
      </c>
      <c r="CO218" s="29">
        <f t="shared" si="322"/>
        <v>783</v>
      </c>
      <c r="CP218" s="29">
        <f t="shared" si="322"/>
        <v>644</v>
      </c>
      <c r="CQ218" s="29">
        <f t="shared" si="322"/>
        <v>715</v>
      </c>
      <c r="CR218" s="29">
        <f t="shared" si="322"/>
        <v>717</v>
      </c>
      <c r="CS218" s="29">
        <f t="shared" si="322"/>
        <v>704</v>
      </c>
      <c r="CT218" s="29">
        <f t="shared" si="322"/>
        <v>792</v>
      </c>
      <c r="CU218" s="29">
        <f t="shared" si="322"/>
        <v>758</v>
      </c>
      <c r="CV218" s="29">
        <f t="shared" si="322"/>
        <v>739</v>
      </c>
      <c r="CW218" s="29">
        <f t="shared" si="322"/>
        <v>722</v>
      </c>
      <c r="CX218" s="29">
        <f t="shared" si="322"/>
        <v>700</v>
      </c>
      <c r="CY218" s="29">
        <f t="shared" si="322"/>
        <v>712</v>
      </c>
      <c r="CZ218" s="29">
        <f t="shared" si="322"/>
        <v>735</v>
      </c>
      <c r="DA218" s="29">
        <f t="shared" si="322"/>
        <v>8721</v>
      </c>
      <c r="DB218" s="29">
        <f t="shared" si="322"/>
        <v>752</v>
      </c>
      <c r="DC218" s="29">
        <f t="shared" si="322"/>
        <v>612</v>
      </c>
      <c r="DD218" s="29">
        <f t="shared" si="322"/>
        <v>747</v>
      </c>
      <c r="DE218" s="29">
        <f t="shared" si="322"/>
        <v>689</v>
      </c>
      <c r="DF218" s="29">
        <f t="shared" si="322"/>
        <v>774</v>
      </c>
      <c r="DG218" s="29">
        <f t="shared" si="322"/>
        <v>771</v>
      </c>
      <c r="DH218" s="29">
        <f t="shared" si="322"/>
        <v>670</v>
      </c>
      <c r="DI218" s="29">
        <f t="shared" si="322"/>
        <v>686</v>
      </c>
      <c r="DJ218" s="29">
        <f t="shared" si="322"/>
        <v>651</v>
      </c>
      <c r="DK218" s="29">
        <f t="shared" si="322"/>
        <v>737</v>
      </c>
      <c r="DL218" s="29">
        <f t="shared" si="322"/>
        <v>720</v>
      </c>
      <c r="DM218" s="29">
        <f t="shared" ref="DM218:DN218" si="323">+DM138+DM139+DM140+DM141-DM140</f>
        <v>758</v>
      </c>
      <c r="DN218" s="29">
        <f t="shared" si="323"/>
        <v>8567</v>
      </c>
      <c r="DO218" s="29">
        <f t="shared" ref="DO218:DP218" si="324">+DO138+DO139+DO140+DO141-DO140</f>
        <v>762</v>
      </c>
      <c r="DP218" s="29">
        <f t="shared" si="324"/>
        <v>603</v>
      </c>
      <c r="DQ218" s="29">
        <f t="shared" ref="DQ218:DR218" si="325">+DQ138+DQ139+DQ140+DQ141-DQ140</f>
        <v>739</v>
      </c>
      <c r="DR218" s="29">
        <f t="shared" si="325"/>
        <v>747</v>
      </c>
      <c r="DS218" s="29">
        <f t="shared" ref="DS218:DT218" si="326">+DS138+DS139+DS140+DS141-DS140</f>
        <v>704</v>
      </c>
      <c r="DT218" s="29">
        <f t="shared" si="326"/>
        <v>686</v>
      </c>
      <c r="DU218" s="29">
        <f t="shared" ref="DU218:DV218" si="327">+DU138+DU139+DU140+DU141-DU140</f>
        <v>680</v>
      </c>
      <c r="DV218" s="29">
        <f t="shared" si="327"/>
        <v>674</v>
      </c>
      <c r="DW218" s="29">
        <f t="shared" ref="DW218:DX218" si="328">+DW138+DW139+DW140+DW141-DW140</f>
        <v>589</v>
      </c>
      <c r="DX218" s="29">
        <f t="shared" si="328"/>
        <v>645</v>
      </c>
      <c r="DY218" s="29">
        <f t="shared" ref="DY218:DZ218" si="329">+DY138+DY139+DY140+DY141-DY140</f>
        <v>616</v>
      </c>
      <c r="DZ218" s="29">
        <f t="shared" si="329"/>
        <v>687</v>
      </c>
    </row>
    <row r="219" spans="2:130" ht="20.100000000000001" customHeight="1" x14ac:dyDescent="0.25">
      <c r="B219" s="185" t="s">
        <v>99</v>
      </c>
      <c r="D219" s="29">
        <f t="shared" ref="D219:BO219" si="330">+D102+D103+D133+D134</f>
        <v>154</v>
      </c>
      <c r="E219" s="29">
        <f t="shared" si="330"/>
        <v>136</v>
      </c>
      <c r="F219" s="29">
        <f t="shared" si="330"/>
        <v>180</v>
      </c>
      <c r="G219" s="29">
        <f t="shared" si="330"/>
        <v>139</v>
      </c>
      <c r="H219" s="29">
        <f t="shared" si="330"/>
        <v>134</v>
      </c>
      <c r="I219" s="29">
        <f t="shared" si="330"/>
        <v>132</v>
      </c>
      <c r="J219" s="29">
        <f t="shared" si="330"/>
        <v>131</v>
      </c>
      <c r="K219" s="29">
        <f t="shared" si="330"/>
        <v>81</v>
      </c>
      <c r="L219" s="29">
        <f t="shared" si="330"/>
        <v>87</v>
      </c>
      <c r="M219" s="29">
        <f t="shared" si="330"/>
        <v>89</v>
      </c>
      <c r="N219" s="29">
        <f t="shared" si="330"/>
        <v>107</v>
      </c>
      <c r="O219" s="29">
        <f t="shared" si="330"/>
        <v>101</v>
      </c>
      <c r="P219" s="29">
        <f t="shared" si="330"/>
        <v>1471</v>
      </c>
      <c r="Q219" s="29">
        <f t="shared" si="330"/>
        <v>66</v>
      </c>
      <c r="R219" s="29">
        <f t="shared" si="330"/>
        <v>66</v>
      </c>
      <c r="S219" s="29">
        <f t="shared" si="330"/>
        <v>98</v>
      </c>
      <c r="T219" s="29">
        <f t="shared" si="330"/>
        <v>111</v>
      </c>
      <c r="U219" s="29">
        <f t="shared" si="330"/>
        <v>102</v>
      </c>
      <c r="V219" s="29">
        <f t="shared" si="330"/>
        <v>116</v>
      </c>
      <c r="W219" s="29">
        <f t="shared" si="330"/>
        <v>107</v>
      </c>
      <c r="X219" s="29">
        <f t="shared" si="330"/>
        <v>119</v>
      </c>
      <c r="Y219" s="29">
        <f t="shared" si="330"/>
        <v>129</v>
      </c>
      <c r="Z219" s="29">
        <f t="shared" si="330"/>
        <v>134</v>
      </c>
      <c r="AA219" s="29">
        <f t="shared" si="330"/>
        <v>144</v>
      </c>
      <c r="AB219" s="29">
        <f t="shared" si="330"/>
        <v>139</v>
      </c>
      <c r="AC219" s="29">
        <f t="shared" si="330"/>
        <v>1331</v>
      </c>
      <c r="AD219" s="29">
        <f t="shared" si="330"/>
        <v>131</v>
      </c>
      <c r="AE219" s="29">
        <f t="shared" si="330"/>
        <v>136</v>
      </c>
      <c r="AF219" s="29">
        <f t="shared" si="330"/>
        <v>175</v>
      </c>
      <c r="AG219" s="29">
        <f t="shared" si="330"/>
        <v>173</v>
      </c>
      <c r="AH219" s="29">
        <f t="shared" si="330"/>
        <v>182</v>
      </c>
      <c r="AI219" s="29">
        <f t="shared" si="330"/>
        <v>175</v>
      </c>
      <c r="AJ219" s="29">
        <f t="shared" si="330"/>
        <v>173</v>
      </c>
      <c r="AK219" s="29">
        <f t="shared" si="330"/>
        <v>177</v>
      </c>
      <c r="AL219" s="29">
        <f t="shared" si="330"/>
        <v>156</v>
      </c>
      <c r="AM219" s="29">
        <f t="shared" si="330"/>
        <v>169</v>
      </c>
      <c r="AN219" s="29">
        <f t="shared" si="330"/>
        <v>168</v>
      </c>
      <c r="AO219" s="29">
        <f t="shared" si="330"/>
        <v>176</v>
      </c>
      <c r="AP219" s="29">
        <f t="shared" si="330"/>
        <v>163</v>
      </c>
      <c r="AQ219" s="29">
        <f t="shared" si="330"/>
        <v>159</v>
      </c>
      <c r="AR219" s="29">
        <f t="shared" si="330"/>
        <v>175</v>
      </c>
      <c r="AS219" s="29">
        <f t="shared" si="330"/>
        <v>149</v>
      </c>
      <c r="AT219" s="29">
        <f t="shared" si="330"/>
        <v>197</v>
      </c>
      <c r="AU219" s="29">
        <f t="shared" si="330"/>
        <v>169</v>
      </c>
      <c r="AV219" s="29">
        <f t="shared" si="330"/>
        <v>180</v>
      </c>
      <c r="AW219" s="29">
        <f t="shared" si="330"/>
        <v>210</v>
      </c>
      <c r="AX219" s="29">
        <f t="shared" si="330"/>
        <v>166</v>
      </c>
      <c r="AY219" s="29">
        <f t="shared" si="330"/>
        <v>202</v>
      </c>
      <c r="AZ219" s="29">
        <f t="shared" si="330"/>
        <v>174</v>
      </c>
      <c r="BA219" s="29">
        <f t="shared" si="330"/>
        <v>175</v>
      </c>
      <c r="BB219" s="29">
        <f t="shared" si="330"/>
        <v>166</v>
      </c>
      <c r="BC219" s="29">
        <f t="shared" si="330"/>
        <v>136</v>
      </c>
      <c r="BD219" s="29">
        <f t="shared" si="330"/>
        <v>167</v>
      </c>
      <c r="BE219" s="29">
        <f t="shared" si="330"/>
        <v>202</v>
      </c>
      <c r="BF219" s="29">
        <f t="shared" si="330"/>
        <v>182</v>
      </c>
      <c r="BG219" s="29">
        <f t="shared" si="330"/>
        <v>193</v>
      </c>
      <c r="BH219" s="29">
        <f t="shared" si="330"/>
        <v>206</v>
      </c>
      <c r="BI219" s="29">
        <f t="shared" si="330"/>
        <v>216</v>
      </c>
      <c r="BJ219" s="29">
        <f t="shared" si="330"/>
        <v>217</v>
      </c>
      <c r="BK219" s="29">
        <f t="shared" si="330"/>
        <v>229</v>
      </c>
      <c r="BL219" s="29">
        <f t="shared" si="330"/>
        <v>191</v>
      </c>
      <c r="BM219" s="29">
        <f t="shared" si="330"/>
        <v>183</v>
      </c>
      <c r="BN219" s="29">
        <f t="shared" si="330"/>
        <v>2288</v>
      </c>
      <c r="BO219" s="29">
        <f t="shared" si="330"/>
        <v>206</v>
      </c>
      <c r="BP219" s="29">
        <f t="shared" ref="BP219:CA219" si="331">+BP102+BP103+BP133+BP134</f>
        <v>186</v>
      </c>
      <c r="BQ219" s="29">
        <f t="shared" si="331"/>
        <v>173</v>
      </c>
      <c r="BR219" s="29">
        <f t="shared" si="331"/>
        <v>199</v>
      </c>
      <c r="BS219" s="29">
        <f t="shared" si="331"/>
        <v>197</v>
      </c>
      <c r="BT219" s="29">
        <f t="shared" si="331"/>
        <v>173</v>
      </c>
      <c r="BU219" s="29">
        <f t="shared" si="331"/>
        <v>207</v>
      </c>
      <c r="BV219" s="29">
        <f t="shared" si="331"/>
        <v>193</v>
      </c>
      <c r="BW219" s="29">
        <f t="shared" si="331"/>
        <v>204</v>
      </c>
      <c r="BX219" s="29">
        <f t="shared" si="331"/>
        <v>207</v>
      </c>
      <c r="BY219" s="29">
        <f t="shared" si="331"/>
        <v>179</v>
      </c>
      <c r="BZ219" s="29">
        <f t="shared" si="331"/>
        <v>200</v>
      </c>
      <c r="CA219" s="29">
        <f t="shared" si="331"/>
        <v>2324</v>
      </c>
      <c r="CB219" s="29">
        <f t="shared" ref="CB219:DL219" si="332">+CB102+CB103+CB133+CB134</f>
        <v>183</v>
      </c>
      <c r="CC219" s="29">
        <f t="shared" si="332"/>
        <v>173</v>
      </c>
      <c r="CD219" s="29">
        <f t="shared" si="332"/>
        <v>217</v>
      </c>
      <c r="CE219" s="29">
        <f t="shared" si="332"/>
        <v>212</v>
      </c>
      <c r="CF219" s="29">
        <f t="shared" si="332"/>
        <v>199</v>
      </c>
      <c r="CG219" s="29">
        <f t="shared" si="332"/>
        <v>221</v>
      </c>
      <c r="CH219" s="29">
        <f t="shared" si="332"/>
        <v>215</v>
      </c>
      <c r="CI219" s="29">
        <f t="shared" si="332"/>
        <v>210</v>
      </c>
      <c r="CJ219" s="29">
        <f t="shared" si="332"/>
        <v>221</v>
      </c>
      <c r="CK219" s="29">
        <f t="shared" si="332"/>
        <v>258</v>
      </c>
      <c r="CL219" s="29">
        <f t="shared" si="332"/>
        <v>219</v>
      </c>
      <c r="CM219" s="29">
        <f t="shared" si="332"/>
        <v>209</v>
      </c>
      <c r="CN219" s="29">
        <f t="shared" si="332"/>
        <v>2537</v>
      </c>
      <c r="CO219" s="29">
        <f t="shared" si="332"/>
        <v>195</v>
      </c>
      <c r="CP219" s="29">
        <f t="shared" si="332"/>
        <v>197</v>
      </c>
      <c r="CQ219" s="29">
        <f t="shared" si="332"/>
        <v>239</v>
      </c>
      <c r="CR219" s="29">
        <f t="shared" si="332"/>
        <v>228</v>
      </c>
      <c r="CS219" s="29">
        <f t="shared" si="332"/>
        <v>222</v>
      </c>
      <c r="CT219" s="29">
        <f t="shared" si="332"/>
        <v>255</v>
      </c>
      <c r="CU219" s="29">
        <f t="shared" si="332"/>
        <v>218</v>
      </c>
      <c r="CV219" s="29">
        <f t="shared" si="332"/>
        <v>247</v>
      </c>
      <c r="CW219" s="29">
        <f t="shared" si="332"/>
        <v>236</v>
      </c>
      <c r="CX219" s="29">
        <f t="shared" si="332"/>
        <v>221</v>
      </c>
      <c r="CY219" s="29">
        <f t="shared" si="332"/>
        <v>204</v>
      </c>
      <c r="CZ219" s="29">
        <f t="shared" si="332"/>
        <v>227</v>
      </c>
      <c r="DA219" s="29">
        <f t="shared" si="332"/>
        <v>2689</v>
      </c>
      <c r="DB219" s="29">
        <f t="shared" si="332"/>
        <v>232</v>
      </c>
      <c r="DC219" s="29">
        <f t="shared" si="332"/>
        <v>187</v>
      </c>
      <c r="DD219" s="29">
        <f t="shared" si="332"/>
        <v>268</v>
      </c>
      <c r="DE219" s="29">
        <f t="shared" si="332"/>
        <v>205</v>
      </c>
      <c r="DF219" s="29">
        <f t="shared" si="332"/>
        <v>252</v>
      </c>
      <c r="DG219" s="29">
        <f t="shared" si="332"/>
        <v>209</v>
      </c>
      <c r="DH219" s="29">
        <f t="shared" si="332"/>
        <v>226</v>
      </c>
      <c r="DI219" s="29">
        <f t="shared" si="332"/>
        <v>228</v>
      </c>
      <c r="DJ219" s="29">
        <f t="shared" si="332"/>
        <v>215</v>
      </c>
      <c r="DK219" s="29">
        <f t="shared" si="332"/>
        <v>261</v>
      </c>
      <c r="DL219" s="29">
        <f t="shared" si="332"/>
        <v>253</v>
      </c>
      <c r="DM219" s="29">
        <f t="shared" ref="DM219:DN219" si="333">+DM102+DM103+DM133+DM134</f>
        <v>255</v>
      </c>
      <c r="DN219" s="29">
        <f t="shared" si="333"/>
        <v>2791</v>
      </c>
      <c r="DO219" s="29">
        <f t="shared" ref="DO219:DP219" si="334">+DO102+DO103+DO133+DO134</f>
        <v>234</v>
      </c>
      <c r="DP219" s="29">
        <f t="shared" si="334"/>
        <v>197</v>
      </c>
      <c r="DQ219" s="29">
        <f t="shared" ref="DQ219:DR219" si="335">+DQ102+DQ103+DQ133+DQ134</f>
        <v>235</v>
      </c>
      <c r="DR219" s="29">
        <f t="shared" si="335"/>
        <v>236</v>
      </c>
      <c r="DS219" s="29">
        <f t="shared" ref="DS219:DT219" si="336">+DS102+DS103+DS133+DS134</f>
        <v>244</v>
      </c>
      <c r="DT219" s="29">
        <f t="shared" si="336"/>
        <v>240</v>
      </c>
      <c r="DU219" s="29">
        <f t="shared" ref="DU219:DV219" si="337">+DU102+DU103+DU133+DU134</f>
        <v>245</v>
      </c>
      <c r="DV219" s="29">
        <f t="shared" si="337"/>
        <v>265</v>
      </c>
      <c r="DW219" s="29">
        <f t="shared" ref="DW219:DX219" si="338">+DW102+DW103+DW133+DW134</f>
        <v>239</v>
      </c>
      <c r="DX219" s="29">
        <f t="shared" si="338"/>
        <v>292</v>
      </c>
      <c r="DY219" s="29">
        <f t="shared" ref="DY219:DZ219" si="339">+DY102+DY103+DY133+DY134</f>
        <v>276</v>
      </c>
      <c r="DZ219" s="29">
        <f t="shared" si="339"/>
        <v>274</v>
      </c>
    </row>
    <row r="220" spans="2:130" ht="20.100000000000001" customHeight="1" x14ac:dyDescent="0.25">
      <c r="B220" s="185" t="s">
        <v>100</v>
      </c>
      <c r="D220" s="29">
        <f>+D101+D110+D114+D115+D118+D124+D125+D126+D127+D128+D135+D136+D137+D132</f>
        <v>1704</v>
      </c>
      <c r="E220" s="29">
        <f t="shared" ref="E220:BP220" si="340">+E101+E110+E114+E115+E118+E124+E125+E126+E127+E128+E135+E136+E137+E132</f>
        <v>1367</v>
      </c>
      <c r="F220" s="29">
        <f t="shared" si="340"/>
        <v>1519</v>
      </c>
      <c r="G220" s="29">
        <f t="shared" si="340"/>
        <v>1444</v>
      </c>
      <c r="H220" s="29">
        <f t="shared" si="340"/>
        <v>1525</v>
      </c>
      <c r="I220" s="29">
        <f t="shared" si="340"/>
        <v>1478</v>
      </c>
      <c r="J220" s="29">
        <f t="shared" si="340"/>
        <v>1523</v>
      </c>
      <c r="K220" s="29">
        <f t="shared" si="340"/>
        <v>1333</v>
      </c>
      <c r="L220" s="29">
        <f t="shared" si="340"/>
        <v>1567</v>
      </c>
      <c r="M220" s="29">
        <f t="shared" si="340"/>
        <v>1629</v>
      </c>
      <c r="N220" s="29">
        <f t="shared" si="340"/>
        <v>1560</v>
      </c>
      <c r="O220" s="29">
        <f t="shared" si="340"/>
        <v>1809</v>
      </c>
      <c r="P220" s="29">
        <f t="shared" si="340"/>
        <v>18458</v>
      </c>
      <c r="Q220" s="29">
        <f t="shared" si="340"/>
        <v>1413</v>
      </c>
      <c r="R220" s="29">
        <f t="shared" si="340"/>
        <v>1352</v>
      </c>
      <c r="S220" s="29">
        <f t="shared" si="340"/>
        <v>1773</v>
      </c>
      <c r="T220" s="29">
        <f t="shared" si="340"/>
        <v>1691</v>
      </c>
      <c r="U220" s="29">
        <f t="shared" si="340"/>
        <v>1835</v>
      </c>
      <c r="V220" s="29">
        <f t="shared" si="340"/>
        <v>1789</v>
      </c>
      <c r="W220" s="29">
        <f t="shared" si="340"/>
        <v>1788</v>
      </c>
      <c r="X220" s="29">
        <f t="shared" si="340"/>
        <v>1915</v>
      </c>
      <c r="Y220" s="29">
        <f t="shared" si="340"/>
        <v>1947</v>
      </c>
      <c r="Z220" s="29">
        <f t="shared" si="340"/>
        <v>1885</v>
      </c>
      <c r="AA220" s="29">
        <f t="shared" si="340"/>
        <v>1808</v>
      </c>
      <c r="AB220" s="29">
        <f t="shared" si="340"/>
        <v>2070</v>
      </c>
      <c r="AC220" s="29">
        <f t="shared" si="340"/>
        <v>21266</v>
      </c>
      <c r="AD220" s="29">
        <f t="shared" si="340"/>
        <v>1805</v>
      </c>
      <c r="AE220" s="29">
        <f t="shared" si="340"/>
        <v>1862</v>
      </c>
      <c r="AF220" s="29">
        <f t="shared" si="340"/>
        <v>2029</v>
      </c>
      <c r="AG220" s="29">
        <f t="shared" si="340"/>
        <v>1880</v>
      </c>
      <c r="AH220" s="29">
        <f t="shared" si="340"/>
        <v>2075</v>
      </c>
      <c r="AI220" s="29">
        <f t="shared" si="340"/>
        <v>1945</v>
      </c>
      <c r="AJ220" s="29">
        <f t="shared" si="340"/>
        <v>1687</v>
      </c>
      <c r="AK220" s="29">
        <f t="shared" si="340"/>
        <v>1645</v>
      </c>
      <c r="AL220" s="29">
        <f t="shared" si="340"/>
        <v>1573</v>
      </c>
      <c r="AM220" s="29">
        <f t="shared" si="340"/>
        <v>1528</v>
      </c>
      <c r="AN220" s="29">
        <f t="shared" si="340"/>
        <v>1579</v>
      </c>
      <c r="AO220" s="29">
        <f t="shared" si="340"/>
        <v>1744</v>
      </c>
      <c r="AP220" s="29">
        <f t="shared" si="340"/>
        <v>1509</v>
      </c>
      <c r="AQ220" s="29">
        <f t="shared" si="340"/>
        <v>1535</v>
      </c>
      <c r="AR220" s="29">
        <f t="shared" si="340"/>
        <v>1776</v>
      </c>
      <c r="AS220" s="29">
        <f t="shared" si="340"/>
        <v>1526</v>
      </c>
      <c r="AT220" s="29">
        <f t="shared" si="340"/>
        <v>1881</v>
      </c>
      <c r="AU220" s="29">
        <f t="shared" si="340"/>
        <v>1605</v>
      </c>
      <c r="AV220" s="29">
        <f t="shared" si="340"/>
        <v>1902</v>
      </c>
      <c r="AW220" s="29">
        <f t="shared" si="340"/>
        <v>1800</v>
      </c>
      <c r="AX220" s="29">
        <f t="shared" si="340"/>
        <v>1744</v>
      </c>
      <c r="AY220" s="29">
        <f t="shared" si="340"/>
        <v>2093</v>
      </c>
      <c r="AZ220" s="29">
        <f t="shared" si="340"/>
        <v>1829</v>
      </c>
      <c r="BA220" s="29">
        <f t="shared" si="340"/>
        <v>1854</v>
      </c>
      <c r="BB220" s="29">
        <f t="shared" si="340"/>
        <v>1667</v>
      </c>
      <c r="BC220" s="29">
        <f t="shared" si="340"/>
        <v>1717</v>
      </c>
      <c r="BD220" s="29">
        <f t="shared" si="340"/>
        <v>1973</v>
      </c>
      <c r="BE220" s="29">
        <f t="shared" si="340"/>
        <v>2228</v>
      </c>
      <c r="BF220" s="29">
        <f t="shared" si="340"/>
        <v>2563</v>
      </c>
      <c r="BG220" s="29">
        <f t="shared" si="340"/>
        <v>2211</v>
      </c>
      <c r="BH220" s="29">
        <f t="shared" si="340"/>
        <v>2760</v>
      </c>
      <c r="BI220" s="29">
        <f t="shared" si="340"/>
        <v>2337</v>
      </c>
      <c r="BJ220" s="29">
        <f t="shared" si="340"/>
        <v>2368</v>
      </c>
      <c r="BK220" s="29">
        <f t="shared" si="340"/>
        <v>2606</v>
      </c>
      <c r="BL220" s="29">
        <f t="shared" si="340"/>
        <v>2652</v>
      </c>
      <c r="BM220" s="29">
        <f t="shared" si="340"/>
        <v>3009</v>
      </c>
      <c r="BN220" s="29">
        <f t="shared" si="340"/>
        <v>28091</v>
      </c>
      <c r="BO220" s="29">
        <f t="shared" si="340"/>
        <v>2644</v>
      </c>
      <c r="BP220" s="29">
        <f t="shared" si="340"/>
        <v>2572</v>
      </c>
      <c r="BQ220" s="29">
        <f t="shared" ref="BQ220:DU220" si="341">+BQ101+BQ110+BQ114+BQ115+BQ118+BQ124+BQ125+BQ126+BQ127+BQ128+BQ135+BQ136+BQ137+BQ132</f>
        <v>2690</v>
      </c>
      <c r="BR220" s="29">
        <f t="shared" si="341"/>
        <v>2817</v>
      </c>
      <c r="BS220" s="29">
        <f t="shared" si="341"/>
        <v>2937</v>
      </c>
      <c r="BT220" s="29">
        <f t="shared" si="341"/>
        <v>2684</v>
      </c>
      <c r="BU220" s="29">
        <f t="shared" si="341"/>
        <v>3061</v>
      </c>
      <c r="BV220" s="29">
        <f t="shared" si="341"/>
        <v>2740</v>
      </c>
      <c r="BW220" s="29">
        <f t="shared" si="341"/>
        <v>2887</v>
      </c>
      <c r="BX220" s="29">
        <f t="shared" si="341"/>
        <v>3361</v>
      </c>
      <c r="BY220" s="29">
        <f t="shared" si="341"/>
        <v>2834</v>
      </c>
      <c r="BZ220" s="29">
        <f t="shared" si="341"/>
        <v>3672</v>
      </c>
      <c r="CA220" s="29">
        <f t="shared" si="341"/>
        <v>34899</v>
      </c>
      <c r="CB220" s="29">
        <f t="shared" si="341"/>
        <v>2992</v>
      </c>
      <c r="CC220" s="29">
        <f t="shared" si="341"/>
        <v>2822</v>
      </c>
      <c r="CD220" s="29">
        <f t="shared" si="341"/>
        <v>3300</v>
      </c>
      <c r="CE220" s="29">
        <f t="shared" si="341"/>
        <v>3355</v>
      </c>
      <c r="CF220" s="29">
        <f t="shared" si="341"/>
        <v>3228</v>
      </c>
      <c r="CG220" s="29">
        <f t="shared" si="341"/>
        <v>3499</v>
      </c>
      <c r="CH220" s="29">
        <f t="shared" si="341"/>
        <v>3984</v>
      </c>
      <c r="CI220" s="29">
        <f t="shared" si="341"/>
        <v>3652</v>
      </c>
      <c r="CJ220" s="29">
        <f t="shared" si="341"/>
        <v>3697</v>
      </c>
      <c r="CK220" s="29">
        <f t="shared" si="341"/>
        <v>4112</v>
      </c>
      <c r="CL220" s="29">
        <f t="shared" si="341"/>
        <v>3882</v>
      </c>
      <c r="CM220" s="29">
        <f t="shared" si="341"/>
        <v>4447</v>
      </c>
      <c r="CN220" s="29">
        <f t="shared" si="341"/>
        <v>42970</v>
      </c>
      <c r="CO220" s="29">
        <f t="shared" si="341"/>
        <v>3728</v>
      </c>
      <c r="CP220" s="29">
        <f t="shared" si="341"/>
        <v>3739</v>
      </c>
      <c r="CQ220" s="29">
        <f t="shared" si="341"/>
        <v>4780</v>
      </c>
      <c r="CR220" s="29">
        <f t="shared" si="341"/>
        <v>4738</v>
      </c>
      <c r="CS220" s="29">
        <f t="shared" si="341"/>
        <v>4625</v>
      </c>
      <c r="CT220" s="29">
        <f t="shared" si="341"/>
        <v>5097</v>
      </c>
      <c r="CU220" s="29">
        <f t="shared" si="341"/>
        <v>4848</v>
      </c>
      <c r="CV220" s="29">
        <f t="shared" si="341"/>
        <v>5645</v>
      </c>
      <c r="CW220" s="29">
        <f t="shared" si="341"/>
        <v>5615</v>
      </c>
      <c r="CX220" s="29">
        <f t="shared" si="341"/>
        <v>5601</v>
      </c>
      <c r="CY220" s="29">
        <f t="shared" si="341"/>
        <v>5896</v>
      </c>
      <c r="CZ220" s="29">
        <f t="shared" si="341"/>
        <v>7332</v>
      </c>
      <c r="DA220" s="29">
        <f t="shared" si="341"/>
        <v>61644</v>
      </c>
      <c r="DB220" s="29">
        <f t="shared" si="341"/>
        <v>6463</v>
      </c>
      <c r="DC220" s="29">
        <f t="shared" si="341"/>
        <v>5901</v>
      </c>
      <c r="DD220" s="29">
        <f t="shared" si="341"/>
        <v>7636</v>
      </c>
      <c r="DE220" s="29">
        <f t="shared" si="341"/>
        <v>5863</v>
      </c>
      <c r="DF220" s="29">
        <f t="shared" si="341"/>
        <v>7118</v>
      </c>
      <c r="DG220" s="29">
        <f t="shared" si="341"/>
        <v>6408</v>
      </c>
      <c r="DH220" s="29">
        <f t="shared" si="341"/>
        <v>5818</v>
      </c>
      <c r="DI220" s="29">
        <f t="shared" si="341"/>
        <v>6279</v>
      </c>
      <c r="DJ220" s="29">
        <f t="shared" si="341"/>
        <v>5585</v>
      </c>
      <c r="DK220" s="29">
        <f t="shared" si="341"/>
        <v>5996</v>
      </c>
      <c r="DL220" s="29">
        <f t="shared" si="341"/>
        <v>5761</v>
      </c>
      <c r="DM220" s="29">
        <f t="shared" si="341"/>
        <v>5732</v>
      </c>
      <c r="DN220" s="29">
        <f t="shared" si="341"/>
        <v>74560</v>
      </c>
      <c r="DO220" s="29">
        <f t="shared" si="341"/>
        <v>5518</v>
      </c>
      <c r="DP220" s="29">
        <f t="shared" si="341"/>
        <v>4915</v>
      </c>
      <c r="DQ220" s="29">
        <f t="shared" si="341"/>
        <v>5776</v>
      </c>
      <c r="DR220" s="29">
        <f t="shared" si="341"/>
        <v>5940</v>
      </c>
      <c r="DS220" s="29">
        <f t="shared" si="341"/>
        <v>5966</v>
      </c>
      <c r="DT220" s="29">
        <f t="shared" si="341"/>
        <v>6059</v>
      </c>
      <c r="DU220" s="29">
        <f t="shared" si="341"/>
        <v>6108</v>
      </c>
      <c r="DV220" s="29">
        <f t="shared" ref="DV220:DW220" si="342">+DV101+DV110+DV114+DV115+DV118+DV124+DV125+DV126+DV127+DV128+DV135+DV136+DV137+DV132</f>
        <v>6770</v>
      </c>
      <c r="DW220" s="29">
        <f t="shared" si="342"/>
        <v>6030</v>
      </c>
      <c r="DX220" s="29">
        <f t="shared" ref="DX220:DY220" si="343">+DX101+DX110+DX114+DX115+DX118+DX124+DX125+DX126+DX127+DX128+DX135+DX136+DX137+DX132</f>
        <v>6726</v>
      </c>
      <c r="DY220" s="29">
        <f t="shared" si="343"/>
        <v>6340</v>
      </c>
      <c r="DZ220" s="29">
        <f t="shared" ref="DZ220" si="344">+DZ101+DZ110+DZ114+DZ115+DZ118+DZ124+DZ125+DZ126+DZ127+DZ128+DZ135+DZ136+DZ137+DZ132</f>
        <v>6496</v>
      </c>
    </row>
    <row r="221" spans="2:130" ht="20.100000000000001" customHeight="1" x14ac:dyDescent="0.25">
      <c r="B221" s="185" t="s">
        <v>101</v>
      </c>
      <c r="D221" s="29">
        <f t="shared" ref="D221:BO221" si="345">+D107+D116</f>
        <v>474</v>
      </c>
      <c r="E221" s="29">
        <f t="shared" si="345"/>
        <v>413</v>
      </c>
      <c r="F221" s="29">
        <f t="shared" si="345"/>
        <v>492</v>
      </c>
      <c r="G221" s="29">
        <f t="shared" si="345"/>
        <v>489</v>
      </c>
      <c r="H221" s="29">
        <f t="shared" si="345"/>
        <v>448</v>
      </c>
      <c r="I221" s="29">
        <f t="shared" si="345"/>
        <v>483</v>
      </c>
      <c r="J221" s="29">
        <f t="shared" si="345"/>
        <v>510</v>
      </c>
      <c r="K221" s="29">
        <f t="shared" si="345"/>
        <v>459</v>
      </c>
      <c r="L221" s="29">
        <f t="shared" si="345"/>
        <v>520</v>
      </c>
      <c r="M221" s="29">
        <f t="shared" si="345"/>
        <v>497</v>
      </c>
      <c r="N221" s="29">
        <f t="shared" si="345"/>
        <v>483</v>
      </c>
      <c r="O221" s="29">
        <f t="shared" si="345"/>
        <v>516</v>
      </c>
      <c r="P221" s="29">
        <f t="shared" si="345"/>
        <v>5784</v>
      </c>
      <c r="Q221" s="29">
        <f t="shared" si="345"/>
        <v>455</v>
      </c>
      <c r="R221" s="29">
        <f t="shared" si="345"/>
        <v>434</v>
      </c>
      <c r="S221" s="29">
        <f t="shared" si="345"/>
        <v>561</v>
      </c>
      <c r="T221" s="29">
        <f t="shared" si="345"/>
        <v>501</v>
      </c>
      <c r="U221" s="29">
        <f t="shared" si="345"/>
        <v>509</v>
      </c>
      <c r="V221" s="29">
        <f t="shared" si="345"/>
        <v>499</v>
      </c>
      <c r="W221" s="29">
        <f t="shared" si="345"/>
        <v>533</v>
      </c>
      <c r="X221" s="29">
        <f t="shared" si="345"/>
        <v>523</v>
      </c>
      <c r="Y221" s="29">
        <f t="shared" si="345"/>
        <v>542</v>
      </c>
      <c r="Z221" s="29">
        <f t="shared" si="345"/>
        <v>521</v>
      </c>
      <c r="AA221" s="29">
        <f t="shared" si="345"/>
        <v>521</v>
      </c>
      <c r="AB221" s="29">
        <f t="shared" si="345"/>
        <v>571</v>
      </c>
      <c r="AC221" s="29">
        <f t="shared" si="345"/>
        <v>6170</v>
      </c>
      <c r="AD221" s="29">
        <f t="shared" si="345"/>
        <v>503</v>
      </c>
      <c r="AE221" s="29">
        <f t="shared" si="345"/>
        <v>479</v>
      </c>
      <c r="AF221" s="29">
        <f t="shared" si="345"/>
        <v>516</v>
      </c>
      <c r="AG221" s="29">
        <f t="shared" si="345"/>
        <v>512</v>
      </c>
      <c r="AH221" s="29">
        <f t="shared" si="345"/>
        <v>545</v>
      </c>
      <c r="AI221" s="29">
        <f t="shared" si="345"/>
        <v>527</v>
      </c>
      <c r="AJ221" s="29">
        <f t="shared" si="345"/>
        <v>564</v>
      </c>
      <c r="AK221" s="29">
        <f t="shared" si="345"/>
        <v>817</v>
      </c>
      <c r="AL221" s="29">
        <f t="shared" si="345"/>
        <v>806</v>
      </c>
      <c r="AM221" s="29">
        <f t="shared" si="345"/>
        <v>724</v>
      </c>
      <c r="AN221" s="29">
        <f t="shared" si="345"/>
        <v>780</v>
      </c>
      <c r="AO221" s="29">
        <f t="shared" si="345"/>
        <v>811</v>
      </c>
      <c r="AP221" s="29">
        <f t="shared" si="345"/>
        <v>743</v>
      </c>
      <c r="AQ221" s="29">
        <f t="shared" si="345"/>
        <v>720</v>
      </c>
      <c r="AR221" s="29">
        <f t="shared" si="345"/>
        <v>871</v>
      </c>
      <c r="AS221" s="29">
        <f t="shared" si="345"/>
        <v>759</v>
      </c>
      <c r="AT221" s="29">
        <f t="shared" si="345"/>
        <v>921</v>
      </c>
      <c r="AU221" s="29">
        <f t="shared" si="345"/>
        <v>796</v>
      </c>
      <c r="AV221" s="29">
        <f t="shared" si="345"/>
        <v>873</v>
      </c>
      <c r="AW221" s="29">
        <f t="shared" si="345"/>
        <v>913</v>
      </c>
      <c r="AX221" s="29">
        <f t="shared" si="345"/>
        <v>811</v>
      </c>
      <c r="AY221" s="29">
        <f t="shared" si="345"/>
        <v>971</v>
      </c>
      <c r="AZ221" s="29">
        <f t="shared" si="345"/>
        <v>853</v>
      </c>
      <c r="BA221" s="29">
        <f t="shared" si="345"/>
        <v>825</v>
      </c>
      <c r="BB221" s="29">
        <f t="shared" si="345"/>
        <v>861</v>
      </c>
      <c r="BC221" s="29">
        <f t="shared" si="345"/>
        <v>767</v>
      </c>
      <c r="BD221" s="29">
        <f t="shared" si="345"/>
        <v>862</v>
      </c>
      <c r="BE221" s="29">
        <f t="shared" si="345"/>
        <v>947</v>
      </c>
      <c r="BF221" s="29">
        <f t="shared" si="345"/>
        <v>880</v>
      </c>
      <c r="BG221" s="29">
        <f t="shared" si="345"/>
        <v>840</v>
      </c>
      <c r="BH221" s="29">
        <f t="shared" si="345"/>
        <v>991</v>
      </c>
      <c r="BI221" s="29">
        <f t="shared" si="345"/>
        <v>930</v>
      </c>
      <c r="BJ221" s="29">
        <f t="shared" si="345"/>
        <v>929</v>
      </c>
      <c r="BK221" s="29">
        <f t="shared" si="345"/>
        <v>1011</v>
      </c>
      <c r="BL221" s="29">
        <f t="shared" si="345"/>
        <v>966</v>
      </c>
      <c r="BM221" s="29">
        <f t="shared" si="345"/>
        <v>981</v>
      </c>
      <c r="BN221" s="29">
        <f t="shared" si="345"/>
        <v>10965</v>
      </c>
      <c r="BO221" s="29">
        <f t="shared" si="345"/>
        <v>955</v>
      </c>
      <c r="BP221" s="29">
        <f t="shared" ref="BP221:CA221" si="346">+BP107+BP116</f>
        <v>919</v>
      </c>
      <c r="BQ221" s="29">
        <f t="shared" si="346"/>
        <v>902</v>
      </c>
      <c r="BR221" s="29">
        <f t="shared" si="346"/>
        <v>953</v>
      </c>
      <c r="BS221" s="29">
        <f t="shared" si="346"/>
        <v>1004</v>
      </c>
      <c r="BT221" s="29">
        <f t="shared" si="346"/>
        <v>959</v>
      </c>
      <c r="BU221" s="29">
        <f t="shared" si="346"/>
        <v>1068</v>
      </c>
      <c r="BV221" s="29">
        <f t="shared" si="346"/>
        <v>1013</v>
      </c>
      <c r="BW221" s="29">
        <f t="shared" si="346"/>
        <v>1076</v>
      </c>
      <c r="BX221" s="29">
        <f t="shared" si="346"/>
        <v>1044</v>
      </c>
      <c r="BY221" s="29">
        <f t="shared" si="346"/>
        <v>861</v>
      </c>
      <c r="BZ221" s="29">
        <f t="shared" si="346"/>
        <v>1005</v>
      </c>
      <c r="CA221" s="29">
        <f t="shared" si="346"/>
        <v>11759</v>
      </c>
      <c r="CB221" s="29">
        <f t="shared" ref="CB221:DL221" si="347">+CB107+CB116</f>
        <v>869</v>
      </c>
      <c r="CC221" s="29">
        <f t="shared" si="347"/>
        <v>765</v>
      </c>
      <c r="CD221" s="29">
        <f t="shared" si="347"/>
        <v>934</v>
      </c>
      <c r="CE221" s="29">
        <f t="shared" si="347"/>
        <v>924</v>
      </c>
      <c r="CF221" s="29">
        <f t="shared" si="347"/>
        <v>879</v>
      </c>
      <c r="CG221" s="29">
        <f t="shared" si="347"/>
        <v>890</v>
      </c>
      <c r="CH221" s="29">
        <f t="shared" si="347"/>
        <v>968</v>
      </c>
      <c r="CI221" s="29">
        <f t="shared" si="347"/>
        <v>841</v>
      </c>
      <c r="CJ221" s="29">
        <f t="shared" si="347"/>
        <v>945</v>
      </c>
      <c r="CK221" s="29">
        <f t="shared" si="347"/>
        <v>986</v>
      </c>
      <c r="CL221" s="29">
        <f t="shared" si="347"/>
        <v>908</v>
      </c>
      <c r="CM221" s="29">
        <f t="shared" si="347"/>
        <v>1038</v>
      </c>
      <c r="CN221" s="29">
        <f t="shared" si="347"/>
        <v>10947</v>
      </c>
      <c r="CO221" s="29">
        <f t="shared" si="347"/>
        <v>870</v>
      </c>
      <c r="CP221" s="29">
        <f t="shared" si="347"/>
        <v>856</v>
      </c>
      <c r="CQ221" s="29">
        <f t="shared" si="347"/>
        <v>1005</v>
      </c>
      <c r="CR221" s="29">
        <f t="shared" si="347"/>
        <v>969</v>
      </c>
      <c r="CS221" s="29">
        <f t="shared" si="347"/>
        <v>918</v>
      </c>
      <c r="CT221" s="29">
        <f t="shared" si="347"/>
        <v>1005</v>
      </c>
      <c r="CU221" s="29">
        <f t="shared" si="347"/>
        <v>962</v>
      </c>
      <c r="CV221" s="29">
        <f t="shared" si="347"/>
        <v>1114</v>
      </c>
      <c r="CW221" s="29">
        <f t="shared" si="347"/>
        <v>1125</v>
      </c>
      <c r="CX221" s="29">
        <f t="shared" si="347"/>
        <v>1090</v>
      </c>
      <c r="CY221" s="29">
        <f t="shared" si="347"/>
        <v>1088</v>
      </c>
      <c r="CZ221" s="29">
        <f t="shared" si="347"/>
        <v>1107</v>
      </c>
      <c r="DA221" s="29">
        <f t="shared" si="347"/>
        <v>12109</v>
      </c>
      <c r="DB221" s="29">
        <f t="shared" si="347"/>
        <v>1046</v>
      </c>
      <c r="DC221" s="29">
        <f t="shared" si="347"/>
        <v>937</v>
      </c>
      <c r="DD221" s="29">
        <f t="shared" si="347"/>
        <v>1248</v>
      </c>
      <c r="DE221" s="29">
        <f t="shared" si="347"/>
        <v>1063</v>
      </c>
      <c r="DF221" s="29">
        <f t="shared" si="347"/>
        <v>1221</v>
      </c>
      <c r="DG221" s="29">
        <f t="shared" si="347"/>
        <v>1122</v>
      </c>
      <c r="DH221" s="29">
        <f t="shared" si="347"/>
        <v>1179</v>
      </c>
      <c r="DI221" s="29">
        <f t="shared" si="347"/>
        <v>1230</v>
      </c>
      <c r="DJ221" s="29">
        <f t="shared" si="347"/>
        <v>1226</v>
      </c>
      <c r="DK221" s="29">
        <f t="shared" si="347"/>
        <v>1278</v>
      </c>
      <c r="DL221" s="29">
        <f t="shared" si="347"/>
        <v>1224</v>
      </c>
      <c r="DM221" s="29">
        <f t="shared" ref="DM221:DN221" si="348">+DM107+DM116</f>
        <v>1190</v>
      </c>
      <c r="DN221" s="29">
        <f t="shared" si="348"/>
        <v>13964</v>
      </c>
      <c r="DO221" s="29">
        <f t="shared" ref="DO221:DP221" si="349">+DO107+DO116</f>
        <v>1274</v>
      </c>
      <c r="DP221" s="29">
        <f t="shared" si="349"/>
        <v>1048</v>
      </c>
      <c r="DQ221" s="29">
        <f t="shared" ref="DQ221:DR221" si="350">+DQ107+DQ116</f>
        <v>1218</v>
      </c>
      <c r="DR221" s="29">
        <f t="shared" si="350"/>
        <v>1232</v>
      </c>
      <c r="DS221" s="29">
        <f t="shared" ref="DS221:DT221" si="351">+DS107+DS116</f>
        <v>1239</v>
      </c>
      <c r="DT221" s="29">
        <f t="shared" si="351"/>
        <v>1200</v>
      </c>
      <c r="DU221" s="29">
        <f t="shared" ref="DU221:DV221" si="352">+DU107+DU116</f>
        <v>1287</v>
      </c>
      <c r="DV221" s="29">
        <f t="shared" si="352"/>
        <v>1279</v>
      </c>
      <c r="DW221" s="29">
        <f t="shared" ref="DW221:DX221" si="353">+DW107+DW116</f>
        <v>1167</v>
      </c>
      <c r="DX221" s="29">
        <f t="shared" si="353"/>
        <v>1348</v>
      </c>
      <c r="DY221" s="29">
        <f t="shared" ref="DY221:DZ221" si="354">+DY107+DY116</f>
        <v>1236</v>
      </c>
      <c r="DZ221" s="29">
        <f t="shared" si="354"/>
        <v>1227</v>
      </c>
    </row>
    <row r="222" spans="2:130" ht="20.100000000000001" customHeight="1" x14ac:dyDescent="0.25">
      <c r="B222" s="185" t="s">
        <v>149</v>
      </c>
      <c r="D222" s="29">
        <f t="shared" ref="D222:BO222" si="355">+D111+D112+D113+D142+D129+D130+D131+D143</f>
        <v>0</v>
      </c>
      <c r="E222" s="29">
        <f t="shared" si="355"/>
        <v>0</v>
      </c>
      <c r="F222" s="29">
        <f t="shared" si="355"/>
        <v>0</v>
      </c>
      <c r="G222" s="29">
        <f t="shared" si="355"/>
        <v>0</v>
      </c>
      <c r="H222" s="29">
        <f t="shared" si="355"/>
        <v>0</v>
      </c>
      <c r="I222" s="29">
        <f t="shared" si="355"/>
        <v>0</v>
      </c>
      <c r="J222" s="29">
        <f t="shared" si="355"/>
        <v>0</v>
      </c>
      <c r="K222" s="29">
        <f t="shared" si="355"/>
        <v>0</v>
      </c>
      <c r="L222" s="29">
        <f t="shared" si="355"/>
        <v>0</v>
      </c>
      <c r="M222" s="29">
        <f t="shared" si="355"/>
        <v>0</v>
      </c>
      <c r="N222" s="29">
        <f t="shared" si="355"/>
        <v>0</v>
      </c>
      <c r="O222" s="29">
        <f t="shared" si="355"/>
        <v>0</v>
      </c>
      <c r="P222" s="29">
        <f t="shared" si="355"/>
        <v>0</v>
      </c>
      <c r="Q222" s="29">
        <f t="shared" si="355"/>
        <v>0</v>
      </c>
      <c r="R222" s="29">
        <f t="shared" si="355"/>
        <v>0</v>
      </c>
      <c r="S222" s="29">
        <f t="shared" si="355"/>
        <v>0</v>
      </c>
      <c r="T222" s="29">
        <f t="shared" si="355"/>
        <v>0</v>
      </c>
      <c r="U222" s="29">
        <f t="shared" si="355"/>
        <v>0</v>
      </c>
      <c r="V222" s="29">
        <f t="shared" si="355"/>
        <v>0</v>
      </c>
      <c r="W222" s="29">
        <f t="shared" si="355"/>
        <v>0</v>
      </c>
      <c r="X222" s="29">
        <f t="shared" si="355"/>
        <v>0</v>
      </c>
      <c r="Y222" s="29">
        <f t="shared" si="355"/>
        <v>0</v>
      </c>
      <c r="Z222" s="29">
        <f t="shared" si="355"/>
        <v>0</v>
      </c>
      <c r="AA222" s="29">
        <f t="shared" si="355"/>
        <v>0</v>
      </c>
      <c r="AB222" s="29">
        <f t="shared" si="355"/>
        <v>0</v>
      </c>
      <c r="AC222" s="29">
        <f t="shared" si="355"/>
        <v>0</v>
      </c>
      <c r="AD222" s="29">
        <f t="shared" si="355"/>
        <v>0</v>
      </c>
      <c r="AE222" s="29">
        <f t="shared" si="355"/>
        <v>0</v>
      </c>
      <c r="AF222" s="29">
        <f t="shared" si="355"/>
        <v>0</v>
      </c>
      <c r="AG222" s="29">
        <f t="shared" si="355"/>
        <v>0</v>
      </c>
      <c r="AH222" s="29">
        <f t="shared" si="355"/>
        <v>0</v>
      </c>
      <c r="AI222" s="29">
        <f t="shared" si="355"/>
        <v>0</v>
      </c>
      <c r="AJ222" s="29">
        <f t="shared" si="355"/>
        <v>0</v>
      </c>
      <c r="AK222" s="29">
        <f t="shared" si="355"/>
        <v>0</v>
      </c>
      <c r="AL222" s="29">
        <f t="shared" si="355"/>
        <v>0</v>
      </c>
      <c r="AM222" s="29">
        <f t="shared" si="355"/>
        <v>0</v>
      </c>
      <c r="AN222" s="29">
        <f t="shared" si="355"/>
        <v>0</v>
      </c>
      <c r="AO222" s="29">
        <f t="shared" si="355"/>
        <v>0</v>
      </c>
      <c r="AP222" s="29">
        <f t="shared" si="355"/>
        <v>0</v>
      </c>
      <c r="AQ222" s="29">
        <f t="shared" si="355"/>
        <v>0</v>
      </c>
      <c r="AR222" s="29">
        <f t="shared" si="355"/>
        <v>0</v>
      </c>
      <c r="AS222" s="29">
        <f t="shared" si="355"/>
        <v>0</v>
      </c>
      <c r="AT222" s="29">
        <f t="shared" si="355"/>
        <v>0</v>
      </c>
      <c r="AU222" s="29">
        <f t="shared" si="355"/>
        <v>0</v>
      </c>
      <c r="AV222" s="29">
        <f t="shared" si="355"/>
        <v>0</v>
      </c>
      <c r="AW222" s="29">
        <f t="shared" si="355"/>
        <v>0</v>
      </c>
      <c r="AX222" s="29">
        <f t="shared" si="355"/>
        <v>0</v>
      </c>
      <c r="AY222" s="29">
        <f t="shared" si="355"/>
        <v>0</v>
      </c>
      <c r="AZ222" s="29">
        <f t="shared" si="355"/>
        <v>0</v>
      </c>
      <c r="BA222" s="29">
        <f t="shared" si="355"/>
        <v>0</v>
      </c>
      <c r="BB222" s="29">
        <f t="shared" si="355"/>
        <v>0</v>
      </c>
      <c r="BC222" s="29">
        <f t="shared" si="355"/>
        <v>0</v>
      </c>
      <c r="BD222" s="29">
        <f t="shared" si="355"/>
        <v>0</v>
      </c>
      <c r="BE222" s="29">
        <f t="shared" si="355"/>
        <v>0</v>
      </c>
      <c r="BF222" s="29">
        <f t="shared" si="355"/>
        <v>0</v>
      </c>
      <c r="BG222" s="29">
        <f t="shared" si="355"/>
        <v>0</v>
      </c>
      <c r="BH222" s="29">
        <f t="shared" si="355"/>
        <v>0</v>
      </c>
      <c r="BI222" s="29">
        <f t="shared" si="355"/>
        <v>0</v>
      </c>
      <c r="BJ222" s="29">
        <f t="shared" si="355"/>
        <v>0</v>
      </c>
      <c r="BK222" s="29">
        <f t="shared" si="355"/>
        <v>0</v>
      </c>
      <c r="BL222" s="29">
        <f t="shared" si="355"/>
        <v>0</v>
      </c>
      <c r="BM222" s="29">
        <f t="shared" si="355"/>
        <v>0</v>
      </c>
      <c r="BN222" s="29">
        <f t="shared" si="355"/>
        <v>0</v>
      </c>
      <c r="BO222" s="29">
        <f t="shared" si="355"/>
        <v>0</v>
      </c>
      <c r="BP222" s="29">
        <f t="shared" ref="BP222:CA222" si="356">+BP111+BP112+BP113+BP142+BP129+BP130+BP131+BP143</f>
        <v>0</v>
      </c>
      <c r="BQ222" s="29">
        <f t="shared" si="356"/>
        <v>0</v>
      </c>
      <c r="BR222" s="29">
        <f t="shared" si="356"/>
        <v>0</v>
      </c>
      <c r="BS222" s="29">
        <f t="shared" si="356"/>
        <v>0</v>
      </c>
      <c r="BT222" s="29">
        <f t="shared" si="356"/>
        <v>0</v>
      </c>
      <c r="BU222" s="29">
        <f t="shared" si="356"/>
        <v>0</v>
      </c>
      <c r="BV222" s="29">
        <f t="shared" si="356"/>
        <v>0</v>
      </c>
      <c r="BW222" s="29">
        <f t="shared" si="356"/>
        <v>0</v>
      </c>
      <c r="BX222" s="29">
        <f t="shared" si="356"/>
        <v>0</v>
      </c>
      <c r="BY222" s="29">
        <f t="shared" si="356"/>
        <v>0</v>
      </c>
      <c r="BZ222" s="29">
        <f t="shared" si="356"/>
        <v>467</v>
      </c>
      <c r="CA222" s="29">
        <f t="shared" si="356"/>
        <v>467</v>
      </c>
      <c r="CB222" s="29">
        <f t="shared" ref="CB222:DL222" si="357">+CB111+CB112+CB113+CB142+CB129+CB130+CB131+CB143</f>
        <v>424</v>
      </c>
      <c r="CC222" s="29">
        <f t="shared" si="357"/>
        <v>362</v>
      </c>
      <c r="CD222" s="29">
        <f t="shared" si="357"/>
        <v>464</v>
      </c>
      <c r="CE222" s="29">
        <f t="shared" si="357"/>
        <v>420</v>
      </c>
      <c r="CF222" s="29">
        <f t="shared" si="357"/>
        <v>384</v>
      </c>
      <c r="CG222" s="29">
        <f t="shared" si="357"/>
        <v>500</v>
      </c>
      <c r="CH222" s="29">
        <f t="shared" si="357"/>
        <v>555</v>
      </c>
      <c r="CI222" s="29">
        <f t="shared" si="357"/>
        <v>527</v>
      </c>
      <c r="CJ222" s="29">
        <f t="shared" si="357"/>
        <v>557</v>
      </c>
      <c r="CK222" s="29">
        <f t="shared" si="357"/>
        <v>566</v>
      </c>
      <c r="CL222" s="29">
        <f t="shared" si="357"/>
        <v>502</v>
      </c>
      <c r="CM222" s="29">
        <f t="shared" si="357"/>
        <v>576</v>
      </c>
      <c r="CN222" s="29">
        <f t="shared" si="357"/>
        <v>5837</v>
      </c>
      <c r="CO222" s="29">
        <f t="shared" si="357"/>
        <v>508</v>
      </c>
      <c r="CP222" s="29">
        <f t="shared" si="357"/>
        <v>495</v>
      </c>
      <c r="CQ222" s="29">
        <f t="shared" si="357"/>
        <v>565</v>
      </c>
      <c r="CR222" s="29">
        <f t="shared" si="357"/>
        <v>530</v>
      </c>
      <c r="CS222" s="29">
        <f t="shared" si="357"/>
        <v>507</v>
      </c>
      <c r="CT222" s="29">
        <f t="shared" si="357"/>
        <v>508</v>
      </c>
      <c r="CU222" s="29">
        <f t="shared" si="357"/>
        <v>510</v>
      </c>
      <c r="CV222" s="29">
        <f t="shared" si="357"/>
        <v>549</v>
      </c>
      <c r="CW222" s="29">
        <f t="shared" si="357"/>
        <v>534</v>
      </c>
      <c r="CX222" s="29">
        <f t="shared" si="357"/>
        <v>506</v>
      </c>
      <c r="CY222" s="29">
        <f t="shared" si="357"/>
        <v>511</v>
      </c>
      <c r="CZ222" s="29">
        <f t="shared" si="357"/>
        <v>542</v>
      </c>
      <c r="DA222" s="29">
        <f t="shared" si="357"/>
        <v>6265</v>
      </c>
      <c r="DB222" s="29">
        <f t="shared" si="357"/>
        <v>532</v>
      </c>
      <c r="DC222" s="29">
        <f t="shared" si="357"/>
        <v>430</v>
      </c>
      <c r="DD222" s="29">
        <f t="shared" si="357"/>
        <v>583</v>
      </c>
      <c r="DE222" s="29">
        <f t="shared" si="357"/>
        <v>471</v>
      </c>
      <c r="DF222" s="29">
        <f t="shared" si="357"/>
        <v>581</v>
      </c>
      <c r="DG222" s="29">
        <f t="shared" si="357"/>
        <v>563</v>
      </c>
      <c r="DH222" s="29">
        <f t="shared" si="357"/>
        <v>529</v>
      </c>
      <c r="DI222" s="29">
        <f t="shared" si="357"/>
        <v>626</v>
      </c>
      <c r="DJ222" s="29">
        <f t="shared" si="357"/>
        <v>573</v>
      </c>
      <c r="DK222" s="29">
        <f t="shared" si="357"/>
        <v>615</v>
      </c>
      <c r="DL222" s="29">
        <f t="shared" si="357"/>
        <v>588</v>
      </c>
      <c r="DM222" s="29">
        <f t="shared" ref="DM222:DN222" si="358">+DM111+DM112+DM113+DM142+DM129+DM130+DM131+DM143</f>
        <v>581</v>
      </c>
      <c r="DN222" s="29">
        <f t="shared" si="358"/>
        <v>6672</v>
      </c>
      <c r="DO222" s="29">
        <f t="shared" ref="DO222:DP222" si="359">+DO111+DO112+DO113+DO142+DO129+DO130+DO131+DO143</f>
        <v>596</v>
      </c>
      <c r="DP222" s="29">
        <f t="shared" si="359"/>
        <v>488</v>
      </c>
      <c r="DQ222" s="29">
        <f t="shared" ref="DQ222:DR222" si="360">+DQ111+DQ112+DQ113+DQ142+DQ129+DQ130+DQ131+DQ143</f>
        <v>560</v>
      </c>
      <c r="DR222" s="29">
        <f t="shared" si="360"/>
        <v>578</v>
      </c>
      <c r="DS222" s="29">
        <f t="shared" ref="DS222:DT222" si="361">+DS111+DS112+DS113+DS142+DS129+DS130+DS131+DS143</f>
        <v>575</v>
      </c>
      <c r="DT222" s="29">
        <f t="shared" si="361"/>
        <v>558</v>
      </c>
      <c r="DU222" s="29">
        <f t="shared" ref="DU222:DV222" si="362">+DU111+DU112+DU113+DU142+DU129+DU130+DU131+DU143</f>
        <v>590</v>
      </c>
      <c r="DV222" s="29">
        <f t="shared" si="362"/>
        <v>600</v>
      </c>
      <c r="DW222" s="29">
        <f t="shared" ref="DW222:DX222" si="363">+DW111+DW112+DW113+DW142+DW129+DW130+DW131+DW143</f>
        <v>543</v>
      </c>
      <c r="DX222" s="29">
        <f t="shared" si="363"/>
        <v>623</v>
      </c>
      <c r="DY222" s="29">
        <f t="shared" ref="DY222:DZ222" si="364">+DY111+DY112+DY113+DY142+DY129+DY130+DY131+DY143</f>
        <v>566</v>
      </c>
      <c r="DZ222" s="29">
        <f t="shared" si="364"/>
        <v>586</v>
      </c>
    </row>
    <row r="223" spans="2:130" ht="20.100000000000001" customHeight="1" x14ac:dyDescent="0.25">
      <c r="B223" s="185" t="s">
        <v>230</v>
      </c>
      <c r="D223" s="29">
        <f t="shared" ref="D223:BO223" si="365">+D108</f>
        <v>0</v>
      </c>
      <c r="E223" s="29">
        <f t="shared" si="365"/>
        <v>0</v>
      </c>
      <c r="F223" s="29">
        <f t="shared" si="365"/>
        <v>0</v>
      </c>
      <c r="G223" s="29">
        <f t="shared" si="365"/>
        <v>0</v>
      </c>
      <c r="H223" s="29">
        <f t="shared" si="365"/>
        <v>0</v>
      </c>
      <c r="I223" s="29">
        <f t="shared" si="365"/>
        <v>0</v>
      </c>
      <c r="J223" s="29">
        <f t="shared" si="365"/>
        <v>0</v>
      </c>
      <c r="K223" s="29">
        <f t="shared" si="365"/>
        <v>0</v>
      </c>
      <c r="L223" s="29">
        <f t="shared" si="365"/>
        <v>0</v>
      </c>
      <c r="M223" s="29">
        <f t="shared" si="365"/>
        <v>0</v>
      </c>
      <c r="N223" s="29">
        <f t="shared" si="365"/>
        <v>0</v>
      </c>
      <c r="O223" s="29">
        <f t="shared" si="365"/>
        <v>0</v>
      </c>
      <c r="P223" s="29">
        <f t="shared" si="365"/>
        <v>0</v>
      </c>
      <c r="Q223" s="29">
        <f t="shared" si="365"/>
        <v>0</v>
      </c>
      <c r="R223" s="29">
        <f t="shared" si="365"/>
        <v>0</v>
      </c>
      <c r="S223" s="29">
        <f t="shared" si="365"/>
        <v>0</v>
      </c>
      <c r="T223" s="29">
        <f t="shared" si="365"/>
        <v>0</v>
      </c>
      <c r="U223" s="29">
        <f t="shared" si="365"/>
        <v>0</v>
      </c>
      <c r="V223" s="29">
        <f t="shared" si="365"/>
        <v>0</v>
      </c>
      <c r="W223" s="29">
        <f t="shared" si="365"/>
        <v>0</v>
      </c>
      <c r="X223" s="29">
        <f t="shared" si="365"/>
        <v>0</v>
      </c>
      <c r="Y223" s="29">
        <f t="shared" si="365"/>
        <v>0</v>
      </c>
      <c r="Z223" s="29">
        <f t="shared" si="365"/>
        <v>0</v>
      </c>
      <c r="AA223" s="29">
        <f t="shared" si="365"/>
        <v>0</v>
      </c>
      <c r="AB223" s="29">
        <f t="shared" si="365"/>
        <v>0</v>
      </c>
      <c r="AC223" s="29">
        <f t="shared" si="365"/>
        <v>0</v>
      </c>
      <c r="AD223" s="29">
        <f t="shared" si="365"/>
        <v>0</v>
      </c>
      <c r="AE223" s="29">
        <f t="shared" si="365"/>
        <v>0</v>
      </c>
      <c r="AF223" s="29">
        <f t="shared" si="365"/>
        <v>0</v>
      </c>
      <c r="AG223" s="29">
        <f t="shared" si="365"/>
        <v>0</v>
      </c>
      <c r="AH223" s="29">
        <f t="shared" si="365"/>
        <v>0</v>
      </c>
      <c r="AI223" s="29">
        <f t="shared" si="365"/>
        <v>0</v>
      </c>
      <c r="AJ223" s="29">
        <f t="shared" si="365"/>
        <v>0</v>
      </c>
      <c r="AK223" s="29">
        <f t="shared" si="365"/>
        <v>0</v>
      </c>
      <c r="AL223" s="29">
        <f t="shared" si="365"/>
        <v>0</v>
      </c>
      <c r="AM223" s="29">
        <f t="shared" si="365"/>
        <v>0</v>
      </c>
      <c r="AN223" s="29">
        <f t="shared" si="365"/>
        <v>0</v>
      </c>
      <c r="AO223" s="29">
        <f t="shared" si="365"/>
        <v>0</v>
      </c>
      <c r="AP223" s="29">
        <f t="shared" si="365"/>
        <v>0</v>
      </c>
      <c r="AQ223" s="29">
        <f t="shared" si="365"/>
        <v>0</v>
      </c>
      <c r="AR223" s="29">
        <f t="shared" si="365"/>
        <v>0</v>
      </c>
      <c r="AS223" s="29">
        <f t="shared" si="365"/>
        <v>0</v>
      </c>
      <c r="AT223" s="29">
        <f t="shared" si="365"/>
        <v>0</v>
      </c>
      <c r="AU223" s="29">
        <f t="shared" si="365"/>
        <v>0</v>
      </c>
      <c r="AV223" s="29">
        <f t="shared" si="365"/>
        <v>0</v>
      </c>
      <c r="AW223" s="29">
        <f t="shared" si="365"/>
        <v>0</v>
      </c>
      <c r="AX223" s="29">
        <f t="shared" si="365"/>
        <v>0</v>
      </c>
      <c r="AY223" s="29">
        <f t="shared" si="365"/>
        <v>0</v>
      </c>
      <c r="AZ223" s="29">
        <f t="shared" si="365"/>
        <v>0</v>
      </c>
      <c r="BA223" s="29">
        <f t="shared" si="365"/>
        <v>0</v>
      </c>
      <c r="BB223" s="29">
        <f t="shared" si="365"/>
        <v>0</v>
      </c>
      <c r="BC223" s="29">
        <f t="shared" si="365"/>
        <v>0</v>
      </c>
      <c r="BD223" s="29">
        <f t="shared" si="365"/>
        <v>0</v>
      </c>
      <c r="BE223" s="29">
        <f t="shared" si="365"/>
        <v>0</v>
      </c>
      <c r="BF223" s="29">
        <f t="shared" si="365"/>
        <v>0</v>
      </c>
      <c r="BG223" s="29">
        <f t="shared" si="365"/>
        <v>0</v>
      </c>
      <c r="BH223" s="29">
        <f t="shared" si="365"/>
        <v>0</v>
      </c>
      <c r="BI223" s="29">
        <f t="shared" si="365"/>
        <v>0</v>
      </c>
      <c r="BJ223" s="29">
        <f t="shared" si="365"/>
        <v>0</v>
      </c>
      <c r="BK223" s="29">
        <f t="shared" si="365"/>
        <v>0</v>
      </c>
      <c r="BL223" s="29">
        <f t="shared" si="365"/>
        <v>0</v>
      </c>
      <c r="BM223" s="29">
        <f t="shared" si="365"/>
        <v>0</v>
      </c>
      <c r="BN223" s="29">
        <f t="shared" si="365"/>
        <v>0</v>
      </c>
      <c r="BO223" s="29">
        <f t="shared" si="365"/>
        <v>0</v>
      </c>
      <c r="BP223" s="29">
        <f t="shared" ref="BP223:CA223" si="366">+BP108</f>
        <v>0</v>
      </c>
      <c r="BQ223" s="29">
        <f t="shared" si="366"/>
        <v>0</v>
      </c>
      <c r="BR223" s="29">
        <f t="shared" si="366"/>
        <v>0</v>
      </c>
      <c r="BS223" s="29">
        <f t="shared" si="366"/>
        <v>0</v>
      </c>
      <c r="BT223" s="29">
        <f t="shared" si="366"/>
        <v>0</v>
      </c>
      <c r="BU223" s="29">
        <f t="shared" si="366"/>
        <v>0</v>
      </c>
      <c r="BV223" s="29">
        <f t="shared" si="366"/>
        <v>0</v>
      </c>
      <c r="BW223" s="29">
        <f t="shared" si="366"/>
        <v>0</v>
      </c>
      <c r="BX223" s="29">
        <f t="shared" si="366"/>
        <v>0</v>
      </c>
      <c r="BY223" s="29">
        <f t="shared" si="366"/>
        <v>0</v>
      </c>
      <c r="BZ223" s="29">
        <f t="shared" si="366"/>
        <v>0</v>
      </c>
      <c r="CA223" s="29">
        <f t="shared" si="366"/>
        <v>0</v>
      </c>
      <c r="CB223" s="29">
        <f>+CB108</f>
        <v>0</v>
      </c>
      <c r="CC223" s="29">
        <f t="shared" ref="CC223:DO223" si="367">+CC108</f>
        <v>0</v>
      </c>
      <c r="CD223" s="29">
        <f t="shared" si="367"/>
        <v>0</v>
      </c>
      <c r="CE223" s="29">
        <f t="shared" si="367"/>
        <v>0</v>
      </c>
      <c r="CF223" s="29">
        <f t="shared" si="367"/>
        <v>0</v>
      </c>
      <c r="CG223" s="29">
        <f t="shared" si="367"/>
        <v>0</v>
      </c>
      <c r="CH223" s="29">
        <f t="shared" si="367"/>
        <v>0</v>
      </c>
      <c r="CI223" s="29">
        <f t="shared" si="367"/>
        <v>0</v>
      </c>
      <c r="CJ223" s="29">
        <f t="shared" si="367"/>
        <v>0</v>
      </c>
      <c r="CK223" s="29">
        <f t="shared" si="367"/>
        <v>0</v>
      </c>
      <c r="CL223" s="29">
        <f t="shared" si="367"/>
        <v>0</v>
      </c>
      <c r="CM223" s="29">
        <f t="shared" si="367"/>
        <v>0</v>
      </c>
      <c r="CN223" s="29">
        <f t="shared" si="367"/>
        <v>0</v>
      </c>
      <c r="CO223" s="29">
        <f t="shared" si="367"/>
        <v>0</v>
      </c>
      <c r="CP223" s="29">
        <f t="shared" si="367"/>
        <v>0</v>
      </c>
      <c r="CQ223" s="29">
        <f t="shared" si="367"/>
        <v>0</v>
      </c>
      <c r="CR223" s="29">
        <f t="shared" si="367"/>
        <v>0</v>
      </c>
      <c r="CS223" s="29">
        <f t="shared" si="367"/>
        <v>0</v>
      </c>
      <c r="CT223" s="29">
        <f t="shared" si="367"/>
        <v>0</v>
      </c>
      <c r="CU223" s="29">
        <f t="shared" si="367"/>
        <v>0</v>
      </c>
      <c r="CV223" s="29">
        <f t="shared" si="367"/>
        <v>0</v>
      </c>
      <c r="CW223" s="29">
        <f t="shared" si="367"/>
        <v>0</v>
      </c>
      <c r="CX223" s="29">
        <f t="shared" si="367"/>
        <v>0</v>
      </c>
      <c r="CY223" s="29">
        <f t="shared" si="367"/>
        <v>0</v>
      </c>
      <c r="CZ223" s="29">
        <f t="shared" si="367"/>
        <v>0</v>
      </c>
      <c r="DA223" s="29">
        <f t="shared" si="367"/>
        <v>0</v>
      </c>
      <c r="DB223" s="29">
        <f t="shared" si="367"/>
        <v>0</v>
      </c>
      <c r="DC223" s="29">
        <f t="shared" si="367"/>
        <v>0</v>
      </c>
      <c r="DD223" s="29">
        <f t="shared" si="367"/>
        <v>0</v>
      </c>
      <c r="DE223" s="29">
        <f t="shared" si="367"/>
        <v>0</v>
      </c>
      <c r="DF223" s="29">
        <f t="shared" si="367"/>
        <v>0</v>
      </c>
      <c r="DG223" s="29">
        <f t="shared" si="367"/>
        <v>0</v>
      </c>
      <c r="DH223" s="29">
        <f t="shared" si="367"/>
        <v>0</v>
      </c>
      <c r="DI223" s="29">
        <f t="shared" si="367"/>
        <v>0</v>
      </c>
      <c r="DJ223" s="29">
        <f t="shared" si="367"/>
        <v>0</v>
      </c>
      <c r="DK223" s="29">
        <f t="shared" si="367"/>
        <v>0</v>
      </c>
      <c r="DL223" s="29">
        <f t="shared" si="367"/>
        <v>0</v>
      </c>
      <c r="DM223" s="29">
        <f t="shared" si="367"/>
        <v>0</v>
      </c>
      <c r="DN223" s="29">
        <f t="shared" si="367"/>
        <v>0</v>
      </c>
      <c r="DO223" s="29">
        <f t="shared" si="367"/>
        <v>1</v>
      </c>
      <c r="DP223" s="29">
        <f t="shared" ref="DP223:DQ223" si="368">+DP108</f>
        <v>0</v>
      </c>
      <c r="DQ223" s="29">
        <f t="shared" si="368"/>
        <v>0</v>
      </c>
      <c r="DR223" s="29">
        <f t="shared" ref="DR223:DS223" si="369">+DR108</f>
        <v>1</v>
      </c>
      <c r="DS223" s="29">
        <f t="shared" si="369"/>
        <v>0</v>
      </c>
      <c r="DT223" s="29">
        <f t="shared" ref="DT223:DU223" si="370">+DT108</f>
        <v>0</v>
      </c>
      <c r="DU223" s="29">
        <f t="shared" si="370"/>
        <v>0</v>
      </c>
      <c r="DV223" s="29">
        <f t="shared" ref="DV223:DW223" si="371">+DV108</f>
        <v>0</v>
      </c>
      <c r="DW223" s="29">
        <f t="shared" si="371"/>
        <v>0</v>
      </c>
      <c r="DX223" s="29">
        <f t="shared" ref="DX223:DY223" si="372">+DX108</f>
        <v>0</v>
      </c>
      <c r="DY223" s="29">
        <f t="shared" si="372"/>
        <v>0</v>
      </c>
      <c r="DZ223" s="29">
        <f t="shared" ref="DZ223" si="373">+DZ108</f>
        <v>0</v>
      </c>
    </row>
    <row r="224" spans="2:130" ht="20.100000000000001" customHeight="1" x14ac:dyDescent="0.25">
      <c r="B224" s="324" t="s">
        <v>145</v>
      </c>
      <c r="C224" s="325"/>
      <c r="D224" s="334">
        <f t="shared" ref="D224:BO224" si="374">+SUM(D225:D233)</f>
        <v>1278</v>
      </c>
      <c r="E224" s="334">
        <f t="shared" si="374"/>
        <v>1159</v>
      </c>
      <c r="F224" s="334">
        <f t="shared" si="374"/>
        <v>1363</v>
      </c>
      <c r="G224" s="334">
        <f t="shared" si="374"/>
        <v>1303</v>
      </c>
      <c r="H224" s="334">
        <f t="shared" si="374"/>
        <v>1437</v>
      </c>
      <c r="I224" s="334">
        <f t="shared" si="374"/>
        <v>1427</v>
      </c>
      <c r="J224" s="334">
        <f t="shared" si="374"/>
        <v>1443</v>
      </c>
      <c r="K224" s="334">
        <f t="shared" si="374"/>
        <v>1253</v>
      </c>
      <c r="L224" s="334">
        <f t="shared" si="374"/>
        <v>1317</v>
      </c>
      <c r="M224" s="334">
        <f t="shared" si="374"/>
        <v>1293</v>
      </c>
      <c r="N224" s="334">
        <f t="shared" si="374"/>
        <v>1341</v>
      </c>
      <c r="O224" s="334">
        <f t="shared" si="374"/>
        <v>1452</v>
      </c>
      <c r="P224" s="334">
        <f t="shared" si="374"/>
        <v>16066</v>
      </c>
      <c r="Q224" s="334">
        <f t="shared" si="374"/>
        <v>1123</v>
      </c>
      <c r="R224" s="334">
        <f t="shared" si="374"/>
        <v>1114</v>
      </c>
      <c r="S224" s="334">
        <f t="shared" si="374"/>
        <v>1377</v>
      </c>
      <c r="T224" s="334">
        <f t="shared" si="374"/>
        <v>1365</v>
      </c>
      <c r="U224" s="334">
        <f t="shared" si="374"/>
        <v>1391</v>
      </c>
      <c r="V224" s="334">
        <f t="shared" si="374"/>
        <v>1516</v>
      </c>
      <c r="W224" s="334">
        <f t="shared" si="374"/>
        <v>1344</v>
      </c>
      <c r="X224" s="334">
        <f t="shared" si="374"/>
        <v>1286</v>
      </c>
      <c r="Y224" s="334">
        <f t="shared" si="374"/>
        <v>1294</v>
      </c>
      <c r="Z224" s="334">
        <f t="shared" si="374"/>
        <v>1301</v>
      </c>
      <c r="AA224" s="334">
        <f t="shared" si="374"/>
        <v>1209</v>
      </c>
      <c r="AB224" s="334">
        <f t="shared" si="374"/>
        <v>1570</v>
      </c>
      <c r="AC224" s="334">
        <f t="shared" si="374"/>
        <v>15890</v>
      </c>
      <c r="AD224" s="334">
        <f t="shared" si="374"/>
        <v>1201</v>
      </c>
      <c r="AE224" s="334">
        <f t="shared" si="374"/>
        <v>1159</v>
      </c>
      <c r="AF224" s="334">
        <f t="shared" si="374"/>
        <v>1296</v>
      </c>
      <c r="AG224" s="334">
        <f t="shared" si="374"/>
        <v>1199</v>
      </c>
      <c r="AH224" s="334">
        <f t="shared" si="374"/>
        <v>1384</v>
      </c>
      <c r="AI224" s="334">
        <f t="shared" si="374"/>
        <v>1273</v>
      </c>
      <c r="AJ224" s="334">
        <f t="shared" si="374"/>
        <v>1309</v>
      </c>
      <c r="AK224" s="334">
        <f t="shared" si="374"/>
        <v>1523</v>
      </c>
      <c r="AL224" s="334">
        <f t="shared" si="374"/>
        <v>1448</v>
      </c>
      <c r="AM224" s="334">
        <f t="shared" si="374"/>
        <v>1308</v>
      </c>
      <c r="AN224" s="334">
        <f t="shared" si="374"/>
        <v>1408</v>
      </c>
      <c r="AO224" s="334">
        <f t="shared" si="374"/>
        <v>1496</v>
      </c>
      <c r="AP224" s="334">
        <f t="shared" si="374"/>
        <v>1302</v>
      </c>
      <c r="AQ224" s="334">
        <f t="shared" si="374"/>
        <v>1244</v>
      </c>
      <c r="AR224" s="334">
        <f t="shared" si="374"/>
        <v>1562</v>
      </c>
      <c r="AS224" s="334">
        <f t="shared" si="374"/>
        <v>1473</v>
      </c>
      <c r="AT224" s="334">
        <f t="shared" si="374"/>
        <v>1774</v>
      </c>
      <c r="AU224" s="334">
        <f t="shared" si="374"/>
        <v>1379</v>
      </c>
      <c r="AV224" s="334">
        <f t="shared" si="374"/>
        <v>1455</v>
      </c>
      <c r="AW224" s="334">
        <f t="shared" si="374"/>
        <v>1463</v>
      </c>
      <c r="AX224" s="334">
        <f t="shared" si="374"/>
        <v>1389</v>
      </c>
      <c r="AY224" s="334">
        <f t="shared" si="374"/>
        <v>1506</v>
      </c>
      <c r="AZ224" s="334">
        <f t="shared" si="374"/>
        <v>1319</v>
      </c>
      <c r="BA224" s="334">
        <f t="shared" si="374"/>
        <v>1312</v>
      </c>
      <c r="BB224" s="334">
        <f t="shared" si="374"/>
        <v>1404</v>
      </c>
      <c r="BC224" s="334">
        <f t="shared" si="374"/>
        <v>1231</v>
      </c>
      <c r="BD224" s="334">
        <f t="shared" si="374"/>
        <v>1360</v>
      </c>
      <c r="BE224" s="334">
        <f t="shared" si="374"/>
        <v>1453</v>
      </c>
      <c r="BF224" s="334">
        <f t="shared" si="374"/>
        <v>1409</v>
      </c>
      <c r="BG224" s="334">
        <f t="shared" si="374"/>
        <v>1333</v>
      </c>
      <c r="BH224" s="334">
        <f t="shared" si="374"/>
        <v>1468</v>
      </c>
      <c r="BI224" s="334">
        <f t="shared" si="374"/>
        <v>1513</v>
      </c>
      <c r="BJ224" s="334">
        <f t="shared" si="374"/>
        <v>1469</v>
      </c>
      <c r="BK224" s="334">
        <f t="shared" si="374"/>
        <v>1605</v>
      </c>
      <c r="BL224" s="334">
        <f t="shared" si="374"/>
        <v>1480</v>
      </c>
      <c r="BM224" s="334">
        <f t="shared" si="374"/>
        <v>1459</v>
      </c>
      <c r="BN224" s="334">
        <f t="shared" si="374"/>
        <v>17184</v>
      </c>
      <c r="BO224" s="334">
        <f t="shared" si="374"/>
        <v>1441</v>
      </c>
      <c r="BP224" s="334">
        <f t="shared" ref="BP224:CA224" si="375">+SUM(BP225:BP233)</f>
        <v>1370</v>
      </c>
      <c r="BQ224" s="334">
        <f t="shared" si="375"/>
        <v>1413</v>
      </c>
      <c r="BR224" s="334">
        <f t="shared" si="375"/>
        <v>1496</v>
      </c>
      <c r="BS224" s="334">
        <f t="shared" si="375"/>
        <v>1559</v>
      </c>
      <c r="BT224" s="334">
        <f t="shared" si="375"/>
        <v>1442</v>
      </c>
      <c r="BU224" s="334">
        <f t="shared" si="375"/>
        <v>1569</v>
      </c>
      <c r="BV224" s="334">
        <f t="shared" si="375"/>
        <v>1631</v>
      </c>
      <c r="BW224" s="334">
        <f t="shared" si="375"/>
        <v>1660</v>
      </c>
      <c r="BX224" s="334">
        <f t="shared" si="375"/>
        <v>1710</v>
      </c>
      <c r="BY224" s="334">
        <f t="shared" si="375"/>
        <v>1399</v>
      </c>
      <c r="BZ224" s="334">
        <f t="shared" si="375"/>
        <v>1975</v>
      </c>
      <c r="CA224" s="334">
        <f t="shared" si="375"/>
        <v>18665</v>
      </c>
      <c r="CB224" s="334">
        <f t="shared" ref="CB224:DN224" si="376">+SUM(CB225:CB233)</f>
        <v>1741</v>
      </c>
      <c r="CC224" s="334">
        <f t="shared" si="376"/>
        <v>1527</v>
      </c>
      <c r="CD224" s="334">
        <f t="shared" si="376"/>
        <v>1817</v>
      </c>
      <c r="CE224" s="334">
        <f t="shared" si="376"/>
        <v>1883</v>
      </c>
      <c r="CF224" s="334">
        <f t="shared" si="376"/>
        <v>1685</v>
      </c>
      <c r="CG224" s="334">
        <f t="shared" si="376"/>
        <v>1864</v>
      </c>
      <c r="CH224" s="334">
        <f t="shared" si="376"/>
        <v>2134</v>
      </c>
      <c r="CI224" s="334">
        <f t="shared" si="376"/>
        <v>2080</v>
      </c>
      <c r="CJ224" s="334">
        <f t="shared" si="376"/>
        <v>2144</v>
      </c>
      <c r="CK224" s="334">
        <f t="shared" si="376"/>
        <v>2271</v>
      </c>
      <c r="CL224" s="334">
        <f t="shared" si="376"/>
        <v>2080</v>
      </c>
      <c r="CM224" s="334">
        <f t="shared" si="376"/>
        <v>2347</v>
      </c>
      <c r="CN224" s="334">
        <f t="shared" si="376"/>
        <v>23573</v>
      </c>
      <c r="CO224" s="334">
        <f t="shared" si="376"/>
        <v>2023</v>
      </c>
      <c r="CP224" s="334">
        <f t="shared" si="376"/>
        <v>1980</v>
      </c>
      <c r="CQ224" s="334">
        <f t="shared" si="376"/>
        <v>2279</v>
      </c>
      <c r="CR224" s="334">
        <f t="shared" si="376"/>
        <v>2288</v>
      </c>
      <c r="CS224" s="334">
        <f t="shared" si="376"/>
        <v>2247</v>
      </c>
      <c r="CT224" s="334">
        <f t="shared" si="376"/>
        <v>2367</v>
      </c>
      <c r="CU224" s="334">
        <f t="shared" si="376"/>
        <v>2293</v>
      </c>
      <c r="CV224" s="334">
        <f t="shared" si="376"/>
        <v>2499</v>
      </c>
      <c r="CW224" s="334">
        <f t="shared" si="376"/>
        <v>2390</v>
      </c>
      <c r="CX224" s="334">
        <f t="shared" si="376"/>
        <v>2277</v>
      </c>
      <c r="CY224" s="334">
        <f t="shared" si="376"/>
        <v>2349</v>
      </c>
      <c r="CZ224" s="334">
        <f t="shared" si="376"/>
        <v>2329</v>
      </c>
      <c r="DA224" s="334">
        <f t="shared" si="376"/>
        <v>27321</v>
      </c>
      <c r="DB224" s="334">
        <f t="shared" si="376"/>
        <v>2174</v>
      </c>
      <c r="DC224" s="334">
        <f t="shared" si="376"/>
        <v>1970</v>
      </c>
      <c r="DD224" s="334">
        <f t="shared" si="376"/>
        <v>2464</v>
      </c>
      <c r="DE224" s="334">
        <f t="shared" si="376"/>
        <v>2219</v>
      </c>
      <c r="DF224" s="334">
        <f t="shared" si="376"/>
        <v>2601</v>
      </c>
      <c r="DG224" s="334">
        <f t="shared" si="376"/>
        <v>2476</v>
      </c>
      <c r="DH224" s="334">
        <f t="shared" si="376"/>
        <v>2693</v>
      </c>
      <c r="DI224" s="334">
        <f t="shared" si="376"/>
        <v>2465</v>
      </c>
      <c r="DJ224" s="334">
        <f t="shared" si="376"/>
        <v>2306</v>
      </c>
      <c r="DK224" s="334">
        <f t="shared" si="376"/>
        <v>2393</v>
      </c>
      <c r="DL224" s="334">
        <f t="shared" si="376"/>
        <v>2244</v>
      </c>
      <c r="DM224" s="334">
        <f t="shared" si="376"/>
        <v>2269</v>
      </c>
      <c r="DN224" s="335">
        <f t="shared" si="376"/>
        <v>28274</v>
      </c>
      <c r="DO224" s="335">
        <f t="shared" ref="DO224:DP224" si="377">+SUM(DO225:DO233)</f>
        <v>2411</v>
      </c>
      <c r="DP224" s="335">
        <f t="shared" si="377"/>
        <v>2016</v>
      </c>
      <c r="DQ224" s="335">
        <f t="shared" ref="DQ224:DR224" si="378">+SUM(DQ225:DQ233)</f>
        <v>2212</v>
      </c>
      <c r="DR224" s="335">
        <f t="shared" si="378"/>
        <v>2263</v>
      </c>
      <c r="DS224" s="335">
        <f t="shared" ref="DS224:DT224" si="379">+SUM(DS225:DS233)</f>
        <v>2303</v>
      </c>
      <c r="DT224" s="335">
        <f t="shared" si="379"/>
        <v>2177</v>
      </c>
      <c r="DU224" s="335">
        <f t="shared" ref="DU224:DV224" si="380">+SUM(DU225:DU233)</f>
        <v>2377</v>
      </c>
      <c r="DV224" s="335">
        <f t="shared" si="380"/>
        <v>2406</v>
      </c>
      <c r="DW224" s="335">
        <f t="shared" ref="DW224:DX224" si="381">+SUM(DW225:DW233)</f>
        <v>2157</v>
      </c>
      <c r="DX224" s="335">
        <f t="shared" si="381"/>
        <v>2525</v>
      </c>
      <c r="DY224" s="335">
        <f t="shared" ref="DY224:DZ224" si="382">+SUM(DY225:DY233)</f>
        <v>2256</v>
      </c>
      <c r="DZ224" s="335">
        <f t="shared" si="382"/>
        <v>2208</v>
      </c>
    </row>
    <row r="225" spans="2:130" ht="20.100000000000001" customHeight="1" x14ac:dyDescent="0.25">
      <c r="B225" s="185" t="s">
        <v>95</v>
      </c>
      <c r="D225" s="336">
        <f t="shared" ref="D225:BO225" si="383">+D173+D182</f>
        <v>0</v>
      </c>
      <c r="E225" s="336">
        <f t="shared" si="383"/>
        <v>0</v>
      </c>
      <c r="F225" s="336">
        <f t="shared" si="383"/>
        <v>0</v>
      </c>
      <c r="G225" s="336">
        <f t="shared" si="383"/>
        <v>0</v>
      </c>
      <c r="H225" s="336">
        <f t="shared" si="383"/>
        <v>0</v>
      </c>
      <c r="I225" s="336">
        <f t="shared" si="383"/>
        <v>0</v>
      </c>
      <c r="J225" s="336">
        <f t="shared" si="383"/>
        <v>0</v>
      </c>
      <c r="K225" s="336">
        <f t="shared" si="383"/>
        <v>0</v>
      </c>
      <c r="L225" s="336">
        <f t="shared" si="383"/>
        <v>0</v>
      </c>
      <c r="M225" s="336">
        <f t="shared" si="383"/>
        <v>0</v>
      </c>
      <c r="N225" s="336">
        <f t="shared" si="383"/>
        <v>0</v>
      </c>
      <c r="O225" s="336">
        <f t="shared" si="383"/>
        <v>0</v>
      </c>
      <c r="P225" s="336">
        <f t="shared" si="383"/>
        <v>0</v>
      </c>
      <c r="Q225" s="336">
        <f t="shared" si="383"/>
        <v>0</v>
      </c>
      <c r="R225" s="336">
        <f t="shared" si="383"/>
        <v>0</v>
      </c>
      <c r="S225" s="336">
        <f t="shared" si="383"/>
        <v>0</v>
      </c>
      <c r="T225" s="336">
        <f t="shared" si="383"/>
        <v>0</v>
      </c>
      <c r="U225" s="336">
        <f t="shared" si="383"/>
        <v>0</v>
      </c>
      <c r="V225" s="336">
        <f t="shared" si="383"/>
        <v>0</v>
      </c>
      <c r="W225" s="336">
        <f t="shared" si="383"/>
        <v>0</v>
      </c>
      <c r="X225" s="336">
        <f t="shared" si="383"/>
        <v>0</v>
      </c>
      <c r="Y225" s="336">
        <f t="shared" si="383"/>
        <v>0</v>
      </c>
      <c r="Z225" s="336">
        <f t="shared" si="383"/>
        <v>0</v>
      </c>
      <c r="AA225" s="336">
        <f t="shared" si="383"/>
        <v>0</v>
      </c>
      <c r="AB225" s="336">
        <f t="shared" si="383"/>
        <v>0</v>
      </c>
      <c r="AC225" s="336">
        <f t="shared" si="383"/>
        <v>0</v>
      </c>
      <c r="AD225" s="336">
        <f t="shared" si="383"/>
        <v>0</v>
      </c>
      <c r="AE225" s="336">
        <f t="shared" si="383"/>
        <v>0</v>
      </c>
      <c r="AF225" s="336">
        <f t="shared" si="383"/>
        <v>0</v>
      </c>
      <c r="AG225" s="336">
        <f t="shared" si="383"/>
        <v>0</v>
      </c>
      <c r="AH225" s="336">
        <f t="shared" si="383"/>
        <v>0</v>
      </c>
      <c r="AI225" s="336">
        <f t="shared" si="383"/>
        <v>0</v>
      </c>
      <c r="AJ225" s="336">
        <f t="shared" si="383"/>
        <v>0</v>
      </c>
      <c r="AK225" s="336">
        <f t="shared" si="383"/>
        <v>0</v>
      </c>
      <c r="AL225" s="336">
        <f t="shared" si="383"/>
        <v>0</v>
      </c>
      <c r="AM225" s="336">
        <f t="shared" si="383"/>
        <v>0</v>
      </c>
      <c r="AN225" s="336">
        <f t="shared" si="383"/>
        <v>0</v>
      </c>
      <c r="AO225" s="336">
        <f t="shared" si="383"/>
        <v>0</v>
      </c>
      <c r="AP225" s="336">
        <f t="shared" si="383"/>
        <v>0</v>
      </c>
      <c r="AQ225" s="336">
        <f t="shared" si="383"/>
        <v>0</v>
      </c>
      <c r="AR225" s="336">
        <f t="shared" si="383"/>
        <v>0</v>
      </c>
      <c r="AS225" s="336">
        <f t="shared" si="383"/>
        <v>0</v>
      </c>
      <c r="AT225" s="336">
        <f t="shared" si="383"/>
        <v>0</v>
      </c>
      <c r="AU225" s="336">
        <f t="shared" si="383"/>
        <v>0</v>
      </c>
      <c r="AV225" s="336">
        <f t="shared" si="383"/>
        <v>0</v>
      </c>
      <c r="AW225" s="336">
        <f t="shared" si="383"/>
        <v>0</v>
      </c>
      <c r="AX225" s="336">
        <f t="shared" si="383"/>
        <v>0</v>
      </c>
      <c r="AY225" s="336">
        <f t="shared" si="383"/>
        <v>0</v>
      </c>
      <c r="AZ225" s="336">
        <f t="shared" si="383"/>
        <v>0</v>
      </c>
      <c r="BA225" s="336">
        <f t="shared" si="383"/>
        <v>0</v>
      </c>
      <c r="BB225" s="336">
        <f t="shared" si="383"/>
        <v>0</v>
      </c>
      <c r="BC225" s="336">
        <f t="shared" si="383"/>
        <v>0</v>
      </c>
      <c r="BD225" s="336">
        <f t="shared" si="383"/>
        <v>0</v>
      </c>
      <c r="BE225" s="336">
        <f t="shared" si="383"/>
        <v>0</v>
      </c>
      <c r="BF225" s="336">
        <f t="shared" si="383"/>
        <v>0</v>
      </c>
      <c r="BG225" s="336">
        <f t="shared" si="383"/>
        <v>0</v>
      </c>
      <c r="BH225" s="336">
        <f t="shared" si="383"/>
        <v>0</v>
      </c>
      <c r="BI225" s="336">
        <f t="shared" si="383"/>
        <v>0</v>
      </c>
      <c r="BJ225" s="336">
        <f t="shared" si="383"/>
        <v>0</v>
      </c>
      <c r="BK225" s="336">
        <f t="shared" si="383"/>
        <v>0</v>
      </c>
      <c r="BL225" s="336">
        <f t="shared" si="383"/>
        <v>0</v>
      </c>
      <c r="BM225" s="336">
        <f t="shared" si="383"/>
        <v>0</v>
      </c>
      <c r="BN225" s="336">
        <f t="shared" si="383"/>
        <v>0</v>
      </c>
      <c r="BO225" s="336">
        <f t="shared" si="383"/>
        <v>0</v>
      </c>
      <c r="BP225" s="336">
        <f t="shared" ref="BP225:CA225" si="384">+BP173+BP182</f>
        <v>0</v>
      </c>
      <c r="BQ225" s="336">
        <f t="shared" si="384"/>
        <v>0</v>
      </c>
      <c r="BR225" s="336">
        <f t="shared" si="384"/>
        <v>0</v>
      </c>
      <c r="BS225" s="336">
        <f t="shared" si="384"/>
        <v>0</v>
      </c>
      <c r="BT225" s="336">
        <f t="shared" si="384"/>
        <v>0</v>
      </c>
      <c r="BU225" s="336">
        <f t="shared" si="384"/>
        <v>0</v>
      </c>
      <c r="BV225" s="336">
        <f t="shared" si="384"/>
        <v>0</v>
      </c>
      <c r="BW225" s="336">
        <f t="shared" si="384"/>
        <v>0</v>
      </c>
      <c r="BX225" s="336">
        <f t="shared" si="384"/>
        <v>0</v>
      </c>
      <c r="BY225" s="336">
        <f t="shared" si="384"/>
        <v>0</v>
      </c>
      <c r="BZ225" s="336">
        <f t="shared" si="384"/>
        <v>10</v>
      </c>
      <c r="CA225" s="336">
        <f t="shared" si="384"/>
        <v>10</v>
      </c>
      <c r="CB225" s="336">
        <f t="shared" ref="CB225:DL225" si="385">+CB173+CB182</f>
        <v>14</v>
      </c>
      <c r="CC225" s="336">
        <f t="shared" si="385"/>
        <v>14</v>
      </c>
      <c r="CD225" s="336">
        <f t="shared" si="385"/>
        <v>15</v>
      </c>
      <c r="CE225" s="336">
        <f t="shared" si="385"/>
        <v>140</v>
      </c>
      <c r="CF225" s="336">
        <f t="shared" si="385"/>
        <v>19</v>
      </c>
      <c r="CG225" s="336">
        <f t="shared" si="385"/>
        <v>25</v>
      </c>
      <c r="CH225" s="336">
        <f t="shared" si="385"/>
        <v>34</v>
      </c>
      <c r="CI225" s="336">
        <f t="shared" si="385"/>
        <v>40</v>
      </c>
      <c r="CJ225" s="336">
        <f t="shared" si="385"/>
        <v>36</v>
      </c>
      <c r="CK225" s="336">
        <f t="shared" si="385"/>
        <v>44</v>
      </c>
      <c r="CL225" s="336">
        <f t="shared" si="385"/>
        <v>52</v>
      </c>
      <c r="CM225" s="336">
        <f t="shared" si="385"/>
        <v>56</v>
      </c>
      <c r="CN225" s="336">
        <f t="shared" si="385"/>
        <v>489</v>
      </c>
      <c r="CO225" s="336">
        <f t="shared" si="385"/>
        <v>54</v>
      </c>
      <c r="CP225" s="336">
        <f t="shared" si="385"/>
        <v>61</v>
      </c>
      <c r="CQ225" s="336">
        <f t="shared" si="385"/>
        <v>62</v>
      </c>
      <c r="CR225" s="336">
        <f t="shared" si="385"/>
        <v>60</v>
      </c>
      <c r="CS225" s="336">
        <f t="shared" si="385"/>
        <v>68</v>
      </c>
      <c r="CT225" s="336">
        <f t="shared" si="385"/>
        <v>90</v>
      </c>
      <c r="CU225" s="336">
        <f t="shared" si="385"/>
        <v>67</v>
      </c>
      <c r="CV225" s="336">
        <f t="shared" si="385"/>
        <v>74</v>
      </c>
      <c r="CW225" s="336">
        <f t="shared" si="385"/>
        <v>71</v>
      </c>
      <c r="CX225" s="336">
        <f t="shared" si="385"/>
        <v>70</v>
      </c>
      <c r="CY225" s="336">
        <f t="shared" si="385"/>
        <v>76</v>
      </c>
      <c r="CZ225" s="336">
        <f t="shared" si="385"/>
        <v>83</v>
      </c>
      <c r="DA225" s="336">
        <f t="shared" si="385"/>
        <v>836</v>
      </c>
      <c r="DB225" s="336">
        <f t="shared" si="385"/>
        <v>103</v>
      </c>
      <c r="DC225" s="336">
        <f t="shared" si="385"/>
        <v>79</v>
      </c>
      <c r="DD225" s="336">
        <f t="shared" si="385"/>
        <v>98</v>
      </c>
      <c r="DE225" s="336">
        <f t="shared" si="385"/>
        <v>120</v>
      </c>
      <c r="DF225" s="336">
        <f t="shared" si="385"/>
        <v>130</v>
      </c>
      <c r="DG225" s="336">
        <f t="shared" si="385"/>
        <v>231</v>
      </c>
      <c r="DH225" s="336">
        <f t="shared" si="385"/>
        <v>377</v>
      </c>
      <c r="DI225" s="336">
        <f t="shared" si="385"/>
        <v>122</v>
      </c>
      <c r="DJ225" s="336">
        <f t="shared" si="385"/>
        <v>122</v>
      </c>
      <c r="DK225" s="336">
        <f t="shared" si="385"/>
        <v>86</v>
      </c>
      <c r="DL225" s="336">
        <f t="shared" si="385"/>
        <v>138</v>
      </c>
      <c r="DM225" s="336">
        <f t="shared" ref="DM225:DN225" si="386">+DM173+DM182</f>
        <v>113</v>
      </c>
      <c r="DN225" s="336">
        <f t="shared" si="386"/>
        <v>1719</v>
      </c>
      <c r="DO225" s="336">
        <f t="shared" ref="DO225:DP225" si="387">+DO173+DO182</f>
        <v>138</v>
      </c>
      <c r="DP225" s="336">
        <f t="shared" si="387"/>
        <v>102</v>
      </c>
      <c r="DQ225" s="336">
        <f t="shared" ref="DQ225:DR225" si="388">+DQ173+DQ182</f>
        <v>103</v>
      </c>
      <c r="DR225" s="336">
        <f t="shared" si="388"/>
        <v>106</v>
      </c>
      <c r="DS225" s="336">
        <f t="shared" ref="DS225:DT225" si="389">+DS173+DS182</f>
        <v>132</v>
      </c>
      <c r="DT225" s="336">
        <f t="shared" si="389"/>
        <v>116</v>
      </c>
      <c r="DU225" s="336">
        <f t="shared" ref="DU225:DV225" si="390">+DU173+DU182</f>
        <v>124</v>
      </c>
      <c r="DV225" s="336">
        <f t="shared" si="390"/>
        <v>126</v>
      </c>
      <c r="DW225" s="336">
        <f t="shared" ref="DW225:DX225" si="391">+DW173+DW182</f>
        <v>122</v>
      </c>
      <c r="DX225" s="336">
        <f t="shared" si="391"/>
        <v>122</v>
      </c>
      <c r="DY225" s="336">
        <f t="shared" ref="DY225:DZ225" si="392">+DY173+DY182</f>
        <v>118</v>
      </c>
      <c r="DZ225" s="336">
        <f t="shared" si="392"/>
        <v>113</v>
      </c>
    </row>
    <row r="226" spans="2:130" ht="20.100000000000001" customHeight="1" x14ac:dyDescent="0.25">
      <c r="B226" s="185" t="s">
        <v>96</v>
      </c>
      <c r="D226" s="29">
        <f t="shared" ref="D226:BO226" si="393">+D162+D163+D164</f>
        <v>0</v>
      </c>
      <c r="E226" s="29">
        <f t="shared" si="393"/>
        <v>10</v>
      </c>
      <c r="F226" s="29">
        <f t="shared" si="393"/>
        <v>0</v>
      </c>
      <c r="G226" s="29">
        <f t="shared" si="393"/>
        <v>3</v>
      </c>
      <c r="H226" s="29">
        <f t="shared" si="393"/>
        <v>2</v>
      </c>
      <c r="I226" s="29">
        <f t="shared" si="393"/>
        <v>0</v>
      </c>
      <c r="J226" s="29">
        <f t="shared" si="393"/>
        <v>0</v>
      </c>
      <c r="K226" s="29">
        <f t="shared" si="393"/>
        <v>0</v>
      </c>
      <c r="L226" s="29">
        <f t="shared" si="393"/>
        <v>0</v>
      </c>
      <c r="M226" s="29">
        <f t="shared" si="393"/>
        <v>0</v>
      </c>
      <c r="N226" s="29">
        <f t="shared" si="393"/>
        <v>0</v>
      </c>
      <c r="O226" s="29">
        <f t="shared" si="393"/>
        <v>0</v>
      </c>
      <c r="P226" s="29">
        <f t="shared" si="393"/>
        <v>15</v>
      </c>
      <c r="Q226" s="29">
        <f t="shared" si="393"/>
        <v>0</v>
      </c>
      <c r="R226" s="29">
        <f t="shared" si="393"/>
        <v>0</v>
      </c>
      <c r="S226" s="29">
        <f t="shared" si="393"/>
        <v>0</v>
      </c>
      <c r="T226" s="29">
        <f t="shared" si="393"/>
        <v>0</v>
      </c>
      <c r="U226" s="29">
        <f t="shared" si="393"/>
        <v>4</v>
      </c>
      <c r="V226" s="29">
        <f t="shared" si="393"/>
        <v>6</v>
      </c>
      <c r="W226" s="29">
        <f t="shared" si="393"/>
        <v>0</v>
      </c>
      <c r="X226" s="29">
        <f t="shared" si="393"/>
        <v>0</v>
      </c>
      <c r="Y226" s="29">
        <f t="shared" si="393"/>
        <v>0</v>
      </c>
      <c r="Z226" s="29">
        <f t="shared" si="393"/>
        <v>0</v>
      </c>
      <c r="AA226" s="29">
        <f t="shared" si="393"/>
        <v>0</v>
      </c>
      <c r="AB226" s="29">
        <f t="shared" si="393"/>
        <v>4</v>
      </c>
      <c r="AC226" s="29">
        <f t="shared" si="393"/>
        <v>14</v>
      </c>
      <c r="AD226" s="29">
        <f t="shared" si="393"/>
        <v>2</v>
      </c>
      <c r="AE226" s="29">
        <f t="shared" si="393"/>
        <v>0</v>
      </c>
      <c r="AF226" s="29">
        <f t="shared" si="393"/>
        <v>0</v>
      </c>
      <c r="AG226" s="29">
        <f t="shared" si="393"/>
        <v>0</v>
      </c>
      <c r="AH226" s="29">
        <f t="shared" si="393"/>
        <v>0</v>
      </c>
      <c r="AI226" s="29">
        <f t="shared" si="393"/>
        <v>0</v>
      </c>
      <c r="AJ226" s="29">
        <f t="shared" si="393"/>
        <v>0</v>
      </c>
      <c r="AK226" s="29">
        <f t="shared" si="393"/>
        <v>0</v>
      </c>
      <c r="AL226" s="29">
        <f t="shared" si="393"/>
        <v>0</v>
      </c>
      <c r="AM226" s="29">
        <f t="shared" si="393"/>
        <v>0</v>
      </c>
      <c r="AN226" s="29">
        <f t="shared" si="393"/>
        <v>0</v>
      </c>
      <c r="AO226" s="29">
        <f t="shared" si="393"/>
        <v>0</v>
      </c>
      <c r="AP226" s="29">
        <f t="shared" si="393"/>
        <v>0</v>
      </c>
      <c r="AQ226" s="29">
        <f t="shared" si="393"/>
        <v>0</v>
      </c>
      <c r="AR226" s="29">
        <f t="shared" si="393"/>
        <v>0</v>
      </c>
      <c r="AS226" s="29">
        <f t="shared" si="393"/>
        <v>0</v>
      </c>
      <c r="AT226" s="29">
        <f t="shared" si="393"/>
        <v>0</v>
      </c>
      <c r="AU226" s="29">
        <f t="shared" si="393"/>
        <v>0</v>
      </c>
      <c r="AV226" s="29">
        <f t="shared" si="393"/>
        <v>0</v>
      </c>
      <c r="AW226" s="29">
        <f t="shared" si="393"/>
        <v>0</v>
      </c>
      <c r="AX226" s="29">
        <f t="shared" si="393"/>
        <v>0</v>
      </c>
      <c r="AY226" s="29">
        <f t="shared" si="393"/>
        <v>0</v>
      </c>
      <c r="AZ226" s="29">
        <f t="shared" si="393"/>
        <v>0</v>
      </c>
      <c r="BA226" s="29">
        <f t="shared" si="393"/>
        <v>0</v>
      </c>
      <c r="BB226" s="29">
        <f t="shared" si="393"/>
        <v>0</v>
      </c>
      <c r="BC226" s="29">
        <f t="shared" si="393"/>
        <v>0</v>
      </c>
      <c r="BD226" s="29">
        <f t="shared" si="393"/>
        <v>0</v>
      </c>
      <c r="BE226" s="29">
        <f t="shared" si="393"/>
        <v>0</v>
      </c>
      <c r="BF226" s="29">
        <f t="shared" si="393"/>
        <v>0</v>
      </c>
      <c r="BG226" s="29">
        <f t="shared" si="393"/>
        <v>0</v>
      </c>
      <c r="BH226" s="29">
        <f t="shared" si="393"/>
        <v>0</v>
      </c>
      <c r="BI226" s="29">
        <f t="shared" si="393"/>
        <v>0</v>
      </c>
      <c r="BJ226" s="29">
        <f t="shared" si="393"/>
        <v>0</v>
      </c>
      <c r="BK226" s="29">
        <f t="shared" si="393"/>
        <v>0</v>
      </c>
      <c r="BL226" s="29">
        <f t="shared" si="393"/>
        <v>0</v>
      </c>
      <c r="BM226" s="29">
        <f t="shared" si="393"/>
        <v>0</v>
      </c>
      <c r="BN226" s="29">
        <f t="shared" si="393"/>
        <v>0</v>
      </c>
      <c r="BO226" s="29">
        <f t="shared" si="393"/>
        <v>0</v>
      </c>
      <c r="BP226" s="29">
        <f t="shared" ref="BP226:CA226" si="394">+BP162+BP163+BP164</f>
        <v>0</v>
      </c>
      <c r="BQ226" s="29">
        <f t="shared" si="394"/>
        <v>0</v>
      </c>
      <c r="BR226" s="29">
        <f t="shared" si="394"/>
        <v>2</v>
      </c>
      <c r="BS226" s="29">
        <f t="shared" si="394"/>
        <v>0</v>
      </c>
      <c r="BT226" s="29">
        <f t="shared" si="394"/>
        <v>0</v>
      </c>
      <c r="BU226" s="29">
        <f t="shared" si="394"/>
        <v>2</v>
      </c>
      <c r="BV226" s="29">
        <f t="shared" si="394"/>
        <v>14</v>
      </c>
      <c r="BW226" s="29">
        <f t="shared" si="394"/>
        <v>4</v>
      </c>
      <c r="BX226" s="29">
        <f t="shared" si="394"/>
        <v>0</v>
      </c>
      <c r="BY226" s="29">
        <f t="shared" si="394"/>
        <v>6</v>
      </c>
      <c r="BZ226" s="29">
        <f t="shared" si="394"/>
        <v>0</v>
      </c>
      <c r="CA226" s="29">
        <f t="shared" si="394"/>
        <v>28</v>
      </c>
      <c r="CB226" s="29">
        <f t="shared" ref="CB226:DL226" si="395">+CB162+CB163+CB164</f>
        <v>0</v>
      </c>
      <c r="CC226" s="29">
        <f t="shared" si="395"/>
        <v>0</v>
      </c>
      <c r="CD226" s="29">
        <f t="shared" si="395"/>
        <v>0</v>
      </c>
      <c r="CE226" s="29">
        <f t="shared" si="395"/>
        <v>0</v>
      </c>
      <c r="CF226" s="29">
        <f t="shared" si="395"/>
        <v>0</v>
      </c>
      <c r="CG226" s="29">
        <f t="shared" si="395"/>
        <v>5</v>
      </c>
      <c r="CH226" s="29">
        <f t="shared" si="395"/>
        <v>10</v>
      </c>
      <c r="CI226" s="29">
        <f t="shared" si="395"/>
        <v>15</v>
      </c>
      <c r="CJ226" s="29">
        <f t="shared" si="395"/>
        <v>17</v>
      </c>
      <c r="CK226" s="29">
        <f t="shared" si="395"/>
        <v>22</v>
      </c>
      <c r="CL226" s="29">
        <f t="shared" si="395"/>
        <v>19</v>
      </c>
      <c r="CM226" s="29">
        <f t="shared" si="395"/>
        <v>16</v>
      </c>
      <c r="CN226" s="29">
        <f t="shared" si="395"/>
        <v>104</v>
      </c>
      <c r="CO226" s="29">
        <f t="shared" si="395"/>
        <v>19</v>
      </c>
      <c r="CP226" s="29">
        <f t="shared" si="395"/>
        <v>18</v>
      </c>
      <c r="CQ226" s="29">
        <f t="shared" si="395"/>
        <v>7</v>
      </c>
      <c r="CR226" s="29">
        <f t="shared" si="395"/>
        <v>8</v>
      </c>
      <c r="CS226" s="29">
        <f t="shared" si="395"/>
        <v>11</v>
      </c>
      <c r="CT226" s="29">
        <f t="shared" si="395"/>
        <v>7</v>
      </c>
      <c r="CU226" s="29">
        <f t="shared" si="395"/>
        <v>2</v>
      </c>
      <c r="CV226" s="29">
        <f t="shared" si="395"/>
        <v>13</v>
      </c>
      <c r="CW226" s="29">
        <f t="shared" si="395"/>
        <v>6</v>
      </c>
      <c r="CX226" s="29">
        <f t="shared" si="395"/>
        <v>5</v>
      </c>
      <c r="CY226" s="29">
        <f t="shared" si="395"/>
        <v>5</v>
      </c>
      <c r="CZ226" s="29">
        <f t="shared" si="395"/>
        <v>2</v>
      </c>
      <c r="DA226" s="29">
        <f t="shared" si="395"/>
        <v>103</v>
      </c>
      <c r="DB226" s="29">
        <f t="shared" si="395"/>
        <v>1</v>
      </c>
      <c r="DC226" s="29">
        <f t="shared" si="395"/>
        <v>0</v>
      </c>
      <c r="DD226" s="29">
        <f t="shared" si="395"/>
        <v>0</v>
      </c>
      <c r="DE226" s="29">
        <f t="shared" si="395"/>
        <v>3</v>
      </c>
      <c r="DF226" s="29">
        <f t="shared" si="395"/>
        <v>3</v>
      </c>
      <c r="DG226" s="29">
        <f t="shared" si="395"/>
        <v>1</v>
      </c>
      <c r="DH226" s="29">
        <f t="shared" si="395"/>
        <v>1</v>
      </c>
      <c r="DI226" s="29">
        <f t="shared" si="395"/>
        <v>5</v>
      </c>
      <c r="DJ226" s="29">
        <f t="shared" si="395"/>
        <v>4</v>
      </c>
      <c r="DK226" s="29">
        <f t="shared" si="395"/>
        <v>4</v>
      </c>
      <c r="DL226" s="29">
        <f t="shared" si="395"/>
        <v>1</v>
      </c>
      <c r="DM226" s="29">
        <f t="shared" ref="DM226:DN226" si="396">+DM162+DM163+DM164</f>
        <v>1</v>
      </c>
      <c r="DN226" s="29">
        <f t="shared" si="396"/>
        <v>24</v>
      </c>
      <c r="DO226" s="29">
        <f t="shared" ref="DO226:DP226" si="397">+DO162+DO163+DO164</f>
        <v>5</v>
      </c>
      <c r="DP226" s="29">
        <f t="shared" si="397"/>
        <v>0</v>
      </c>
      <c r="DQ226" s="29">
        <f t="shared" ref="DQ226:DR226" si="398">+DQ162+DQ163+DQ164</f>
        <v>1</v>
      </c>
      <c r="DR226" s="29">
        <f t="shared" si="398"/>
        <v>12</v>
      </c>
      <c r="DS226" s="29">
        <f t="shared" ref="DS226:DT226" si="399">+DS162+DS163+DS164</f>
        <v>13</v>
      </c>
      <c r="DT226" s="29">
        <f t="shared" si="399"/>
        <v>3</v>
      </c>
      <c r="DU226" s="29">
        <f t="shared" ref="DU226:DV226" si="400">+DU162+DU163+DU164</f>
        <v>3</v>
      </c>
      <c r="DV226" s="29">
        <f t="shared" si="400"/>
        <v>0</v>
      </c>
      <c r="DW226" s="29">
        <f t="shared" ref="DW226:DX226" si="401">+DW162+DW163+DW164</f>
        <v>1</v>
      </c>
      <c r="DX226" s="29">
        <f t="shared" si="401"/>
        <v>2</v>
      </c>
      <c r="DY226" s="29">
        <f t="shared" ref="DY226:DZ226" si="402">+DY162+DY163+DY164</f>
        <v>5</v>
      </c>
      <c r="DZ226" s="29">
        <f t="shared" si="402"/>
        <v>0</v>
      </c>
    </row>
    <row r="227" spans="2:130" ht="20.100000000000001" customHeight="1" x14ac:dyDescent="0.25">
      <c r="B227" s="185" t="s">
        <v>97</v>
      </c>
      <c r="D227" s="29">
        <f t="shared" ref="D227:BO227" si="403">+D152</f>
        <v>0</v>
      </c>
      <c r="E227" s="29">
        <f t="shared" si="403"/>
        <v>0</v>
      </c>
      <c r="F227" s="29">
        <f t="shared" si="403"/>
        <v>1</v>
      </c>
      <c r="G227" s="29">
        <f t="shared" si="403"/>
        <v>1</v>
      </c>
      <c r="H227" s="29">
        <f t="shared" si="403"/>
        <v>2</v>
      </c>
      <c r="I227" s="29">
        <f t="shared" si="403"/>
        <v>0</v>
      </c>
      <c r="J227" s="29">
        <f t="shared" si="403"/>
        <v>0</v>
      </c>
      <c r="K227" s="29">
        <f t="shared" si="403"/>
        <v>0</v>
      </c>
      <c r="L227" s="29">
        <f t="shared" si="403"/>
        <v>0</v>
      </c>
      <c r="M227" s="29">
        <f t="shared" si="403"/>
        <v>1</v>
      </c>
      <c r="N227" s="29">
        <f t="shared" si="403"/>
        <v>0</v>
      </c>
      <c r="O227" s="29">
        <f t="shared" si="403"/>
        <v>0</v>
      </c>
      <c r="P227" s="29">
        <f t="shared" si="403"/>
        <v>5</v>
      </c>
      <c r="Q227" s="29">
        <f t="shared" si="403"/>
        <v>0</v>
      </c>
      <c r="R227" s="29">
        <f t="shared" si="403"/>
        <v>0</v>
      </c>
      <c r="S227" s="29">
        <f t="shared" si="403"/>
        <v>0</v>
      </c>
      <c r="T227" s="29">
        <f t="shared" si="403"/>
        <v>0</v>
      </c>
      <c r="U227" s="29">
        <f t="shared" si="403"/>
        <v>0</v>
      </c>
      <c r="V227" s="29">
        <f t="shared" si="403"/>
        <v>0</v>
      </c>
      <c r="W227" s="29">
        <f t="shared" si="403"/>
        <v>0</v>
      </c>
      <c r="X227" s="29">
        <f t="shared" si="403"/>
        <v>0</v>
      </c>
      <c r="Y227" s="29">
        <f t="shared" si="403"/>
        <v>0</v>
      </c>
      <c r="Z227" s="29">
        <f t="shared" si="403"/>
        <v>0</v>
      </c>
      <c r="AA227" s="29">
        <f t="shared" si="403"/>
        <v>12</v>
      </c>
      <c r="AB227" s="29">
        <f t="shared" si="403"/>
        <v>148</v>
      </c>
      <c r="AC227" s="29">
        <f t="shared" si="403"/>
        <v>160</v>
      </c>
      <c r="AD227" s="29">
        <f t="shared" si="403"/>
        <v>5</v>
      </c>
      <c r="AE227" s="29">
        <f t="shared" si="403"/>
        <v>2</v>
      </c>
      <c r="AF227" s="29">
        <f t="shared" si="403"/>
        <v>3</v>
      </c>
      <c r="AG227" s="29">
        <f t="shared" si="403"/>
        <v>4</v>
      </c>
      <c r="AH227" s="29">
        <f t="shared" si="403"/>
        <v>18</v>
      </c>
      <c r="AI227" s="29">
        <f t="shared" si="403"/>
        <v>5</v>
      </c>
      <c r="AJ227" s="29">
        <f t="shared" si="403"/>
        <v>24</v>
      </c>
      <c r="AK227" s="29">
        <f t="shared" si="403"/>
        <v>58</v>
      </c>
      <c r="AL227" s="29">
        <f t="shared" si="403"/>
        <v>21</v>
      </c>
      <c r="AM227" s="29">
        <f t="shared" si="403"/>
        <v>5</v>
      </c>
      <c r="AN227" s="29">
        <f t="shared" si="403"/>
        <v>1</v>
      </c>
      <c r="AO227" s="29">
        <f t="shared" si="403"/>
        <v>0</v>
      </c>
      <c r="AP227" s="29">
        <f t="shared" si="403"/>
        <v>0</v>
      </c>
      <c r="AQ227" s="29">
        <f t="shared" si="403"/>
        <v>0</v>
      </c>
      <c r="AR227" s="29">
        <f t="shared" si="403"/>
        <v>0</v>
      </c>
      <c r="AS227" s="29">
        <f t="shared" si="403"/>
        <v>0</v>
      </c>
      <c r="AT227" s="29">
        <f t="shared" si="403"/>
        <v>0</v>
      </c>
      <c r="AU227" s="29">
        <f t="shared" si="403"/>
        <v>0</v>
      </c>
      <c r="AV227" s="29">
        <f t="shared" si="403"/>
        <v>0</v>
      </c>
      <c r="AW227" s="29">
        <f t="shared" si="403"/>
        <v>0</v>
      </c>
      <c r="AX227" s="29">
        <f t="shared" si="403"/>
        <v>0</v>
      </c>
      <c r="AY227" s="29">
        <f t="shared" si="403"/>
        <v>0</v>
      </c>
      <c r="AZ227" s="29">
        <f t="shared" si="403"/>
        <v>0</v>
      </c>
      <c r="BA227" s="29">
        <f t="shared" si="403"/>
        <v>0</v>
      </c>
      <c r="BB227" s="29">
        <f t="shared" si="403"/>
        <v>1</v>
      </c>
      <c r="BC227" s="29">
        <f t="shared" si="403"/>
        <v>4</v>
      </c>
      <c r="BD227" s="29">
        <f t="shared" si="403"/>
        <v>2</v>
      </c>
      <c r="BE227" s="29">
        <f t="shared" si="403"/>
        <v>1</v>
      </c>
      <c r="BF227" s="29">
        <f t="shared" si="403"/>
        <v>0</v>
      </c>
      <c r="BG227" s="29">
        <f t="shared" si="403"/>
        <v>1</v>
      </c>
      <c r="BH227" s="29">
        <f t="shared" si="403"/>
        <v>1</v>
      </c>
      <c r="BI227" s="29">
        <f t="shared" si="403"/>
        <v>0</v>
      </c>
      <c r="BJ227" s="29">
        <f t="shared" si="403"/>
        <v>0</v>
      </c>
      <c r="BK227" s="29">
        <f t="shared" si="403"/>
        <v>2</v>
      </c>
      <c r="BL227" s="29">
        <f t="shared" si="403"/>
        <v>2</v>
      </c>
      <c r="BM227" s="29">
        <f t="shared" si="403"/>
        <v>0</v>
      </c>
      <c r="BN227" s="29">
        <f t="shared" si="403"/>
        <v>14</v>
      </c>
      <c r="BO227" s="29">
        <f t="shared" si="403"/>
        <v>0</v>
      </c>
      <c r="BP227" s="29">
        <f t="shared" ref="BP227:CA227" si="404">+BP152</f>
        <v>0</v>
      </c>
      <c r="BQ227" s="29">
        <f t="shared" si="404"/>
        <v>0</v>
      </c>
      <c r="BR227" s="29">
        <f t="shared" si="404"/>
        <v>0</v>
      </c>
      <c r="BS227" s="29">
        <f t="shared" si="404"/>
        <v>0</v>
      </c>
      <c r="BT227" s="29">
        <f t="shared" si="404"/>
        <v>0</v>
      </c>
      <c r="BU227" s="29">
        <f t="shared" si="404"/>
        <v>0</v>
      </c>
      <c r="BV227" s="29">
        <f t="shared" si="404"/>
        <v>0</v>
      </c>
      <c r="BW227" s="29">
        <f t="shared" si="404"/>
        <v>0</v>
      </c>
      <c r="BX227" s="29">
        <f t="shared" si="404"/>
        <v>0</v>
      </c>
      <c r="BY227" s="29">
        <f t="shared" si="404"/>
        <v>0</v>
      </c>
      <c r="BZ227" s="29">
        <f t="shared" si="404"/>
        <v>0</v>
      </c>
      <c r="CA227" s="29">
        <f t="shared" si="404"/>
        <v>0</v>
      </c>
      <c r="CB227" s="29">
        <f>+CB152</f>
        <v>0</v>
      </c>
      <c r="CC227" s="29">
        <f t="shared" ref="CC227:DQ227" si="405">+CC152</f>
        <v>0</v>
      </c>
      <c r="CD227" s="29">
        <f t="shared" si="405"/>
        <v>0</v>
      </c>
      <c r="CE227" s="29">
        <f t="shared" si="405"/>
        <v>0</v>
      </c>
      <c r="CF227" s="29">
        <f t="shared" si="405"/>
        <v>0</v>
      </c>
      <c r="CG227" s="29">
        <f t="shared" si="405"/>
        <v>0</v>
      </c>
      <c r="CH227" s="29">
        <f t="shared" si="405"/>
        <v>0</v>
      </c>
      <c r="CI227" s="29">
        <f t="shared" si="405"/>
        <v>0</v>
      </c>
      <c r="CJ227" s="29">
        <f t="shared" si="405"/>
        <v>0</v>
      </c>
      <c r="CK227" s="29">
        <f t="shared" si="405"/>
        <v>2</v>
      </c>
      <c r="CL227" s="29">
        <f t="shared" si="405"/>
        <v>0</v>
      </c>
      <c r="CM227" s="29">
        <f t="shared" si="405"/>
        <v>0</v>
      </c>
      <c r="CN227" s="29">
        <f t="shared" si="405"/>
        <v>2</v>
      </c>
      <c r="CO227" s="29">
        <f t="shared" si="405"/>
        <v>0</v>
      </c>
      <c r="CP227" s="29">
        <f t="shared" si="405"/>
        <v>0</v>
      </c>
      <c r="CQ227" s="29">
        <f t="shared" si="405"/>
        <v>0</v>
      </c>
      <c r="CR227" s="29">
        <f t="shared" si="405"/>
        <v>0</v>
      </c>
      <c r="CS227" s="29">
        <f t="shared" si="405"/>
        <v>0</v>
      </c>
      <c r="CT227" s="29">
        <f t="shared" si="405"/>
        <v>0</v>
      </c>
      <c r="CU227" s="29">
        <f t="shared" si="405"/>
        <v>0</v>
      </c>
      <c r="CV227" s="29">
        <f t="shared" si="405"/>
        <v>0</v>
      </c>
      <c r="CW227" s="29">
        <f t="shared" si="405"/>
        <v>0</v>
      </c>
      <c r="CX227" s="29">
        <f t="shared" si="405"/>
        <v>0</v>
      </c>
      <c r="CY227" s="29">
        <f t="shared" si="405"/>
        <v>0</v>
      </c>
      <c r="CZ227" s="29">
        <f t="shared" si="405"/>
        <v>0</v>
      </c>
      <c r="DA227" s="29">
        <f t="shared" si="405"/>
        <v>0</v>
      </c>
      <c r="DB227" s="29">
        <f t="shared" si="405"/>
        <v>0</v>
      </c>
      <c r="DC227" s="29">
        <f t="shared" si="405"/>
        <v>1</v>
      </c>
      <c r="DD227" s="29">
        <f t="shared" si="405"/>
        <v>0</v>
      </c>
      <c r="DE227" s="29">
        <f t="shared" si="405"/>
        <v>0</v>
      </c>
      <c r="DF227" s="29">
        <f t="shared" si="405"/>
        <v>0</v>
      </c>
      <c r="DG227" s="29">
        <f t="shared" si="405"/>
        <v>0</v>
      </c>
      <c r="DH227" s="29">
        <f t="shared" si="405"/>
        <v>0</v>
      </c>
      <c r="DI227" s="29">
        <f t="shared" si="405"/>
        <v>0</v>
      </c>
      <c r="DJ227" s="29">
        <f t="shared" si="405"/>
        <v>0</v>
      </c>
      <c r="DK227" s="29">
        <f t="shared" si="405"/>
        <v>0</v>
      </c>
      <c r="DL227" s="29">
        <f t="shared" si="405"/>
        <v>0</v>
      </c>
      <c r="DM227" s="29">
        <f t="shared" si="405"/>
        <v>0</v>
      </c>
      <c r="DN227" s="29">
        <f t="shared" si="405"/>
        <v>1</v>
      </c>
      <c r="DO227" s="29">
        <f t="shared" si="405"/>
        <v>0</v>
      </c>
      <c r="DP227" s="29">
        <f t="shared" si="405"/>
        <v>0</v>
      </c>
      <c r="DQ227" s="29">
        <f t="shared" si="405"/>
        <v>0</v>
      </c>
      <c r="DR227" s="29">
        <f t="shared" ref="DR227:DS227" si="406">+DR152</f>
        <v>2</v>
      </c>
      <c r="DS227" s="29">
        <f t="shared" si="406"/>
        <v>0</v>
      </c>
      <c r="DT227" s="29">
        <f t="shared" ref="DT227:DU227" si="407">+DT152</f>
        <v>0</v>
      </c>
      <c r="DU227" s="29">
        <f t="shared" si="407"/>
        <v>0</v>
      </c>
      <c r="DV227" s="29">
        <f t="shared" ref="DV227:DW227" si="408">+DV152</f>
        <v>0</v>
      </c>
      <c r="DW227" s="29">
        <f t="shared" si="408"/>
        <v>0</v>
      </c>
      <c r="DX227" s="29">
        <f t="shared" ref="DX227:DY227" si="409">+DX152</f>
        <v>0</v>
      </c>
      <c r="DY227" s="29">
        <f t="shared" si="409"/>
        <v>0</v>
      </c>
      <c r="DZ227" s="29">
        <f t="shared" ref="DZ227" si="410">+DZ152</f>
        <v>0</v>
      </c>
    </row>
    <row r="228" spans="2:130" ht="20.100000000000001" customHeight="1" x14ac:dyDescent="0.25">
      <c r="B228" s="185" t="s">
        <v>148</v>
      </c>
      <c r="D228" s="29">
        <f t="shared" ref="D228:BO228" si="411">+D151+D150</f>
        <v>1</v>
      </c>
      <c r="E228" s="29">
        <f t="shared" si="411"/>
        <v>1</v>
      </c>
      <c r="F228" s="29">
        <f t="shared" si="411"/>
        <v>1</v>
      </c>
      <c r="G228" s="29">
        <f t="shared" si="411"/>
        <v>1</v>
      </c>
      <c r="H228" s="29">
        <f t="shared" si="411"/>
        <v>2</v>
      </c>
      <c r="I228" s="29">
        <f t="shared" si="411"/>
        <v>2</v>
      </c>
      <c r="J228" s="29">
        <f t="shared" si="411"/>
        <v>1</v>
      </c>
      <c r="K228" s="29">
        <f t="shared" si="411"/>
        <v>2</v>
      </c>
      <c r="L228" s="29">
        <f t="shared" si="411"/>
        <v>1</v>
      </c>
      <c r="M228" s="29">
        <f t="shared" si="411"/>
        <v>1</v>
      </c>
      <c r="N228" s="29">
        <f t="shared" si="411"/>
        <v>1</v>
      </c>
      <c r="O228" s="29">
        <f t="shared" si="411"/>
        <v>1</v>
      </c>
      <c r="P228" s="29">
        <f t="shared" si="411"/>
        <v>15</v>
      </c>
      <c r="Q228" s="29">
        <f t="shared" si="411"/>
        <v>1</v>
      </c>
      <c r="R228" s="29">
        <f t="shared" si="411"/>
        <v>1</v>
      </c>
      <c r="S228" s="29">
        <f t="shared" si="411"/>
        <v>1</v>
      </c>
      <c r="T228" s="29">
        <f t="shared" si="411"/>
        <v>1</v>
      </c>
      <c r="U228" s="29">
        <f t="shared" si="411"/>
        <v>1</v>
      </c>
      <c r="V228" s="29">
        <f t="shared" si="411"/>
        <v>1</v>
      </c>
      <c r="W228" s="29">
        <f t="shared" si="411"/>
        <v>1</v>
      </c>
      <c r="X228" s="29">
        <f t="shared" si="411"/>
        <v>1</v>
      </c>
      <c r="Y228" s="29">
        <f t="shared" si="411"/>
        <v>1</v>
      </c>
      <c r="Z228" s="29">
        <f t="shared" si="411"/>
        <v>1</v>
      </c>
      <c r="AA228" s="29">
        <f t="shared" si="411"/>
        <v>1</v>
      </c>
      <c r="AB228" s="29">
        <f t="shared" si="411"/>
        <v>1</v>
      </c>
      <c r="AC228" s="29">
        <f t="shared" si="411"/>
        <v>12</v>
      </c>
      <c r="AD228" s="29">
        <f t="shared" si="411"/>
        <v>1</v>
      </c>
      <c r="AE228" s="29">
        <f t="shared" si="411"/>
        <v>1</v>
      </c>
      <c r="AF228" s="29">
        <f t="shared" si="411"/>
        <v>1</v>
      </c>
      <c r="AG228" s="29">
        <f t="shared" si="411"/>
        <v>1</v>
      </c>
      <c r="AH228" s="29">
        <f t="shared" si="411"/>
        <v>1</v>
      </c>
      <c r="AI228" s="29">
        <f t="shared" si="411"/>
        <v>1</v>
      </c>
      <c r="AJ228" s="29">
        <f t="shared" si="411"/>
        <v>3</v>
      </c>
      <c r="AK228" s="29">
        <f t="shared" si="411"/>
        <v>1</v>
      </c>
      <c r="AL228" s="29">
        <f t="shared" si="411"/>
        <v>1</v>
      </c>
      <c r="AM228" s="29">
        <f t="shared" si="411"/>
        <v>1</v>
      </c>
      <c r="AN228" s="29">
        <f t="shared" si="411"/>
        <v>1</v>
      </c>
      <c r="AO228" s="29">
        <f t="shared" si="411"/>
        <v>1</v>
      </c>
      <c r="AP228" s="29">
        <f t="shared" si="411"/>
        <v>1</v>
      </c>
      <c r="AQ228" s="29">
        <f t="shared" si="411"/>
        <v>1</v>
      </c>
      <c r="AR228" s="29">
        <f t="shared" si="411"/>
        <v>1</v>
      </c>
      <c r="AS228" s="29">
        <f t="shared" si="411"/>
        <v>1</v>
      </c>
      <c r="AT228" s="29">
        <f t="shared" si="411"/>
        <v>2</v>
      </c>
      <c r="AU228" s="29">
        <f t="shared" si="411"/>
        <v>1</v>
      </c>
      <c r="AV228" s="29">
        <f t="shared" si="411"/>
        <v>1</v>
      </c>
      <c r="AW228" s="29">
        <f t="shared" si="411"/>
        <v>1</v>
      </c>
      <c r="AX228" s="29">
        <f t="shared" si="411"/>
        <v>0</v>
      </c>
      <c r="AY228" s="29">
        <f t="shared" si="411"/>
        <v>2</v>
      </c>
      <c r="AZ228" s="29">
        <f t="shared" si="411"/>
        <v>1</v>
      </c>
      <c r="BA228" s="29">
        <f t="shared" si="411"/>
        <v>1</v>
      </c>
      <c r="BB228" s="29">
        <f t="shared" si="411"/>
        <v>1</v>
      </c>
      <c r="BC228" s="29">
        <f t="shared" si="411"/>
        <v>1</v>
      </c>
      <c r="BD228" s="29">
        <f t="shared" si="411"/>
        <v>1</v>
      </c>
      <c r="BE228" s="29">
        <f t="shared" si="411"/>
        <v>1</v>
      </c>
      <c r="BF228" s="29">
        <f t="shared" si="411"/>
        <v>2</v>
      </c>
      <c r="BG228" s="29">
        <f t="shared" si="411"/>
        <v>1</v>
      </c>
      <c r="BH228" s="29">
        <f t="shared" si="411"/>
        <v>1</v>
      </c>
      <c r="BI228" s="29">
        <f t="shared" si="411"/>
        <v>2</v>
      </c>
      <c r="BJ228" s="29">
        <f t="shared" si="411"/>
        <v>3</v>
      </c>
      <c r="BK228" s="29">
        <f t="shared" si="411"/>
        <v>2</v>
      </c>
      <c r="BL228" s="29">
        <f t="shared" si="411"/>
        <v>1</v>
      </c>
      <c r="BM228" s="29">
        <f t="shared" si="411"/>
        <v>1</v>
      </c>
      <c r="BN228" s="29">
        <f t="shared" si="411"/>
        <v>17</v>
      </c>
      <c r="BO228" s="29">
        <f t="shared" si="411"/>
        <v>1</v>
      </c>
      <c r="BP228" s="29">
        <f t="shared" ref="BP228:CA228" si="412">+BP151+BP150</f>
        <v>1</v>
      </c>
      <c r="BQ228" s="29">
        <f t="shared" si="412"/>
        <v>1</v>
      </c>
      <c r="BR228" s="29">
        <f t="shared" si="412"/>
        <v>1</v>
      </c>
      <c r="BS228" s="29">
        <f t="shared" si="412"/>
        <v>1</v>
      </c>
      <c r="BT228" s="29">
        <f t="shared" si="412"/>
        <v>1</v>
      </c>
      <c r="BU228" s="29">
        <f t="shared" si="412"/>
        <v>1</v>
      </c>
      <c r="BV228" s="29">
        <f t="shared" si="412"/>
        <v>1</v>
      </c>
      <c r="BW228" s="29">
        <f t="shared" si="412"/>
        <v>0</v>
      </c>
      <c r="BX228" s="29">
        <f t="shared" si="412"/>
        <v>0</v>
      </c>
      <c r="BY228" s="29">
        <f t="shared" si="412"/>
        <v>0</v>
      </c>
      <c r="BZ228" s="29">
        <f t="shared" si="412"/>
        <v>0</v>
      </c>
      <c r="CA228" s="29">
        <f t="shared" si="412"/>
        <v>8</v>
      </c>
      <c r="CB228" s="29">
        <f t="shared" ref="CB228:DL228" si="413">+CB151+CB150</f>
        <v>0</v>
      </c>
      <c r="CC228" s="29">
        <f t="shared" si="413"/>
        <v>0</v>
      </c>
      <c r="CD228" s="29">
        <f t="shared" si="413"/>
        <v>0</v>
      </c>
      <c r="CE228" s="29">
        <f t="shared" si="413"/>
        <v>0</v>
      </c>
      <c r="CF228" s="29">
        <f t="shared" si="413"/>
        <v>0</v>
      </c>
      <c r="CG228" s="29">
        <f t="shared" si="413"/>
        <v>0</v>
      </c>
      <c r="CH228" s="29">
        <f t="shared" si="413"/>
        <v>0</v>
      </c>
      <c r="CI228" s="29">
        <f t="shared" si="413"/>
        <v>0</v>
      </c>
      <c r="CJ228" s="29">
        <f t="shared" si="413"/>
        <v>0</v>
      </c>
      <c r="CK228" s="29">
        <f t="shared" si="413"/>
        <v>0</v>
      </c>
      <c r="CL228" s="29">
        <f t="shared" si="413"/>
        <v>0</v>
      </c>
      <c r="CM228" s="29">
        <f t="shared" si="413"/>
        <v>0</v>
      </c>
      <c r="CN228" s="29">
        <f t="shared" si="413"/>
        <v>0</v>
      </c>
      <c r="CO228" s="29">
        <f t="shared" si="413"/>
        <v>0</v>
      </c>
      <c r="CP228" s="29">
        <f t="shared" si="413"/>
        <v>0</v>
      </c>
      <c r="CQ228" s="29">
        <f t="shared" si="413"/>
        <v>0</v>
      </c>
      <c r="CR228" s="29">
        <f t="shared" si="413"/>
        <v>0</v>
      </c>
      <c r="CS228" s="29">
        <f t="shared" si="413"/>
        <v>0</v>
      </c>
      <c r="CT228" s="29">
        <f t="shared" si="413"/>
        <v>0</v>
      </c>
      <c r="CU228" s="29">
        <f t="shared" si="413"/>
        <v>0</v>
      </c>
      <c r="CV228" s="29">
        <f t="shared" si="413"/>
        <v>0</v>
      </c>
      <c r="CW228" s="29">
        <f t="shared" si="413"/>
        <v>0</v>
      </c>
      <c r="CX228" s="29">
        <f t="shared" si="413"/>
        <v>0</v>
      </c>
      <c r="CY228" s="29">
        <f t="shared" si="413"/>
        <v>0</v>
      </c>
      <c r="CZ228" s="29">
        <f t="shared" si="413"/>
        <v>0</v>
      </c>
      <c r="DA228" s="29">
        <f t="shared" si="413"/>
        <v>0</v>
      </c>
      <c r="DB228" s="29">
        <f t="shared" si="413"/>
        <v>0</v>
      </c>
      <c r="DC228" s="29">
        <f t="shared" si="413"/>
        <v>0</v>
      </c>
      <c r="DD228" s="29">
        <f t="shared" si="413"/>
        <v>0</v>
      </c>
      <c r="DE228" s="29">
        <f t="shared" si="413"/>
        <v>0</v>
      </c>
      <c r="DF228" s="29">
        <f t="shared" si="413"/>
        <v>0</v>
      </c>
      <c r="DG228" s="29">
        <f t="shared" si="413"/>
        <v>0</v>
      </c>
      <c r="DH228" s="29">
        <f t="shared" si="413"/>
        <v>0</v>
      </c>
      <c r="DI228" s="29">
        <f t="shared" si="413"/>
        <v>0</v>
      </c>
      <c r="DJ228" s="29">
        <f t="shared" si="413"/>
        <v>0</v>
      </c>
      <c r="DK228" s="29">
        <f t="shared" si="413"/>
        <v>0</v>
      </c>
      <c r="DL228" s="29">
        <f t="shared" si="413"/>
        <v>0</v>
      </c>
      <c r="DM228" s="29">
        <f t="shared" ref="DM228:DN228" si="414">+DM151+DM150</f>
        <v>0</v>
      </c>
      <c r="DN228" s="29">
        <f t="shared" si="414"/>
        <v>0</v>
      </c>
      <c r="DO228" s="29">
        <f t="shared" ref="DO228:DP228" si="415">+DO151+DO150</f>
        <v>0</v>
      </c>
      <c r="DP228" s="29">
        <f t="shared" si="415"/>
        <v>0</v>
      </c>
      <c r="DQ228" s="29">
        <f t="shared" ref="DQ228:DR228" si="416">+DQ151+DQ150</f>
        <v>0</v>
      </c>
      <c r="DR228" s="29">
        <f t="shared" si="416"/>
        <v>0</v>
      </c>
      <c r="DS228" s="29">
        <f t="shared" ref="DS228:DT228" si="417">+DS151+DS150</f>
        <v>0</v>
      </c>
      <c r="DT228" s="29">
        <f t="shared" si="417"/>
        <v>0</v>
      </c>
      <c r="DU228" s="29">
        <f t="shared" ref="DU228:DV228" si="418">+DU151+DU150</f>
        <v>0</v>
      </c>
      <c r="DV228" s="29">
        <f t="shared" si="418"/>
        <v>0</v>
      </c>
      <c r="DW228" s="29">
        <f t="shared" ref="DW228:DX228" si="419">+DW151+DW150</f>
        <v>0</v>
      </c>
      <c r="DX228" s="29">
        <f t="shared" si="419"/>
        <v>0</v>
      </c>
      <c r="DY228" s="29">
        <f t="shared" ref="DY228:DZ228" si="420">+DY151+DY150</f>
        <v>0</v>
      </c>
      <c r="DZ228" s="29">
        <f t="shared" si="420"/>
        <v>0</v>
      </c>
    </row>
    <row r="229" spans="2:130" ht="20.100000000000001" customHeight="1" x14ac:dyDescent="0.25">
      <c r="B229" s="185" t="s">
        <v>98</v>
      </c>
      <c r="D229" s="29">
        <v>0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29">
        <v>0</v>
      </c>
      <c r="V229" s="29">
        <v>0</v>
      </c>
      <c r="W229" s="29">
        <v>0</v>
      </c>
      <c r="X229" s="29">
        <v>0</v>
      </c>
      <c r="Y229" s="29">
        <v>0</v>
      </c>
      <c r="Z229" s="29">
        <v>0</v>
      </c>
      <c r="AA229" s="29">
        <v>0</v>
      </c>
      <c r="AB229" s="29">
        <v>0</v>
      </c>
      <c r="AC229" s="29">
        <v>0</v>
      </c>
      <c r="AD229" s="29">
        <v>0</v>
      </c>
      <c r="AE229" s="29">
        <v>0</v>
      </c>
      <c r="AF229" s="29">
        <v>0</v>
      </c>
      <c r="AG229" s="29">
        <v>0</v>
      </c>
      <c r="AH229" s="29">
        <v>0</v>
      </c>
      <c r="AI229" s="29">
        <v>0</v>
      </c>
      <c r="AJ229" s="29">
        <v>0</v>
      </c>
      <c r="AK229" s="29">
        <v>0</v>
      </c>
      <c r="AL229" s="29">
        <v>0</v>
      </c>
      <c r="AM229" s="29">
        <v>0</v>
      </c>
      <c r="AN229" s="29">
        <v>0</v>
      </c>
      <c r="AO229" s="29">
        <v>0</v>
      </c>
      <c r="AP229" s="29">
        <v>0</v>
      </c>
      <c r="AQ229" s="29">
        <v>0</v>
      </c>
      <c r="AR229" s="29">
        <v>0</v>
      </c>
      <c r="AS229" s="29">
        <v>0</v>
      </c>
      <c r="AT229" s="29">
        <v>0</v>
      </c>
      <c r="AU229" s="29">
        <v>0</v>
      </c>
      <c r="AV229" s="29">
        <v>0</v>
      </c>
      <c r="AW229" s="29">
        <v>0</v>
      </c>
      <c r="AX229" s="29">
        <v>0</v>
      </c>
      <c r="AY229" s="29">
        <v>0</v>
      </c>
      <c r="AZ229" s="29">
        <v>0</v>
      </c>
      <c r="BA229" s="29">
        <v>0</v>
      </c>
      <c r="BB229" s="29">
        <v>0</v>
      </c>
      <c r="BC229" s="29">
        <v>0</v>
      </c>
      <c r="BD229" s="29">
        <v>0</v>
      </c>
      <c r="BE229" s="29">
        <v>0</v>
      </c>
      <c r="BF229" s="29">
        <v>0</v>
      </c>
      <c r="BG229" s="29">
        <v>0</v>
      </c>
      <c r="BH229" s="29">
        <v>0</v>
      </c>
      <c r="BI229" s="29">
        <v>0</v>
      </c>
      <c r="BJ229" s="29">
        <v>0</v>
      </c>
      <c r="BK229" s="29">
        <v>0</v>
      </c>
      <c r="BL229" s="29">
        <v>0</v>
      </c>
      <c r="BM229" s="29">
        <v>0</v>
      </c>
      <c r="BN229" s="29">
        <v>0</v>
      </c>
      <c r="BO229" s="29">
        <v>0</v>
      </c>
      <c r="BP229" s="29">
        <v>0</v>
      </c>
      <c r="BQ229" s="29">
        <v>0</v>
      </c>
      <c r="BR229" s="29">
        <v>0</v>
      </c>
      <c r="BS229" s="29">
        <v>0</v>
      </c>
      <c r="BT229" s="29">
        <v>0</v>
      </c>
      <c r="BU229" s="29">
        <v>0</v>
      </c>
      <c r="BV229" s="29">
        <v>0</v>
      </c>
      <c r="BW229" s="29">
        <v>0</v>
      </c>
      <c r="BX229" s="29">
        <v>0</v>
      </c>
      <c r="BY229" s="29">
        <v>0</v>
      </c>
      <c r="BZ229" s="29">
        <v>0</v>
      </c>
      <c r="CA229" s="29">
        <v>0</v>
      </c>
      <c r="CB229" s="29">
        <v>0</v>
      </c>
      <c r="CC229" s="29">
        <v>0</v>
      </c>
      <c r="CD229" s="29">
        <v>0</v>
      </c>
      <c r="CE229" s="29">
        <v>0</v>
      </c>
      <c r="CF229" s="29">
        <v>0</v>
      </c>
      <c r="CG229" s="29">
        <v>0</v>
      </c>
      <c r="CH229" s="29">
        <v>0</v>
      </c>
      <c r="CI229" s="29">
        <v>0</v>
      </c>
      <c r="CJ229" s="29">
        <v>0</v>
      </c>
      <c r="CK229" s="29">
        <v>0</v>
      </c>
      <c r="CL229" s="29">
        <v>0</v>
      </c>
      <c r="CM229" s="29">
        <v>0</v>
      </c>
      <c r="CN229" s="29">
        <v>0</v>
      </c>
      <c r="CO229" s="29">
        <v>0</v>
      </c>
      <c r="CP229" s="29">
        <v>0</v>
      </c>
      <c r="CQ229" s="29">
        <v>0</v>
      </c>
      <c r="CR229" s="29">
        <v>0</v>
      </c>
      <c r="CS229" s="29">
        <v>0</v>
      </c>
      <c r="CT229" s="29">
        <v>0</v>
      </c>
      <c r="CU229" s="29">
        <v>0</v>
      </c>
      <c r="CV229" s="29">
        <v>0</v>
      </c>
      <c r="CW229" s="29">
        <v>0</v>
      </c>
      <c r="CX229" s="29">
        <v>0</v>
      </c>
      <c r="CY229" s="29">
        <v>0</v>
      </c>
      <c r="CZ229" s="29">
        <v>0</v>
      </c>
      <c r="DA229" s="29">
        <v>0</v>
      </c>
      <c r="DB229" s="29">
        <v>0</v>
      </c>
      <c r="DC229" s="29">
        <v>0</v>
      </c>
      <c r="DD229" s="29">
        <v>0</v>
      </c>
      <c r="DE229" s="29">
        <v>0</v>
      </c>
      <c r="DF229" s="29">
        <v>0</v>
      </c>
      <c r="DG229" s="29">
        <v>0</v>
      </c>
      <c r="DH229" s="29">
        <v>0</v>
      </c>
      <c r="DI229" s="29">
        <v>0</v>
      </c>
      <c r="DJ229" s="29">
        <v>0</v>
      </c>
      <c r="DK229" s="29">
        <v>0</v>
      </c>
      <c r="DL229" s="29">
        <v>0</v>
      </c>
      <c r="DM229" s="29">
        <v>0</v>
      </c>
      <c r="DN229" s="29">
        <v>0</v>
      </c>
      <c r="DO229" s="29">
        <v>0</v>
      </c>
      <c r="DP229" s="29">
        <v>0</v>
      </c>
      <c r="DQ229" s="29">
        <v>0</v>
      </c>
      <c r="DR229" s="29">
        <v>0</v>
      </c>
      <c r="DS229" s="29">
        <v>0</v>
      </c>
      <c r="DT229" s="29">
        <v>0</v>
      </c>
      <c r="DU229" s="29">
        <v>0</v>
      </c>
      <c r="DV229" s="29">
        <v>0</v>
      </c>
      <c r="DW229" s="29">
        <v>0</v>
      </c>
      <c r="DX229" s="29">
        <v>0</v>
      </c>
      <c r="DY229" s="29">
        <v>0</v>
      </c>
      <c r="DZ229" s="29">
        <v>0</v>
      </c>
    </row>
    <row r="230" spans="2:130" ht="20.100000000000001" customHeight="1" x14ac:dyDescent="0.25">
      <c r="B230" s="185" t="s">
        <v>99</v>
      </c>
      <c r="D230" s="29">
        <f t="shared" ref="D230:BO230" si="421">+D148+D149+D175+D176</f>
        <v>92</v>
      </c>
      <c r="E230" s="29">
        <f t="shared" si="421"/>
        <v>86</v>
      </c>
      <c r="F230" s="29">
        <f t="shared" si="421"/>
        <v>131</v>
      </c>
      <c r="G230" s="29">
        <f t="shared" si="421"/>
        <v>126</v>
      </c>
      <c r="H230" s="29">
        <f t="shared" si="421"/>
        <v>115</v>
      </c>
      <c r="I230" s="29">
        <f t="shared" si="421"/>
        <v>103</v>
      </c>
      <c r="J230" s="29">
        <f t="shared" si="421"/>
        <v>109</v>
      </c>
      <c r="K230" s="29">
        <f t="shared" si="421"/>
        <v>90</v>
      </c>
      <c r="L230" s="29">
        <f t="shared" si="421"/>
        <v>84</v>
      </c>
      <c r="M230" s="29">
        <f t="shared" si="421"/>
        <v>81</v>
      </c>
      <c r="N230" s="29">
        <f t="shared" si="421"/>
        <v>108</v>
      </c>
      <c r="O230" s="29">
        <f t="shared" si="421"/>
        <v>100</v>
      </c>
      <c r="P230" s="29">
        <f t="shared" si="421"/>
        <v>1225</v>
      </c>
      <c r="Q230" s="29">
        <f t="shared" si="421"/>
        <v>73</v>
      </c>
      <c r="R230" s="29">
        <f t="shared" si="421"/>
        <v>62</v>
      </c>
      <c r="S230" s="29">
        <f t="shared" si="421"/>
        <v>92</v>
      </c>
      <c r="T230" s="29">
        <f t="shared" si="421"/>
        <v>68</v>
      </c>
      <c r="U230" s="29">
        <f t="shared" si="421"/>
        <v>71</v>
      </c>
      <c r="V230" s="29">
        <f t="shared" si="421"/>
        <v>89</v>
      </c>
      <c r="W230" s="29">
        <f t="shared" si="421"/>
        <v>68</v>
      </c>
      <c r="X230" s="29">
        <f t="shared" si="421"/>
        <v>60</v>
      </c>
      <c r="Y230" s="29">
        <f t="shared" si="421"/>
        <v>79</v>
      </c>
      <c r="Z230" s="29">
        <f t="shared" si="421"/>
        <v>98</v>
      </c>
      <c r="AA230" s="29">
        <f t="shared" si="421"/>
        <v>84</v>
      </c>
      <c r="AB230" s="29">
        <f t="shared" si="421"/>
        <v>95</v>
      </c>
      <c r="AC230" s="29">
        <f t="shared" si="421"/>
        <v>939</v>
      </c>
      <c r="AD230" s="29">
        <f t="shared" si="421"/>
        <v>94</v>
      </c>
      <c r="AE230" s="29">
        <f t="shared" si="421"/>
        <v>97</v>
      </c>
      <c r="AF230" s="29">
        <f t="shared" si="421"/>
        <v>95</v>
      </c>
      <c r="AG230" s="29">
        <f t="shared" si="421"/>
        <v>62</v>
      </c>
      <c r="AH230" s="29">
        <f t="shared" si="421"/>
        <v>95</v>
      </c>
      <c r="AI230" s="29">
        <f t="shared" si="421"/>
        <v>93</v>
      </c>
      <c r="AJ230" s="29">
        <f t="shared" si="421"/>
        <v>118</v>
      </c>
      <c r="AK230" s="29">
        <f t="shared" si="421"/>
        <v>99</v>
      </c>
      <c r="AL230" s="29">
        <f t="shared" si="421"/>
        <v>102</v>
      </c>
      <c r="AM230" s="29">
        <f t="shared" si="421"/>
        <v>105</v>
      </c>
      <c r="AN230" s="29">
        <f t="shared" si="421"/>
        <v>96</v>
      </c>
      <c r="AO230" s="29">
        <f t="shared" si="421"/>
        <v>117</v>
      </c>
      <c r="AP230" s="29">
        <f t="shared" si="421"/>
        <v>81</v>
      </c>
      <c r="AQ230" s="29">
        <f t="shared" si="421"/>
        <v>70</v>
      </c>
      <c r="AR230" s="29">
        <f t="shared" si="421"/>
        <v>123</v>
      </c>
      <c r="AS230" s="29">
        <f t="shared" si="421"/>
        <v>91</v>
      </c>
      <c r="AT230" s="29">
        <f t="shared" si="421"/>
        <v>123</v>
      </c>
      <c r="AU230" s="29">
        <f t="shared" si="421"/>
        <v>87</v>
      </c>
      <c r="AV230" s="29">
        <f t="shared" si="421"/>
        <v>114</v>
      </c>
      <c r="AW230" s="29">
        <f t="shared" si="421"/>
        <v>111</v>
      </c>
      <c r="AX230" s="29">
        <f t="shared" si="421"/>
        <v>84</v>
      </c>
      <c r="AY230" s="29">
        <f t="shared" si="421"/>
        <v>97</v>
      </c>
      <c r="AZ230" s="29">
        <f t="shared" si="421"/>
        <v>74</v>
      </c>
      <c r="BA230" s="29">
        <f t="shared" si="421"/>
        <v>83</v>
      </c>
      <c r="BB230" s="29">
        <f t="shared" si="421"/>
        <v>73</v>
      </c>
      <c r="BC230" s="29">
        <f t="shared" si="421"/>
        <v>84</v>
      </c>
      <c r="BD230" s="29">
        <f t="shared" si="421"/>
        <v>105</v>
      </c>
      <c r="BE230" s="29">
        <f t="shared" si="421"/>
        <v>93</v>
      </c>
      <c r="BF230" s="29">
        <f t="shared" si="421"/>
        <v>109</v>
      </c>
      <c r="BG230" s="29">
        <f t="shared" si="421"/>
        <v>99</v>
      </c>
      <c r="BH230" s="29">
        <f t="shared" si="421"/>
        <v>101</v>
      </c>
      <c r="BI230" s="29">
        <f t="shared" si="421"/>
        <v>103</v>
      </c>
      <c r="BJ230" s="29">
        <f t="shared" si="421"/>
        <v>121</v>
      </c>
      <c r="BK230" s="29">
        <f t="shared" si="421"/>
        <v>127</v>
      </c>
      <c r="BL230" s="29">
        <f t="shared" si="421"/>
        <v>124</v>
      </c>
      <c r="BM230" s="29">
        <f t="shared" si="421"/>
        <v>107</v>
      </c>
      <c r="BN230" s="29">
        <f t="shared" si="421"/>
        <v>1246</v>
      </c>
      <c r="BO230" s="29">
        <f t="shared" si="421"/>
        <v>107</v>
      </c>
      <c r="BP230" s="29">
        <f t="shared" ref="BP230:CA230" si="422">+BP148+BP149+BP175+BP176</f>
        <v>104</v>
      </c>
      <c r="BQ230" s="29">
        <f t="shared" si="422"/>
        <v>102</v>
      </c>
      <c r="BR230" s="29">
        <f t="shared" si="422"/>
        <v>98</v>
      </c>
      <c r="BS230" s="29">
        <f t="shared" si="422"/>
        <v>114</v>
      </c>
      <c r="BT230" s="29">
        <f t="shared" si="422"/>
        <v>96</v>
      </c>
      <c r="BU230" s="29">
        <f t="shared" si="422"/>
        <v>133</v>
      </c>
      <c r="BV230" s="29">
        <f t="shared" si="422"/>
        <v>106</v>
      </c>
      <c r="BW230" s="29">
        <f t="shared" si="422"/>
        <v>136</v>
      </c>
      <c r="BX230" s="29">
        <f t="shared" si="422"/>
        <v>151</v>
      </c>
      <c r="BY230" s="29">
        <f t="shared" si="422"/>
        <v>126</v>
      </c>
      <c r="BZ230" s="29">
        <f t="shared" si="422"/>
        <v>122</v>
      </c>
      <c r="CA230" s="29">
        <f t="shared" si="422"/>
        <v>1395</v>
      </c>
      <c r="CB230" s="29">
        <f t="shared" ref="CB230:DL230" si="423">+CB148+CB149+CB175+CB176</f>
        <v>101</v>
      </c>
      <c r="CC230" s="29">
        <f t="shared" si="423"/>
        <v>86</v>
      </c>
      <c r="CD230" s="29">
        <f t="shared" si="423"/>
        <v>113</v>
      </c>
      <c r="CE230" s="29">
        <f t="shared" si="423"/>
        <v>112</v>
      </c>
      <c r="CF230" s="29">
        <f t="shared" si="423"/>
        <v>88</v>
      </c>
      <c r="CG230" s="29">
        <f t="shared" si="423"/>
        <v>124</v>
      </c>
      <c r="CH230" s="29">
        <f t="shared" si="423"/>
        <v>119</v>
      </c>
      <c r="CI230" s="29">
        <f t="shared" si="423"/>
        <v>101</v>
      </c>
      <c r="CJ230" s="29">
        <f t="shared" si="423"/>
        <v>113</v>
      </c>
      <c r="CK230" s="29">
        <f t="shared" si="423"/>
        <v>122</v>
      </c>
      <c r="CL230" s="29">
        <f t="shared" si="423"/>
        <v>107</v>
      </c>
      <c r="CM230" s="29">
        <f t="shared" si="423"/>
        <v>118</v>
      </c>
      <c r="CN230" s="29">
        <f t="shared" si="423"/>
        <v>1304</v>
      </c>
      <c r="CO230" s="29">
        <f t="shared" si="423"/>
        <v>118</v>
      </c>
      <c r="CP230" s="29">
        <f t="shared" si="423"/>
        <v>71</v>
      </c>
      <c r="CQ230" s="29">
        <f t="shared" si="423"/>
        <v>130</v>
      </c>
      <c r="CR230" s="29">
        <f t="shared" si="423"/>
        <v>143</v>
      </c>
      <c r="CS230" s="29">
        <f t="shared" si="423"/>
        <v>132</v>
      </c>
      <c r="CT230" s="29">
        <f t="shared" si="423"/>
        <v>133</v>
      </c>
      <c r="CU230" s="29">
        <f t="shared" si="423"/>
        <v>123</v>
      </c>
      <c r="CV230" s="29">
        <f t="shared" si="423"/>
        <v>121</v>
      </c>
      <c r="CW230" s="29">
        <f t="shared" si="423"/>
        <v>122</v>
      </c>
      <c r="CX230" s="29">
        <f t="shared" si="423"/>
        <v>101</v>
      </c>
      <c r="CY230" s="29">
        <f t="shared" si="423"/>
        <v>100</v>
      </c>
      <c r="CZ230" s="29">
        <f t="shared" si="423"/>
        <v>88</v>
      </c>
      <c r="DA230" s="29">
        <f t="shared" si="423"/>
        <v>1382</v>
      </c>
      <c r="DB230" s="29">
        <f t="shared" si="423"/>
        <v>105</v>
      </c>
      <c r="DC230" s="29">
        <f t="shared" si="423"/>
        <v>96</v>
      </c>
      <c r="DD230" s="29">
        <f t="shared" si="423"/>
        <v>85</v>
      </c>
      <c r="DE230" s="29">
        <f t="shared" si="423"/>
        <v>88</v>
      </c>
      <c r="DF230" s="29">
        <f t="shared" si="423"/>
        <v>102</v>
      </c>
      <c r="DG230" s="29">
        <f t="shared" si="423"/>
        <v>86</v>
      </c>
      <c r="DH230" s="29">
        <f t="shared" si="423"/>
        <v>97</v>
      </c>
      <c r="DI230" s="29">
        <f t="shared" si="423"/>
        <v>72</v>
      </c>
      <c r="DJ230" s="29">
        <f t="shared" si="423"/>
        <v>77</v>
      </c>
      <c r="DK230" s="29">
        <f t="shared" si="423"/>
        <v>86</v>
      </c>
      <c r="DL230" s="29">
        <f t="shared" si="423"/>
        <v>72</v>
      </c>
      <c r="DM230" s="29">
        <f t="shared" ref="DM230:DN230" si="424">+DM148+DM149+DM175+DM176</f>
        <v>97</v>
      </c>
      <c r="DN230" s="29">
        <f t="shared" si="424"/>
        <v>1063</v>
      </c>
      <c r="DO230" s="29">
        <f t="shared" ref="DO230:DP230" si="425">+DO148+DO149+DO175+DO176</f>
        <v>85</v>
      </c>
      <c r="DP230" s="29">
        <f t="shared" si="425"/>
        <v>77</v>
      </c>
      <c r="DQ230" s="29">
        <f t="shared" ref="DQ230:DR230" si="426">+DQ148+DQ149+DQ175+DQ176</f>
        <v>61</v>
      </c>
      <c r="DR230" s="29">
        <f t="shared" si="426"/>
        <v>51</v>
      </c>
      <c r="DS230" s="29">
        <f t="shared" ref="DS230:DT230" si="427">+DS148+DS149+DS175+DS176</f>
        <v>64</v>
      </c>
      <c r="DT230" s="29">
        <f t="shared" si="427"/>
        <v>45</v>
      </c>
      <c r="DU230" s="29">
        <f t="shared" ref="DU230:DV230" si="428">+DU148+DU149+DU175+DU176</f>
        <v>79</v>
      </c>
      <c r="DV230" s="29">
        <f t="shared" si="428"/>
        <v>54</v>
      </c>
      <c r="DW230" s="29">
        <f t="shared" ref="DW230:DX230" si="429">+DW148+DW149+DW175+DW176</f>
        <v>48</v>
      </c>
      <c r="DX230" s="29">
        <f t="shared" si="429"/>
        <v>89</v>
      </c>
      <c r="DY230" s="29">
        <f t="shared" ref="DY230:DZ230" si="430">+DY148+DY149+DY175+DY176</f>
        <v>52</v>
      </c>
      <c r="DZ230" s="29">
        <f t="shared" si="430"/>
        <v>66</v>
      </c>
    </row>
    <row r="231" spans="2:130" ht="20.100000000000001" customHeight="1" x14ac:dyDescent="0.25">
      <c r="B231" s="185" t="s">
        <v>100</v>
      </c>
      <c r="D231" s="29">
        <f>+D147+D154+D158+D159++D161+D165+D166+D167+D168+D169+D177+D178+D179+D174</f>
        <v>740</v>
      </c>
      <c r="E231" s="29">
        <f t="shared" ref="E231:BP231" si="431">+E147+E154+E158+E159++E161+E165+E166+E167+E168+E169+E177+E178+E179+E174</f>
        <v>691</v>
      </c>
      <c r="F231" s="29">
        <f t="shared" si="431"/>
        <v>774</v>
      </c>
      <c r="G231" s="29">
        <f t="shared" si="431"/>
        <v>728</v>
      </c>
      <c r="H231" s="29">
        <f t="shared" si="431"/>
        <v>892</v>
      </c>
      <c r="I231" s="29">
        <f t="shared" si="431"/>
        <v>882</v>
      </c>
      <c r="J231" s="29">
        <f t="shared" si="431"/>
        <v>848</v>
      </c>
      <c r="K231" s="29">
        <f t="shared" si="431"/>
        <v>736</v>
      </c>
      <c r="L231" s="29">
        <f t="shared" si="431"/>
        <v>749</v>
      </c>
      <c r="M231" s="29">
        <f t="shared" si="431"/>
        <v>746</v>
      </c>
      <c r="N231" s="29">
        <f t="shared" si="431"/>
        <v>788</v>
      </c>
      <c r="O231" s="29">
        <f t="shared" si="431"/>
        <v>880</v>
      </c>
      <c r="P231" s="29">
        <f t="shared" si="431"/>
        <v>9454</v>
      </c>
      <c r="Q231" s="29">
        <f t="shared" si="431"/>
        <v>638</v>
      </c>
      <c r="R231" s="29">
        <f t="shared" si="431"/>
        <v>654</v>
      </c>
      <c r="S231" s="29">
        <f t="shared" si="431"/>
        <v>783</v>
      </c>
      <c r="T231" s="29">
        <f t="shared" si="431"/>
        <v>842</v>
      </c>
      <c r="U231" s="29">
        <f t="shared" si="431"/>
        <v>854</v>
      </c>
      <c r="V231" s="29">
        <f t="shared" si="431"/>
        <v>989</v>
      </c>
      <c r="W231" s="29">
        <f t="shared" si="431"/>
        <v>811</v>
      </c>
      <c r="X231" s="29">
        <f t="shared" si="431"/>
        <v>767</v>
      </c>
      <c r="Y231" s="29">
        <f t="shared" si="431"/>
        <v>728</v>
      </c>
      <c r="Z231" s="29">
        <f t="shared" si="431"/>
        <v>750</v>
      </c>
      <c r="AA231" s="29">
        <f t="shared" si="431"/>
        <v>650</v>
      </c>
      <c r="AB231" s="29">
        <f t="shared" si="431"/>
        <v>827</v>
      </c>
      <c r="AC231" s="29">
        <f t="shared" si="431"/>
        <v>9293</v>
      </c>
      <c r="AD231" s="29">
        <f t="shared" si="431"/>
        <v>642</v>
      </c>
      <c r="AE231" s="29">
        <f t="shared" si="431"/>
        <v>633</v>
      </c>
      <c r="AF231" s="29">
        <f t="shared" si="431"/>
        <v>748</v>
      </c>
      <c r="AG231" s="29">
        <f t="shared" si="431"/>
        <v>674</v>
      </c>
      <c r="AH231" s="29">
        <f t="shared" si="431"/>
        <v>764</v>
      </c>
      <c r="AI231" s="29">
        <f t="shared" si="431"/>
        <v>694</v>
      </c>
      <c r="AJ231" s="29">
        <f t="shared" si="431"/>
        <v>663</v>
      </c>
      <c r="AK231" s="29">
        <f t="shared" si="431"/>
        <v>631</v>
      </c>
      <c r="AL231" s="29">
        <f t="shared" si="431"/>
        <v>611</v>
      </c>
      <c r="AM231" s="29">
        <f t="shared" si="431"/>
        <v>561</v>
      </c>
      <c r="AN231" s="29">
        <f t="shared" si="431"/>
        <v>637</v>
      </c>
      <c r="AO231" s="29">
        <f t="shared" si="431"/>
        <v>695</v>
      </c>
      <c r="AP231" s="29">
        <f t="shared" si="431"/>
        <v>579</v>
      </c>
      <c r="AQ231" s="29">
        <f t="shared" si="431"/>
        <v>524</v>
      </c>
      <c r="AR231" s="29">
        <f t="shared" si="431"/>
        <v>671</v>
      </c>
      <c r="AS231" s="29">
        <f t="shared" si="431"/>
        <v>725</v>
      </c>
      <c r="AT231" s="29">
        <f t="shared" si="431"/>
        <v>862</v>
      </c>
      <c r="AU231" s="29">
        <f t="shared" si="431"/>
        <v>615</v>
      </c>
      <c r="AV231" s="29">
        <f t="shared" si="431"/>
        <v>596</v>
      </c>
      <c r="AW231" s="29">
        <f t="shared" si="431"/>
        <v>576</v>
      </c>
      <c r="AX231" s="29">
        <f t="shared" si="431"/>
        <v>594</v>
      </c>
      <c r="AY231" s="29">
        <f t="shared" si="431"/>
        <v>590</v>
      </c>
      <c r="AZ231" s="29">
        <f t="shared" si="431"/>
        <v>517</v>
      </c>
      <c r="BA231" s="29">
        <f t="shared" si="431"/>
        <v>508</v>
      </c>
      <c r="BB231" s="29">
        <f t="shared" si="431"/>
        <v>562</v>
      </c>
      <c r="BC231" s="29">
        <f t="shared" si="431"/>
        <v>471</v>
      </c>
      <c r="BD231" s="29">
        <f t="shared" si="431"/>
        <v>494</v>
      </c>
      <c r="BE231" s="29">
        <f t="shared" si="431"/>
        <v>530</v>
      </c>
      <c r="BF231" s="29">
        <f t="shared" si="431"/>
        <v>493</v>
      </c>
      <c r="BG231" s="29">
        <f t="shared" si="431"/>
        <v>470</v>
      </c>
      <c r="BH231" s="29">
        <f t="shared" si="431"/>
        <v>497</v>
      </c>
      <c r="BI231" s="29">
        <f t="shared" si="431"/>
        <v>568</v>
      </c>
      <c r="BJ231" s="29">
        <f t="shared" si="431"/>
        <v>485</v>
      </c>
      <c r="BK231" s="29">
        <f t="shared" si="431"/>
        <v>562</v>
      </c>
      <c r="BL231" s="29">
        <f t="shared" si="431"/>
        <v>509</v>
      </c>
      <c r="BM231" s="29">
        <f t="shared" si="431"/>
        <v>533</v>
      </c>
      <c r="BN231" s="29">
        <f t="shared" si="431"/>
        <v>6174</v>
      </c>
      <c r="BO231" s="29">
        <f t="shared" si="431"/>
        <v>497</v>
      </c>
      <c r="BP231" s="29">
        <f t="shared" si="431"/>
        <v>487</v>
      </c>
      <c r="BQ231" s="29">
        <f t="shared" ref="BQ231:DU231" si="432">+BQ147+BQ154+BQ158+BQ159++BQ161+BQ165+BQ166+BQ167+BQ168+BQ169+BQ177+BQ178+BQ179+BQ174</f>
        <v>542</v>
      </c>
      <c r="BR231" s="29">
        <f t="shared" si="432"/>
        <v>562</v>
      </c>
      <c r="BS231" s="29">
        <f t="shared" si="432"/>
        <v>611</v>
      </c>
      <c r="BT231" s="29">
        <f t="shared" si="432"/>
        <v>555</v>
      </c>
      <c r="BU231" s="29">
        <f t="shared" si="432"/>
        <v>531</v>
      </c>
      <c r="BV231" s="29">
        <f t="shared" si="432"/>
        <v>624</v>
      </c>
      <c r="BW231" s="29">
        <f t="shared" si="432"/>
        <v>601</v>
      </c>
      <c r="BX231" s="29">
        <f t="shared" si="432"/>
        <v>644</v>
      </c>
      <c r="BY231" s="29">
        <f t="shared" si="432"/>
        <v>483</v>
      </c>
      <c r="BZ231" s="29">
        <f t="shared" si="432"/>
        <v>513</v>
      </c>
      <c r="CA231" s="29">
        <f t="shared" si="432"/>
        <v>6650</v>
      </c>
      <c r="CB231" s="29">
        <f t="shared" si="432"/>
        <v>452</v>
      </c>
      <c r="CC231" s="29">
        <f t="shared" si="432"/>
        <v>375</v>
      </c>
      <c r="CD231" s="29">
        <f t="shared" si="432"/>
        <v>418</v>
      </c>
      <c r="CE231" s="29">
        <f t="shared" si="432"/>
        <v>413</v>
      </c>
      <c r="CF231" s="29">
        <f t="shared" si="432"/>
        <v>383</v>
      </c>
      <c r="CG231" s="29">
        <f t="shared" si="432"/>
        <v>405</v>
      </c>
      <c r="CH231" s="29">
        <f t="shared" si="432"/>
        <v>499</v>
      </c>
      <c r="CI231" s="29">
        <f t="shared" si="432"/>
        <v>598</v>
      </c>
      <c r="CJ231" s="29">
        <f t="shared" si="432"/>
        <v>556</v>
      </c>
      <c r="CK231" s="29">
        <f t="shared" si="432"/>
        <v>638</v>
      </c>
      <c r="CL231" s="29">
        <f t="shared" si="432"/>
        <v>582</v>
      </c>
      <c r="CM231" s="29">
        <f t="shared" si="432"/>
        <v>716</v>
      </c>
      <c r="CN231" s="29">
        <f t="shared" si="432"/>
        <v>6035</v>
      </c>
      <c r="CO231" s="29">
        <f t="shared" si="432"/>
        <v>581</v>
      </c>
      <c r="CP231" s="29">
        <f t="shared" si="432"/>
        <v>604</v>
      </c>
      <c r="CQ231" s="29">
        <f t="shared" si="432"/>
        <v>668</v>
      </c>
      <c r="CR231" s="29">
        <f t="shared" si="432"/>
        <v>740</v>
      </c>
      <c r="CS231" s="29">
        <f t="shared" si="432"/>
        <v>714</v>
      </c>
      <c r="CT231" s="29">
        <f t="shared" si="432"/>
        <v>753</v>
      </c>
      <c r="CU231" s="29">
        <f t="shared" si="432"/>
        <v>762</v>
      </c>
      <c r="CV231" s="29">
        <f t="shared" si="432"/>
        <v>810</v>
      </c>
      <c r="CW231" s="29">
        <f t="shared" si="432"/>
        <v>761</v>
      </c>
      <c r="CX231" s="29">
        <f t="shared" si="432"/>
        <v>712</v>
      </c>
      <c r="CY231" s="29">
        <f t="shared" si="432"/>
        <v>776</v>
      </c>
      <c r="CZ231" s="29">
        <f t="shared" si="432"/>
        <v>731</v>
      </c>
      <c r="DA231" s="29">
        <f t="shared" si="432"/>
        <v>8612</v>
      </c>
      <c r="DB231" s="29">
        <f t="shared" si="432"/>
        <v>640</v>
      </c>
      <c r="DC231" s="29">
        <f t="shared" si="432"/>
        <v>596</v>
      </c>
      <c r="DD231" s="29">
        <f t="shared" si="432"/>
        <v>707</v>
      </c>
      <c r="DE231" s="29">
        <f t="shared" si="432"/>
        <v>672</v>
      </c>
      <c r="DF231" s="29">
        <f t="shared" si="432"/>
        <v>815</v>
      </c>
      <c r="DG231" s="29">
        <f t="shared" si="432"/>
        <v>738</v>
      </c>
      <c r="DH231" s="29">
        <f t="shared" si="432"/>
        <v>741</v>
      </c>
      <c r="DI231" s="29">
        <f t="shared" si="432"/>
        <v>754</v>
      </c>
      <c r="DJ231" s="29">
        <f t="shared" si="432"/>
        <v>683</v>
      </c>
      <c r="DK231" s="29">
        <f t="shared" si="432"/>
        <v>693</v>
      </c>
      <c r="DL231" s="29">
        <f t="shared" si="432"/>
        <v>583</v>
      </c>
      <c r="DM231" s="29">
        <f t="shared" si="432"/>
        <v>672</v>
      </c>
      <c r="DN231" s="29">
        <f t="shared" si="432"/>
        <v>8294</v>
      </c>
      <c r="DO231" s="29">
        <f t="shared" si="432"/>
        <v>647</v>
      </c>
      <c r="DP231" s="29">
        <f t="shared" si="432"/>
        <v>587</v>
      </c>
      <c r="DQ231" s="29">
        <f t="shared" si="432"/>
        <v>598</v>
      </c>
      <c r="DR231" s="29">
        <f t="shared" si="432"/>
        <v>600</v>
      </c>
      <c r="DS231" s="29">
        <f t="shared" si="432"/>
        <v>621</v>
      </c>
      <c r="DT231" s="29">
        <f t="shared" si="432"/>
        <v>616</v>
      </c>
      <c r="DU231" s="29">
        <f t="shared" si="432"/>
        <v>641</v>
      </c>
      <c r="DV231" s="29">
        <f t="shared" ref="DV231:DW231" si="433">+DV147+DV154+DV158+DV159++DV161+DV165+DV166+DV167+DV168+DV169+DV177+DV178+DV179+DV174</f>
        <v>652</v>
      </c>
      <c r="DW231" s="29">
        <f t="shared" si="433"/>
        <v>597</v>
      </c>
      <c r="DX231" s="29">
        <f t="shared" ref="DX231:DY231" si="434">+DX147+DX154+DX158+DX159++DX161+DX165+DX166+DX167+DX168+DX169+DX177+DX178+DX179+DX174</f>
        <v>708</v>
      </c>
      <c r="DY231" s="29">
        <f t="shared" si="434"/>
        <v>619</v>
      </c>
      <c r="DZ231" s="29">
        <f t="shared" ref="DZ231" si="435">+DZ147+DZ154+DZ158+DZ159++DZ161+DZ165+DZ166+DZ167+DZ168+DZ169+DZ177+DZ178+DZ179+DZ174</f>
        <v>606</v>
      </c>
    </row>
    <row r="232" spans="2:130" ht="20.100000000000001" customHeight="1" x14ac:dyDescent="0.25">
      <c r="B232" s="185" t="s">
        <v>101</v>
      </c>
      <c r="D232" s="29">
        <f t="shared" ref="D232:BO232" si="436">+D153+D160</f>
        <v>445</v>
      </c>
      <c r="E232" s="29">
        <f t="shared" si="436"/>
        <v>371</v>
      </c>
      <c r="F232" s="29">
        <f t="shared" si="436"/>
        <v>456</v>
      </c>
      <c r="G232" s="29">
        <f t="shared" si="436"/>
        <v>444</v>
      </c>
      <c r="H232" s="29">
        <f t="shared" si="436"/>
        <v>424</v>
      </c>
      <c r="I232" s="29">
        <f t="shared" si="436"/>
        <v>440</v>
      </c>
      <c r="J232" s="29">
        <f t="shared" si="436"/>
        <v>485</v>
      </c>
      <c r="K232" s="29">
        <f t="shared" si="436"/>
        <v>425</v>
      </c>
      <c r="L232" s="29">
        <f t="shared" si="436"/>
        <v>483</v>
      </c>
      <c r="M232" s="29">
        <f t="shared" si="436"/>
        <v>464</v>
      </c>
      <c r="N232" s="29">
        <f t="shared" si="436"/>
        <v>444</v>
      </c>
      <c r="O232" s="29">
        <f t="shared" si="436"/>
        <v>471</v>
      </c>
      <c r="P232" s="29">
        <f t="shared" si="436"/>
        <v>5352</v>
      </c>
      <c r="Q232" s="29">
        <f t="shared" si="436"/>
        <v>411</v>
      </c>
      <c r="R232" s="29">
        <f t="shared" si="436"/>
        <v>397</v>
      </c>
      <c r="S232" s="29">
        <f t="shared" si="436"/>
        <v>501</v>
      </c>
      <c r="T232" s="29">
        <f t="shared" si="436"/>
        <v>454</v>
      </c>
      <c r="U232" s="29">
        <f t="shared" si="436"/>
        <v>461</v>
      </c>
      <c r="V232" s="29">
        <f t="shared" si="436"/>
        <v>431</v>
      </c>
      <c r="W232" s="29">
        <f t="shared" si="436"/>
        <v>464</v>
      </c>
      <c r="X232" s="29">
        <f t="shared" si="436"/>
        <v>458</v>
      </c>
      <c r="Y232" s="29">
        <f t="shared" si="436"/>
        <v>486</v>
      </c>
      <c r="Z232" s="29">
        <f t="shared" si="436"/>
        <v>452</v>
      </c>
      <c r="AA232" s="29">
        <f t="shared" si="436"/>
        <v>462</v>
      </c>
      <c r="AB232" s="29">
        <f t="shared" si="436"/>
        <v>495</v>
      </c>
      <c r="AC232" s="29">
        <f t="shared" si="436"/>
        <v>5472</v>
      </c>
      <c r="AD232" s="29">
        <f t="shared" si="436"/>
        <v>457</v>
      </c>
      <c r="AE232" s="29">
        <f t="shared" si="436"/>
        <v>426</v>
      </c>
      <c r="AF232" s="29">
        <f t="shared" si="436"/>
        <v>449</v>
      </c>
      <c r="AG232" s="29">
        <f t="shared" si="436"/>
        <v>458</v>
      </c>
      <c r="AH232" s="29">
        <f t="shared" si="436"/>
        <v>506</v>
      </c>
      <c r="AI232" s="29">
        <f t="shared" si="436"/>
        <v>480</v>
      </c>
      <c r="AJ232" s="29">
        <f t="shared" si="436"/>
        <v>501</v>
      </c>
      <c r="AK232" s="29">
        <f t="shared" si="436"/>
        <v>734</v>
      </c>
      <c r="AL232" s="29">
        <f t="shared" si="436"/>
        <v>713</v>
      </c>
      <c r="AM232" s="29">
        <f t="shared" si="436"/>
        <v>636</v>
      </c>
      <c r="AN232" s="29">
        <f t="shared" si="436"/>
        <v>673</v>
      </c>
      <c r="AO232" s="29">
        <f t="shared" si="436"/>
        <v>683</v>
      </c>
      <c r="AP232" s="29">
        <f t="shared" si="436"/>
        <v>641</v>
      </c>
      <c r="AQ232" s="29">
        <f t="shared" si="436"/>
        <v>649</v>
      </c>
      <c r="AR232" s="29">
        <f t="shared" si="436"/>
        <v>767</v>
      </c>
      <c r="AS232" s="29">
        <f t="shared" si="436"/>
        <v>656</v>
      </c>
      <c r="AT232" s="29">
        <f t="shared" si="436"/>
        <v>787</v>
      </c>
      <c r="AU232" s="29">
        <f t="shared" si="436"/>
        <v>676</v>
      </c>
      <c r="AV232" s="29">
        <f t="shared" si="436"/>
        <v>744</v>
      </c>
      <c r="AW232" s="29">
        <f t="shared" si="436"/>
        <v>775</v>
      </c>
      <c r="AX232" s="29">
        <f t="shared" si="436"/>
        <v>711</v>
      </c>
      <c r="AY232" s="29">
        <f t="shared" si="436"/>
        <v>817</v>
      </c>
      <c r="AZ232" s="29">
        <f t="shared" si="436"/>
        <v>727</v>
      </c>
      <c r="BA232" s="29">
        <f t="shared" si="436"/>
        <v>720</v>
      </c>
      <c r="BB232" s="29">
        <f t="shared" si="436"/>
        <v>767</v>
      </c>
      <c r="BC232" s="29">
        <f t="shared" si="436"/>
        <v>671</v>
      </c>
      <c r="BD232" s="29">
        <f t="shared" si="436"/>
        <v>758</v>
      </c>
      <c r="BE232" s="29">
        <f t="shared" si="436"/>
        <v>828</v>
      </c>
      <c r="BF232" s="29">
        <f t="shared" si="436"/>
        <v>805</v>
      </c>
      <c r="BG232" s="29">
        <f t="shared" si="436"/>
        <v>762</v>
      </c>
      <c r="BH232" s="29">
        <f t="shared" si="436"/>
        <v>868</v>
      </c>
      <c r="BI232" s="29">
        <f t="shared" si="436"/>
        <v>840</v>
      </c>
      <c r="BJ232" s="29">
        <f t="shared" si="436"/>
        <v>860</v>
      </c>
      <c r="BK232" s="29">
        <f t="shared" si="436"/>
        <v>912</v>
      </c>
      <c r="BL232" s="29">
        <f t="shared" si="436"/>
        <v>844</v>
      </c>
      <c r="BM232" s="29">
        <f t="shared" si="436"/>
        <v>818</v>
      </c>
      <c r="BN232" s="29">
        <f t="shared" si="436"/>
        <v>9733</v>
      </c>
      <c r="BO232" s="29">
        <f t="shared" si="436"/>
        <v>836</v>
      </c>
      <c r="BP232" s="29">
        <f t="shared" ref="BP232:CA232" si="437">+BP153+BP160</f>
        <v>778</v>
      </c>
      <c r="BQ232" s="29">
        <f t="shared" si="437"/>
        <v>768</v>
      </c>
      <c r="BR232" s="29">
        <f t="shared" si="437"/>
        <v>833</v>
      </c>
      <c r="BS232" s="29">
        <f t="shared" si="437"/>
        <v>833</v>
      </c>
      <c r="BT232" s="29">
        <f t="shared" si="437"/>
        <v>790</v>
      </c>
      <c r="BU232" s="29">
        <f t="shared" si="437"/>
        <v>902</v>
      </c>
      <c r="BV232" s="29">
        <f t="shared" si="437"/>
        <v>886</v>
      </c>
      <c r="BW232" s="29">
        <f t="shared" si="437"/>
        <v>919</v>
      </c>
      <c r="BX232" s="29">
        <f t="shared" si="437"/>
        <v>915</v>
      </c>
      <c r="BY232" s="29">
        <f t="shared" si="437"/>
        <v>784</v>
      </c>
      <c r="BZ232" s="29">
        <f t="shared" si="437"/>
        <v>889</v>
      </c>
      <c r="CA232" s="29">
        <f t="shared" si="437"/>
        <v>10133</v>
      </c>
      <c r="CB232" s="29">
        <f t="shared" ref="CB232:DL232" si="438">+CB153+CB160</f>
        <v>761</v>
      </c>
      <c r="CC232" s="29">
        <f t="shared" si="438"/>
        <v>681</v>
      </c>
      <c r="CD232" s="29">
        <f t="shared" si="438"/>
        <v>843</v>
      </c>
      <c r="CE232" s="29">
        <f t="shared" si="438"/>
        <v>830</v>
      </c>
      <c r="CF232" s="29">
        <f t="shared" si="438"/>
        <v>807</v>
      </c>
      <c r="CG232" s="29">
        <f t="shared" si="438"/>
        <v>808</v>
      </c>
      <c r="CH232" s="29">
        <f t="shared" si="438"/>
        <v>887</v>
      </c>
      <c r="CI232" s="29">
        <f t="shared" si="438"/>
        <v>781</v>
      </c>
      <c r="CJ232" s="29">
        <f t="shared" si="438"/>
        <v>868</v>
      </c>
      <c r="CK232" s="29">
        <f t="shared" si="438"/>
        <v>873</v>
      </c>
      <c r="CL232" s="29">
        <f t="shared" si="438"/>
        <v>801</v>
      </c>
      <c r="CM232" s="29">
        <f t="shared" si="438"/>
        <v>879</v>
      </c>
      <c r="CN232" s="29">
        <f t="shared" si="438"/>
        <v>9819</v>
      </c>
      <c r="CO232" s="29">
        <f t="shared" si="438"/>
        <v>755</v>
      </c>
      <c r="CP232" s="29">
        <f t="shared" si="438"/>
        <v>744</v>
      </c>
      <c r="CQ232" s="29">
        <f t="shared" si="438"/>
        <v>867</v>
      </c>
      <c r="CR232" s="29">
        <f t="shared" si="438"/>
        <v>834</v>
      </c>
      <c r="CS232" s="29">
        <f t="shared" si="438"/>
        <v>817</v>
      </c>
      <c r="CT232" s="29">
        <f t="shared" si="438"/>
        <v>874</v>
      </c>
      <c r="CU232" s="29">
        <f t="shared" si="438"/>
        <v>843</v>
      </c>
      <c r="CV232" s="29">
        <f t="shared" si="438"/>
        <v>928</v>
      </c>
      <c r="CW232" s="29">
        <f t="shared" si="438"/>
        <v>909</v>
      </c>
      <c r="CX232" s="29">
        <f t="shared" si="438"/>
        <v>885</v>
      </c>
      <c r="CY232" s="29">
        <f t="shared" si="438"/>
        <v>885</v>
      </c>
      <c r="CZ232" s="29">
        <f t="shared" si="438"/>
        <v>899</v>
      </c>
      <c r="DA232" s="29">
        <f t="shared" si="438"/>
        <v>10240</v>
      </c>
      <c r="DB232" s="29">
        <f t="shared" si="438"/>
        <v>833</v>
      </c>
      <c r="DC232" s="29">
        <f t="shared" si="438"/>
        <v>762</v>
      </c>
      <c r="DD232" s="29">
        <f t="shared" si="438"/>
        <v>994</v>
      </c>
      <c r="DE232" s="29">
        <f t="shared" si="438"/>
        <v>854</v>
      </c>
      <c r="DF232" s="29">
        <f t="shared" si="438"/>
        <v>989</v>
      </c>
      <c r="DG232" s="29">
        <f t="shared" si="438"/>
        <v>891</v>
      </c>
      <c r="DH232" s="29">
        <f t="shared" si="438"/>
        <v>967</v>
      </c>
      <c r="DI232" s="29">
        <f t="shared" si="438"/>
        <v>953</v>
      </c>
      <c r="DJ232" s="29">
        <f t="shared" si="438"/>
        <v>891</v>
      </c>
      <c r="DK232" s="29">
        <f t="shared" si="438"/>
        <v>934</v>
      </c>
      <c r="DL232" s="29">
        <f t="shared" si="438"/>
        <v>894</v>
      </c>
      <c r="DM232" s="29">
        <f t="shared" ref="DM232:DN232" si="439">+DM153+DM160</f>
        <v>855</v>
      </c>
      <c r="DN232" s="29">
        <f t="shared" si="439"/>
        <v>10817</v>
      </c>
      <c r="DO232" s="29">
        <f t="shared" ref="DO232:DP232" si="440">+DO153+DO160</f>
        <v>941</v>
      </c>
      <c r="DP232" s="29">
        <f t="shared" si="440"/>
        <v>766</v>
      </c>
      <c r="DQ232" s="29">
        <f t="shared" ref="DQ232:DR232" si="441">+DQ153+DQ160</f>
        <v>900</v>
      </c>
      <c r="DR232" s="29">
        <f t="shared" si="441"/>
        <v>909</v>
      </c>
      <c r="DS232" s="29">
        <f t="shared" ref="DS232:DT232" si="442">+DS153+DS160</f>
        <v>906</v>
      </c>
      <c r="DT232" s="29">
        <f t="shared" si="442"/>
        <v>856</v>
      </c>
      <c r="DU232" s="29">
        <f t="shared" ref="DU232:DV232" si="443">+DU153+DU160</f>
        <v>949</v>
      </c>
      <c r="DV232" s="29">
        <f t="shared" si="443"/>
        <v>967</v>
      </c>
      <c r="DW232" s="29">
        <f t="shared" ref="DW232:DX232" si="444">+DW153+DW160</f>
        <v>861</v>
      </c>
      <c r="DX232" s="29">
        <f t="shared" si="444"/>
        <v>997</v>
      </c>
      <c r="DY232" s="29">
        <f t="shared" ref="DY232:DZ232" si="445">+DY153+DY160</f>
        <v>901</v>
      </c>
      <c r="DZ232" s="29">
        <f t="shared" si="445"/>
        <v>876</v>
      </c>
    </row>
    <row r="233" spans="2:130" ht="20.100000000000001" customHeight="1" x14ac:dyDescent="0.25">
      <c r="B233" s="185" t="s">
        <v>149</v>
      </c>
      <c r="D233" s="29">
        <f t="shared" ref="D233:BO233" si="446">+D155+D156+D157+D180+D170+D171+D172+D181</f>
        <v>0</v>
      </c>
      <c r="E233" s="29">
        <f t="shared" si="446"/>
        <v>0</v>
      </c>
      <c r="F233" s="29">
        <f t="shared" si="446"/>
        <v>0</v>
      </c>
      <c r="G233" s="29">
        <f t="shared" si="446"/>
        <v>0</v>
      </c>
      <c r="H233" s="29">
        <f t="shared" si="446"/>
        <v>0</v>
      </c>
      <c r="I233" s="29">
        <f t="shared" si="446"/>
        <v>0</v>
      </c>
      <c r="J233" s="29">
        <f t="shared" si="446"/>
        <v>0</v>
      </c>
      <c r="K233" s="29">
        <f t="shared" si="446"/>
        <v>0</v>
      </c>
      <c r="L233" s="29">
        <f t="shared" si="446"/>
        <v>0</v>
      </c>
      <c r="M233" s="29">
        <f t="shared" si="446"/>
        <v>0</v>
      </c>
      <c r="N233" s="29">
        <f t="shared" si="446"/>
        <v>0</v>
      </c>
      <c r="O233" s="29">
        <f t="shared" si="446"/>
        <v>0</v>
      </c>
      <c r="P233" s="29">
        <f t="shared" si="446"/>
        <v>0</v>
      </c>
      <c r="Q233" s="29">
        <f t="shared" si="446"/>
        <v>0</v>
      </c>
      <c r="R233" s="29">
        <f t="shared" si="446"/>
        <v>0</v>
      </c>
      <c r="S233" s="29">
        <f t="shared" si="446"/>
        <v>0</v>
      </c>
      <c r="T233" s="29">
        <f t="shared" si="446"/>
        <v>0</v>
      </c>
      <c r="U233" s="29">
        <f t="shared" si="446"/>
        <v>0</v>
      </c>
      <c r="V233" s="29">
        <f t="shared" si="446"/>
        <v>0</v>
      </c>
      <c r="W233" s="29">
        <f t="shared" si="446"/>
        <v>0</v>
      </c>
      <c r="X233" s="29">
        <f t="shared" si="446"/>
        <v>0</v>
      </c>
      <c r="Y233" s="29">
        <f t="shared" si="446"/>
        <v>0</v>
      </c>
      <c r="Z233" s="29">
        <f t="shared" si="446"/>
        <v>0</v>
      </c>
      <c r="AA233" s="29">
        <f t="shared" si="446"/>
        <v>0</v>
      </c>
      <c r="AB233" s="29">
        <f t="shared" si="446"/>
        <v>0</v>
      </c>
      <c r="AC233" s="29">
        <f t="shared" si="446"/>
        <v>0</v>
      </c>
      <c r="AD233" s="29">
        <f t="shared" si="446"/>
        <v>0</v>
      </c>
      <c r="AE233" s="29">
        <f t="shared" si="446"/>
        <v>0</v>
      </c>
      <c r="AF233" s="29">
        <f t="shared" si="446"/>
        <v>0</v>
      </c>
      <c r="AG233" s="29">
        <f t="shared" si="446"/>
        <v>0</v>
      </c>
      <c r="AH233" s="29">
        <f t="shared" si="446"/>
        <v>0</v>
      </c>
      <c r="AI233" s="29">
        <f t="shared" si="446"/>
        <v>0</v>
      </c>
      <c r="AJ233" s="29">
        <f t="shared" si="446"/>
        <v>0</v>
      </c>
      <c r="AK233" s="29">
        <f t="shared" si="446"/>
        <v>0</v>
      </c>
      <c r="AL233" s="29">
        <f t="shared" si="446"/>
        <v>0</v>
      </c>
      <c r="AM233" s="29">
        <f t="shared" si="446"/>
        <v>0</v>
      </c>
      <c r="AN233" s="29">
        <f t="shared" si="446"/>
        <v>0</v>
      </c>
      <c r="AO233" s="29">
        <f t="shared" si="446"/>
        <v>0</v>
      </c>
      <c r="AP233" s="29">
        <f t="shared" si="446"/>
        <v>0</v>
      </c>
      <c r="AQ233" s="29">
        <f t="shared" si="446"/>
        <v>0</v>
      </c>
      <c r="AR233" s="29">
        <f t="shared" si="446"/>
        <v>0</v>
      </c>
      <c r="AS233" s="29">
        <f t="shared" si="446"/>
        <v>0</v>
      </c>
      <c r="AT233" s="29">
        <f t="shared" si="446"/>
        <v>0</v>
      </c>
      <c r="AU233" s="29">
        <f t="shared" si="446"/>
        <v>0</v>
      </c>
      <c r="AV233" s="29">
        <f t="shared" si="446"/>
        <v>0</v>
      </c>
      <c r="AW233" s="29">
        <f t="shared" si="446"/>
        <v>0</v>
      </c>
      <c r="AX233" s="29">
        <f t="shared" si="446"/>
        <v>0</v>
      </c>
      <c r="AY233" s="29">
        <f t="shared" si="446"/>
        <v>0</v>
      </c>
      <c r="AZ233" s="29">
        <f t="shared" si="446"/>
        <v>0</v>
      </c>
      <c r="BA233" s="29">
        <f t="shared" si="446"/>
        <v>0</v>
      </c>
      <c r="BB233" s="29">
        <f t="shared" si="446"/>
        <v>0</v>
      </c>
      <c r="BC233" s="29">
        <f t="shared" si="446"/>
        <v>0</v>
      </c>
      <c r="BD233" s="29">
        <f t="shared" si="446"/>
        <v>0</v>
      </c>
      <c r="BE233" s="29">
        <f t="shared" si="446"/>
        <v>0</v>
      </c>
      <c r="BF233" s="29">
        <f t="shared" si="446"/>
        <v>0</v>
      </c>
      <c r="BG233" s="29">
        <f t="shared" si="446"/>
        <v>0</v>
      </c>
      <c r="BH233" s="29">
        <f t="shared" si="446"/>
        <v>0</v>
      </c>
      <c r="BI233" s="29">
        <f t="shared" si="446"/>
        <v>0</v>
      </c>
      <c r="BJ233" s="29">
        <f t="shared" si="446"/>
        <v>0</v>
      </c>
      <c r="BK233" s="29">
        <f t="shared" si="446"/>
        <v>0</v>
      </c>
      <c r="BL233" s="29">
        <f t="shared" si="446"/>
        <v>0</v>
      </c>
      <c r="BM233" s="29">
        <f t="shared" si="446"/>
        <v>0</v>
      </c>
      <c r="BN233" s="29">
        <f t="shared" si="446"/>
        <v>0</v>
      </c>
      <c r="BO233" s="29">
        <f t="shared" si="446"/>
        <v>0</v>
      </c>
      <c r="BP233" s="29">
        <f t="shared" ref="BP233:CA233" si="447">+BP155+BP156+BP157+BP180+BP170+BP171+BP172+BP181</f>
        <v>0</v>
      </c>
      <c r="BQ233" s="29">
        <f t="shared" si="447"/>
        <v>0</v>
      </c>
      <c r="BR233" s="29">
        <f t="shared" si="447"/>
        <v>0</v>
      </c>
      <c r="BS233" s="29">
        <f t="shared" si="447"/>
        <v>0</v>
      </c>
      <c r="BT233" s="29">
        <f t="shared" si="447"/>
        <v>0</v>
      </c>
      <c r="BU233" s="29">
        <f t="shared" si="447"/>
        <v>0</v>
      </c>
      <c r="BV233" s="29">
        <f t="shared" si="447"/>
        <v>0</v>
      </c>
      <c r="BW233" s="29">
        <f t="shared" si="447"/>
        <v>0</v>
      </c>
      <c r="BX233" s="29">
        <f t="shared" si="447"/>
        <v>0</v>
      </c>
      <c r="BY233" s="29">
        <f t="shared" si="447"/>
        <v>0</v>
      </c>
      <c r="BZ233" s="29">
        <f t="shared" si="447"/>
        <v>441</v>
      </c>
      <c r="CA233" s="29">
        <f t="shared" si="447"/>
        <v>441</v>
      </c>
      <c r="CB233" s="29">
        <f t="shared" ref="CB233:DL233" si="448">+CB155+CB156+CB157+CB180+CB170+CB171+CB172+CB181</f>
        <v>413</v>
      </c>
      <c r="CC233" s="29">
        <f t="shared" si="448"/>
        <v>371</v>
      </c>
      <c r="CD233" s="29">
        <f t="shared" si="448"/>
        <v>428</v>
      </c>
      <c r="CE233" s="29">
        <f t="shared" si="448"/>
        <v>388</v>
      </c>
      <c r="CF233" s="29">
        <f t="shared" si="448"/>
        <v>388</v>
      </c>
      <c r="CG233" s="29">
        <f t="shared" si="448"/>
        <v>497</v>
      </c>
      <c r="CH233" s="29">
        <f t="shared" si="448"/>
        <v>585</v>
      </c>
      <c r="CI233" s="29">
        <f t="shared" si="448"/>
        <v>545</v>
      </c>
      <c r="CJ233" s="29">
        <f t="shared" si="448"/>
        <v>554</v>
      </c>
      <c r="CK233" s="29">
        <f t="shared" si="448"/>
        <v>570</v>
      </c>
      <c r="CL233" s="29">
        <f t="shared" si="448"/>
        <v>519</v>
      </c>
      <c r="CM233" s="29">
        <f t="shared" si="448"/>
        <v>562</v>
      </c>
      <c r="CN233" s="29">
        <f t="shared" si="448"/>
        <v>5820</v>
      </c>
      <c r="CO233" s="29">
        <f t="shared" si="448"/>
        <v>496</v>
      </c>
      <c r="CP233" s="29">
        <f t="shared" si="448"/>
        <v>482</v>
      </c>
      <c r="CQ233" s="29">
        <f t="shared" si="448"/>
        <v>545</v>
      </c>
      <c r="CR233" s="29">
        <f t="shared" si="448"/>
        <v>503</v>
      </c>
      <c r="CS233" s="29">
        <f t="shared" si="448"/>
        <v>505</v>
      </c>
      <c r="CT233" s="29">
        <f t="shared" si="448"/>
        <v>510</v>
      </c>
      <c r="CU233" s="29">
        <f t="shared" si="448"/>
        <v>496</v>
      </c>
      <c r="CV233" s="29">
        <f t="shared" si="448"/>
        <v>553</v>
      </c>
      <c r="CW233" s="29">
        <f t="shared" si="448"/>
        <v>521</v>
      </c>
      <c r="CX233" s="29">
        <f t="shared" si="448"/>
        <v>504</v>
      </c>
      <c r="CY233" s="29">
        <f t="shared" si="448"/>
        <v>507</v>
      </c>
      <c r="CZ233" s="29">
        <f t="shared" si="448"/>
        <v>526</v>
      </c>
      <c r="DA233" s="29">
        <f t="shared" si="448"/>
        <v>6148</v>
      </c>
      <c r="DB233" s="29">
        <f t="shared" si="448"/>
        <v>492</v>
      </c>
      <c r="DC233" s="29">
        <f t="shared" si="448"/>
        <v>436</v>
      </c>
      <c r="DD233" s="29">
        <f t="shared" si="448"/>
        <v>580</v>
      </c>
      <c r="DE233" s="29">
        <f t="shared" si="448"/>
        <v>482</v>
      </c>
      <c r="DF233" s="29">
        <f t="shared" si="448"/>
        <v>562</v>
      </c>
      <c r="DG233" s="29">
        <f t="shared" si="448"/>
        <v>529</v>
      </c>
      <c r="DH233" s="29">
        <f t="shared" si="448"/>
        <v>510</v>
      </c>
      <c r="DI233" s="29">
        <f t="shared" si="448"/>
        <v>559</v>
      </c>
      <c r="DJ233" s="29">
        <f t="shared" si="448"/>
        <v>529</v>
      </c>
      <c r="DK233" s="29">
        <f t="shared" si="448"/>
        <v>590</v>
      </c>
      <c r="DL233" s="29">
        <f t="shared" si="448"/>
        <v>556</v>
      </c>
      <c r="DM233" s="29">
        <f t="shared" ref="DM233:DN233" si="449">+DM155+DM156+DM157+DM180+DM170+DM171+DM172+DM181</f>
        <v>531</v>
      </c>
      <c r="DN233" s="29">
        <f t="shared" si="449"/>
        <v>6356</v>
      </c>
      <c r="DO233" s="29">
        <f t="shared" ref="DO233:DP233" si="450">+DO155+DO156+DO157+DO180+DO170+DO171+DO172+DO181</f>
        <v>595</v>
      </c>
      <c r="DP233" s="29">
        <f t="shared" si="450"/>
        <v>484</v>
      </c>
      <c r="DQ233" s="29">
        <f t="shared" ref="DQ233:DR233" si="451">+DQ155+DQ156+DQ157+DQ180+DQ170+DQ171+DQ172+DQ181</f>
        <v>549</v>
      </c>
      <c r="DR233" s="29">
        <f t="shared" si="451"/>
        <v>583</v>
      </c>
      <c r="DS233" s="29">
        <f t="shared" ref="DS233:DT233" si="452">+DS155+DS156+DS157+DS180+DS170+DS171+DS172+DS181</f>
        <v>567</v>
      </c>
      <c r="DT233" s="29">
        <f t="shared" si="452"/>
        <v>541</v>
      </c>
      <c r="DU233" s="29">
        <f t="shared" ref="DU233:DV233" si="453">+DU155+DU156+DU157+DU180+DU170+DU171+DU172+DU181</f>
        <v>581</v>
      </c>
      <c r="DV233" s="29">
        <f t="shared" si="453"/>
        <v>607</v>
      </c>
      <c r="DW233" s="29">
        <f t="shared" ref="DW233:DX233" si="454">+DW155+DW156+DW157+DW180+DW170+DW171+DW172+DW181</f>
        <v>528</v>
      </c>
      <c r="DX233" s="29">
        <f t="shared" si="454"/>
        <v>607</v>
      </c>
      <c r="DY233" s="29">
        <f t="shared" ref="DY233:DZ233" si="455">+DY155+DY156+DY157+DY180+DY170+DY171+DY172+DY181</f>
        <v>561</v>
      </c>
      <c r="DZ233" s="29">
        <f t="shared" si="455"/>
        <v>547</v>
      </c>
    </row>
    <row r="234" spans="2:130" ht="20.100000000000001" customHeight="1" x14ac:dyDescent="0.25">
      <c r="B234" s="331" t="s">
        <v>146</v>
      </c>
      <c r="C234" s="332"/>
      <c r="D234" s="333">
        <f t="shared" ref="D234:BO234" si="456">+D213+D224</f>
        <v>4818</v>
      </c>
      <c r="E234" s="333">
        <f t="shared" si="456"/>
        <v>4049</v>
      </c>
      <c r="F234" s="333">
        <f t="shared" si="456"/>
        <v>4689</v>
      </c>
      <c r="G234" s="333">
        <f t="shared" si="456"/>
        <v>4475</v>
      </c>
      <c r="H234" s="333">
        <f t="shared" si="456"/>
        <v>4572</v>
      </c>
      <c r="I234" s="333">
        <f t="shared" si="456"/>
        <v>4631</v>
      </c>
      <c r="J234" s="333">
        <f t="shared" si="456"/>
        <v>4779</v>
      </c>
      <c r="K234" s="333">
        <f t="shared" si="456"/>
        <v>4207</v>
      </c>
      <c r="L234" s="333">
        <f t="shared" si="456"/>
        <v>4642</v>
      </c>
      <c r="M234" s="333">
        <f t="shared" si="456"/>
        <v>4691</v>
      </c>
      <c r="N234" s="333">
        <f t="shared" si="456"/>
        <v>4563</v>
      </c>
      <c r="O234" s="333">
        <f t="shared" si="456"/>
        <v>5060</v>
      </c>
      <c r="P234" s="333">
        <f t="shared" si="456"/>
        <v>55176</v>
      </c>
      <c r="Q234" s="333">
        <f t="shared" si="456"/>
        <v>4115</v>
      </c>
      <c r="R234" s="333">
        <f t="shared" si="456"/>
        <v>3913</v>
      </c>
      <c r="S234" s="333">
        <f t="shared" si="456"/>
        <v>4937</v>
      </c>
      <c r="T234" s="333">
        <f t="shared" si="456"/>
        <v>4744</v>
      </c>
      <c r="U234" s="333">
        <f t="shared" si="456"/>
        <v>4831</v>
      </c>
      <c r="V234" s="333">
        <f t="shared" si="456"/>
        <v>4901</v>
      </c>
      <c r="W234" s="333">
        <f t="shared" si="456"/>
        <v>4716</v>
      </c>
      <c r="X234" s="333">
        <f t="shared" si="456"/>
        <v>4862</v>
      </c>
      <c r="Y234" s="333">
        <f t="shared" si="456"/>
        <v>4928</v>
      </c>
      <c r="Z234" s="333">
        <f t="shared" si="456"/>
        <v>4863</v>
      </c>
      <c r="AA234" s="333">
        <f t="shared" si="456"/>
        <v>4670</v>
      </c>
      <c r="AB234" s="333">
        <f t="shared" si="456"/>
        <v>5357</v>
      </c>
      <c r="AC234" s="333">
        <f t="shared" si="456"/>
        <v>56837</v>
      </c>
      <c r="AD234" s="333">
        <f t="shared" si="456"/>
        <v>4667</v>
      </c>
      <c r="AE234" s="333">
        <f t="shared" si="456"/>
        <v>4386</v>
      </c>
      <c r="AF234" s="333">
        <f t="shared" si="456"/>
        <v>4844</v>
      </c>
      <c r="AG234" s="333">
        <f t="shared" si="456"/>
        <v>4529</v>
      </c>
      <c r="AH234" s="333">
        <f t="shared" si="456"/>
        <v>5003</v>
      </c>
      <c r="AI234" s="333">
        <f t="shared" si="456"/>
        <v>4751</v>
      </c>
      <c r="AJ234" s="333">
        <f t="shared" si="456"/>
        <v>4370</v>
      </c>
      <c r="AK234" s="333">
        <f t="shared" si="456"/>
        <v>4866</v>
      </c>
      <c r="AL234" s="333">
        <f t="shared" si="456"/>
        <v>4656</v>
      </c>
      <c r="AM234" s="333">
        <f t="shared" si="456"/>
        <v>4401</v>
      </c>
      <c r="AN234" s="333">
        <f t="shared" si="456"/>
        <v>4592</v>
      </c>
      <c r="AO234" s="333">
        <f t="shared" si="456"/>
        <v>4909</v>
      </c>
      <c r="AP234" s="333">
        <f t="shared" si="456"/>
        <v>4349</v>
      </c>
      <c r="AQ234" s="333">
        <f t="shared" si="456"/>
        <v>4190</v>
      </c>
      <c r="AR234" s="333">
        <f t="shared" si="456"/>
        <v>5017</v>
      </c>
      <c r="AS234" s="333">
        <f t="shared" si="456"/>
        <v>4464</v>
      </c>
      <c r="AT234" s="333">
        <f t="shared" si="456"/>
        <v>5468</v>
      </c>
      <c r="AU234" s="333">
        <f t="shared" si="456"/>
        <v>4548</v>
      </c>
      <c r="AV234" s="333">
        <f t="shared" si="456"/>
        <v>5119</v>
      </c>
      <c r="AW234" s="333">
        <f t="shared" si="456"/>
        <v>5111</v>
      </c>
      <c r="AX234" s="333">
        <f t="shared" si="456"/>
        <v>4741</v>
      </c>
      <c r="AY234" s="333">
        <f t="shared" si="456"/>
        <v>5477</v>
      </c>
      <c r="AZ234" s="333">
        <f t="shared" si="456"/>
        <v>4811</v>
      </c>
      <c r="BA234" s="333">
        <f t="shared" si="456"/>
        <v>4812</v>
      </c>
      <c r="BB234" s="333">
        <f t="shared" si="456"/>
        <v>4825</v>
      </c>
      <c r="BC234" s="333">
        <f t="shared" si="456"/>
        <v>4346</v>
      </c>
      <c r="BD234" s="333">
        <f t="shared" si="456"/>
        <v>4870</v>
      </c>
      <c r="BE234" s="333">
        <f t="shared" si="456"/>
        <v>5377</v>
      </c>
      <c r="BF234" s="333">
        <f t="shared" si="456"/>
        <v>5567</v>
      </c>
      <c r="BG234" s="333">
        <f t="shared" si="456"/>
        <v>5184</v>
      </c>
      <c r="BH234" s="333">
        <f t="shared" si="456"/>
        <v>6092</v>
      </c>
      <c r="BI234" s="333">
        <f t="shared" si="456"/>
        <v>5617</v>
      </c>
      <c r="BJ234" s="333">
        <f t="shared" si="456"/>
        <v>5571</v>
      </c>
      <c r="BK234" s="333">
        <f t="shared" si="456"/>
        <v>6144</v>
      </c>
      <c r="BL234" s="333">
        <f t="shared" si="456"/>
        <v>5908</v>
      </c>
      <c r="BM234" s="333">
        <f t="shared" si="456"/>
        <v>6383</v>
      </c>
      <c r="BN234" s="333">
        <f t="shared" si="456"/>
        <v>65884</v>
      </c>
      <c r="BO234" s="333">
        <f t="shared" si="456"/>
        <v>5975</v>
      </c>
      <c r="BP234" s="333">
        <f t="shared" ref="BP234:CA234" si="457">+BP213+BP224</f>
        <v>5667</v>
      </c>
      <c r="BQ234" s="333">
        <f t="shared" si="457"/>
        <v>5795</v>
      </c>
      <c r="BR234" s="333">
        <f t="shared" si="457"/>
        <v>6110</v>
      </c>
      <c r="BS234" s="333">
        <f t="shared" si="457"/>
        <v>6330</v>
      </c>
      <c r="BT234" s="333">
        <f t="shared" si="457"/>
        <v>5869</v>
      </c>
      <c r="BU234" s="333">
        <f t="shared" si="457"/>
        <v>6577</v>
      </c>
      <c r="BV234" s="333">
        <f t="shared" si="457"/>
        <v>6185</v>
      </c>
      <c r="BW234" s="333">
        <f t="shared" si="457"/>
        <v>6482</v>
      </c>
      <c r="BX234" s="333">
        <f t="shared" si="457"/>
        <v>7020</v>
      </c>
      <c r="BY234" s="333">
        <f t="shared" si="457"/>
        <v>5865</v>
      </c>
      <c r="BZ234" s="333">
        <f t="shared" si="457"/>
        <v>8096</v>
      </c>
      <c r="CA234" s="333">
        <f t="shared" si="457"/>
        <v>75971</v>
      </c>
      <c r="CB234" s="333">
        <f t="shared" ref="CB234:DL234" si="458">+CB213+CB224</f>
        <v>6958</v>
      </c>
      <c r="CC234" s="333">
        <f t="shared" si="458"/>
        <v>6200</v>
      </c>
      <c r="CD234" s="333">
        <f t="shared" si="458"/>
        <v>7463</v>
      </c>
      <c r="CE234" s="333">
        <f t="shared" si="458"/>
        <v>7619</v>
      </c>
      <c r="CF234" s="333">
        <f t="shared" si="458"/>
        <v>7075</v>
      </c>
      <c r="CG234" s="333">
        <f t="shared" si="458"/>
        <v>7719</v>
      </c>
      <c r="CH234" s="333">
        <f t="shared" si="458"/>
        <v>8563</v>
      </c>
      <c r="CI234" s="333">
        <f t="shared" si="458"/>
        <v>8072</v>
      </c>
      <c r="CJ234" s="333">
        <f t="shared" si="458"/>
        <v>8354</v>
      </c>
      <c r="CK234" s="333">
        <f t="shared" si="458"/>
        <v>9065</v>
      </c>
      <c r="CL234" s="333">
        <f t="shared" si="458"/>
        <v>8368</v>
      </c>
      <c r="CM234" s="333">
        <f t="shared" si="458"/>
        <v>9607</v>
      </c>
      <c r="CN234" s="333">
        <f t="shared" si="458"/>
        <v>95063</v>
      </c>
      <c r="CO234" s="333">
        <f t="shared" si="458"/>
        <v>8202</v>
      </c>
      <c r="CP234" s="333">
        <f t="shared" si="458"/>
        <v>8027</v>
      </c>
      <c r="CQ234" s="333">
        <f t="shared" si="458"/>
        <v>9706</v>
      </c>
      <c r="CR234" s="333">
        <f t="shared" si="458"/>
        <v>9582</v>
      </c>
      <c r="CS234" s="333">
        <f t="shared" si="458"/>
        <v>9346</v>
      </c>
      <c r="CT234" s="333">
        <f t="shared" si="458"/>
        <v>10167</v>
      </c>
      <c r="CU234" s="333">
        <f t="shared" si="458"/>
        <v>9729</v>
      </c>
      <c r="CV234" s="333">
        <f t="shared" si="458"/>
        <v>10958</v>
      </c>
      <c r="CW234" s="333">
        <f t="shared" si="458"/>
        <v>10774</v>
      </c>
      <c r="CX234" s="333">
        <f t="shared" si="458"/>
        <v>10544</v>
      </c>
      <c r="CY234" s="333">
        <f t="shared" si="458"/>
        <v>10900</v>
      </c>
      <c r="CZ234" s="333">
        <f t="shared" si="458"/>
        <v>12418</v>
      </c>
      <c r="DA234" s="333">
        <f t="shared" si="458"/>
        <v>120353</v>
      </c>
      <c r="DB234" s="333">
        <f t="shared" si="458"/>
        <v>11337</v>
      </c>
      <c r="DC234" s="333">
        <f t="shared" si="458"/>
        <v>10159</v>
      </c>
      <c r="DD234" s="333">
        <f t="shared" si="458"/>
        <v>13101</v>
      </c>
      <c r="DE234" s="333">
        <f t="shared" si="458"/>
        <v>10666</v>
      </c>
      <c r="DF234" s="333">
        <f t="shared" si="458"/>
        <v>12754</v>
      </c>
      <c r="DG234" s="333">
        <f t="shared" si="458"/>
        <v>11876</v>
      </c>
      <c r="DH234" s="333">
        <f t="shared" si="458"/>
        <v>11488</v>
      </c>
      <c r="DI234" s="333">
        <f t="shared" si="458"/>
        <v>11746</v>
      </c>
      <c r="DJ234" s="333">
        <f t="shared" si="458"/>
        <v>10822</v>
      </c>
      <c r="DK234" s="333">
        <f t="shared" si="458"/>
        <v>11582</v>
      </c>
      <c r="DL234" s="333">
        <f t="shared" si="458"/>
        <v>11115</v>
      </c>
      <c r="DM234" s="333">
        <f t="shared" ref="DM234:DN234" si="459">+DM213+DM224</f>
        <v>11097</v>
      </c>
      <c r="DN234" s="333">
        <f t="shared" si="459"/>
        <v>137743</v>
      </c>
      <c r="DO234" s="333">
        <f t="shared" ref="DO234:DP234" si="460">+DO213+DO224</f>
        <v>11131</v>
      </c>
      <c r="DP234" s="333">
        <f t="shared" si="460"/>
        <v>9502</v>
      </c>
      <c r="DQ234" s="333">
        <f t="shared" ref="DQ234:DR234" si="461">+DQ213+DQ224</f>
        <v>11001</v>
      </c>
      <c r="DR234" s="333">
        <f t="shared" si="461"/>
        <v>11295</v>
      </c>
      <c r="DS234" s="333">
        <f t="shared" ref="DS234:DT234" si="462">+DS213+DS224</f>
        <v>11288</v>
      </c>
      <c r="DT234" s="333">
        <f t="shared" si="462"/>
        <v>11233</v>
      </c>
      <c r="DU234" s="333">
        <f t="shared" ref="DU234:DV234" si="463">+DU213+DU224</f>
        <v>11591</v>
      </c>
      <c r="DV234" s="333">
        <f t="shared" si="463"/>
        <v>12322</v>
      </c>
      <c r="DW234" s="333">
        <f t="shared" ref="DW234:DX234" si="464">+DW213+DW224</f>
        <v>11034</v>
      </c>
      <c r="DX234" s="333">
        <f t="shared" si="464"/>
        <v>12537</v>
      </c>
      <c r="DY234" s="333">
        <f t="shared" ref="DY234:DZ234" si="465">+DY213+DY224</f>
        <v>11680</v>
      </c>
      <c r="DZ234" s="333">
        <f t="shared" si="465"/>
        <v>11839</v>
      </c>
    </row>
    <row r="235" spans="2:130" ht="20.100000000000001" customHeight="1" x14ac:dyDescent="0.25">
      <c r="B235" s="331" t="s">
        <v>143</v>
      </c>
      <c r="C235" s="332"/>
      <c r="D235" s="333">
        <f t="shared" ref="D235:BO235" si="466">+D234-D100-D146</f>
        <v>0</v>
      </c>
      <c r="E235" s="333">
        <f t="shared" si="466"/>
        <v>0</v>
      </c>
      <c r="F235" s="333">
        <f t="shared" si="466"/>
        <v>0</v>
      </c>
      <c r="G235" s="333">
        <f t="shared" si="466"/>
        <v>0</v>
      </c>
      <c r="H235" s="333">
        <f t="shared" si="466"/>
        <v>0</v>
      </c>
      <c r="I235" s="333">
        <f t="shared" si="466"/>
        <v>0</v>
      </c>
      <c r="J235" s="333">
        <f t="shared" si="466"/>
        <v>0</v>
      </c>
      <c r="K235" s="333">
        <f t="shared" si="466"/>
        <v>0</v>
      </c>
      <c r="L235" s="333">
        <f t="shared" si="466"/>
        <v>0</v>
      </c>
      <c r="M235" s="333">
        <f t="shared" si="466"/>
        <v>0</v>
      </c>
      <c r="N235" s="333">
        <f t="shared" si="466"/>
        <v>0</v>
      </c>
      <c r="O235" s="333">
        <f t="shared" si="466"/>
        <v>0</v>
      </c>
      <c r="P235" s="333">
        <f t="shared" si="466"/>
        <v>0</v>
      </c>
      <c r="Q235" s="333">
        <f t="shared" si="466"/>
        <v>0</v>
      </c>
      <c r="R235" s="333">
        <f t="shared" si="466"/>
        <v>0</v>
      </c>
      <c r="S235" s="333">
        <f t="shared" si="466"/>
        <v>0</v>
      </c>
      <c r="T235" s="333">
        <f t="shared" si="466"/>
        <v>0</v>
      </c>
      <c r="U235" s="333">
        <f t="shared" si="466"/>
        <v>0</v>
      </c>
      <c r="V235" s="333">
        <f t="shared" si="466"/>
        <v>0</v>
      </c>
      <c r="W235" s="333">
        <f t="shared" si="466"/>
        <v>0</v>
      </c>
      <c r="X235" s="333">
        <f t="shared" si="466"/>
        <v>0</v>
      </c>
      <c r="Y235" s="333">
        <f t="shared" si="466"/>
        <v>0</v>
      </c>
      <c r="Z235" s="333">
        <f t="shared" si="466"/>
        <v>0</v>
      </c>
      <c r="AA235" s="333">
        <f t="shared" si="466"/>
        <v>0</v>
      </c>
      <c r="AB235" s="333">
        <f t="shared" si="466"/>
        <v>0</v>
      </c>
      <c r="AC235" s="333">
        <f t="shared" si="466"/>
        <v>0</v>
      </c>
      <c r="AD235" s="333">
        <f t="shared" si="466"/>
        <v>0</v>
      </c>
      <c r="AE235" s="333">
        <f t="shared" si="466"/>
        <v>0</v>
      </c>
      <c r="AF235" s="333">
        <f t="shared" si="466"/>
        <v>0</v>
      </c>
      <c r="AG235" s="333">
        <f t="shared" si="466"/>
        <v>0</v>
      </c>
      <c r="AH235" s="333">
        <f t="shared" si="466"/>
        <v>0</v>
      </c>
      <c r="AI235" s="333">
        <f t="shared" si="466"/>
        <v>0</v>
      </c>
      <c r="AJ235" s="333">
        <f t="shared" si="466"/>
        <v>0</v>
      </c>
      <c r="AK235" s="333">
        <f t="shared" si="466"/>
        <v>0</v>
      </c>
      <c r="AL235" s="333">
        <f t="shared" si="466"/>
        <v>0</v>
      </c>
      <c r="AM235" s="333">
        <f t="shared" si="466"/>
        <v>0</v>
      </c>
      <c r="AN235" s="333">
        <f t="shared" si="466"/>
        <v>0</v>
      </c>
      <c r="AO235" s="333">
        <f t="shared" si="466"/>
        <v>0</v>
      </c>
      <c r="AP235" s="333">
        <f t="shared" si="466"/>
        <v>0</v>
      </c>
      <c r="AQ235" s="333">
        <f t="shared" si="466"/>
        <v>0</v>
      </c>
      <c r="AR235" s="333">
        <f t="shared" si="466"/>
        <v>0</v>
      </c>
      <c r="AS235" s="333">
        <f t="shared" si="466"/>
        <v>0</v>
      </c>
      <c r="AT235" s="333">
        <f t="shared" si="466"/>
        <v>0</v>
      </c>
      <c r="AU235" s="333">
        <f t="shared" si="466"/>
        <v>0</v>
      </c>
      <c r="AV235" s="333">
        <f t="shared" si="466"/>
        <v>0</v>
      </c>
      <c r="AW235" s="333">
        <f t="shared" si="466"/>
        <v>0</v>
      </c>
      <c r="AX235" s="333">
        <f t="shared" si="466"/>
        <v>0</v>
      </c>
      <c r="AY235" s="333">
        <f t="shared" si="466"/>
        <v>0</v>
      </c>
      <c r="AZ235" s="333">
        <f t="shared" si="466"/>
        <v>0</v>
      </c>
      <c r="BA235" s="333">
        <f t="shared" si="466"/>
        <v>0</v>
      </c>
      <c r="BB235" s="333">
        <f t="shared" si="466"/>
        <v>0</v>
      </c>
      <c r="BC235" s="333">
        <f t="shared" si="466"/>
        <v>0</v>
      </c>
      <c r="BD235" s="333">
        <f t="shared" si="466"/>
        <v>0</v>
      </c>
      <c r="BE235" s="333">
        <f t="shared" si="466"/>
        <v>0</v>
      </c>
      <c r="BF235" s="333">
        <f t="shared" si="466"/>
        <v>0</v>
      </c>
      <c r="BG235" s="333">
        <f t="shared" si="466"/>
        <v>0</v>
      </c>
      <c r="BH235" s="333">
        <f t="shared" si="466"/>
        <v>0</v>
      </c>
      <c r="BI235" s="333">
        <f t="shared" si="466"/>
        <v>0</v>
      </c>
      <c r="BJ235" s="333">
        <f t="shared" si="466"/>
        <v>0</v>
      </c>
      <c r="BK235" s="333">
        <f t="shared" si="466"/>
        <v>0</v>
      </c>
      <c r="BL235" s="333">
        <f t="shared" si="466"/>
        <v>0</v>
      </c>
      <c r="BM235" s="333">
        <f t="shared" si="466"/>
        <v>0</v>
      </c>
      <c r="BN235" s="333">
        <f t="shared" si="466"/>
        <v>0</v>
      </c>
      <c r="BO235" s="333">
        <f t="shared" si="466"/>
        <v>0</v>
      </c>
      <c r="BP235" s="333">
        <f t="shared" ref="BP235:CA235" si="467">+BP234-BP100-BP146</f>
        <v>0</v>
      </c>
      <c r="BQ235" s="333">
        <f t="shared" si="467"/>
        <v>0</v>
      </c>
      <c r="BR235" s="333">
        <f t="shared" si="467"/>
        <v>0</v>
      </c>
      <c r="BS235" s="333">
        <f t="shared" si="467"/>
        <v>0</v>
      </c>
      <c r="BT235" s="333">
        <f t="shared" si="467"/>
        <v>0</v>
      </c>
      <c r="BU235" s="333">
        <f t="shared" si="467"/>
        <v>0</v>
      </c>
      <c r="BV235" s="333">
        <f t="shared" si="467"/>
        <v>0</v>
      </c>
      <c r="BW235" s="333">
        <f t="shared" si="467"/>
        <v>0</v>
      </c>
      <c r="BX235" s="333">
        <f t="shared" si="467"/>
        <v>0</v>
      </c>
      <c r="BY235" s="333">
        <f t="shared" si="467"/>
        <v>0</v>
      </c>
      <c r="BZ235" s="333">
        <f t="shared" si="467"/>
        <v>0</v>
      </c>
      <c r="CA235" s="333">
        <f t="shared" si="467"/>
        <v>0</v>
      </c>
      <c r="CB235" s="333">
        <f>+CB234-CB100-CB146-CB183-CB185</f>
        <v>0</v>
      </c>
      <c r="CC235" s="333">
        <f t="shared" ref="CC235:DU235" si="468">+CC234-CC100-CC146-CC183-CC185</f>
        <v>0</v>
      </c>
      <c r="CD235" s="333">
        <f t="shared" si="468"/>
        <v>0</v>
      </c>
      <c r="CE235" s="333">
        <f t="shared" si="468"/>
        <v>0</v>
      </c>
      <c r="CF235" s="333">
        <f t="shared" si="468"/>
        <v>0</v>
      </c>
      <c r="CG235" s="333">
        <f t="shared" si="468"/>
        <v>0</v>
      </c>
      <c r="CH235" s="333">
        <f t="shared" si="468"/>
        <v>0</v>
      </c>
      <c r="CI235" s="333">
        <f t="shared" si="468"/>
        <v>0</v>
      </c>
      <c r="CJ235" s="333">
        <f t="shared" si="468"/>
        <v>0</v>
      </c>
      <c r="CK235" s="333">
        <f t="shared" si="468"/>
        <v>0</v>
      </c>
      <c r="CL235" s="333">
        <f t="shared" si="468"/>
        <v>0</v>
      </c>
      <c r="CM235" s="333">
        <f t="shared" si="468"/>
        <v>0</v>
      </c>
      <c r="CN235" s="333">
        <f t="shared" si="468"/>
        <v>0</v>
      </c>
      <c r="CO235" s="333">
        <f t="shared" si="468"/>
        <v>0</v>
      </c>
      <c r="CP235" s="333">
        <f t="shared" si="468"/>
        <v>0</v>
      </c>
      <c r="CQ235" s="333">
        <f t="shared" si="468"/>
        <v>0</v>
      </c>
      <c r="CR235" s="333">
        <f t="shared" si="468"/>
        <v>0</v>
      </c>
      <c r="CS235" s="333">
        <f t="shared" si="468"/>
        <v>0</v>
      </c>
      <c r="CT235" s="333">
        <f t="shared" si="468"/>
        <v>0</v>
      </c>
      <c r="CU235" s="333">
        <f t="shared" si="468"/>
        <v>0</v>
      </c>
      <c r="CV235" s="333">
        <f t="shared" si="468"/>
        <v>0</v>
      </c>
      <c r="CW235" s="333">
        <f t="shared" si="468"/>
        <v>0</v>
      </c>
      <c r="CX235" s="333">
        <f t="shared" si="468"/>
        <v>0</v>
      </c>
      <c r="CY235" s="333">
        <f t="shared" si="468"/>
        <v>0</v>
      </c>
      <c r="CZ235" s="333">
        <f t="shared" si="468"/>
        <v>0</v>
      </c>
      <c r="DA235" s="333">
        <f t="shared" si="468"/>
        <v>0</v>
      </c>
      <c r="DB235" s="333">
        <f t="shared" si="468"/>
        <v>0</v>
      </c>
      <c r="DC235" s="333">
        <f t="shared" si="468"/>
        <v>0</v>
      </c>
      <c r="DD235" s="333">
        <f t="shared" si="468"/>
        <v>0</v>
      </c>
      <c r="DE235" s="333">
        <f t="shared" si="468"/>
        <v>0</v>
      </c>
      <c r="DF235" s="333">
        <f t="shared" si="468"/>
        <v>0</v>
      </c>
      <c r="DG235" s="333">
        <f t="shared" si="468"/>
        <v>0</v>
      </c>
      <c r="DH235" s="333">
        <f t="shared" si="468"/>
        <v>0</v>
      </c>
      <c r="DI235" s="333">
        <f t="shared" si="468"/>
        <v>0</v>
      </c>
      <c r="DJ235" s="333">
        <f t="shared" si="468"/>
        <v>0</v>
      </c>
      <c r="DK235" s="333">
        <f t="shared" si="468"/>
        <v>0</v>
      </c>
      <c r="DL235" s="333">
        <f t="shared" si="468"/>
        <v>0</v>
      </c>
      <c r="DM235" s="333">
        <f t="shared" si="468"/>
        <v>0</v>
      </c>
      <c r="DN235" s="333">
        <f t="shared" si="468"/>
        <v>0</v>
      </c>
      <c r="DO235" s="333">
        <f t="shared" si="468"/>
        <v>0</v>
      </c>
      <c r="DP235" s="333">
        <f t="shared" si="468"/>
        <v>0</v>
      </c>
      <c r="DQ235" s="333">
        <f t="shared" si="468"/>
        <v>0</v>
      </c>
      <c r="DR235" s="333">
        <f t="shared" si="468"/>
        <v>0</v>
      </c>
      <c r="DS235" s="333">
        <f t="shared" si="468"/>
        <v>0</v>
      </c>
      <c r="DT235" s="333">
        <f t="shared" si="468"/>
        <v>0</v>
      </c>
      <c r="DU235" s="333">
        <f t="shared" si="468"/>
        <v>0</v>
      </c>
      <c r="DV235" s="333">
        <f t="shared" ref="DV235:DW235" si="469">+DV234-DV100-DV146-DV183-DV185</f>
        <v>0</v>
      </c>
      <c r="DW235" s="333">
        <f t="shared" si="469"/>
        <v>0</v>
      </c>
      <c r="DX235" s="333">
        <f t="shared" ref="DX235:DY235" si="470">+DX234-DX100-DX146-DX183-DX185</f>
        <v>0</v>
      </c>
      <c r="DY235" s="333">
        <f t="shared" si="470"/>
        <v>0</v>
      </c>
      <c r="DZ235" s="333">
        <f t="shared" ref="DZ235" si="471">+DZ234-DZ100-DZ146-DZ183-DZ185</f>
        <v>0</v>
      </c>
    </row>
    <row r="236" spans="2:130" ht="20.100000000000001" customHeight="1" x14ac:dyDescent="0.25">
      <c r="B236" s="432"/>
      <c r="C236" s="433"/>
      <c r="D236" s="431"/>
      <c r="E236" s="431"/>
      <c r="F236" s="431"/>
      <c r="G236" s="431"/>
      <c r="H236" s="431"/>
      <c r="I236" s="431"/>
      <c r="J236" s="431"/>
      <c r="K236" s="431"/>
      <c r="L236" s="431"/>
      <c r="M236" s="431"/>
      <c r="N236" s="431"/>
      <c r="O236" s="431"/>
      <c r="P236" s="431"/>
      <c r="Q236" s="431"/>
      <c r="R236" s="431"/>
      <c r="S236" s="431"/>
      <c r="T236" s="431"/>
      <c r="U236" s="431"/>
      <c r="V236" s="431"/>
      <c r="W236" s="431"/>
      <c r="X236" s="431"/>
      <c r="Y236" s="431"/>
      <c r="Z236" s="431"/>
      <c r="AA236" s="431"/>
      <c r="AB236" s="431"/>
      <c r="AC236" s="431"/>
      <c r="AD236" s="431"/>
      <c r="AE236" s="431"/>
      <c r="AF236" s="431"/>
      <c r="AG236" s="431"/>
      <c r="AH236" s="431"/>
      <c r="AI236" s="431"/>
      <c r="AJ236" s="431"/>
      <c r="AK236" s="431"/>
      <c r="AL236" s="431"/>
      <c r="AM236" s="431"/>
      <c r="AN236" s="431"/>
      <c r="AO236" s="431"/>
      <c r="AP236" s="431"/>
      <c r="AQ236" s="431"/>
      <c r="AR236" s="431"/>
      <c r="AS236" s="431"/>
      <c r="AT236" s="431"/>
      <c r="AU236" s="431"/>
      <c r="AV236" s="431"/>
      <c r="AW236" s="431"/>
      <c r="AX236" s="431"/>
      <c r="AY236" s="431"/>
      <c r="AZ236" s="431"/>
      <c r="BA236" s="431"/>
      <c r="BB236" s="431"/>
      <c r="BC236" s="431"/>
      <c r="BD236" s="431"/>
      <c r="BE236" s="431"/>
      <c r="BF236" s="431"/>
      <c r="BG236" s="431"/>
      <c r="BH236" s="431"/>
      <c r="BI236" s="431"/>
      <c r="BJ236" s="431"/>
      <c r="BK236" s="431"/>
      <c r="BL236" s="431"/>
      <c r="BM236" s="431"/>
      <c r="BN236" s="431"/>
      <c r="BO236" s="431"/>
      <c r="BP236" s="431"/>
      <c r="BQ236" s="431"/>
      <c r="BR236" s="431"/>
      <c r="BS236" s="431"/>
      <c r="BT236" s="431"/>
      <c r="BU236" s="431"/>
      <c r="BV236" s="431"/>
      <c r="BW236" s="431"/>
      <c r="BX236" s="431"/>
      <c r="BY236" s="431"/>
      <c r="BZ236" s="431"/>
      <c r="CA236" s="431"/>
      <c r="CB236" s="431"/>
      <c r="CC236" s="431"/>
      <c r="CD236" s="431"/>
      <c r="CE236" s="431"/>
      <c r="CF236" s="431"/>
      <c r="CG236" s="431"/>
      <c r="CH236" s="431"/>
      <c r="CI236" s="431"/>
      <c r="CJ236" s="431"/>
      <c r="CK236" s="431"/>
      <c r="CL236" s="431"/>
      <c r="CM236" s="431"/>
      <c r="CN236" s="431"/>
      <c r="CO236" s="431"/>
      <c r="CP236" s="431"/>
      <c r="CQ236" s="431"/>
      <c r="CR236" s="431"/>
      <c r="CS236" s="431"/>
      <c r="CT236" s="431"/>
      <c r="CU236" s="431"/>
      <c r="CV236" s="431"/>
      <c r="CW236" s="431"/>
      <c r="CX236" s="431"/>
      <c r="CY236" s="431"/>
      <c r="CZ236" s="431"/>
      <c r="DA236" s="431"/>
      <c r="DB236" s="431"/>
      <c r="DC236" s="431"/>
      <c r="DD236" s="431"/>
      <c r="DE236" s="431"/>
      <c r="DF236" s="431"/>
      <c r="DG236" s="431"/>
      <c r="DH236" s="431"/>
      <c r="DI236" s="431"/>
      <c r="DJ236" s="431"/>
      <c r="DK236" s="431"/>
      <c r="DL236" s="431"/>
      <c r="DM236" s="431"/>
      <c r="DN236" s="431"/>
      <c r="DO236" s="431"/>
      <c r="DP236" s="431"/>
      <c r="DQ236" s="431"/>
      <c r="DR236" s="431"/>
      <c r="DS236" s="431"/>
      <c r="DT236" s="431"/>
      <c r="DU236" s="431"/>
      <c r="DV236" s="431"/>
      <c r="DW236" s="431"/>
      <c r="DX236" s="431"/>
      <c r="DY236" s="431"/>
      <c r="DZ236" s="431"/>
    </row>
    <row r="237" spans="2:130" ht="20.100000000000001" customHeight="1" x14ac:dyDescent="0.25">
      <c r="B237" s="432" t="s">
        <v>246</v>
      </c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2:130" ht="20.100000000000001" customHeight="1" x14ac:dyDescent="0.25">
      <c r="B238" s="185" t="s">
        <v>95</v>
      </c>
      <c r="D238" s="426">
        <f t="shared" ref="D238:BO238" si="472">+D190+D201</f>
        <v>0</v>
      </c>
      <c r="E238" s="426">
        <f t="shared" si="472"/>
        <v>0</v>
      </c>
      <c r="F238" s="426">
        <f t="shared" si="472"/>
        <v>0</v>
      </c>
      <c r="G238" s="426">
        <f t="shared" si="472"/>
        <v>0</v>
      </c>
      <c r="H238" s="426">
        <f t="shared" si="472"/>
        <v>1.9999999999999999E-6</v>
      </c>
      <c r="I238" s="426">
        <f t="shared" si="472"/>
        <v>0</v>
      </c>
      <c r="J238" s="426">
        <f t="shared" si="472"/>
        <v>0</v>
      </c>
      <c r="K238" s="426">
        <f t="shared" si="472"/>
        <v>0</v>
      </c>
      <c r="L238" s="426">
        <f t="shared" si="472"/>
        <v>0</v>
      </c>
      <c r="M238" s="426">
        <f t="shared" si="472"/>
        <v>0</v>
      </c>
      <c r="N238" s="426">
        <f t="shared" si="472"/>
        <v>0</v>
      </c>
      <c r="O238" s="426">
        <f t="shared" si="472"/>
        <v>0</v>
      </c>
      <c r="P238" s="426">
        <f t="shared" si="472"/>
        <v>0</v>
      </c>
      <c r="Q238" s="426">
        <f t="shared" si="472"/>
        <v>0</v>
      </c>
      <c r="R238" s="426">
        <f t="shared" si="472"/>
        <v>0</v>
      </c>
      <c r="S238" s="426">
        <f t="shared" si="472"/>
        <v>0</v>
      </c>
      <c r="T238" s="426">
        <f t="shared" si="472"/>
        <v>0</v>
      </c>
      <c r="U238" s="426">
        <f t="shared" si="472"/>
        <v>1.9999999999999999E-6</v>
      </c>
      <c r="V238" s="426">
        <f t="shared" si="472"/>
        <v>0</v>
      </c>
      <c r="W238" s="426">
        <f t="shared" si="472"/>
        <v>0</v>
      </c>
      <c r="X238" s="426">
        <f t="shared" si="472"/>
        <v>0</v>
      </c>
      <c r="Y238" s="426">
        <f t="shared" si="472"/>
        <v>0</v>
      </c>
      <c r="Z238" s="426">
        <f t="shared" si="472"/>
        <v>0</v>
      </c>
      <c r="AA238" s="426">
        <f t="shared" si="472"/>
        <v>0</v>
      </c>
      <c r="AB238" s="426">
        <f t="shared" si="472"/>
        <v>0</v>
      </c>
      <c r="AC238" s="426">
        <f t="shared" si="472"/>
        <v>0</v>
      </c>
      <c r="AD238" s="426">
        <f t="shared" si="472"/>
        <v>0</v>
      </c>
      <c r="AE238" s="426">
        <f t="shared" si="472"/>
        <v>0</v>
      </c>
      <c r="AF238" s="426">
        <f t="shared" si="472"/>
        <v>0</v>
      </c>
      <c r="AG238" s="426">
        <f t="shared" si="472"/>
        <v>20.81120044</v>
      </c>
      <c r="AH238" s="426">
        <f t="shared" si="472"/>
        <v>30.916219179999999</v>
      </c>
      <c r="AI238" s="426">
        <f t="shared" si="472"/>
        <v>0</v>
      </c>
      <c r="AJ238" s="426">
        <f t="shared" si="472"/>
        <v>0</v>
      </c>
      <c r="AK238" s="426">
        <f t="shared" si="472"/>
        <v>0</v>
      </c>
      <c r="AL238" s="426">
        <f t="shared" si="472"/>
        <v>0</v>
      </c>
      <c r="AM238" s="426">
        <f t="shared" si="472"/>
        <v>0</v>
      </c>
      <c r="AN238" s="426">
        <f t="shared" si="472"/>
        <v>0</v>
      </c>
      <c r="AO238" s="426">
        <f t="shared" si="472"/>
        <v>0</v>
      </c>
      <c r="AP238" s="426">
        <f t="shared" si="472"/>
        <v>0</v>
      </c>
      <c r="AQ238" s="426">
        <f t="shared" si="472"/>
        <v>0</v>
      </c>
      <c r="AR238" s="426">
        <f t="shared" si="472"/>
        <v>0</v>
      </c>
      <c r="AS238" s="426">
        <f t="shared" si="472"/>
        <v>0</v>
      </c>
      <c r="AT238" s="426">
        <f t="shared" si="472"/>
        <v>0</v>
      </c>
      <c r="AU238" s="426">
        <f t="shared" si="472"/>
        <v>0</v>
      </c>
      <c r="AV238" s="426">
        <f t="shared" si="472"/>
        <v>0</v>
      </c>
      <c r="AW238" s="426">
        <f t="shared" si="472"/>
        <v>12.558</v>
      </c>
      <c r="AX238" s="426">
        <f t="shared" si="472"/>
        <v>9.7672399999999993</v>
      </c>
      <c r="AY238" s="426">
        <f t="shared" si="472"/>
        <v>6.5339999999999998</v>
      </c>
      <c r="AZ238" s="426">
        <f t="shared" si="472"/>
        <v>4.71</v>
      </c>
      <c r="BA238" s="426">
        <f t="shared" si="472"/>
        <v>14.170030000000001</v>
      </c>
      <c r="BB238" s="426">
        <f t="shared" si="472"/>
        <v>16.757999999999999</v>
      </c>
      <c r="BC238" s="426">
        <f t="shared" si="472"/>
        <v>7.9180000000000001</v>
      </c>
      <c r="BD238" s="426">
        <f t="shared" si="472"/>
        <v>6.5055500000000004</v>
      </c>
      <c r="BE238" s="426">
        <f t="shared" si="472"/>
        <v>6.266</v>
      </c>
      <c r="BF238" s="426">
        <f t="shared" si="472"/>
        <v>5.3570500000000001</v>
      </c>
      <c r="BG238" s="426">
        <f t="shared" si="472"/>
        <v>7.516</v>
      </c>
      <c r="BH238" s="426">
        <f t="shared" si="472"/>
        <v>10.430999999999999</v>
      </c>
      <c r="BI238" s="426">
        <f t="shared" si="472"/>
        <v>6.6929999999999996</v>
      </c>
      <c r="BJ238" s="426">
        <f t="shared" si="472"/>
        <v>7.2569299999999997</v>
      </c>
      <c r="BK238" s="426">
        <f t="shared" si="472"/>
        <v>4.6710000000000003</v>
      </c>
      <c r="BL238" s="426">
        <f t="shared" si="472"/>
        <v>2.7440000000000002</v>
      </c>
      <c r="BM238" s="426">
        <f t="shared" si="472"/>
        <v>2.2109999999999999</v>
      </c>
      <c r="BN238" s="426">
        <f t="shared" si="472"/>
        <v>84.327529999999996</v>
      </c>
      <c r="BO238" s="426">
        <f t="shared" si="472"/>
        <v>3.1219999999999999</v>
      </c>
      <c r="BP238" s="426">
        <f t="shared" ref="BP238:CA238" si="473">+BP190+BP201</f>
        <v>2.5954999999999999</v>
      </c>
      <c r="BQ238" s="426">
        <f t="shared" si="473"/>
        <v>1.7664500000000001</v>
      </c>
      <c r="BR238" s="426">
        <f t="shared" si="473"/>
        <v>1.19</v>
      </c>
      <c r="BS238" s="426">
        <f t="shared" si="473"/>
        <v>0.59928000000000003</v>
      </c>
      <c r="BT238" s="426">
        <f t="shared" si="473"/>
        <v>0.375</v>
      </c>
      <c r="BU238" s="426">
        <f t="shared" si="473"/>
        <v>0.83199999999999996</v>
      </c>
      <c r="BV238" s="426">
        <f t="shared" si="473"/>
        <v>0.78200000000000003</v>
      </c>
      <c r="BW238" s="426">
        <f t="shared" si="473"/>
        <v>0.78300000000000003</v>
      </c>
      <c r="BX238" s="426">
        <f t="shared" si="473"/>
        <v>0.78400000000000003</v>
      </c>
      <c r="BY238" s="426">
        <f t="shared" si="473"/>
        <v>0.217</v>
      </c>
      <c r="BZ238" s="426">
        <f t="shared" si="473"/>
        <v>2.8071681583999997</v>
      </c>
      <c r="CA238" s="426">
        <f t="shared" si="473"/>
        <v>15.853398158400003</v>
      </c>
      <c r="CB238" s="426">
        <f t="shared" ref="CB238:DP238" si="474">+CB190+CB201</f>
        <v>1.1879082852</v>
      </c>
      <c r="CC238" s="426">
        <f t="shared" si="474"/>
        <v>1.2166076293999999</v>
      </c>
      <c r="CD238" s="426">
        <f t="shared" si="474"/>
        <v>18.181407200999999</v>
      </c>
      <c r="CE238" s="426">
        <f t="shared" si="474"/>
        <v>11.9633462224</v>
      </c>
      <c r="CF238" s="426">
        <f t="shared" si="474"/>
        <v>176.55444711519999</v>
      </c>
      <c r="CG238" s="426">
        <f t="shared" si="474"/>
        <v>41.379251540200002</v>
      </c>
      <c r="CH238" s="426">
        <f t="shared" si="474"/>
        <v>59.612889138600003</v>
      </c>
      <c r="CI238" s="426">
        <f t="shared" si="474"/>
        <v>141.30161945339998</v>
      </c>
      <c r="CJ238" s="426">
        <f t="shared" si="474"/>
        <v>91.462457577000009</v>
      </c>
      <c r="CK238" s="426">
        <f t="shared" si="474"/>
        <v>29.992892925000003</v>
      </c>
      <c r="CL238" s="426">
        <f t="shared" si="474"/>
        <v>14.005588703799999</v>
      </c>
      <c r="CM238" s="426">
        <f t="shared" si="474"/>
        <v>53.59589019860001</v>
      </c>
      <c r="CN238" s="426">
        <f t="shared" si="474"/>
        <v>640.4543059898001</v>
      </c>
      <c r="CO238" s="426">
        <f t="shared" si="474"/>
        <v>7.6998321783999994</v>
      </c>
      <c r="CP238" s="426">
        <f t="shared" si="474"/>
        <v>13.637029353800001</v>
      </c>
      <c r="CQ238" s="426">
        <f t="shared" si="474"/>
        <v>27.512593888400001</v>
      </c>
      <c r="CR238" s="426">
        <f t="shared" si="474"/>
        <v>104.27660910359998</v>
      </c>
      <c r="CS238" s="426">
        <f t="shared" si="474"/>
        <v>9.0979531597999994</v>
      </c>
      <c r="CT238" s="426">
        <f t="shared" si="474"/>
        <v>178.90961905820001</v>
      </c>
      <c r="CU238" s="426">
        <f t="shared" si="474"/>
        <v>29.433642147799993</v>
      </c>
      <c r="CV238" s="426">
        <f t="shared" si="474"/>
        <v>260.75708602599997</v>
      </c>
      <c r="CW238" s="426">
        <f t="shared" si="474"/>
        <v>58.839705377999998</v>
      </c>
      <c r="CX238" s="426">
        <f t="shared" si="474"/>
        <v>13.0091401638</v>
      </c>
      <c r="CY238" s="426">
        <f t="shared" si="474"/>
        <v>33.8577283276</v>
      </c>
      <c r="CZ238" s="426">
        <f t="shared" si="474"/>
        <v>342.23231038259996</v>
      </c>
      <c r="DA238" s="426">
        <f t="shared" si="474"/>
        <v>1079.2632491679999</v>
      </c>
      <c r="DB238" s="426">
        <f t="shared" si="474"/>
        <v>3.2091559264000002</v>
      </c>
      <c r="DC238" s="426">
        <f t="shared" si="474"/>
        <v>35.831137426200002</v>
      </c>
      <c r="DD238" s="426">
        <f t="shared" si="474"/>
        <v>35.849027671800002</v>
      </c>
      <c r="DE238" s="426">
        <f t="shared" si="474"/>
        <v>32.933402233600006</v>
      </c>
      <c r="DF238" s="426">
        <f t="shared" si="474"/>
        <v>263.66725800279994</v>
      </c>
      <c r="DG238" s="426">
        <f t="shared" si="474"/>
        <v>11.8572271522</v>
      </c>
      <c r="DH238" s="426">
        <f t="shared" si="474"/>
        <v>26.047165110599995</v>
      </c>
      <c r="DI238" s="426">
        <f t="shared" si="474"/>
        <v>140.91874427560001</v>
      </c>
      <c r="DJ238" s="426">
        <f t="shared" si="474"/>
        <v>13.377444293599996</v>
      </c>
      <c r="DK238" s="426">
        <f t="shared" si="474"/>
        <v>40.189987687200009</v>
      </c>
      <c r="DL238" s="426">
        <f t="shared" si="474"/>
        <v>21.011755544</v>
      </c>
      <c r="DM238" s="426">
        <f t="shared" si="474"/>
        <v>65.684318775200012</v>
      </c>
      <c r="DN238" s="426">
        <f t="shared" si="474"/>
        <v>690.57662409919999</v>
      </c>
      <c r="DO238" s="426">
        <f t="shared" si="474"/>
        <v>19.872069043000007</v>
      </c>
      <c r="DP238" s="426">
        <f t="shared" si="474"/>
        <v>61.109841417200002</v>
      </c>
      <c r="DQ238" s="426">
        <f t="shared" ref="DQ238:DR238" si="475">+DQ190+DQ201</f>
        <v>13.270613348199998</v>
      </c>
      <c r="DR238" s="426">
        <f t="shared" si="475"/>
        <v>299.48101210119995</v>
      </c>
      <c r="DS238" s="426">
        <f t="shared" ref="DS238:DT238" si="476">+DS190+DS201</f>
        <v>21.742286006200004</v>
      </c>
      <c r="DT238" s="426">
        <f t="shared" si="476"/>
        <v>619.10837676719996</v>
      </c>
      <c r="DU238" s="426">
        <f t="shared" ref="DU238:DV238" si="477">+DU190+DU201</f>
        <v>508.81646196220004</v>
      </c>
      <c r="DV238" s="426">
        <f t="shared" si="477"/>
        <v>207.49461747000004</v>
      </c>
      <c r="DW238" s="426">
        <f t="shared" ref="DW238:DX238" si="478">+DW190+DW201</f>
        <v>227.58569275940002</v>
      </c>
      <c r="DX238" s="426">
        <f t="shared" si="478"/>
        <v>118.1269327472</v>
      </c>
      <c r="DY238" s="426">
        <f t="shared" ref="DY238:DZ238" si="479">+DY190+DY201</f>
        <v>115.9700117024</v>
      </c>
      <c r="DZ238" s="426">
        <f t="shared" si="479"/>
        <v>72.5394105126</v>
      </c>
    </row>
    <row r="239" spans="2:130" ht="20.100000000000001" customHeight="1" x14ac:dyDescent="0.25">
      <c r="B239" s="185" t="s">
        <v>96</v>
      </c>
      <c r="D239" s="426">
        <f t="shared" ref="D239:BO239" si="480">+D191+D202</f>
        <v>22.911690780000001</v>
      </c>
      <c r="E239" s="426">
        <f t="shared" si="480"/>
        <v>201.59311488259999</v>
      </c>
      <c r="F239" s="426">
        <f t="shared" si="480"/>
        <v>0</v>
      </c>
      <c r="G239" s="426">
        <f t="shared" si="480"/>
        <v>19.686123969100002</v>
      </c>
      <c r="H239" s="426">
        <f t="shared" si="480"/>
        <v>3.3341000600000004</v>
      </c>
      <c r="I239" s="426">
        <f t="shared" si="480"/>
        <v>0</v>
      </c>
      <c r="J239" s="426">
        <f t="shared" si="480"/>
        <v>0</v>
      </c>
      <c r="K239" s="426">
        <f t="shared" si="480"/>
        <v>0</v>
      </c>
      <c r="L239" s="426">
        <f t="shared" si="480"/>
        <v>0</v>
      </c>
      <c r="M239" s="426">
        <f t="shared" si="480"/>
        <v>0</v>
      </c>
      <c r="N239" s="426">
        <f t="shared" si="480"/>
        <v>0</v>
      </c>
      <c r="O239" s="426">
        <f t="shared" si="480"/>
        <v>0</v>
      </c>
      <c r="P239" s="426">
        <f t="shared" si="480"/>
        <v>247.52502969170001</v>
      </c>
      <c r="Q239" s="426">
        <f t="shared" si="480"/>
        <v>9.9999999999999995E-7</v>
      </c>
      <c r="R239" s="426">
        <f t="shared" si="480"/>
        <v>9.9999999999999995E-7</v>
      </c>
      <c r="S239" s="426">
        <f t="shared" si="480"/>
        <v>9.9999999999999995E-7</v>
      </c>
      <c r="T239" s="426">
        <f t="shared" si="480"/>
        <v>9.9999999999999995E-7</v>
      </c>
      <c r="U239" s="426">
        <f t="shared" si="480"/>
        <v>8.7537568240000017</v>
      </c>
      <c r="V239" s="426">
        <f t="shared" si="480"/>
        <v>181.3231947532</v>
      </c>
      <c r="W239" s="426">
        <f t="shared" si="480"/>
        <v>0</v>
      </c>
      <c r="X239" s="426">
        <f t="shared" si="480"/>
        <v>0</v>
      </c>
      <c r="Y239" s="426">
        <f t="shared" si="480"/>
        <v>0</v>
      </c>
      <c r="Z239" s="426">
        <f t="shared" si="480"/>
        <v>0</v>
      </c>
      <c r="AA239" s="426">
        <f t="shared" si="480"/>
        <v>0</v>
      </c>
      <c r="AB239" s="426">
        <f t="shared" si="480"/>
        <v>90.227903896599997</v>
      </c>
      <c r="AC239" s="426">
        <f t="shared" si="480"/>
        <v>280.30485947379998</v>
      </c>
      <c r="AD239" s="426">
        <f t="shared" si="480"/>
        <v>34.749399266999994</v>
      </c>
      <c r="AE239" s="426">
        <f t="shared" si="480"/>
        <v>0</v>
      </c>
      <c r="AF239" s="426">
        <f t="shared" si="480"/>
        <v>0</v>
      </c>
      <c r="AG239" s="426">
        <f t="shared" si="480"/>
        <v>20.81120044</v>
      </c>
      <c r="AH239" s="426">
        <f t="shared" si="480"/>
        <v>30.916219179999999</v>
      </c>
      <c r="AI239" s="426">
        <f t="shared" si="480"/>
        <v>0</v>
      </c>
      <c r="AJ239" s="426">
        <f t="shared" si="480"/>
        <v>0</v>
      </c>
      <c r="AK239" s="426">
        <f t="shared" si="480"/>
        <v>0</v>
      </c>
      <c r="AL239" s="426">
        <f t="shared" si="480"/>
        <v>0</v>
      </c>
      <c r="AM239" s="426">
        <f t="shared" si="480"/>
        <v>0</v>
      </c>
      <c r="AN239" s="426">
        <f t="shared" si="480"/>
        <v>0</v>
      </c>
      <c r="AO239" s="426">
        <f t="shared" si="480"/>
        <v>0</v>
      </c>
      <c r="AP239" s="426">
        <f t="shared" si="480"/>
        <v>0</v>
      </c>
      <c r="AQ239" s="426">
        <f t="shared" si="480"/>
        <v>0</v>
      </c>
      <c r="AR239" s="426">
        <f t="shared" si="480"/>
        <v>0</v>
      </c>
      <c r="AS239" s="426">
        <f t="shared" si="480"/>
        <v>25.680794846000001</v>
      </c>
      <c r="AT239" s="426">
        <f t="shared" si="480"/>
        <v>0</v>
      </c>
      <c r="AU239" s="426">
        <f t="shared" si="480"/>
        <v>0</v>
      </c>
      <c r="AV239" s="426">
        <f t="shared" si="480"/>
        <v>0</v>
      </c>
      <c r="AW239" s="426">
        <f t="shared" si="480"/>
        <v>0</v>
      </c>
      <c r="AX239" s="426">
        <f t="shared" si="480"/>
        <v>0</v>
      </c>
      <c r="AY239" s="426">
        <f t="shared" si="480"/>
        <v>0</v>
      </c>
      <c r="AZ239" s="426">
        <f t="shared" si="480"/>
        <v>0</v>
      </c>
      <c r="BA239" s="426">
        <f t="shared" si="480"/>
        <v>0</v>
      </c>
      <c r="BB239" s="426">
        <f t="shared" si="480"/>
        <v>0</v>
      </c>
      <c r="BC239" s="426">
        <f t="shared" si="480"/>
        <v>0</v>
      </c>
      <c r="BD239" s="426">
        <f t="shared" si="480"/>
        <v>0</v>
      </c>
      <c r="BE239" s="426">
        <f t="shared" si="480"/>
        <v>62.418769760000004</v>
      </c>
      <c r="BF239" s="426">
        <f t="shared" si="480"/>
        <v>0</v>
      </c>
      <c r="BG239" s="426">
        <f t="shared" si="480"/>
        <v>0</v>
      </c>
      <c r="BH239" s="426">
        <f t="shared" si="480"/>
        <v>0</v>
      </c>
      <c r="BI239" s="426">
        <f t="shared" si="480"/>
        <v>0</v>
      </c>
      <c r="BJ239" s="426">
        <f t="shared" si="480"/>
        <v>0</v>
      </c>
      <c r="BK239" s="426">
        <f t="shared" si="480"/>
        <v>0</v>
      </c>
      <c r="BL239" s="426">
        <f t="shared" si="480"/>
        <v>0</v>
      </c>
      <c r="BM239" s="426">
        <f t="shared" si="480"/>
        <v>0</v>
      </c>
      <c r="BN239" s="426">
        <f t="shared" si="480"/>
        <v>62.418769760000004</v>
      </c>
      <c r="BO239" s="426">
        <f t="shared" si="480"/>
        <v>0</v>
      </c>
      <c r="BP239" s="426">
        <f t="shared" ref="BP239:CA239" si="481">+BP191+BP202</f>
        <v>0</v>
      </c>
      <c r="BQ239" s="426">
        <f t="shared" si="481"/>
        <v>0</v>
      </c>
      <c r="BR239" s="426">
        <f t="shared" si="481"/>
        <v>40.519954800000001</v>
      </c>
      <c r="BS239" s="426">
        <f t="shared" si="481"/>
        <v>52</v>
      </c>
      <c r="BT239" s="426">
        <f t="shared" si="481"/>
        <v>0</v>
      </c>
      <c r="BU239" s="426">
        <f t="shared" si="481"/>
        <v>704.976</v>
      </c>
      <c r="BV239" s="426">
        <f t="shared" si="481"/>
        <v>888.12000000000012</v>
      </c>
      <c r="BW239" s="426">
        <f t="shared" si="481"/>
        <v>164.64</v>
      </c>
      <c r="BX239" s="426">
        <f t="shared" si="481"/>
        <v>0</v>
      </c>
      <c r="BY239" s="426">
        <f t="shared" si="481"/>
        <v>17.952162875200003</v>
      </c>
      <c r="BZ239" s="426">
        <f t="shared" si="481"/>
        <v>280.04999999</v>
      </c>
      <c r="CA239" s="426">
        <f t="shared" si="481"/>
        <v>2148.2581176652002</v>
      </c>
      <c r="CB239" s="426">
        <f t="shared" ref="CB239:DP239" si="482">+CB191+CB202</f>
        <v>30.004000000000001</v>
      </c>
      <c r="CC239" s="426">
        <f t="shared" si="482"/>
        <v>0</v>
      </c>
      <c r="CD239" s="426">
        <f t="shared" si="482"/>
        <v>0</v>
      </c>
      <c r="CE239" s="426">
        <f t="shared" si="482"/>
        <v>0</v>
      </c>
      <c r="CF239" s="426">
        <f t="shared" si="482"/>
        <v>0</v>
      </c>
      <c r="CG239" s="426">
        <f t="shared" si="482"/>
        <v>18.873070104</v>
      </c>
      <c r="CH239" s="426">
        <f t="shared" si="482"/>
        <v>31.742034576000002</v>
      </c>
      <c r="CI239" s="426">
        <f t="shared" si="482"/>
        <v>38.779908456800001</v>
      </c>
      <c r="CJ239" s="426">
        <f t="shared" si="482"/>
        <v>25.582630783600003</v>
      </c>
      <c r="CK239" s="426">
        <f t="shared" si="482"/>
        <v>38.099068113399994</v>
      </c>
      <c r="CL239" s="426">
        <f t="shared" si="482"/>
        <v>34.4217647352</v>
      </c>
      <c r="CM239" s="426">
        <f t="shared" si="482"/>
        <v>30.886140550999997</v>
      </c>
      <c r="CN239" s="426">
        <f t="shared" si="482"/>
        <v>248.38861731999998</v>
      </c>
      <c r="CO239" s="426">
        <f t="shared" si="482"/>
        <v>352.85828068719991</v>
      </c>
      <c r="CP239" s="426">
        <f t="shared" si="482"/>
        <v>130.48013772459998</v>
      </c>
      <c r="CQ239" s="426">
        <f t="shared" si="482"/>
        <v>230.25980129359999</v>
      </c>
      <c r="CR239" s="426">
        <f t="shared" si="482"/>
        <v>242.70716234340003</v>
      </c>
      <c r="CS239" s="426">
        <f t="shared" si="482"/>
        <v>136.83203639420003</v>
      </c>
      <c r="CT239" s="426">
        <f t="shared" si="482"/>
        <v>7.4515017318000005</v>
      </c>
      <c r="CU239" s="426">
        <f t="shared" si="482"/>
        <v>10.2172790326</v>
      </c>
      <c r="CV239" s="426">
        <f t="shared" si="482"/>
        <v>23.8150999926</v>
      </c>
      <c r="CW239" s="426">
        <f t="shared" si="482"/>
        <v>4.2135756320000004</v>
      </c>
      <c r="CX239" s="426">
        <f t="shared" si="482"/>
        <v>141.5785787826</v>
      </c>
      <c r="CY239" s="426">
        <f t="shared" si="482"/>
        <v>368.64890669179999</v>
      </c>
      <c r="CZ239" s="426">
        <f t="shared" si="482"/>
        <v>448.1879653062</v>
      </c>
      <c r="DA239" s="426">
        <f t="shared" si="482"/>
        <v>2097.2503256126001</v>
      </c>
      <c r="DB239" s="426">
        <f t="shared" si="482"/>
        <v>217.17196322000001</v>
      </c>
      <c r="DC239" s="426">
        <f t="shared" si="482"/>
        <v>8.8675915099999987</v>
      </c>
      <c r="DD239" s="426">
        <f t="shared" si="482"/>
        <v>0</v>
      </c>
      <c r="DE239" s="426">
        <f t="shared" si="482"/>
        <v>451.96945495759996</v>
      </c>
      <c r="DF239" s="426">
        <f t="shared" si="482"/>
        <v>3715.7944478499999</v>
      </c>
      <c r="DG239" s="426">
        <f t="shared" si="482"/>
        <v>178.88583332000002</v>
      </c>
      <c r="DH239" s="426">
        <f t="shared" si="482"/>
        <v>170.24744081379998</v>
      </c>
      <c r="DI239" s="426">
        <f t="shared" si="482"/>
        <v>456.60729225480003</v>
      </c>
      <c r="DJ239" s="426">
        <f t="shared" si="482"/>
        <v>395.0922707862</v>
      </c>
      <c r="DK239" s="426">
        <f t="shared" si="482"/>
        <v>375.4433283418</v>
      </c>
      <c r="DL239" s="426">
        <f t="shared" si="482"/>
        <v>191.9256097462</v>
      </c>
      <c r="DM239" s="426">
        <f t="shared" si="482"/>
        <v>203.14963334999999</v>
      </c>
      <c r="DN239" s="426">
        <f t="shared" si="482"/>
        <v>6365.1548661504003</v>
      </c>
      <c r="DO239" s="426">
        <f t="shared" si="482"/>
        <v>696.74554566860002</v>
      </c>
      <c r="DP239" s="426">
        <f t="shared" si="482"/>
        <v>159.73769111000001</v>
      </c>
      <c r="DQ239" s="426">
        <f t="shared" ref="DQ239:DR239" si="483">+DQ191+DQ202</f>
        <v>519.59427777999997</v>
      </c>
      <c r="DR239" s="426">
        <f t="shared" si="483"/>
        <v>1562.1939437349999</v>
      </c>
      <c r="DS239" s="426">
        <f t="shared" ref="DS239:DT239" si="484">+DS191+DS202</f>
        <v>1137.8100921380001</v>
      </c>
      <c r="DT239" s="426">
        <f t="shared" si="484"/>
        <v>191.52655275379999</v>
      </c>
      <c r="DU239" s="426">
        <f t="shared" ref="DU239:DV239" si="485">+DU191+DU202</f>
        <v>116.70070042259999</v>
      </c>
      <c r="DV239" s="426">
        <f t="shared" si="485"/>
        <v>0</v>
      </c>
      <c r="DW239" s="426">
        <f t="shared" ref="DW239:DX239" si="486">+DW191+DW202</f>
        <v>110.1</v>
      </c>
      <c r="DX239" s="426">
        <f t="shared" si="486"/>
        <v>206.19706394240001</v>
      </c>
      <c r="DY239" s="426">
        <f t="shared" ref="DY239:DZ239" si="487">+DY191+DY202</f>
        <v>301.56482570759999</v>
      </c>
      <c r="DZ239" s="426">
        <f t="shared" si="487"/>
        <v>237.25573867000003</v>
      </c>
    </row>
    <row r="240" spans="2:130" ht="20.100000000000001" customHeight="1" x14ac:dyDescent="0.25">
      <c r="B240" s="185" t="s">
        <v>97</v>
      </c>
      <c r="D240" s="426">
        <f t="shared" ref="D240:BO240" si="488">+D192+D203</f>
        <v>326.13526100000001</v>
      </c>
      <c r="E240" s="426">
        <f t="shared" si="488"/>
        <v>264.51441999999997</v>
      </c>
      <c r="F240" s="426">
        <f t="shared" si="488"/>
        <v>308.84567501250001</v>
      </c>
      <c r="G240" s="426">
        <f t="shared" si="488"/>
        <v>174.46331900000001</v>
      </c>
      <c r="H240" s="426">
        <f t="shared" si="488"/>
        <v>298.28589399999998</v>
      </c>
      <c r="I240" s="426">
        <f t="shared" si="488"/>
        <v>136.48206200000001</v>
      </c>
      <c r="J240" s="426">
        <f t="shared" si="488"/>
        <v>36.808487190000001</v>
      </c>
      <c r="K240" s="426">
        <f t="shared" si="488"/>
        <v>65.713093999999998</v>
      </c>
      <c r="L240" s="426">
        <f t="shared" si="488"/>
        <v>58.828859999999999</v>
      </c>
      <c r="M240" s="426">
        <f t="shared" si="488"/>
        <v>6.4148899999999998</v>
      </c>
      <c r="N240" s="426">
        <f t="shared" si="488"/>
        <v>12.3</v>
      </c>
      <c r="O240" s="426">
        <f t="shared" si="488"/>
        <v>171.3655</v>
      </c>
      <c r="P240" s="426">
        <f t="shared" si="488"/>
        <v>1860.1574622025</v>
      </c>
      <c r="Q240" s="426">
        <f t="shared" si="488"/>
        <v>18.530355</v>
      </c>
      <c r="R240" s="426">
        <f t="shared" si="488"/>
        <v>7.5</v>
      </c>
      <c r="S240" s="426">
        <f t="shared" si="488"/>
        <v>184.12155000000001</v>
      </c>
      <c r="T240" s="426">
        <f t="shared" si="488"/>
        <v>358.61667499999999</v>
      </c>
      <c r="U240" s="426">
        <f t="shared" si="488"/>
        <v>244.13698500000001</v>
      </c>
      <c r="V240" s="426">
        <f t="shared" si="488"/>
        <v>4.5</v>
      </c>
      <c r="W240" s="426">
        <f t="shared" si="488"/>
        <v>1.1543209999999999</v>
      </c>
      <c r="X240" s="426">
        <f t="shared" si="488"/>
        <v>0</v>
      </c>
      <c r="Y240" s="426">
        <f t="shared" si="488"/>
        <v>2.0000000000000001E-4</v>
      </c>
      <c r="Z240" s="426">
        <f t="shared" si="488"/>
        <v>8.7135090000000002</v>
      </c>
      <c r="AA240" s="426">
        <f t="shared" si="488"/>
        <v>240.76482199999998</v>
      </c>
      <c r="AB240" s="426">
        <f t="shared" si="488"/>
        <v>3022.2660100695002</v>
      </c>
      <c r="AC240" s="426">
        <f t="shared" si="488"/>
        <v>4090.3044270695</v>
      </c>
      <c r="AD240" s="426">
        <f t="shared" si="488"/>
        <v>55.230000000000004</v>
      </c>
      <c r="AE240" s="426">
        <f t="shared" si="488"/>
        <v>50.756129999999999</v>
      </c>
      <c r="AF240" s="426">
        <f t="shared" si="488"/>
        <v>54.500069000000003</v>
      </c>
      <c r="AG240" s="426">
        <f t="shared" si="488"/>
        <v>64.293340000000001</v>
      </c>
      <c r="AH240" s="426">
        <f t="shared" si="488"/>
        <v>324.79357700000003</v>
      </c>
      <c r="AI240" s="426">
        <f t="shared" si="488"/>
        <v>75.872399999999999</v>
      </c>
      <c r="AJ240" s="426">
        <f t="shared" si="488"/>
        <v>643.0915</v>
      </c>
      <c r="AK240" s="426">
        <f t="shared" si="488"/>
        <v>889.87959999999998</v>
      </c>
      <c r="AL240" s="426">
        <f t="shared" si="488"/>
        <v>496.214</v>
      </c>
      <c r="AM240" s="426">
        <f t="shared" si="488"/>
        <v>85.875</v>
      </c>
      <c r="AN240" s="426">
        <f t="shared" si="488"/>
        <v>6.86</v>
      </c>
      <c r="AO240" s="426">
        <f t="shared" si="488"/>
        <v>2.8</v>
      </c>
      <c r="AP240" s="426">
        <f t="shared" si="488"/>
        <v>3.5</v>
      </c>
      <c r="AQ240" s="426">
        <f t="shared" si="488"/>
        <v>1.4</v>
      </c>
      <c r="AR240" s="426">
        <f t="shared" si="488"/>
        <v>0.65</v>
      </c>
      <c r="AS240" s="426">
        <f t="shared" si="488"/>
        <v>0</v>
      </c>
      <c r="AT240" s="426">
        <f t="shared" si="488"/>
        <v>0</v>
      </c>
      <c r="AU240" s="426">
        <f t="shared" si="488"/>
        <v>0</v>
      </c>
      <c r="AV240" s="426">
        <f t="shared" si="488"/>
        <v>5.3042700000000007E-3</v>
      </c>
      <c r="AW240" s="426">
        <f t="shared" si="488"/>
        <v>0</v>
      </c>
      <c r="AX240" s="426">
        <f t="shared" si="488"/>
        <v>0</v>
      </c>
      <c r="AY240" s="426">
        <f t="shared" si="488"/>
        <v>0</v>
      </c>
      <c r="AZ240" s="426">
        <f t="shared" si="488"/>
        <v>0</v>
      </c>
      <c r="BA240" s="426">
        <f t="shared" si="488"/>
        <v>0</v>
      </c>
      <c r="BB240" s="426">
        <f t="shared" si="488"/>
        <v>2.7440000000000002</v>
      </c>
      <c r="BC240" s="426">
        <f t="shared" si="488"/>
        <v>6.5170000000000003</v>
      </c>
      <c r="BD240" s="426">
        <f t="shared" si="488"/>
        <v>2.0579999999999998</v>
      </c>
      <c r="BE240" s="426">
        <f t="shared" si="488"/>
        <v>3.43</v>
      </c>
      <c r="BF240" s="426">
        <f t="shared" si="488"/>
        <v>0</v>
      </c>
      <c r="BG240" s="426">
        <f t="shared" si="488"/>
        <v>3.43</v>
      </c>
      <c r="BH240" s="426">
        <f t="shared" si="488"/>
        <v>49.43</v>
      </c>
      <c r="BI240" s="426">
        <f t="shared" si="488"/>
        <v>0</v>
      </c>
      <c r="BJ240" s="426">
        <f t="shared" si="488"/>
        <v>0</v>
      </c>
      <c r="BK240" s="426">
        <f t="shared" si="488"/>
        <v>20.58</v>
      </c>
      <c r="BL240" s="426">
        <f t="shared" si="488"/>
        <v>1.3908718600000002E-2</v>
      </c>
      <c r="BM240" s="426">
        <f t="shared" si="488"/>
        <v>0.3</v>
      </c>
      <c r="BN240" s="426">
        <f t="shared" si="488"/>
        <v>88.502908718599997</v>
      </c>
      <c r="BO240" s="426">
        <f t="shared" si="488"/>
        <v>0</v>
      </c>
      <c r="BP240" s="426">
        <f t="shared" ref="BP240:CA240" si="489">+BP192+BP203</f>
        <v>0</v>
      </c>
      <c r="BQ240" s="426">
        <f t="shared" si="489"/>
        <v>0</v>
      </c>
      <c r="BR240" s="426">
        <f t="shared" si="489"/>
        <v>0</v>
      </c>
      <c r="BS240" s="426">
        <f t="shared" si="489"/>
        <v>0.19461100000000001</v>
      </c>
      <c r="BT240" s="426">
        <f t="shared" si="489"/>
        <v>0</v>
      </c>
      <c r="BU240" s="426">
        <f t="shared" si="489"/>
        <v>5.92</v>
      </c>
      <c r="BV240" s="426">
        <f t="shared" si="489"/>
        <v>0</v>
      </c>
      <c r="BW240" s="426">
        <f t="shared" si="489"/>
        <v>0</v>
      </c>
      <c r="BX240" s="426">
        <f t="shared" si="489"/>
        <v>0.29988199999999998</v>
      </c>
      <c r="BY240" s="426">
        <f t="shared" si="489"/>
        <v>0</v>
      </c>
      <c r="BZ240" s="426">
        <f t="shared" si="489"/>
        <v>0</v>
      </c>
      <c r="CA240" s="426">
        <f t="shared" si="489"/>
        <v>6.4144930000000002</v>
      </c>
      <c r="CB240" s="426">
        <f t="shared" ref="CB240:DP240" si="490">+CB192+CB203</f>
        <v>1.5</v>
      </c>
      <c r="CC240" s="426">
        <f t="shared" si="490"/>
        <v>2.0000010000000001</v>
      </c>
      <c r="CD240" s="426">
        <f t="shared" si="490"/>
        <v>2E-8</v>
      </c>
      <c r="CE240" s="426">
        <f t="shared" si="490"/>
        <v>0.25</v>
      </c>
      <c r="CF240" s="426">
        <f t="shared" si="490"/>
        <v>8</v>
      </c>
      <c r="CG240" s="426">
        <f t="shared" si="490"/>
        <v>0</v>
      </c>
      <c r="CH240" s="426">
        <f t="shared" si="490"/>
        <v>7</v>
      </c>
      <c r="CI240" s="426">
        <f t="shared" si="490"/>
        <v>0.84662099999999996</v>
      </c>
      <c r="CJ240" s="426">
        <f t="shared" si="490"/>
        <v>0.62308200000000002</v>
      </c>
      <c r="CK240" s="426">
        <f t="shared" si="490"/>
        <v>0.34300000000000003</v>
      </c>
      <c r="CL240" s="426">
        <f t="shared" si="490"/>
        <v>0</v>
      </c>
      <c r="CM240" s="426">
        <f t="shared" si="490"/>
        <v>18.5</v>
      </c>
      <c r="CN240" s="426">
        <f t="shared" si="490"/>
        <v>39.062704020000005</v>
      </c>
      <c r="CO240" s="426">
        <f t="shared" si="490"/>
        <v>0.2</v>
      </c>
      <c r="CP240" s="426">
        <f t="shared" si="490"/>
        <v>0</v>
      </c>
      <c r="CQ240" s="426">
        <f t="shared" si="490"/>
        <v>14</v>
      </c>
      <c r="CR240" s="426">
        <f t="shared" si="490"/>
        <v>0.1058085</v>
      </c>
      <c r="CS240" s="426">
        <f t="shared" si="490"/>
        <v>0.212255</v>
      </c>
      <c r="CT240" s="426">
        <f t="shared" si="490"/>
        <v>1.696124</v>
      </c>
      <c r="CU240" s="426">
        <f t="shared" si="490"/>
        <v>0.13906945000000001</v>
      </c>
      <c r="CV240" s="426">
        <f t="shared" si="490"/>
        <v>7.4988199999999991E-2</v>
      </c>
      <c r="CW240" s="426">
        <f t="shared" si="490"/>
        <v>0.59102955000000001</v>
      </c>
      <c r="CX240" s="426">
        <f t="shared" si="490"/>
        <v>0.45237569999999999</v>
      </c>
      <c r="CY240" s="426">
        <f t="shared" si="490"/>
        <v>0.64847099997711199</v>
      </c>
      <c r="CZ240" s="426">
        <f t="shared" si="490"/>
        <v>0.43438599999999999</v>
      </c>
      <c r="DA240" s="426">
        <f t="shared" si="490"/>
        <v>18.554507399977112</v>
      </c>
      <c r="DB240" s="426">
        <f t="shared" si="490"/>
        <v>0</v>
      </c>
      <c r="DC240" s="426">
        <f t="shared" si="490"/>
        <v>0.13719999999999999</v>
      </c>
      <c r="DD240" s="426">
        <f t="shared" si="490"/>
        <v>0</v>
      </c>
      <c r="DE240" s="426">
        <f t="shared" si="490"/>
        <v>1.3606703</v>
      </c>
      <c r="DF240" s="426">
        <f t="shared" si="490"/>
        <v>2.4660426000000002</v>
      </c>
      <c r="DG240" s="426">
        <f t="shared" si="490"/>
        <v>0.22065699999999999</v>
      </c>
      <c r="DH240" s="426">
        <f t="shared" si="490"/>
        <v>0.22090499999999999</v>
      </c>
      <c r="DI240" s="426">
        <f t="shared" si="490"/>
        <v>0</v>
      </c>
      <c r="DJ240" s="426">
        <f t="shared" si="490"/>
        <v>0.29757050516357425</v>
      </c>
      <c r="DK240" s="426">
        <f t="shared" si="490"/>
        <v>0.42765409999999998</v>
      </c>
      <c r="DL240" s="426">
        <f t="shared" si="490"/>
        <v>0.5130844</v>
      </c>
      <c r="DM240" s="426">
        <f t="shared" si="490"/>
        <v>0.22361400000000001</v>
      </c>
      <c r="DN240" s="426">
        <f t="shared" si="490"/>
        <v>5.8673979051635747</v>
      </c>
      <c r="DO240" s="426">
        <f t="shared" si="490"/>
        <v>1.0745376000000002</v>
      </c>
      <c r="DP240" s="426">
        <f t="shared" si="490"/>
        <v>1.3689479999847409</v>
      </c>
      <c r="DQ240" s="426">
        <f t="shared" ref="DQ240:DR240" si="491">+DQ192+DQ203</f>
        <v>0.15738170000000001</v>
      </c>
      <c r="DR240" s="426">
        <f t="shared" si="491"/>
        <v>40.839298800007626</v>
      </c>
      <c r="DS240" s="426">
        <f t="shared" ref="DS240:DT240" si="492">+DS192+DS203</f>
        <v>0.65575190000000005</v>
      </c>
      <c r="DT240" s="426">
        <f t="shared" si="492"/>
        <v>2.0404830000076299</v>
      </c>
      <c r="DU240" s="426">
        <f t="shared" ref="DU240:DV240" si="493">+DU192+DU203</f>
        <v>0</v>
      </c>
      <c r="DV240" s="426">
        <f t="shared" si="493"/>
        <v>1.4073481200000002</v>
      </c>
      <c r="DW240" s="426">
        <f t="shared" ref="DW240:DX240" si="494">+DW192+DW203</f>
        <v>0.2098584542013549</v>
      </c>
      <c r="DX240" s="426">
        <f t="shared" si="494"/>
        <v>10.547723900000001</v>
      </c>
      <c r="DY240" s="426">
        <f t="shared" ref="DY240:DZ240" si="495">+DY192+DY203</f>
        <v>1.0748952999954224</v>
      </c>
      <c r="DZ240" s="426">
        <f t="shared" si="495"/>
        <v>1.14457299995422</v>
      </c>
    </row>
    <row r="241" spans="2:130" ht="20.100000000000001" customHeight="1" x14ac:dyDescent="0.25">
      <c r="B241" s="185" t="s">
        <v>148</v>
      </c>
      <c r="D241" s="426">
        <f t="shared" ref="D241:BO241" si="496">+D193+D204</f>
        <v>1605.0942909600001</v>
      </c>
      <c r="E241" s="426">
        <f t="shared" si="496"/>
        <v>1452.2728205399999</v>
      </c>
      <c r="F241" s="426">
        <f t="shared" si="496"/>
        <v>1533.97994948</v>
      </c>
      <c r="G241" s="426">
        <f t="shared" si="496"/>
        <v>1618.2333059399998</v>
      </c>
      <c r="H241" s="426">
        <f t="shared" si="496"/>
        <v>1808.2013647799997</v>
      </c>
      <c r="I241" s="426">
        <f t="shared" si="496"/>
        <v>1321.0177073300001</v>
      </c>
      <c r="J241" s="426">
        <f t="shared" si="496"/>
        <v>2321.2754726600001</v>
      </c>
      <c r="K241" s="426">
        <f t="shared" si="496"/>
        <v>1580.3669247300002</v>
      </c>
      <c r="L241" s="426">
        <f t="shared" si="496"/>
        <v>1629.4207598799999</v>
      </c>
      <c r="M241" s="426">
        <f t="shared" si="496"/>
        <v>2835.7937377200001</v>
      </c>
      <c r="N241" s="426">
        <f t="shared" si="496"/>
        <v>1788.6771457499999</v>
      </c>
      <c r="O241" s="426">
        <f t="shared" si="496"/>
        <v>1725.38865151</v>
      </c>
      <c r="P241" s="426">
        <f t="shared" si="496"/>
        <v>21219.722131279999</v>
      </c>
      <c r="Q241" s="426">
        <f t="shared" si="496"/>
        <v>1889.8005086999999</v>
      </c>
      <c r="R241" s="426">
        <f t="shared" si="496"/>
        <v>1597.3081940899999</v>
      </c>
      <c r="S241" s="426">
        <f t="shared" si="496"/>
        <v>1759.0790944399996</v>
      </c>
      <c r="T241" s="426">
        <f t="shared" si="496"/>
        <v>3510.6803939000001</v>
      </c>
      <c r="U241" s="426">
        <f t="shared" si="496"/>
        <v>2174.74116271</v>
      </c>
      <c r="V241" s="426">
        <f t="shared" si="496"/>
        <v>2058.7252934399999</v>
      </c>
      <c r="W241" s="426">
        <f t="shared" si="496"/>
        <v>2801.0904513599994</v>
      </c>
      <c r="X241" s="426">
        <f t="shared" si="496"/>
        <v>2272.7897631400006</v>
      </c>
      <c r="Y241" s="426">
        <f t="shared" si="496"/>
        <v>2178.0157061199998</v>
      </c>
      <c r="Z241" s="426">
        <f t="shared" si="496"/>
        <v>2368.5826627099996</v>
      </c>
      <c r="AA241" s="426">
        <f t="shared" si="496"/>
        <v>2342.2542774600001</v>
      </c>
      <c r="AB241" s="426">
        <f t="shared" si="496"/>
        <v>2893.1678087599998</v>
      </c>
      <c r="AC241" s="426">
        <f t="shared" si="496"/>
        <v>27846.23531683</v>
      </c>
      <c r="AD241" s="426">
        <f t="shared" si="496"/>
        <v>2707.1088101699993</v>
      </c>
      <c r="AE241" s="426">
        <f t="shared" si="496"/>
        <v>2494.1079796899999</v>
      </c>
      <c r="AF241" s="426">
        <f t="shared" si="496"/>
        <v>2443.2585634500001</v>
      </c>
      <c r="AG241" s="426">
        <f t="shared" si="496"/>
        <v>3093.2216445900003</v>
      </c>
      <c r="AH241" s="426">
        <f t="shared" si="496"/>
        <v>3533.9989491199995</v>
      </c>
      <c r="AI241" s="426">
        <f t="shared" si="496"/>
        <v>2495.9895390400002</v>
      </c>
      <c r="AJ241" s="426">
        <f t="shared" si="496"/>
        <v>3611.6128504799999</v>
      </c>
      <c r="AK241" s="426">
        <f t="shared" si="496"/>
        <v>3904.7268773900005</v>
      </c>
      <c r="AL241" s="426">
        <f t="shared" si="496"/>
        <v>3336.0633641499999</v>
      </c>
      <c r="AM241" s="426">
        <f t="shared" si="496"/>
        <v>3483.84901231</v>
      </c>
      <c r="AN241" s="426">
        <f t="shared" si="496"/>
        <v>3179.2579429499997</v>
      </c>
      <c r="AO241" s="426">
        <f t="shared" si="496"/>
        <v>3697.4947457599992</v>
      </c>
      <c r="AP241" s="426">
        <f t="shared" si="496"/>
        <v>3753.1438137600007</v>
      </c>
      <c r="AQ241" s="426">
        <f t="shared" si="496"/>
        <v>2955.6910742599998</v>
      </c>
      <c r="AR241" s="426">
        <f t="shared" si="496"/>
        <v>3067.6007213000003</v>
      </c>
      <c r="AS241" s="426">
        <f t="shared" si="496"/>
        <v>2680.7637532199997</v>
      </c>
      <c r="AT241" s="426">
        <f t="shared" si="496"/>
        <v>5338.0841650600014</v>
      </c>
      <c r="AU241" s="426">
        <f t="shared" si="496"/>
        <v>3328.6606044099999</v>
      </c>
      <c r="AV241" s="426">
        <f t="shared" si="496"/>
        <v>5425.7443272</v>
      </c>
      <c r="AW241" s="426">
        <f t="shared" si="496"/>
        <v>3492.61361201</v>
      </c>
      <c r="AX241" s="426">
        <f t="shared" si="496"/>
        <v>2185.0410978200002</v>
      </c>
      <c r="AY241" s="426">
        <f t="shared" si="496"/>
        <v>4523.0269197200005</v>
      </c>
      <c r="AZ241" s="426">
        <f t="shared" si="496"/>
        <v>3409.9869693099999</v>
      </c>
      <c r="BA241" s="426">
        <f t="shared" si="496"/>
        <v>3693.1162851100007</v>
      </c>
      <c r="BB241" s="426">
        <f t="shared" si="496"/>
        <v>4464.3061652300003</v>
      </c>
      <c r="BC241" s="426">
        <f t="shared" si="496"/>
        <v>3676.4884026499999</v>
      </c>
      <c r="BD241" s="426">
        <f t="shared" si="496"/>
        <v>3699.9092673499999</v>
      </c>
      <c r="BE241" s="426">
        <f t="shared" si="496"/>
        <v>5734.4520140599998</v>
      </c>
      <c r="BF241" s="426">
        <f t="shared" si="496"/>
        <v>4850.6997413900008</v>
      </c>
      <c r="BG241" s="426">
        <f t="shared" si="496"/>
        <v>3717.5052251800007</v>
      </c>
      <c r="BH241" s="426">
        <f t="shared" si="496"/>
        <v>5704.7250976699997</v>
      </c>
      <c r="BI241" s="426">
        <f t="shared" si="496"/>
        <v>4379.9941371099994</v>
      </c>
      <c r="BJ241" s="426">
        <f t="shared" si="496"/>
        <v>3799.5778576099992</v>
      </c>
      <c r="BK241" s="426">
        <f t="shared" si="496"/>
        <v>4289.5140757600002</v>
      </c>
      <c r="BL241" s="426">
        <f t="shared" si="496"/>
        <v>4012.7893266999999</v>
      </c>
      <c r="BM241" s="426">
        <f t="shared" si="496"/>
        <v>4341.9313161899991</v>
      </c>
      <c r="BN241" s="426">
        <f t="shared" si="496"/>
        <v>52671.8926269</v>
      </c>
      <c r="BO241" s="426">
        <f t="shared" si="496"/>
        <v>4443.46811497</v>
      </c>
      <c r="BP241" s="426">
        <f t="shared" ref="BP241:CA241" si="497">+BP193+BP204</f>
        <v>3923.9133525999996</v>
      </c>
      <c r="BQ241" s="426">
        <f t="shared" si="497"/>
        <v>4102.1246628899999</v>
      </c>
      <c r="BR241" s="426">
        <f t="shared" si="497"/>
        <v>6380.0029094000001</v>
      </c>
      <c r="BS241" s="426">
        <f t="shared" si="497"/>
        <v>4831.0910471899988</v>
      </c>
      <c r="BT241" s="426">
        <f t="shared" si="497"/>
        <v>4298.7035204100002</v>
      </c>
      <c r="BU241" s="426">
        <f t="shared" si="497"/>
        <v>7523.4329382300002</v>
      </c>
      <c r="BV241" s="426">
        <f t="shared" si="497"/>
        <v>4269.9354435599998</v>
      </c>
      <c r="BW241" s="426">
        <f t="shared" si="497"/>
        <v>3021.20694026</v>
      </c>
      <c r="BX241" s="426">
        <f t="shared" si="497"/>
        <v>3476.4163371300001</v>
      </c>
      <c r="BY241" s="426">
        <f t="shared" si="497"/>
        <v>2889.9998662300004</v>
      </c>
      <c r="BZ241" s="426">
        <f t="shared" si="497"/>
        <v>3412.1288626900005</v>
      </c>
      <c r="CA241" s="426">
        <f t="shared" si="497"/>
        <v>52572.423995560013</v>
      </c>
      <c r="CB241" s="426">
        <f t="shared" ref="CB241:DP241" si="498">+CB193+CB204</f>
        <v>3573.2336871500006</v>
      </c>
      <c r="CC241" s="426">
        <f t="shared" si="498"/>
        <v>2917.9309057999999</v>
      </c>
      <c r="CD241" s="426">
        <f t="shared" si="498"/>
        <v>3312.8647398500002</v>
      </c>
      <c r="CE241" s="426">
        <f t="shared" si="498"/>
        <v>6751.86610122</v>
      </c>
      <c r="CF241" s="426">
        <f t="shared" si="498"/>
        <v>3767.313448840001</v>
      </c>
      <c r="CG241" s="426">
        <f t="shared" si="498"/>
        <v>3101.0152467900002</v>
      </c>
      <c r="CH241" s="426">
        <f t="shared" si="498"/>
        <v>6339.5033572500015</v>
      </c>
      <c r="CI241" s="426">
        <f t="shared" si="498"/>
        <v>3268.6918037699998</v>
      </c>
      <c r="CJ241" s="426">
        <f t="shared" si="498"/>
        <v>3199.2035613000003</v>
      </c>
      <c r="CK241" s="426">
        <f t="shared" si="498"/>
        <v>3411.3153051600002</v>
      </c>
      <c r="CL241" s="426">
        <f t="shared" si="498"/>
        <v>3248.2477886299998</v>
      </c>
      <c r="CM241" s="426">
        <f t="shared" si="498"/>
        <v>3635.8431019600002</v>
      </c>
      <c r="CN241" s="426">
        <f t="shared" si="498"/>
        <v>46527.029047720003</v>
      </c>
      <c r="CO241" s="426">
        <f t="shared" si="498"/>
        <v>3549.4460399700006</v>
      </c>
      <c r="CP241" s="426">
        <f t="shared" si="498"/>
        <v>2758.8126172600005</v>
      </c>
      <c r="CQ241" s="426">
        <f t="shared" si="498"/>
        <v>2957.4911384299999</v>
      </c>
      <c r="CR241" s="426">
        <f t="shared" si="498"/>
        <v>5514.9850101899992</v>
      </c>
      <c r="CS241" s="426">
        <f t="shared" si="498"/>
        <v>3877.1966633999996</v>
      </c>
      <c r="CT241" s="426">
        <f t="shared" si="498"/>
        <v>2969.4931349499998</v>
      </c>
      <c r="CU241" s="426">
        <f t="shared" si="498"/>
        <v>4716.0130192400002</v>
      </c>
      <c r="CV241" s="426">
        <f t="shared" si="498"/>
        <v>3939.0256132699992</v>
      </c>
      <c r="CW241" s="426">
        <f t="shared" si="498"/>
        <v>3067.1915399300005</v>
      </c>
      <c r="CX241" s="426">
        <f t="shared" si="498"/>
        <v>3163.7498252600003</v>
      </c>
      <c r="CY241" s="426">
        <f t="shared" si="498"/>
        <v>3245.5294989699996</v>
      </c>
      <c r="CZ241" s="426">
        <f t="shared" si="498"/>
        <v>4148.7860088500001</v>
      </c>
      <c r="DA241" s="426">
        <f t="shared" si="498"/>
        <v>43907.720109720001</v>
      </c>
      <c r="DB241" s="426">
        <f t="shared" si="498"/>
        <v>4009.3101224299999</v>
      </c>
      <c r="DC241" s="426">
        <f t="shared" si="498"/>
        <v>3003.5723078000001</v>
      </c>
      <c r="DD241" s="426">
        <f t="shared" si="498"/>
        <v>3419.9152900599993</v>
      </c>
      <c r="DE241" s="426">
        <f t="shared" si="498"/>
        <v>6426.1492826299973</v>
      </c>
      <c r="DF241" s="426">
        <f t="shared" si="498"/>
        <v>3806.1967669599999</v>
      </c>
      <c r="DG241" s="426">
        <f t="shared" si="498"/>
        <v>3027.7068724199999</v>
      </c>
      <c r="DH241" s="426">
        <f t="shared" si="498"/>
        <v>4176.0219633899997</v>
      </c>
      <c r="DI241" s="426">
        <f t="shared" si="498"/>
        <v>3403.2416748799997</v>
      </c>
      <c r="DJ241" s="426">
        <f t="shared" si="498"/>
        <v>3138.7830842100002</v>
      </c>
      <c r="DK241" s="426">
        <f t="shared" si="498"/>
        <v>3411.78512043</v>
      </c>
      <c r="DL241" s="426">
        <f t="shared" si="498"/>
        <v>3241.4233222499997</v>
      </c>
      <c r="DM241" s="426">
        <f t="shared" si="498"/>
        <v>3578.1133632699998</v>
      </c>
      <c r="DN241" s="426">
        <f t="shared" si="498"/>
        <v>44642.219170730001</v>
      </c>
      <c r="DO241" s="426">
        <f t="shared" si="498"/>
        <v>4543.8333467499997</v>
      </c>
      <c r="DP241" s="426">
        <f t="shared" si="498"/>
        <v>2972.6739183</v>
      </c>
      <c r="DQ241" s="426">
        <f t="shared" ref="DQ241:DR241" si="499">+DQ193+DQ204</f>
        <v>3427.3901943400001</v>
      </c>
      <c r="DR241" s="426">
        <f t="shared" si="499"/>
        <v>7319.1573385300017</v>
      </c>
      <c r="DS241" s="426">
        <f t="shared" ref="DS241:DT241" si="500">+DS193+DS204</f>
        <v>3225.8655137699998</v>
      </c>
      <c r="DT241" s="426">
        <f t="shared" si="500"/>
        <v>3244.2595529099999</v>
      </c>
      <c r="DU241" s="426">
        <f t="shared" ref="DU241:DV241" si="501">+DU193+DU204</f>
        <v>4708.4689791499995</v>
      </c>
      <c r="DV241" s="426">
        <f t="shared" si="501"/>
        <v>3305.00681024</v>
      </c>
      <c r="DW241" s="426">
        <f t="shared" ref="DW241:DX241" si="502">+DW193+DW204</f>
        <v>2947.0298759899997</v>
      </c>
      <c r="DX241" s="426">
        <f t="shared" si="502"/>
        <v>3436.3889384999993</v>
      </c>
      <c r="DY241" s="426">
        <f t="shared" ref="DY241:DZ241" si="503">+DY193+DY204</f>
        <v>3689.10034245</v>
      </c>
      <c r="DZ241" s="426">
        <f t="shared" si="503"/>
        <v>3494.6084523299996</v>
      </c>
    </row>
    <row r="242" spans="2:130" ht="20.100000000000001" customHeight="1" x14ac:dyDescent="0.25">
      <c r="B242" s="185" t="s">
        <v>98</v>
      </c>
      <c r="D242" s="426">
        <f t="shared" ref="D242:BO242" si="504">+D194+D205</f>
        <v>2367.35</v>
      </c>
      <c r="E242" s="426">
        <f t="shared" si="504"/>
        <v>1680.6500000000003</v>
      </c>
      <c r="F242" s="426">
        <f t="shared" si="504"/>
        <v>1709.88</v>
      </c>
      <c r="G242" s="426">
        <f t="shared" si="504"/>
        <v>1696.6999999999998</v>
      </c>
      <c r="H242" s="426">
        <f t="shared" si="504"/>
        <v>1618.110001</v>
      </c>
      <c r="I242" s="426">
        <f t="shared" si="504"/>
        <v>2095.1</v>
      </c>
      <c r="J242" s="426">
        <f t="shared" si="504"/>
        <v>1809.7500000000002</v>
      </c>
      <c r="K242" s="426">
        <f t="shared" si="504"/>
        <v>1919.0500000000002</v>
      </c>
      <c r="L242" s="426">
        <f t="shared" si="504"/>
        <v>1799.8700000000003</v>
      </c>
      <c r="M242" s="426">
        <f t="shared" si="504"/>
        <v>1987.79</v>
      </c>
      <c r="N242" s="426">
        <f t="shared" si="504"/>
        <v>1751.2999999999997</v>
      </c>
      <c r="O242" s="426">
        <f t="shared" si="504"/>
        <v>2334.2699999999995</v>
      </c>
      <c r="P242" s="426">
        <f t="shared" si="504"/>
        <v>22769.820001</v>
      </c>
      <c r="Q242" s="426">
        <f t="shared" si="504"/>
        <v>1989.4299999999998</v>
      </c>
      <c r="R242" s="426">
        <f t="shared" si="504"/>
        <v>1663.5399999999997</v>
      </c>
      <c r="S242" s="426">
        <f t="shared" si="504"/>
        <v>1895.4949999999999</v>
      </c>
      <c r="T242" s="426">
        <f t="shared" si="504"/>
        <v>1732.8699999999997</v>
      </c>
      <c r="U242" s="426">
        <f t="shared" si="504"/>
        <v>1680.8300000000002</v>
      </c>
      <c r="V242" s="426">
        <f t="shared" si="504"/>
        <v>1968.8100000000006</v>
      </c>
      <c r="W242" s="426">
        <f t="shared" si="504"/>
        <v>1649.9340000000002</v>
      </c>
      <c r="X242" s="426">
        <f t="shared" si="504"/>
        <v>1626.9199999999998</v>
      </c>
      <c r="Y242" s="426">
        <f t="shared" si="504"/>
        <v>1659.9099999999999</v>
      </c>
      <c r="Z242" s="426">
        <f t="shared" si="504"/>
        <v>1938.5900000000001</v>
      </c>
      <c r="AA242" s="426">
        <f t="shared" si="504"/>
        <v>1853.1599999999996</v>
      </c>
      <c r="AB242" s="426">
        <f t="shared" si="504"/>
        <v>1613.42</v>
      </c>
      <c r="AC242" s="426">
        <f t="shared" si="504"/>
        <v>21272.909000000003</v>
      </c>
      <c r="AD242" s="426">
        <f t="shared" si="504"/>
        <v>2112.7799999999997</v>
      </c>
      <c r="AE242" s="426">
        <f t="shared" si="504"/>
        <v>1576.08</v>
      </c>
      <c r="AF242" s="426">
        <f t="shared" si="504"/>
        <v>1585.6700000000005</v>
      </c>
      <c r="AG242" s="426">
        <f t="shared" si="504"/>
        <v>1623.87</v>
      </c>
      <c r="AH242" s="426">
        <f t="shared" si="504"/>
        <v>1762.6299999999999</v>
      </c>
      <c r="AI242" s="426">
        <f t="shared" si="504"/>
        <v>2179.5299999999997</v>
      </c>
      <c r="AJ242" s="426">
        <f t="shared" si="504"/>
        <v>1405.9099999999999</v>
      </c>
      <c r="AK242" s="426">
        <f t="shared" si="504"/>
        <v>1708.88</v>
      </c>
      <c r="AL242" s="426">
        <f t="shared" si="504"/>
        <v>1511.1599999999999</v>
      </c>
      <c r="AM242" s="426">
        <f t="shared" si="504"/>
        <v>1968.2599999999998</v>
      </c>
      <c r="AN242" s="426">
        <f t="shared" si="504"/>
        <v>1935.4900000000002</v>
      </c>
      <c r="AO242" s="426">
        <f t="shared" si="504"/>
        <v>2341.37</v>
      </c>
      <c r="AP242" s="426">
        <f t="shared" si="504"/>
        <v>1794.48</v>
      </c>
      <c r="AQ242" s="426">
        <f t="shared" si="504"/>
        <v>1362.7700000000002</v>
      </c>
      <c r="AR242" s="426">
        <f t="shared" si="504"/>
        <v>1591.7</v>
      </c>
      <c r="AS242" s="426">
        <f t="shared" si="504"/>
        <v>1371.35</v>
      </c>
      <c r="AT242" s="426">
        <f t="shared" si="504"/>
        <v>1902.32</v>
      </c>
      <c r="AU242" s="426">
        <f t="shared" si="504"/>
        <v>1923.4299999999998</v>
      </c>
      <c r="AV242" s="426">
        <f t="shared" si="504"/>
        <v>2050.58</v>
      </c>
      <c r="AW242" s="426">
        <f t="shared" si="504"/>
        <v>1979.1399999999999</v>
      </c>
      <c r="AX242" s="426">
        <f t="shared" si="504"/>
        <v>1746.4699999999996</v>
      </c>
      <c r="AY242" s="426">
        <f t="shared" si="504"/>
        <v>2325.7200000000003</v>
      </c>
      <c r="AZ242" s="426">
        <f t="shared" si="504"/>
        <v>2226.37</v>
      </c>
      <c r="BA242" s="426">
        <f t="shared" si="504"/>
        <v>2872.0200000000004</v>
      </c>
      <c r="BB242" s="426">
        <f t="shared" si="504"/>
        <v>2711.85</v>
      </c>
      <c r="BC242" s="426">
        <f t="shared" si="504"/>
        <v>1691.8500000000001</v>
      </c>
      <c r="BD242" s="426">
        <f t="shared" si="504"/>
        <v>1718.94</v>
      </c>
      <c r="BE242" s="426">
        <f t="shared" si="504"/>
        <v>1917.53</v>
      </c>
      <c r="BF242" s="426">
        <f t="shared" si="504"/>
        <v>2076.7799999999997</v>
      </c>
      <c r="BG242" s="426">
        <f t="shared" si="504"/>
        <v>2420.2599999999998</v>
      </c>
      <c r="BH242" s="426">
        <f t="shared" si="504"/>
        <v>2474.4802</v>
      </c>
      <c r="BI242" s="426">
        <f t="shared" si="504"/>
        <v>2289.06</v>
      </c>
      <c r="BJ242" s="426">
        <f t="shared" si="504"/>
        <v>2253.6900000000005</v>
      </c>
      <c r="BK242" s="426">
        <f t="shared" si="504"/>
        <v>2935.34</v>
      </c>
      <c r="BL242" s="426">
        <f t="shared" si="504"/>
        <v>2439.59</v>
      </c>
      <c r="BM242" s="426">
        <f t="shared" si="504"/>
        <v>4096.6100000000006</v>
      </c>
      <c r="BN242" s="426">
        <f t="shared" si="504"/>
        <v>29025.980199999995</v>
      </c>
      <c r="BO242" s="426">
        <f t="shared" si="504"/>
        <v>3306.0999999999995</v>
      </c>
      <c r="BP242" s="426">
        <f t="shared" ref="BP242:CA242" si="505">+BP194+BP205</f>
        <v>2082.5100000000002</v>
      </c>
      <c r="BQ242" s="426">
        <f t="shared" si="505"/>
        <v>2228.37</v>
      </c>
      <c r="BR242" s="426">
        <f t="shared" si="505"/>
        <v>2225.17</v>
      </c>
      <c r="BS242" s="426">
        <f t="shared" si="505"/>
        <v>2541.7799999999997</v>
      </c>
      <c r="BT242" s="426">
        <f t="shared" si="505"/>
        <v>2485.8900000000003</v>
      </c>
      <c r="BU242" s="426">
        <f t="shared" si="505"/>
        <v>2600.6999999999998</v>
      </c>
      <c r="BV242" s="426">
        <f t="shared" si="505"/>
        <v>2522.4499999999998</v>
      </c>
      <c r="BW242" s="426">
        <f t="shared" si="505"/>
        <v>2027.1907988999999</v>
      </c>
      <c r="BX242" s="426">
        <f t="shared" si="505"/>
        <v>3008.0599999999995</v>
      </c>
      <c r="BY242" s="426">
        <f t="shared" si="505"/>
        <v>2437.59</v>
      </c>
      <c r="BZ242" s="426">
        <f t="shared" si="505"/>
        <v>3925.0600000000009</v>
      </c>
      <c r="CA242" s="426">
        <f t="shared" si="505"/>
        <v>31390.870798899999</v>
      </c>
      <c r="CB242" s="426">
        <f t="shared" ref="CB242:DP242" si="506">+CB194+CB205</f>
        <v>3179.07</v>
      </c>
      <c r="CC242" s="426">
        <f t="shared" si="506"/>
        <v>2137.94</v>
      </c>
      <c r="CD242" s="426">
        <f t="shared" si="506"/>
        <v>2500.1200000000003</v>
      </c>
      <c r="CE242" s="426">
        <f t="shared" si="506"/>
        <v>2525.46</v>
      </c>
      <c r="CF242" s="426">
        <f t="shared" si="506"/>
        <v>2570.04</v>
      </c>
      <c r="CG242" s="426">
        <f t="shared" si="506"/>
        <v>2730.75</v>
      </c>
      <c r="CH242" s="426">
        <f t="shared" si="506"/>
        <v>2496.4500000000003</v>
      </c>
      <c r="CI242" s="426">
        <f t="shared" si="506"/>
        <v>2485</v>
      </c>
      <c r="CJ242" s="426">
        <f t="shared" si="506"/>
        <v>2567.63</v>
      </c>
      <c r="CK242" s="426">
        <f t="shared" si="506"/>
        <v>3098.7600000000007</v>
      </c>
      <c r="CL242" s="426">
        <f t="shared" si="506"/>
        <v>2770.96</v>
      </c>
      <c r="CM242" s="426">
        <f t="shared" si="506"/>
        <v>4757.5299999999988</v>
      </c>
      <c r="CN242" s="426">
        <f t="shared" si="506"/>
        <v>33819.71</v>
      </c>
      <c r="CO242" s="426">
        <f t="shared" si="506"/>
        <v>3116.4900000000002</v>
      </c>
      <c r="CP242" s="426">
        <f t="shared" si="506"/>
        <v>2518.9300000000003</v>
      </c>
      <c r="CQ242" s="426">
        <f t="shared" si="506"/>
        <v>2664.98</v>
      </c>
      <c r="CR242" s="426">
        <f t="shared" si="506"/>
        <v>2664.9300000000003</v>
      </c>
      <c r="CS242" s="426">
        <f t="shared" si="506"/>
        <v>2501.0299999999997</v>
      </c>
      <c r="CT242" s="426">
        <f t="shared" si="506"/>
        <v>3046.6399999999994</v>
      </c>
      <c r="CU242" s="426">
        <f t="shared" si="506"/>
        <v>3045.09</v>
      </c>
      <c r="CV242" s="426">
        <f t="shared" si="506"/>
        <v>2792.05</v>
      </c>
      <c r="CW242" s="426">
        <f t="shared" si="506"/>
        <v>2980.6699999999996</v>
      </c>
      <c r="CX242" s="426">
        <f t="shared" si="506"/>
        <v>2988.85</v>
      </c>
      <c r="CY242" s="426">
        <f t="shared" si="506"/>
        <v>2920.5399999999995</v>
      </c>
      <c r="CZ242" s="426">
        <f t="shared" si="506"/>
        <v>4454.71</v>
      </c>
      <c r="DA242" s="426">
        <f t="shared" si="506"/>
        <v>35694.910000000003</v>
      </c>
      <c r="DB242" s="426">
        <f t="shared" si="506"/>
        <v>3232.5</v>
      </c>
      <c r="DC242" s="426">
        <f t="shared" si="506"/>
        <v>2346.12</v>
      </c>
      <c r="DD242" s="426">
        <f t="shared" si="506"/>
        <v>2962.1299999999992</v>
      </c>
      <c r="DE242" s="426">
        <f t="shared" si="506"/>
        <v>2639.32</v>
      </c>
      <c r="DF242" s="426">
        <f t="shared" si="506"/>
        <v>2971.7099999999996</v>
      </c>
      <c r="DG242" s="426">
        <f t="shared" si="506"/>
        <v>3255.3499999999995</v>
      </c>
      <c r="DH242" s="426">
        <f t="shared" si="506"/>
        <v>2723.05</v>
      </c>
      <c r="DI242" s="426">
        <f t="shared" si="506"/>
        <v>2900.9700000000003</v>
      </c>
      <c r="DJ242" s="426">
        <f t="shared" si="506"/>
        <v>2643.92</v>
      </c>
      <c r="DK242" s="426">
        <f t="shared" si="506"/>
        <v>3257.4300000000003</v>
      </c>
      <c r="DL242" s="426">
        <f t="shared" si="506"/>
        <v>3031.6800000000003</v>
      </c>
      <c r="DM242" s="426">
        <f t="shared" si="506"/>
        <v>4280.59</v>
      </c>
      <c r="DN242" s="426">
        <f t="shared" si="506"/>
        <v>36244.76999999999</v>
      </c>
      <c r="DO242" s="426">
        <f t="shared" si="506"/>
        <v>3469.8600000000006</v>
      </c>
      <c r="DP242" s="426">
        <f t="shared" si="506"/>
        <v>2437.0699999999997</v>
      </c>
      <c r="DQ242" s="426">
        <f t="shared" ref="DQ242:DR242" si="507">+DQ194+DQ205</f>
        <v>2753.38</v>
      </c>
      <c r="DR242" s="426">
        <f t="shared" si="507"/>
        <v>2448.2200000000003</v>
      </c>
      <c r="DS242" s="426">
        <f t="shared" ref="DS242:DT242" si="508">+DS194+DS205</f>
        <v>2666.91</v>
      </c>
      <c r="DT242" s="426">
        <f t="shared" si="508"/>
        <v>2782.17</v>
      </c>
      <c r="DU242" s="426">
        <f t="shared" ref="DU242:DV242" si="509">+DU194+DU205</f>
        <v>2750.87</v>
      </c>
      <c r="DV242" s="426">
        <f t="shared" si="509"/>
        <v>2677.05</v>
      </c>
      <c r="DW242" s="426">
        <f t="shared" ref="DW242:DX242" si="510">+DW194+DW205</f>
        <v>2542.8199999999997</v>
      </c>
      <c r="DX242" s="426">
        <f t="shared" si="510"/>
        <v>2824.4199999999996</v>
      </c>
      <c r="DY242" s="426">
        <f t="shared" ref="DY242:DZ242" si="511">+DY194+DY205</f>
        <v>2987.4100000000003</v>
      </c>
      <c r="DZ242" s="426">
        <f t="shared" si="511"/>
        <v>3479.3500000000008</v>
      </c>
    </row>
    <row r="243" spans="2:130" ht="20.100000000000001" customHeight="1" x14ac:dyDescent="0.25">
      <c r="B243" s="185" t="s">
        <v>99</v>
      </c>
      <c r="D243" s="426">
        <f t="shared" ref="D243:BO243" si="512">+D195+D206</f>
        <v>1427.4367450508</v>
      </c>
      <c r="E243" s="426">
        <f t="shared" si="512"/>
        <v>1071.2287346178</v>
      </c>
      <c r="F243" s="426">
        <f t="shared" si="512"/>
        <v>1557.1131993002002</v>
      </c>
      <c r="G243" s="426">
        <f t="shared" si="512"/>
        <v>1354.6556007918002</v>
      </c>
      <c r="H243" s="426">
        <f t="shared" si="512"/>
        <v>1003.5242213893999</v>
      </c>
      <c r="I243" s="426">
        <f t="shared" si="512"/>
        <v>894.22563709320002</v>
      </c>
      <c r="J243" s="426">
        <f t="shared" si="512"/>
        <v>942.07502997019981</v>
      </c>
      <c r="K243" s="426">
        <f t="shared" si="512"/>
        <v>311.03556403820005</v>
      </c>
      <c r="L243" s="426">
        <f t="shared" si="512"/>
        <v>382.5523524962</v>
      </c>
      <c r="M243" s="426">
        <f t="shared" si="512"/>
        <v>567.23465167899997</v>
      </c>
      <c r="N243" s="426">
        <f t="shared" si="512"/>
        <v>1879.8853019727997</v>
      </c>
      <c r="O243" s="426">
        <f t="shared" si="512"/>
        <v>801.13077062139985</v>
      </c>
      <c r="P243" s="426">
        <f t="shared" si="512"/>
        <v>12192.097809021001</v>
      </c>
      <c r="Q243" s="426">
        <f t="shared" si="512"/>
        <v>915.22044290040003</v>
      </c>
      <c r="R243" s="426">
        <f t="shared" si="512"/>
        <v>1130.0456646836001</v>
      </c>
      <c r="S243" s="426">
        <f t="shared" si="512"/>
        <v>989.04716392640012</v>
      </c>
      <c r="T243" s="426">
        <f t="shared" si="512"/>
        <v>1524.0738255154001</v>
      </c>
      <c r="U243" s="426">
        <f t="shared" si="512"/>
        <v>1093.6651995090001</v>
      </c>
      <c r="V243" s="426">
        <f t="shared" si="512"/>
        <v>1630.7117382240001</v>
      </c>
      <c r="W243" s="426">
        <f t="shared" si="512"/>
        <v>855.70537920299989</v>
      </c>
      <c r="X243" s="426">
        <f t="shared" si="512"/>
        <v>1207.8805703434</v>
      </c>
      <c r="Y243" s="426">
        <f t="shared" si="512"/>
        <v>1330.6341565818002</v>
      </c>
      <c r="Z243" s="426">
        <f t="shared" si="512"/>
        <v>1437.0464954812001</v>
      </c>
      <c r="AA243" s="426">
        <f t="shared" si="512"/>
        <v>1225.5721716099999</v>
      </c>
      <c r="AB243" s="426">
        <f t="shared" si="512"/>
        <v>1300.833720054</v>
      </c>
      <c r="AC243" s="426">
        <f t="shared" si="512"/>
        <v>14640.436528032202</v>
      </c>
      <c r="AD243" s="426">
        <f t="shared" si="512"/>
        <v>1023.7388010071996</v>
      </c>
      <c r="AE243" s="426">
        <f t="shared" si="512"/>
        <v>1084.5814855294002</v>
      </c>
      <c r="AF243" s="426">
        <f t="shared" si="512"/>
        <v>1496.3845520483999</v>
      </c>
      <c r="AG243" s="426">
        <f t="shared" si="512"/>
        <v>2090.0938116645998</v>
      </c>
      <c r="AH243" s="426">
        <f t="shared" si="512"/>
        <v>2722.9034034963997</v>
      </c>
      <c r="AI243" s="426">
        <f t="shared" si="512"/>
        <v>1865.9172430606</v>
      </c>
      <c r="AJ243" s="426">
        <f t="shared" si="512"/>
        <v>3153.5335709912001</v>
      </c>
      <c r="AK243" s="426">
        <f t="shared" si="512"/>
        <v>1957.3443625850005</v>
      </c>
      <c r="AL243" s="426">
        <f t="shared" si="512"/>
        <v>2875.2402183475992</v>
      </c>
      <c r="AM243" s="426">
        <f t="shared" si="512"/>
        <v>2096.0510201306006</v>
      </c>
      <c r="AN243" s="426">
        <f t="shared" si="512"/>
        <v>2827.0259880782</v>
      </c>
      <c r="AO243" s="426">
        <f t="shared" si="512"/>
        <v>2100.9819558600002</v>
      </c>
      <c r="AP243" s="426">
        <f t="shared" si="512"/>
        <v>1637.5132592507998</v>
      </c>
      <c r="AQ243" s="426">
        <f t="shared" si="512"/>
        <v>2945.2455024911997</v>
      </c>
      <c r="AR243" s="426">
        <f t="shared" si="512"/>
        <v>3522.8123393795995</v>
      </c>
      <c r="AS243" s="426">
        <f t="shared" si="512"/>
        <v>2007.2219989420005</v>
      </c>
      <c r="AT243" s="426">
        <f t="shared" si="512"/>
        <v>4832.8977100668008</v>
      </c>
      <c r="AU243" s="426">
        <f t="shared" si="512"/>
        <v>2445.2352749771999</v>
      </c>
      <c r="AV243" s="426">
        <f t="shared" si="512"/>
        <v>2828.2828860407999</v>
      </c>
      <c r="AW243" s="426">
        <f t="shared" si="512"/>
        <v>3251.7068993859998</v>
      </c>
      <c r="AX243" s="426">
        <f t="shared" si="512"/>
        <v>2467.3271351380004</v>
      </c>
      <c r="AY243" s="426">
        <f t="shared" si="512"/>
        <v>4585.4376241355994</v>
      </c>
      <c r="AZ243" s="426">
        <f t="shared" si="512"/>
        <v>2758.4459607020003</v>
      </c>
      <c r="BA243" s="426">
        <f t="shared" si="512"/>
        <v>1861.0905081927999</v>
      </c>
      <c r="BB243" s="426">
        <f t="shared" si="512"/>
        <v>2472.5831167637998</v>
      </c>
      <c r="BC243" s="426">
        <f t="shared" si="512"/>
        <v>2325.8324792487997</v>
      </c>
      <c r="BD243" s="426">
        <f t="shared" si="512"/>
        <v>3116.3008059535996</v>
      </c>
      <c r="BE243" s="426">
        <f t="shared" si="512"/>
        <v>2892.2952161160001</v>
      </c>
      <c r="BF243" s="426">
        <f t="shared" si="512"/>
        <v>3979.2368950968003</v>
      </c>
      <c r="BG243" s="426">
        <f t="shared" si="512"/>
        <v>4882.2870762763996</v>
      </c>
      <c r="BH243" s="426">
        <f t="shared" si="512"/>
        <v>3807.8027848728002</v>
      </c>
      <c r="BI243" s="426">
        <f t="shared" si="512"/>
        <v>3982.2740037648</v>
      </c>
      <c r="BJ243" s="426">
        <f t="shared" si="512"/>
        <v>4018.2340172847989</v>
      </c>
      <c r="BK243" s="426">
        <f t="shared" si="512"/>
        <v>3852.6100490640006</v>
      </c>
      <c r="BL243" s="426">
        <f t="shared" si="512"/>
        <v>4106.0614398140006</v>
      </c>
      <c r="BM243" s="426">
        <f t="shared" si="512"/>
        <v>4483.3104339039992</v>
      </c>
      <c r="BN243" s="426">
        <f t="shared" si="512"/>
        <v>43918.828318159802</v>
      </c>
      <c r="BO243" s="426">
        <f t="shared" si="512"/>
        <v>6859.5769037228001</v>
      </c>
      <c r="BP243" s="426">
        <f t="shared" ref="BP243:CA243" si="513">+BP195+BP206</f>
        <v>4582.6181530740005</v>
      </c>
      <c r="BQ243" s="426">
        <f t="shared" si="513"/>
        <v>4885.6183992109991</v>
      </c>
      <c r="BR243" s="426">
        <f t="shared" si="513"/>
        <v>3910.7501467030011</v>
      </c>
      <c r="BS243" s="426">
        <f t="shared" si="513"/>
        <v>3535.4506506003995</v>
      </c>
      <c r="BT243" s="426">
        <f t="shared" si="513"/>
        <v>2740.2788537480005</v>
      </c>
      <c r="BU243" s="426">
        <f t="shared" si="513"/>
        <v>2687.6473191052</v>
      </c>
      <c r="BV243" s="426">
        <f t="shared" si="513"/>
        <v>2736.7158316232003</v>
      </c>
      <c r="BW243" s="426">
        <f t="shared" si="513"/>
        <v>4460.5547425676014</v>
      </c>
      <c r="BX243" s="426">
        <f t="shared" si="513"/>
        <v>4891.5729757667996</v>
      </c>
      <c r="BY243" s="426">
        <f t="shared" si="513"/>
        <v>3482.7561866048004</v>
      </c>
      <c r="BZ243" s="426">
        <f t="shared" si="513"/>
        <v>5216.6364894028002</v>
      </c>
      <c r="CA243" s="426">
        <f t="shared" si="513"/>
        <v>49990.176652129609</v>
      </c>
      <c r="CB243" s="426">
        <f t="shared" ref="CB243:DP243" si="514">+CB195+CB206</f>
        <v>4424.8975493047983</v>
      </c>
      <c r="CC243" s="426">
        <f t="shared" si="514"/>
        <v>4466.1600077976</v>
      </c>
      <c r="CD243" s="426">
        <f t="shared" si="514"/>
        <v>5916.9033128519986</v>
      </c>
      <c r="CE243" s="426">
        <f t="shared" si="514"/>
        <v>5322.3727806596007</v>
      </c>
      <c r="CF243" s="426">
        <f t="shared" si="514"/>
        <v>5196.4883984571989</v>
      </c>
      <c r="CG243" s="426">
        <f t="shared" si="514"/>
        <v>6411.1098343360009</v>
      </c>
      <c r="CH243" s="426">
        <f t="shared" si="514"/>
        <v>6259.0206265180004</v>
      </c>
      <c r="CI243" s="426">
        <f t="shared" si="514"/>
        <v>5648.4633926755996</v>
      </c>
      <c r="CJ243" s="426">
        <f t="shared" si="514"/>
        <v>4585.5871353615994</v>
      </c>
      <c r="CK243" s="426">
        <f t="shared" si="514"/>
        <v>6262.3217462740013</v>
      </c>
      <c r="CL243" s="426">
        <f t="shared" si="514"/>
        <v>4542.7098989775986</v>
      </c>
      <c r="CM243" s="426">
        <f t="shared" si="514"/>
        <v>3732.7825270623998</v>
      </c>
      <c r="CN243" s="426">
        <f t="shared" si="514"/>
        <v>62768.817210276393</v>
      </c>
      <c r="CO243" s="426">
        <f t="shared" si="514"/>
        <v>4276.6196938027997</v>
      </c>
      <c r="CP243" s="426">
        <f t="shared" si="514"/>
        <v>4696.2010803340008</v>
      </c>
      <c r="CQ243" s="426">
        <f t="shared" si="514"/>
        <v>5785.2267552303983</v>
      </c>
      <c r="CR243" s="426">
        <f t="shared" si="514"/>
        <v>6284.6131106523999</v>
      </c>
      <c r="CS243" s="426">
        <f t="shared" si="514"/>
        <v>7554.4251434776006</v>
      </c>
      <c r="CT243" s="426">
        <f t="shared" si="514"/>
        <v>7032.7682432380007</v>
      </c>
      <c r="CU243" s="426">
        <f t="shared" si="514"/>
        <v>3656.7285783744001</v>
      </c>
      <c r="CV243" s="426">
        <f t="shared" si="514"/>
        <v>6943.4518914751989</v>
      </c>
      <c r="CW243" s="426">
        <f t="shared" si="514"/>
        <v>6247.2289872639985</v>
      </c>
      <c r="CX243" s="426">
        <f t="shared" si="514"/>
        <v>7363.0769674432022</v>
      </c>
      <c r="CY243" s="426">
        <f t="shared" si="514"/>
        <v>5820.9777149439988</v>
      </c>
      <c r="CZ243" s="426">
        <f t="shared" si="514"/>
        <v>6052.7981250075991</v>
      </c>
      <c r="DA243" s="426">
        <f t="shared" si="514"/>
        <v>71714.116291243583</v>
      </c>
      <c r="DB243" s="426">
        <f t="shared" si="514"/>
        <v>5553.3540635411991</v>
      </c>
      <c r="DC243" s="426">
        <f t="shared" si="514"/>
        <v>4537.9135508287991</v>
      </c>
      <c r="DD243" s="426">
        <f t="shared" si="514"/>
        <v>5965.6490743684008</v>
      </c>
      <c r="DE243" s="426">
        <f t="shared" si="514"/>
        <v>4065.7660689515997</v>
      </c>
      <c r="DF243" s="426">
        <f t="shared" si="514"/>
        <v>5399.9438289104</v>
      </c>
      <c r="DG243" s="426">
        <f t="shared" si="514"/>
        <v>4591.5548912928007</v>
      </c>
      <c r="DH243" s="426">
        <f t="shared" si="514"/>
        <v>5697.2290657600024</v>
      </c>
      <c r="DI243" s="426">
        <f t="shared" si="514"/>
        <v>3776.9236765464007</v>
      </c>
      <c r="DJ243" s="426">
        <f t="shared" si="514"/>
        <v>5078.8383803684001</v>
      </c>
      <c r="DK243" s="426">
        <f t="shared" si="514"/>
        <v>5130.9262571928002</v>
      </c>
      <c r="DL243" s="426">
        <f t="shared" si="514"/>
        <v>5551.8273906207978</v>
      </c>
      <c r="DM243" s="426">
        <f t="shared" si="514"/>
        <v>6383.7309613124016</v>
      </c>
      <c r="DN243" s="426">
        <f t="shared" si="514"/>
        <v>61733.657209694</v>
      </c>
      <c r="DO243" s="426">
        <f t="shared" si="514"/>
        <v>4001.9026017967985</v>
      </c>
      <c r="DP243" s="426">
        <f t="shared" si="514"/>
        <v>4274.1808065952</v>
      </c>
      <c r="DQ243" s="426">
        <f t="shared" ref="DQ243:DR243" si="515">+DQ195+DQ206</f>
        <v>8084.0431711651972</v>
      </c>
      <c r="DR243" s="426">
        <f t="shared" si="515"/>
        <v>6902.5509025423999</v>
      </c>
      <c r="DS243" s="426">
        <f t="shared" ref="DS243:DT243" si="516">+DS195+DS206</f>
        <v>7409.4432882211986</v>
      </c>
      <c r="DT243" s="426">
        <f t="shared" si="516"/>
        <v>5377.3878776544007</v>
      </c>
      <c r="DU243" s="426">
        <f t="shared" ref="DU243:DV243" si="517">+DU195+DU206</f>
        <v>6614.412973344798</v>
      </c>
      <c r="DV243" s="426">
        <f t="shared" si="517"/>
        <v>7096.0746707500002</v>
      </c>
      <c r="DW243" s="426">
        <f t="shared" ref="DW243:DX243" si="518">+DW195+DW206</f>
        <v>6056.3821230964013</v>
      </c>
      <c r="DX243" s="426">
        <f t="shared" si="518"/>
        <v>6489.2683689531996</v>
      </c>
      <c r="DY243" s="426">
        <f t="shared" ref="DY243:DZ243" si="519">+DY195+DY206</f>
        <v>6165.7237381580007</v>
      </c>
      <c r="DZ243" s="426">
        <f t="shared" si="519"/>
        <v>4884.3427346120006</v>
      </c>
    </row>
    <row r="244" spans="2:130" ht="20.100000000000001" customHeight="1" x14ac:dyDescent="0.25">
      <c r="B244" s="185" t="s">
        <v>100</v>
      </c>
      <c r="D244" s="426">
        <f t="shared" ref="D244:BO244" si="520">+D196+D207</f>
        <v>4708.1982852379006</v>
      </c>
      <c r="E244" s="426">
        <f t="shared" si="520"/>
        <v>5324.7475112027996</v>
      </c>
      <c r="F244" s="426">
        <f t="shared" si="520"/>
        <v>4416.1858802015995</v>
      </c>
      <c r="G244" s="426">
        <f t="shared" si="520"/>
        <v>4714.3362410249993</v>
      </c>
      <c r="H244" s="426">
        <f t="shared" si="520"/>
        <v>5894.0271450493001</v>
      </c>
      <c r="I244" s="426">
        <f t="shared" si="520"/>
        <v>4198.3086468501006</v>
      </c>
      <c r="J244" s="426">
        <f t="shared" si="520"/>
        <v>4376.3486489389998</v>
      </c>
      <c r="K244" s="426">
        <f t="shared" si="520"/>
        <v>3996.7740309561004</v>
      </c>
      <c r="L244" s="426">
        <f t="shared" si="520"/>
        <v>5011.6526181829004</v>
      </c>
      <c r="M244" s="426">
        <f t="shared" si="520"/>
        <v>5495.8369787003003</v>
      </c>
      <c r="N244" s="426">
        <f t="shared" si="520"/>
        <v>5854.1176894770015</v>
      </c>
      <c r="O244" s="426">
        <f t="shared" si="520"/>
        <v>7470.6815890282996</v>
      </c>
      <c r="P244" s="426">
        <f t="shared" si="520"/>
        <v>61461.215260850295</v>
      </c>
      <c r="Q244" s="426">
        <f t="shared" si="520"/>
        <v>4581.3550566238</v>
      </c>
      <c r="R244" s="426">
        <f t="shared" si="520"/>
        <v>4975.0647956805997</v>
      </c>
      <c r="S244" s="426">
        <f t="shared" si="520"/>
        <v>5148.8594672097997</v>
      </c>
      <c r="T244" s="426">
        <f t="shared" si="520"/>
        <v>6492.6906824238004</v>
      </c>
      <c r="U244" s="426">
        <f t="shared" si="520"/>
        <v>6172.1506725980998</v>
      </c>
      <c r="V244" s="426">
        <f t="shared" si="520"/>
        <v>6479.5726533545985</v>
      </c>
      <c r="W244" s="426">
        <f t="shared" si="520"/>
        <v>6052.0513739938997</v>
      </c>
      <c r="X244" s="426">
        <f t="shared" si="520"/>
        <v>6287.5846219883006</v>
      </c>
      <c r="Y244" s="426">
        <f t="shared" si="520"/>
        <v>6270.2482215084001</v>
      </c>
      <c r="Z244" s="426">
        <f t="shared" si="520"/>
        <v>5985.2458897722991</v>
      </c>
      <c r="AA244" s="426">
        <f t="shared" si="520"/>
        <v>5594.611083956901</v>
      </c>
      <c r="AB244" s="426">
        <f t="shared" si="520"/>
        <v>6770.7682426218998</v>
      </c>
      <c r="AC244" s="426">
        <f t="shared" si="520"/>
        <v>70810.202757732404</v>
      </c>
      <c r="AD244" s="426">
        <f t="shared" si="520"/>
        <v>4698.0484647305993</v>
      </c>
      <c r="AE244" s="426">
        <f t="shared" si="520"/>
        <v>5225.5303335956996</v>
      </c>
      <c r="AF244" s="426">
        <f t="shared" si="520"/>
        <v>6148.0821224341998</v>
      </c>
      <c r="AG244" s="426">
        <f t="shared" si="520"/>
        <v>8950.2856114589031</v>
      </c>
      <c r="AH244" s="426">
        <f t="shared" si="520"/>
        <v>11683.496309090098</v>
      </c>
      <c r="AI244" s="426">
        <f t="shared" si="520"/>
        <v>8326.5485025729995</v>
      </c>
      <c r="AJ244" s="426">
        <f t="shared" si="520"/>
        <v>8184.4380855330992</v>
      </c>
      <c r="AK244" s="426">
        <f t="shared" si="520"/>
        <v>6389.6405071366007</v>
      </c>
      <c r="AL244" s="426">
        <f t="shared" si="520"/>
        <v>7980.0089660971007</v>
      </c>
      <c r="AM244" s="426">
        <f t="shared" si="520"/>
        <v>6650.0354674030004</v>
      </c>
      <c r="AN244" s="426">
        <f t="shared" si="520"/>
        <v>7842.9607993623003</v>
      </c>
      <c r="AO244" s="426">
        <f t="shared" si="520"/>
        <v>9861.6770347262009</v>
      </c>
      <c r="AP244" s="426">
        <f t="shared" si="520"/>
        <v>7567.1552426896014</v>
      </c>
      <c r="AQ244" s="426">
        <f t="shared" si="520"/>
        <v>7154.4043447876029</v>
      </c>
      <c r="AR244" s="426">
        <f t="shared" si="520"/>
        <v>8562.4444160160037</v>
      </c>
      <c r="AS244" s="426">
        <f t="shared" si="520"/>
        <v>7380.5275544080032</v>
      </c>
      <c r="AT244" s="426">
        <f t="shared" si="520"/>
        <v>9427.1864533855951</v>
      </c>
      <c r="AU244" s="426">
        <f t="shared" si="520"/>
        <v>8267.4581706693989</v>
      </c>
      <c r="AV244" s="426">
        <f t="shared" si="520"/>
        <v>8653.0624096003994</v>
      </c>
      <c r="AW244" s="426">
        <f t="shared" si="520"/>
        <v>8559.6836441581981</v>
      </c>
      <c r="AX244" s="426">
        <f t="shared" si="520"/>
        <v>7991.8010390597983</v>
      </c>
      <c r="AY244" s="426">
        <f t="shared" si="520"/>
        <v>9796.7000177958034</v>
      </c>
      <c r="AZ244" s="426">
        <f t="shared" si="520"/>
        <v>6573.5236085111983</v>
      </c>
      <c r="BA244" s="426">
        <f t="shared" si="520"/>
        <v>6856.4861143921989</v>
      </c>
      <c r="BB244" s="426">
        <f t="shared" si="520"/>
        <v>8465.4263174741991</v>
      </c>
      <c r="BC244" s="426">
        <f t="shared" si="520"/>
        <v>6100.0768032270007</v>
      </c>
      <c r="BD244" s="426">
        <f t="shared" si="520"/>
        <v>6943.0919878839977</v>
      </c>
      <c r="BE244" s="426">
        <f t="shared" si="520"/>
        <v>9694.3037866062041</v>
      </c>
      <c r="BF244" s="426">
        <f t="shared" si="520"/>
        <v>10702.162002124398</v>
      </c>
      <c r="BG244" s="426">
        <f t="shared" si="520"/>
        <v>10019.412711495999</v>
      </c>
      <c r="BH244" s="426">
        <f t="shared" si="520"/>
        <v>11365.921394282799</v>
      </c>
      <c r="BI244" s="426">
        <f t="shared" si="520"/>
        <v>11043.056810987797</v>
      </c>
      <c r="BJ244" s="426">
        <f t="shared" si="520"/>
        <v>8523.1436072016022</v>
      </c>
      <c r="BK244" s="426">
        <f t="shared" si="520"/>
        <v>9701.0163812191968</v>
      </c>
      <c r="BL244" s="426">
        <f t="shared" si="520"/>
        <v>10352.050968915801</v>
      </c>
      <c r="BM244" s="426">
        <f t="shared" si="520"/>
        <v>10208.821292548593</v>
      </c>
      <c r="BN244" s="426">
        <f t="shared" si="520"/>
        <v>113118.48406396761</v>
      </c>
      <c r="BO244" s="426">
        <f t="shared" si="520"/>
        <v>9845.1655824104</v>
      </c>
      <c r="BP244" s="426">
        <f t="shared" ref="BP244:CA244" si="521">+BP196+BP207</f>
        <v>9170.583745846001</v>
      </c>
      <c r="BQ244" s="426">
        <f t="shared" si="521"/>
        <v>11878.170203798196</v>
      </c>
      <c r="BR244" s="426">
        <f t="shared" si="521"/>
        <v>12799.970977451798</v>
      </c>
      <c r="BS244" s="426">
        <f t="shared" si="521"/>
        <v>14338.209533116396</v>
      </c>
      <c r="BT244" s="426">
        <f t="shared" si="521"/>
        <v>12323.583872643005</v>
      </c>
      <c r="BU244" s="426">
        <f t="shared" si="521"/>
        <v>15149.665670221197</v>
      </c>
      <c r="BV244" s="426">
        <f t="shared" si="521"/>
        <v>11963.528728274596</v>
      </c>
      <c r="BW244" s="426">
        <f t="shared" si="521"/>
        <v>11208.891089718396</v>
      </c>
      <c r="BX244" s="426">
        <f t="shared" si="521"/>
        <v>13927.135650374203</v>
      </c>
      <c r="BY244" s="426">
        <f t="shared" si="521"/>
        <v>10695.304372054401</v>
      </c>
      <c r="BZ244" s="426">
        <f t="shared" si="521"/>
        <v>13850.403902481805</v>
      </c>
      <c r="CA244" s="426">
        <f t="shared" si="521"/>
        <v>147150.61332839038</v>
      </c>
      <c r="CB244" s="426">
        <f t="shared" ref="CB244:DP244" si="522">+CB196+CB207</f>
        <v>11738.614360016803</v>
      </c>
      <c r="CC244" s="426">
        <f t="shared" si="522"/>
        <v>10603.260288767595</v>
      </c>
      <c r="CD244" s="426">
        <f t="shared" si="522"/>
        <v>11798.974069799795</v>
      </c>
      <c r="CE244" s="426">
        <f t="shared" si="522"/>
        <v>15640.275025244999</v>
      </c>
      <c r="CF244" s="426">
        <f t="shared" si="522"/>
        <v>12674.3926163836</v>
      </c>
      <c r="CG244" s="426">
        <f t="shared" si="522"/>
        <v>12776.406817208792</v>
      </c>
      <c r="CH244" s="426">
        <f t="shared" si="522"/>
        <v>16317.033206893606</v>
      </c>
      <c r="CI244" s="426">
        <f t="shared" si="522"/>
        <v>11346.074694733205</v>
      </c>
      <c r="CJ244" s="426">
        <f t="shared" si="522"/>
        <v>9882.5528240587955</v>
      </c>
      <c r="CK244" s="426">
        <f t="shared" si="522"/>
        <v>11607.96570810501</v>
      </c>
      <c r="CL244" s="426">
        <f t="shared" si="522"/>
        <v>10960.931696684</v>
      </c>
      <c r="CM244" s="426">
        <f t="shared" si="522"/>
        <v>15893.932633795197</v>
      </c>
      <c r="CN244" s="426">
        <f t="shared" si="522"/>
        <v>151240.4139416914</v>
      </c>
      <c r="CO244" s="426">
        <f t="shared" si="522"/>
        <v>14342.6007360114</v>
      </c>
      <c r="CP244" s="426">
        <f t="shared" si="522"/>
        <v>15081.927229999617</v>
      </c>
      <c r="CQ244" s="426">
        <f t="shared" si="522"/>
        <v>16326.804243229601</v>
      </c>
      <c r="CR244" s="426">
        <f t="shared" si="522"/>
        <v>15353.565758618397</v>
      </c>
      <c r="CS244" s="426">
        <f t="shared" si="522"/>
        <v>17601.186277435205</v>
      </c>
      <c r="CT244" s="426">
        <f t="shared" si="522"/>
        <v>17804.061647971808</v>
      </c>
      <c r="CU244" s="426">
        <f t="shared" si="522"/>
        <v>16382.650555464588</v>
      </c>
      <c r="CV244" s="426">
        <f t="shared" si="522"/>
        <v>23309.413206016201</v>
      </c>
      <c r="CW244" s="426">
        <f t="shared" si="522"/>
        <v>24456.711240183409</v>
      </c>
      <c r="CX244" s="426">
        <f t="shared" si="522"/>
        <v>25484.438702718999</v>
      </c>
      <c r="CY244" s="426">
        <f t="shared" si="522"/>
        <v>22087.316161754603</v>
      </c>
      <c r="CZ244" s="426">
        <f t="shared" si="522"/>
        <v>23791.013413464421</v>
      </c>
      <c r="DA244" s="426">
        <f t="shared" si="522"/>
        <v>232021.6891728683</v>
      </c>
      <c r="DB244" s="426">
        <f t="shared" si="522"/>
        <v>19122.149999795602</v>
      </c>
      <c r="DC244" s="426">
        <f t="shared" si="522"/>
        <v>17996.16761655299</v>
      </c>
      <c r="DD244" s="426">
        <f t="shared" si="522"/>
        <v>22271.175091376805</v>
      </c>
      <c r="DE244" s="426">
        <f t="shared" si="522"/>
        <v>23813.922131289022</v>
      </c>
      <c r="DF244" s="426">
        <f t="shared" si="522"/>
        <v>24312.132130514401</v>
      </c>
      <c r="DG244" s="426">
        <f t="shared" si="522"/>
        <v>21349.388611351402</v>
      </c>
      <c r="DH244" s="426">
        <f t="shared" si="522"/>
        <v>21636.897336274989</v>
      </c>
      <c r="DI244" s="426">
        <f t="shared" si="522"/>
        <v>19656.256994668405</v>
      </c>
      <c r="DJ244" s="426">
        <f t="shared" si="522"/>
        <v>20678.531136149399</v>
      </c>
      <c r="DK244" s="426">
        <f t="shared" si="522"/>
        <v>21693.9371392094</v>
      </c>
      <c r="DL244" s="426">
        <f t="shared" si="522"/>
        <v>21636.684265080999</v>
      </c>
      <c r="DM244" s="426">
        <f t="shared" si="522"/>
        <v>23804.59904210881</v>
      </c>
      <c r="DN244" s="426">
        <f t="shared" si="522"/>
        <v>257971.84149437223</v>
      </c>
      <c r="DO244" s="426">
        <f t="shared" si="522"/>
        <v>22245.011796442999</v>
      </c>
      <c r="DP244" s="426">
        <f t="shared" si="522"/>
        <v>18633.907808494805</v>
      </c>
      <c r="DQ244" s="426">
        <f t="shared" ref="DQ244:DR244" si="523">+DQ196+DQ207</f>
        <v>23296.640294708184</v>
      </c>
      <c r="DR244" s="426">
        <f t="shared" si="523"/>
        <v>29808.012890539398</v>
      </c>
      <c r="DS244" s="426">
        <f t="shared" ref="DS244:DT244" si="524">+DS196+DS207</f>
        <v>26518.796269202569</v>
      </c>
      <c r="DT244" s="426">
        <f t="shared" si="524"/>
        <v>23839.725071887202</v>
      </c>
      <c r="DU244" s="426">
        <f t="shared" ref="DU244:DV244" si="525">+DU196+DU207</f>
        <v>25326.634399162191</v>
      </c>
      <c r="DV244" s="426">
        <f t="shared" si="525"/>
        <v>23607.32397468558</v>
      </c>
      <c r="DW244" s="426">
        <f t="shared" ref="DW244:DX244" si="526">+DW196+DW207</f>
        <v>22623.703815421999</v>
      </c>
      <c r="DX244" s="426">
        <f t="shared" si="526"/>
        <v>32657.817763174338</v>
      </c>
      <c r="DY244" s="426">
        <f t="shared" ref="DY244:DZ244" si="527">+DY196+DY207</f>
        <v>21700.661082704613</v>
      </c>
      <c r="DZ244" s="426">
        <f t="shared" si="527"/>
        <v>20674.591419850985</v>
      </c>
    </row>
    <row r="245" spans="2:130" ht="20.100000000000001" customHeight="1" x14ac:dyDescent="0.25">
      <c r="B245" s="185" t="s">
        <v>101</v>
      </c>
      <c r="D245" s="426">
        <f t="shared" ref="D245:BO245" si="528">+D197+D208</f>
        <v>4085.0460578963998</v>
      </c>
      <c r="E245" s="426">
        <f t="shared" si="528"/>
        <v>3788.3703032262001</v>
      </c>
      <c r="F245" s="426">
        <f t="shared" si="528"/>
        <v>4253.1509172848</v>
      </c>
      <c r="G245" s="426">
        <f t="shared" si="528"/>
        <v>4588.2708626139001</v>
      </c>
      <c r="H245" s="426">
        <f t="shared" si="528"/>
        <v>4333.2526249577004</v>
      </c>
      <c r="I245" s="426">
        <f t="shared" si="528"/>
        <v>4610.5983065750006</v>
      </c>
      <c r="J245" s="426">
        <f t="shared" si="528"/>
        <v>4505.7703443203</v>
      </c>
      <c r="K245" s="426">
        <f t="shared" si="528"/>
        <v>4539.8198386831991</v>
      </c>
      <c r="L245" s="426">
        <f t="shared" si="528"/>
        <v>5555.1135349966007</v>
      </c>
      <c r="M245" s="426">
        <f t="shared" si="528"/>
        <v>5225.5926852063994</v>
      </c>
      <c r="N245" s="426">
        <f t="shared" si="528"/>
        <v>5021.0352607530003</v>
      </c>
      <c r="O245" s="426">
        <f t="shared" si="528"/>
        <v>5360.390376834599</v>
      </c>
      <c r="P245" s="426">
        <f t="shared" si="528"/>
        <v>55866.411113348106</v>
      </c>
      <c r="Q245" s="426">
        <f t="shared" si="528"/>
        <v>4715.8867480870013</v>
      </c>
      <c r="R245" s="426">
        <f t="shared" si="528"/>
        <v>4114.8934134566016</v>
      </c>
      <c r="S245" s="426">
        <f t="shared" si="528"/>
        <v>5227.2823216611978</v>
      </c>
      <c r="T245" s="426">
        <f t="shared" si="528"/>
        <v>5329.4312600567991</v>
      </c>
      <c r="U245" s="426">
        <f t="shared" si="528"/>
        <v>4763.9346570735997</v>
      </c>
      <c r="V245" s="426">
        <f t="shared" si="528"/>
        <v>4721.1336358478002</v>
      </c>
      <c r="W245" s="426">
        <f t="shared" si="528"/>
        <v>5699.9089974723993</v>
      </c>
      <c r="X245" s="426">
        <f t="shared" si="528"/>
        <v>5335.4464863120011</v>
      </c>
      <c r="Y245" s="426">
        <f t="shared" si="528"/>
        <v>4712.7094189666022</v>
      </c>
      <c r="Z245" s="426">
        <f t="shared" si="528"/>
        <v>5645.4647040737991</v>
      </c>
      <c r="AA245" s="426">
        <f t="shared" si="528"/>
        <v>4751.1233817064995</v>
      </c>
      <c r="AB245" s="426">
        <f t="shared" si="528"/>
        <v>6551.0347551170007</v>
      </c>
      <c r="AC245" s="426">
        <f t="shared" si="528"/>
        <v>61568.249779831305</v>
      </c>
      <c r="AD245" s="426">
        <f t="shared" si="528"/>
        <v>5211.6618308916004</v>
      </c>
      <c r="AE245" s="426">
        <f t="shared" si="528"/>
        <v>5150.1082748432</v>
      </c>
      <c r="AF245" s="426">
        <f t="shared" si="528"/>
        <v>5814.4922885440001</v>
      </c>
      <c r="AG245" s="426">
        <f t="shared" si="528"/>
        <v>7194.0694607337991</v>
      </c>
      <c r="AH245" s="426">
        <f t="shared" si="528"/>
        <v>6676.0843588613989</v>
      </c>
      <c r="AI245" s="426">
        <f t="shared" si="528"/>
        <v>5692.8326266275999</v>
      </c>
      <c r="AJ245" s="426">
        <f t="shared" si="528"/>
        <v>9729.3587931047987</v>
      </c>
      <c r="AK245" s="426">
        <f t="shared" si="528"/>
        <v>7497.7514727374</v>
      </c>
      <c r="AL245" s="426">
        <f t="shared" si="528"/>
        <v>8303.8376145909006</v>
      </c>
      <c r="AM245" s="426">
        <f t="shared" si="528"/>
        <v>7614.3215494836004</v>
      </c>
      <c r="AN245" s="426">
        <f t="shared" si="528"/>
        <v>7923.2750666785996</v>
      </c>
      <c r="AO245" s="426">
        <f t="shared" si="528"/>
        <v>10019.7367067208</v>
      </c>
      <c r="AP245" s="426">
        <f t="shared" si="528"/>
        <v>8821.2518238822013</v>
      </c>
      <c r="AQ245" s="426">
        <f t="shared" si="528"/>
        <v>7017.2391138000021</v>
      </c>
      <c r="AR245" s="426">
        <f t="shared" si="528"/>
        <v>9547.6067961092031</v>
      </c>
      <c r="AS245" s="426">
        <f t="shared" si="528"/>
        <v>10317.284920644801</v>
      </c>
      <c r="AT245" s="426">
        <f t="shared" si="528"/>
        <v>10885.49145614</v>
      </c>
      <c r="AU245" s="426">
        <f t="shared" si="528"/>
        <v>9044.722099353201</v>
      </c>
      <c r="AV245" s="426">
        <f t="shared" si="528"/>
        <v>11369.510405178</v>
      </c>
      <c r="AW245" s="426">
        <f t="shared" si="528"/>
        <v>10346.169240180001</v>
      </c>
      <c r="AX245" s="426">
        <f t="shared" si="528"/>
        <v>9185.2745384164009</v>
      </c>
      <c r="AY245" s="426">
        <f t="shared" si="528"/>
        <v>11794.769074799598</v>
      </c>
      <c r="AZ245" s="426">
        <f t="shared" si="528"/>
        <v>10456.140187401399</v>
      </c>
      <c r="BA245" s="426">
        <f t="shared" si="528"/>
        <v>10896.803096643802</v>
      </c>
      <c r="BB245" s="426">
        <f t="shared" si="528"/>
        <v>10810.973484036602</v>
      </c>
      <c r="BC245" s="426">
        <f t="shared" si="528"/>
        <v>9058.8000061753992</v>
      </c>
      <c r="BD245" s="426">
        <f t="shared" si="528"/>
        <v>10729.909031157596</v>
      </c>
      <c r="BE245" s="426">
        <f t="shared" si="528"/>
        <v>12738.335045033999</v>
      </c>
      <c r="BF245" s="426">
        <f t="shared" si="528"/>
        <v>11138.650013153594</v>
      </c>
      <c r="BG245" s="426">
        <f t="shared" si="528"/>
        <v>10947.396858283595</v>
      </c>
      <c r="BH245" s="426">
        <f t="shared" si="528"/>
        <v>12632.47301587</v>
      </c>
      <c r="BI245" s="426">
        <f t="shared" si="528"/>
        <v>11198.161034875204</v>
      </c>
      <c r="BJ245" s="426">
        <f t="shared" si="528"/>
        <v>10722.111529498801</v>
      </c>
      <c r="BK245" s="426">
        <f t="shared" si="528"/>
        <v>11743.847255822402</v>
      </c>
      <c r="BL245" s="426">
        <f t="shared" si="528"/>
        <v>11290.426205559597</v>
      </c>
      <c r="BM245" s="426">
        <f t="shared" si="528"/>
        <v>14215.752570348795</v>
      </c>
      <c r="BN245" s="426">
        <f t="shared" si="528"/>
        <v>137226.83604981558</v>
      </c>
      <c r="BO245" s="426">
        <f t="shared" si="528"/>
        <v>12964.190880851598</v>
      </c>
      <c r="BP245" s="426">
        <f t="shared" ref="BP245:CA245" si="529">+BP197+BP208</f>
        <v>10364.493823453204</v>
      </c>
      <c r="BQ245" s="426">
        <f t="shared" si="529"/>
        <v>10472.582842125597</v>
      </c>
      <c r="BR245" s="426">
        <f t="shared" si="529"/>
        <v>13151.908600921593</v>
      </c>
      <c r="BS245" s="426">
        <f t="shared" si="529"/>
        <v>13241.075117342001</v>
      </c>
      <c r="BT245" s="426">
        <f t="shared" si="529"/>
        <v>11707.749688541597</v>
      </c>
      <c r="BU245" s="426">
        <f t="shared" si="529"/>
        <v>14656.543309713194</v>
      </c>
      <c r="BV245" s="426">
        <f t="shared" si="529"/>
        <v>11245.688171367996</v>
      </c>
      <c r="BW245" s="426">
        <f t="shared" si="529"/>
        <v>13284.6145515596</v>
      </c>
      <c r="BX245" s="426">
        <f t="shared" si="529"/>
        <v>13171.345551372004</v>
      </c>
      <c r="BY245" s="426">
        <f t="shared" si="529"/>
        <v>11006.592981879203</v>
      </c>
      <c r="BZ245" s="426">
        <f t="shared" si="529"/>
        <v>16920.756149307999</v>
      </c>
      <c r="CA245" s="426">
        <f t="shared" si="529"/>
        <v>152187.54166843562</v>
      </c>
      <c r="CB245" s="426">
        <f t="shared" ref="CB245:DP245" si="530">+CB197+CB208</f>
        <v>12940.746403763605</v>
      </c>
      <c r="CC245" s="426">
        <f t="shared" si="530"/>
        <v>10913.8590345952</v>
      </c>
      <c r="CD245" s="426">
        <f t="shared" si="530"/>
        <v>11259.193025132005</v>
      </c>
      <c r="CE245" s="426">
        <f t="shared" si="530"/>
        <v>13008.093457273591</v>
      </c>
      <c r="CF245" s="426">
        <f t="shared" si="530"/>
        <v>11620.775444185601</v>
      </c>
      <c r="CG245" s="426">
        <f t="shared" si="530"/>
        <v>12579.213577553197</v>
      </c>
      <c r="CH245" s="426">
        <f t="shared" si="530"/>
        <v>13609.245798002001</v>
      </c>
      <c r="CI245" s="426">
        <f t="shared" si="530"/>
        <v>11013.688348970802</v>
      </c>
      <c r="CJ245" s="426">
        <f t="shared" si="530"/>
        <v>12545.735823881207</v>
      </c>
      <c r="CK245" s="426">
        <f t="shared" si="530"/>
        <v>15680.800363019203</v>
      </c>
      <c r="CL245" s="426">
        <f t="shared" si="530"/>
        <v>13102.683475493195</v>
      </c>
      <c r="CM245" s="426">
        <f t="shared" si="530"/>
        <v>19346.20569899719</v>
      </c>
      <c r="CN245" s="426">
        <f t="shared" si="530"/>
        <v>157620.24045086678</v>
      </c>
      <c r="CO245" s="426">
        <f t="shared" si="530"/>
        <v>12235.402745810399</v>
      </c>
      <c r="CP245" s="426">
        <f t="shared" si="530"/>
        <v>10860.803291358796</v>
      </c>
      <c r="CQ245" s="426">
        <f t="shared" si="530"/>
        <v>14912.831600480002</v>
      </c>
      <c r="CR245" s="426">
        <f t="shared" si="530"/>
        <v>15720.969487205997</v>
      </c>
      <c r="CS245" s="426">
        <f t="shared" si="530"/>
        <v>14942.549106524795</v>
      </c>
      <c r="CT245" s="426">
        <f t="shared" si="530"/>
        <v>15223.325932441197</v>
      </c>
      <c r="CU245" s="426">
        <f t="shared" si="530"/>
        <v>11816.251260774006</v>
      </c>
      <c r="CV245" s="426">
        <f t="shared" si="530"/>
        <v>13386.080111126004</v>
      </c>
      <c r="CW245" s="426">
        <f t="shared" si="530"/>
        <v>13132.018079947204</v>
      </c>
      <c r="CX245" s="426">
        <f t="shared" si="530"/>
        <v>13388.765644164005</v>
      </c>
      <c r="CY245" s="426">
        <f t="shared" si="530"/>
        <v>13345.309154556409</v>
      </c>
      <c r="CZ245" s="426">
        <f t="shared" si="530"/>
        <v>17701.325445318398</v>
      </c>
      <c r="DA245" s="426">
        <f t="shared" si="530"/>
        <v>166665.63185970721</v>
      </c>
      <c r="DB245" s="426">
        <f t="shared" si="530"/>
        <v>11543.5143787288</v>
      </c>
      <c r="DC245" s="426">
        <f t="shared" si="530"/>
        <v>9385.3339895991994</v>
      </c>
      <c r="DD245" s="426">
        <f t="shared" si="530"/>
        <v>13127.692704064802</v>
      </c>
      <c r="DE245" s="426">
        <f t="shared" si="530"/>
        <v>14405.041796526804</v>
      </c>
      <c r="DF245" s="426">
        <f t="shared" si="530"/>
        <v>15499.104948377195</v>
      </c>
      <c r="DG245" s="426">
        <f t="shared" si="530"/>
        <v>12924.692841042401</v>
      </c>
      <c r="DH245" s="426">
        <f t="shared" si="530"/>
        <v>12828.839307048009</v>
      </c>
      <c r="DI245" s="426">
        <f t="shared" si="530"/>
        <v>13467.138473451198</v>
      </c>
      <c r="DJ245" s="426">
        <f t="shared" si="530"/>
        <v>13209.252616744805</v>
      </c>
      <c r="DK245" s="426">
        <f t="shared" si="530"/>
        <v>14716.2250879808</v>
      </c>
      <c r="DL245" s="426">
        <f t="shared" si="530"/>
        <v>13814.481322751202</v>
      </c>
      <c r="DM245" s="426">
        <f t="shared" si="530"/>
        <v>15799.848064255202</v>
      </c>
      <c r="DN245" s="426">
        <f t="shared" si="530"/>
        <v>160721.1655305704</v>
      </c>
      <c r="DO245" s="426">
        <f t="shared" si="530"/>
        <v>14971.248298109995</v>
      </c>
      <c r="DP245" s="426">
        <f t="shared" si="530"/>
        <v>10819.975940527595</v>
      </c>
      <c r="DQ245" s="426">
        <f t="shared" ref="DQ245:DR245" si="531">+DQ197+DQ208</f>
        <v>13451.199557213995</v>
      </c>
      <c r="DR245" s="426">
        <f t="shared" si="531"/>
        <v>16014.429438382807</v>
      </c>
      <c r="DS245" s="426">
        <f t="shared" ref="DS245:DT245" si="532">+DS197+DS208</f>
        <v>14655.928235979991</v>
      </c>
      <c r="DT245" s="426">
        <f t="shared" si="532"/>
        <v>14979.308112487193</v>
      </c>
      <c r="DU245" s="426">
        <f t="shared" ref="DU245:DV245" si="533">+DU197+DU208</f>
        <v>14992.419826424402</v>
      </c>
      <c r="DV245" s="426">
        <f t="shared" si="533"/>
        <v>14786.866586176397</v>
      </c>
      <c r="DW245" s="426">
        <f t="shared" ref="DW245:DX245" si="534">+DW197+DW208</f>
        <v>12973.118991352805</v>
      </c>
      <c r="DX245" s="426">
        <f t="shared" si="534"/>
        <v>15169.747656324398</v>
      </c>
      <c r="DY245" s="426">
        <f t="shared" ref="DY245:DZ245" si="535">+DY197+DY208</f>
        <v>16172.969164290396</v>
      </c>
      <c r="DZ245" s="426">
        <f t="shared" si="535"/>
        <v>18242.063439670797</v>
      </c>
    </row>
    <row r="246" spans="2:130" ht="20.100000000000001" customHeight="1" x14ac:dyDescent="0.25">
      <c r="B246" s="185" t="s">
        <v>149</v>
      </c>
      <c r="D246" s="426">
        <f t="shared" ref="D246:BO246" si="536">+D198+D209</f>
        <v>0</v>
      </c>
      <c r="E246" s="426">
        <f t="shared" si="536"/>
        <v>0</v>
      </c>
      <c r="F246" s="426">
        <f t="shared" si="536"/>
        <v>0</v>
      </c>
      <c r="G246" s="426">
        <f t="shared" si="536"/>
        <v>0</v>
      </c>
      <c r="H246" s="426">
        <f t="shared" si="536"/>
        <v>3.9999999999999998E-6</v>
      </c>
      <c r="I246" s="426">
        <f t="shared" si="536"/>
        <v>0</v>
      </c>
      <c r="J246" s="426">
        <f t="shared" si="536"/>
        <v>0</v>
      </c>
      <c r="K246" s="426">
        <f t="shared" si="536"/>
        <v>0</v>
      </c>
      <c r="L246" s="426">
        <f t="shared" si="536"/>
        <v>0</v>
      </c>
      <c r="M246" s="426">
        <f t="shared" si="536"/>
        <v>0</v>
      </c>
      <c r="N246" s="426">
        <f t="shared" si="536"/>
        <v>0</v>
      </c>
      <c r="O246" s="426">
        <f t="shared" si="536"/>
        <v>0</v>
      </c>
      <c r="P246" s="426">
        <f t="shared" si="536"/>
        <v>0</v>
      </c>
      <c r="Q246" s="426">
        <f t="shared" si="536"/>
        <v>0</v>
      </c>
      <c r="R246" s="426">
        <f t="shared" si="536"/>
        <v>0</v>
      </c>
      <c r="S246" s="426">
        <f t="shared" si="536"/>
        <v>0</v>
      </c>
      <c r="T246" s="426">
        <f t="shared" si="536"/>
        <v>0</v>
      </c>
      <c r="U246" s="426">
        <f t="shared" si="536"/>
        <v>3.9999999999999998E-6</v>
      </c>
      <c r="V246" s="426">
        <f t="shared" si="536"/>
        <v>0</v>
      </c>
      <c r="W246" s="426">
        <f t="shared" si="536"/>
        <v>0</v>
      </c>
      <c r="X246" s="426">
        <f t="shared" si="536"/>
        <v>0</v>
      </c>
      <c r="Y246" s="426">
        <f t="shared" si="536"/>
        <v>0</v>
      </c>
      <c r="Z246" s="426">
        <f t="shared" si="536"/>
        <v>0</v>
      </c>
      <c r="AA246" s="426">
        <f t="shared" si="536"/>
        <v>0</v>
      </c>
      <c r="AB246" s="426">
        <f t="shared" si="536"/>
        <v>0</v>
      </c>
      <c r="AC246" s="426">
        <f t="shared" si="536"/>
        <v>0</v>
      </c>
      <c r="AD246" s="426">
        <f t="shared" si="536"/>
        <v>0</v>
      </c>
      <c r="AE246" s="426">
        <f t="shared" si="536"/>
        <v>0</v>
      </c>
      <c r="AF246" s="426">
        <f t="shared" si="536"/>
        <v>0</v>
      </c>
      <c r="AG246" s="426">
        <f t="shared" si="536"/>
        <v>41.622400880000001</v>
      </c>
      <c r="AH246" s="426">
        <f t="shared" si="536"/>
        <v>61.832438359999998</v>
      </c>
      <c r="AI246" s="426">
        <f t="shared" si="536"/>
        <v>0</v>
      </c>
      <c r="AJ246" s="426">
        <f t="shared" si="536"/>
        <v>0</v>
      </c>
      <c r="AK246" s="426">
        <f t="shared" si="536"/>
        <v>0</v>
      </c>
      <c r="AL246" s="426">
        <f t="shared" si="536"/>
        <v>0</v>
      </c>
      <c r="AM246" s="426">
        <f t="shared" si="536"/>
        <v>0</v>
      </c>
      <c r="AN246" s="426">
        <f t="shared" si="536"/>
        <v>0</v>
      </c>
      <c r="AO246" s="426">
        <f t="shared" si="536"/>
        <v>0</v>
      </c>
      <c r="AP246" s="426">
        <f t="shared" si="536"/>
        <v>0</v>
      </c>
      <c r="AQ246" s="426">
        <f t="shared" si="536"/>
        <v>0</v>
      </c>
      <c r="AR246" s="426">
        <f t="shared" si="536"/>
        <v>0</v>
      </c>
      <c r="AS246" s="426">
        <f t="shared" si="536"/>
        <v>0</v>
      </c>
      <c r="AT246" s="426">
        <f t="shared" si="536"/>
        <v>0</v>
      </c>
      <c r="AU246" s="426">
        <f t="shared" si="536"/>
        <v>0</v>
      </c>
      <c r="AV246" s="426">
        <f t="shared" si="536"/>
        <v>0</v>
      </c>
      <c r="AW246" s="426">
        <f t="shared" si="536"/>
        <v>0</v>
      </c>
      <c r="AX246" s="426">
        <f t="shared" si="536"/>
        <v>0</v>
      </c>
      <c r="AY246" s="426">
        <f t="shared" si="536"/>
        <v>0</v>
      </c>
      <c r="AZ246" s="426">
        <f t="shared" si="536"/>
        <v>0</v>
      </c>
      <c r="BA246" s="426">
        <f t="shared" si="536"/>
        <v>0</v>
      </c>
      <c r="BB246" s="426">
        <f t="shared" si="536"/>
        <v>0</v>
      </c>
      <c r="BC246" s="426">
        <f t="shared" si="536"/>
        <v>0</v>
      </c>
      <c r="BD246" s="426">
        <f t="shared" si="536"/>
        <v>0</v>
      </c>
      <c r="BE246" s="426">
        <f t="shared" si="536"/>
        <v>0</v>
      </c>
      <c r="BF246" s="426">
        <f t="shared" si="536"/>
        <v>0</v>
      </c>
      <c r="BG246" s="426">
        <f t="shared" si="536"/>
        <v>0</v>
      </c>
      <c r="BH246" s="426">
        <f t="shared" si="536"/>
        <v>0</v>
      </c>
      <c r="BI246" s="426">
        <f t="shared" si="536"/>
        <v>0</v>
      </c>
      <c r="BJ246" s="426">
        <f t="shared" si="536"/>
        <v>0</v>
      </c>
      <c r="BK246" s="426">
        <f t="shared" si="536"/>
        <v>0</v>
      </c>
      <c r="BL246" s="426">
        <f t="shared" si="536"/>
        <v>0</v>
      </c>
      <c r="BM246" s="426">
        <f t="shared" si="536"/>
        <v>0</v>
      </c>
      <c r="BN246" s="426">
        <f t="shared" si="536"/>
        <v>0</v>
      </c>
      <c r="BO246" s="426">
        <f t="shared" si="536"/>
        <v>0</v>
      </c>
      <c r="BP246" s="426">
        <f t="shared" ref="BP246:CA246" si="537">+BP198+BP209</f>
        <v>0</v>
      </c>
      <c r="BQ246" s="426">
        <f t="shared" si="537"/>
        <v>0</v>
      </c>
      <c r="BR246" s="426">
        <f t="shared" si="537"/>
        <v>0</v>
      </c>
      <c r="BS246" s="426">
        <f t="shared" si="537"/>
        <v>0</v>
      </c>
      <c r="BT246" s="426">
        <f t="shared" si="537"/>
        <v>0</v>
      </c>
      <c r="BU246" s="426">
        <f t="shared" si="537"/>
        <v>0</v>
      </c>
      <c r="BV246" s="426">
        <f t="shared" si="537"/>
        <v>0</v>
      </c>
      <c r="BW246" s="426">
        <f t="shared" si="537"/>
        <v>0</v>
      </c>
      <c r="BX246" s="426">
        <f t="shared" si="537"/>
        <v>0</v>
      </c>
      <c r="BY246" s="426">
        <f t="shared" si="537"/>
        <v>0</v>
      </c>
      <c r="BZ246" s="426">
        <f t="shared" si="537"/>
        <v>418.43892826239994</v>
      </c>
      <c r="CA246" s="426">
        <f t="shared" si="537"/>
        <v>418.43892826239994</v>
      </c>
      <c r="CB246" s="426">
        <f t="shared" ref="CB246:DP246" si="538">+CB198+CB209</f>
        <v>299.78410955440006</v>
      </c>
      <c r="CC246" s="426">
        <f t="shared" si="538"/>
        <v>266.46611803200005</v>
      </c>
      <c r="CD246" s="426">
        <f t="shared" si="538"/>
        <v>287.03975270440009</v>
      </c>
      <c r="CE246" s="426">
        <f t="shared" si="538"/>
        <v>265.10947830280003</v>
      </c>
      <c r="CF246" s="426">
        <f t="shared" si="538"/>
        <v>279.11209250960013</v>
      </c>
      <c r="CG246" s="426">
        <f t="shared" si="538"/>
        <v>325.40149084040007</v>
      </c>
      <c r="CH246" s="426">
        <f t="shared" si="538"/>
        <v>332.0955312072</v>
      </c>
      <c r="CI246" s="426">
        <f t="shared" si="538"/>
        <v>321.55976915679992</v>
      </c>
      <c r="CJ246" s="426">
        <f t="shared" si="538"/>
        <v>316.06208284240006</v>
      </c>
      <c r="CK246" s="426">
        <f t="shared" si="538"/>
        <v>305.67593401159996</v>
      </c>
      <c r="CL246" s="426">
        <f t="shared" si="538"/>
        <v>340.41126852519994</v>
      </c>
      <c r="CM246" s="426">
        <f t="shared" si="538"/>
        <v>472.8550080916001</v>
      </c>
      <c r="CN246" s="426">
        <f t="shared" si="538"/>
        <v>3811.5726357784006</v>
      </c>
      <c r="CO246" s="426">
        <f t="shared" si="538"/>
        <v>352.80311122359996</v>
      </c>
      <c r="CP246" s="426">
        <f t="shared" si="538"/>
        <v>338.62587187039986</v>
      </c>
      <c r="CQ246" s="426">
        <f t="shared" si="538"/>
        <v>354.54727841120001</v>
      </c>
      <c r="CR246" s="426">
        <f t="shared" si="538"/>
        <v>338.29625863480004</v>
      </c>
      <c r="CS246" s="426">
        <f t="shared" si="538"/>
        <v>386.1911092208</v>
      </c>
      <c r="CT246" s="426">
        <f t="shared" si="538"/>
        <v>357.4014699608</v>
      </c>
      <c r="CU246" s="426">
        <f t="shared" si="538"/>
        <v>352.53169088600009</v>
      </c>
      <c r="CV246" s="426">
        <f t="shared" si="538"/>
        <v>384.80087198239994</v>
      </c>
      <c r="CW246" s="426">
        <f t="shared" si="538"/>
        <v>341.68932777759977</v>
      </c>
      <c r="CX246" s="426">
        <f t="shared" si="538"/>
        <v>355.28932407280001</v>
      </c>
      <c r="CY246" s="426">
        <f t="shared" si="538"/>
        <v>382.72952481600004</v>
      </c>
      <c r="CZ246" s="426">
        <f t="shared" si="538"/>
        <v>485.44237120879984</v>
      </c>
      <c r="DA246" s="426">
        <f t="shared" si="538"/>
        <v>4430.3482100652</v>
      </c>
      <c r="DB246" s="426">
        <f t="shared" si="538"/>
        <v>408.28097138840008</v>
      </c>
      <c r="DC246" s="426">
        <f t="shared" si="538"/>
        <v>292.27673794880002</v>
      </c>
      <c r="DD246" s="426">
        <f t="shared" si="538"/>
        <v>422.94949336359997</v>
      </c>
      <c r="DE246" s="426">
        <f t="shared" si="538"/>
        <v>343.98552868640007</v>
      </c>
      <c r="DF246" s="426">
        <f t="shared" si="538"/>
        <v>421.48238168400007</v>
      </c>
      <c r="DG246" s="426">
        <f t="shared" si="538"/>
        <v>387.15795113000007</v>
      </c>
      <c r="DH246" s="426">
        <f t="shared" si="538"/>
        <v>394.24088136800015</v>
      </c>
      <c r="DI246" s="426">
        <f t="shared" si="538"/>
        <v>415.69626322120001</v>
      </c>
      <c r="DJ246" s="426">
        <f t="shared" si="538"/>
        <v>370.93821896080004</v>
      </c>
      <c r="DK246" s="426">
        <f t="shared" si="538"/>
        <v>410.69247298879998</v>
      </c>
      <c r="DL246" s="426">
        <f t="shared" si="538"/>
        <v>427.14760081079999</v>
      </c>
      <c r="DM246" s="426">
        <f t="shared" si="538"/>
        <v>548.22335655640006</v>
      </c>
      <c r="DN246" s="426">
        <f t="shared" si="538"/>
        <v>4843.0718581072006</v>
      </c>
      <c r="DO246" s="426">
        <f t="shared" si="538"/>
        <v>473.83136552480005</v>
      </c>
      <c r="DP246" s="426">
        <f t="shared" si="538"/>
        <v>378.80913698159998</v>
      </c>
      <c r="DQ246" s="426">
        <f t="shared" ref="DQ246:DR246" si="539">+DQ198+DQ209</f>
        <v>415.53617084599989</v>
      </c>
      <c r="DR246" s="426">
        <f t="shared" si="539"/>
        <v>438.22663476239995</v>
      </c>
      <c r="DS246" s="426">
        <f t="shared" ref="DS246:DT246" si="540">+DS198+DS209</f>
        <v>438.47608763279993</v>
      </c>
      <c r="DT246" s="426">
        <f t="shared" si="540"/>
        <v>428.63366265279984</v>
      </c>
      <c r="DU246" s="426">
        <f t="shared" ref="DU246:DV246" si="541">+DU198+DU209</f>
        <v>471.73801874639997</v>
      </c>
      <c r="DV246" s="426">
        <f t="shared" si="541"/>
        <v>465.29783669919993</v>
      </c>
      <c r="DW246" s="426">
        <f t="shared" ref="DW246:DX246" si="542">+DW198+DW209</f>
        <v>421.84075496920008</v>
      </c>
      <c r="DX246" s="426">
        <f t="shared" si="542"/>
        <v>489.34752268039983</v>
      </c>
      <c r="DY246" s="426">
        <f t="shared" ref="DY246:DZ246" si="543">+DY198+DY209</f>
        <v>465.02320502759994</v>
      </c>
      <c r="DZ246" s="426">
        <f t="shared" si="543"/>
        <v>607.54743088719988</v>
      </c>
    </row>
    <row r="247" spans="2:130" ht="20.100000000000001" customHeight="1" x14ac:dyDescent="0.25">
      <c r="B247" s="185" t="s">
        <v>230</v>
      </c>
      <c r="D247" s="426">
        <f t="shared" ref="D247:BO247" si="544">+D199</f>
        <v>0</v>
      </c>
      <c r="E247" s="426">
        <f t="shared" si="544"/>
        <v>0</v>
      </c>
      <c r="F247" s="426">
        <f t="shared" si="544"/>
        <v>0</v>
      </c>
      <c r="G247" s="426">
        <f t="shared" si="544"/>
        <v>0</v>
      </c>
      <c r="H247" s="426">
        <f t="shared" si="544"/>
        <v>0</v>
      </c>
      <c r="I247" s="426">
        <f t="shared" si="544"/>
        <v>0</v>
      </c>
      <c r="J247" s="426">
        <f t="shared" si="544"/>
        <v>0</v>
      </c>
      <c r="K247" s="426">
        <f t="shared" si="544"/>
        <v>0</v>
      </c>
      <c r="L247" s="426">
        <f t="shared" si="544"/>
        <v>0</v>
      </c>
      <c r="M247" s="426">
        <f t="shared" si="544"/>
        <v>0</v>
      </c>
      <c r="N247" s="426">
        <f t="shared" si="544"/>
        <v>0</v>
      </c>
      <c r="O247" s="426">
        <f t="shared" si="544"/>
        <v>0</v>
      </c>
      <c r="P247" s="426">
        <f t="shared" si="544"/>
        <v>0</v>
      </c>
      <c r="Q247" s="426">
        <f t="shared" si="544"/>
        <v>0</v>
      </c>
      <c r="R247" s="426">
        <f t="shared" si="544"/>
        <v>0</v>
      </c>
      <c r="S247" s="426">
        <f t="shared" si="544"/>
        <v>0</v>
      </c>
      <c r="T247" s="426">
        <f t="shared" si="544"/>
        <v>0</v>
      </c>
      <c r="U247" s="426">
        <f t="shared" si="544"/>
        <v>0</v>
      </c>
      <c r="V247" s="426">
        <f t="shared" si="544"/>
        <v>0</v>
      </c>
      <c r="W247" s="426">
        <f t="shared" si="544"/>
        <v>0</v>
      </c>
      <c r="X247" s="426">
        <f t="shared" si="544"/>
        <v>0</v>
      </c>
      <c r="Y247" s="426">
        <f t="shared" si="544"/>
        <v>0</v>
      </c>
      <c r="Z247" s="426">
        <f t="shared" si="544"/>
        <v>0</v>
      </c>
      <c r="AA247" s="426">
        <f t="shared" si="544"/>
        <v>0</v>
      </c>
      <c r="AB247" s="426">
        <f t="shared" si="544"/>
        <v>0</v>
      </c>
      <c r="AC247" s="426">
        <f t="shared" si="544"/>
        <v>0</v>
      </c>
      <c r="AD247" s="426">
        <f t="shared" si="544"/>
        <v>0</v>
      </c>
      <c r="AE247" s="426">
        <f t="shared" si="544"/>
        <v>0</v>
      </c>
      <c r="AF247" s="426">
        <f t="shared" si="544"/>
        <v>0</v>
      </c>
      <c r="AG247" s="426">
        <f t="shared" si="544"/>
        <v>0</v>
      </c>
      <c r="AH247" s="426">
        <f t="shared" si="544"/>
        <v>0</v>
      </c>
      <c r="AI247" s="426">
        <f t="shared" si="544"/>
        <v>0</v>
      </c>
      <c r="AJ247" s="426">
        <f t="shared" si="544"/>
        <v>0</v>
      </c>
      <c r="AK247" s="426">
        <f t="shared" si="544"/>
        <v>0</v>
      </c>
      <c r="AL247" s="426">
        <f t="shared" si="544"/>
        <v>0</v>
      </c>
      <c r="AM247" s="426">
        <f t="shared" si="544"/>
        <v>0</v>
      </c>
      <c r="AN247" s="426">
        <f t="shared" si="544"/>
        <v>0</v>
      </c>
      <c r="AO247" s="426">
        <f t="shared" si="544"/>
        <v>0</v>
      </c>
      <c r="AP247" s="426">
        <f t="shared" si="544"/>
        <v>0</v>
      </c>
      <c r="AQ247" s="426">
        <f t="shared" si="544"/>
        <v>0</v>
      </c>
      <c r="AR247" s="426">
        <f t="shared" si="544"/>
        <v>0</v>
      </c>
      <c r="AS247" s="426">
        <f t="shared" si="544"/>
        <v>0</v>
      </c>
      <c r="AT247" s="426">
        <f t="shared" si="544"/>
        <v>0</v>
      </c>
      <c r="AU247" s="426">
        <f t="shared" si="544"/>
        <v>0</v>
      </c>
      <c r="AV247" s="426">
        <f t="shared" si="544"/>
        <v>0</v>
      </c>
      <c r="AW247" s="426">
        <f t="shared" si="544"/>
        <v>0</v>
      </c>
      <c r="AX247" s="426">
        <f t="shared" si="544"/>
        <v>0</v>
      </c>
      <c r="AY247" s="426">
        <f t="shared" si="544"/>
        <v>0</v>
      </c>
      <c r="AZ247" s="426">
        <f t="shared" si="544"/>
        <v>0</v>
      </c>
      <c r="BA247" s="426">
        <f t="shared" si="544"/>
        <v>0</v>
      </c>
      <c r="BB247" s="426">
        <f t="shared" si="544"/>
        <v>0</v>
      </c>
      <c r="BC247" s="426">
        <f t="shared" si="544"/>
        <v>0</v>
      </c>
      <c r="BD247" s="426">
        <f t="shared" si="544"/>
        <v>0</v>
      </c>
      <c r="BE247" s="426">
        <f t="shared" si="544"/>
        <v>0</v>
      </c>
      <c r="BF247" s="426">
        <f t="shared" si="544"/>
        <v>0</v>
      </c>
      <c r="BG247" s="426">
        <f t="shared" si="544"/>
        <v>0</v>
      </c>
      <c r="BH247" s="426">
        <f t="shared" si="544"/>
        <v>0</v>
      </c>
      <c r="BI247" s="426">
        <f t="shared" si="544"/>
        <v>0</v>
      </c>
      <c r="BJ247" s="426">
        <f t="shared" si="544"/>
        <v>0</v>
      </c>
      <c r="BK247" s="426">
        <f t="shared" si="544"/>
        <v>0</v>
      </c>
      <c r="BL247" s="426">
        <f t="shared" si="544"/>
        <v>0</v>
      </c>
      <c r="BM247" s="426">
        <f t="shared" si="544"/>
        <v>0</v>
      </c>
      <c r="BN247" s="426">
        <f t="shared" si="544"/>
        <v>0</v>
      </c>
      <c r="BO247" s="426">
        <f t="shared" si="544"/>
        <v>0</v>
      </c>
      <c r="BP247" s="426">
        <f t="shared" ref="BP247:CA247" si="545">+BP199</f>
        <v>0</v>
      </c>
      <c r="BQ247" s="426">
        <f t="shared" si="545"/>
        <v>0</v>
      </c>
      <c r="BR247" s="426">
        <f t="shared" si="545"/>
        <v>0</v>
      </c>
      <c r="BS247" s="426">
        <f t="shared" si="545"/>
        <v>0</v>
      </c>
      <c r="BT247" s="426">
        <f t="shared" si="545"/>
        <v>0</v>
      </c>
      <c r="BU247" s="426">
        <f t="shared" si="545"/>
        <v>0</v>
      </c>
      <c r="BV247" s="426">
        <f t="shared" si="545"/>
        <v>0</v>
      </c>
      <c r="BW247" s="426">
        <f t="shared" si="545"/>
        <v>0</v>
      </c>
      <c r="BX247" s="426">
        <f t="shared" si="545"/>
        <v>0</v>
      </c>
      <c r="BY247" s="426">
        <f t="shared" si="545"/>
        <v>0</v>
      </c>
      <c r="BZ247" s="426">
        <f t="shared" si="545"/>
        <v>0</v>
      </c>
      <c r="CA247" s="426">
        <f t="shared" si="545"/>
        <v>0</v>
      </c>
      <c r="CB247" s="426">
        <f>+CB199</f>
        <v>0</v>
      </c>
      <c r="CC247" s="426">
        <f t="shared" ref="CC247:DP247" si="546">+CC199</f>
        <v>0</v>
      </c>
      <c r="CD247" s="426">
        <f t="shared" si="546"/>
        <v>0</v>
      </c>
      <c r="CE247" s="426">
        <f t="shared" si="546"/>
        <v>0</v>
      </c>
      <c r="CF247" s="426">
        <f t="shared" si="546"/>
        <v>0</v>
      </c>
      <c r="CG247" s="426">
        <f t="shared" si="546"/>
        <v>0</v>
      </c>
      <c r="CH247" s="426">
        <f t="shared" si="546"/>
        <v>0</v>
      </c>
      <c r="CI247" s="426">
        <f t="shared" si="546"/>
        <v>0</v>
      </c>
      <c r="CJ247" s="426">
        <f t="shared" si="546"/>
        <v>0</v>
      </c>
      <c r="CK247" s="426">
        <f t="shared" si="546"/>
        <v>0</v>
      </c>
      <c r="CL247" s="426">
        <f t="shared" si="546"/>
        <v>0</v>
      </c>
      <c r="CM247" s="426">
        <f t="shared" si="546"/>
        <v>0</v>
      </c>
      <c r="CN247" s="426">
        <f t="shared" si="546"/>
        <v>0</v>
      </c>
      <c r="CO247" s="426">
        <f t="shared" si="546"/>
        <v>0</v>
      </c>
      <c r="CP247" s="426">
        <f t="shared" si="546"/>
        <v>0</v>
      </c>
      <c r="CQ247" s="426">
        <f t="shared" si="546"/>
        <v>0</v>
      </c>
      <c r="CR247" s="426">
        <f t="shared" si="546"/>
        <v>0</v>
      </c>
      <c r="CS247" s="426">
        <f t="shared" si="546"/>
        <v>0</v>
      </c>
      <c r="CT247" s="426">
        <f t="shared" si="546"/>
        <v>0</v>
      </c>
      <c r="CU247" s="426">
        <f t="shared" si="546"/>
        <v>0</v>
      </c>
      <c r="CV247" s="426">
        <f t="shared" si="546"/>
        <v>0</v>
      </c>
      <c r="CW247" s="426">
        <f t="shared" si="546"/>
        <v>0</v>
      </c>
      <c r="CX247" s="426">
        <f t="shared" si="546"/>
        <v>0</v>
      </c>
      <c r="CY247" s="426">
        <f t="shared" si="546"/>
        <v>0</v>
      </c>
      <c r="CZ247" s="426">
        <f t="shared" si="546"/>
        <v>0</v>
      </c>
      <c r="DA247" s="426">
        <f t="shared" si="546"/>
        <v>0</v>
      </c>
      <c r="DB247" s="426">
        <f t="shared" si="546"/>
        <v>0</v>
      </c>
      <c r="DC247" s="426">
        <f t="shared" si="546"/>
        <v>0</v>
      </c>
      <c r="DD247" s="426">
        <f t="shared" si="546"/>
        <v>0</v>
      </c>
      <c r="DE247" s="426">
        <f t="shared" si="546"/>
        <v>0</v>
      </c>
      <c r="DF247" s="426">
        <f t="shared" si="546"/>
        <v>0</v>
      </c>
      <c r="DG247" s="426">
        <f t="shared" si="546"/>
        <v>0</v>
      </c>
      <c r="DH247" s="426">
        <f t="shared" si="546"/>
        <v>0</v>
      </c>
      <c r="DI247" s="426">
        <f t="shared" si="546"/>
        <v>0</v>
      </c>
      <c r="DJ247" s="426">
        <f t="shared" si="546"/>
        <v>0</v>
      </c>
      <c r="DK247" s="426">
        <f t="shared" si="546"/>
        <v>0</v>
      </c>
      <c r="DL247" s="426">
        <f t="shared" si="546"/>
        <v>0</v>
      </c>
      <c r="DM247" s="426">
        <f t="shared" si="546"/>
        <v>0</v>
      </c>
      <c r="DN247" s="426">
        <f t="shared" si="546"/>
        <v>0</v>
      </c>
      <c r="DO247" s="426">
        <f t="shared" si="546"/>
        <v>0.05</v>
      </c>
      <c r="DP247" s="426">
        <f t="shared" si="546"/>
        <v>0</v>
      </c>
      <c r="DQ247" s="426">
        <f t="shared" ref="DQ247:DR247" si="547">+DQ199</f>
        <v>0</v>
      </c>
      <c r="DR247" s="426">
        <f t="shared" si="547"/>
        <v>1.4999999999999999E-2</v>
      </c>
      <c r="DS247" s="426">
        <f t="shared" ref="DS247:DT247" si="548">+DS199</f>
        <v>0</v>
      </c>
      <c r="DT247" s="426">
        <f t="shared" si="548"/>
        <v>0</v>
      </c>
      <c r="DU247" s="426">
        <f t="shared" ref="DU247:DV247" si="549">+DU199</f>
        <v>0</v>
      </c>
      <c r="DV247" s="426">
        <f t="shared" si="549"/>
        <v>0</v>
      </c>
      <c r="DW247" s="426">
        <f t="shared" ref="DW247:DX247" si="550">+DW199</f>
        <v>0</v>
      </c>
      <c r="DX247" s="426">
        <f t="shared" si="550"/>
        <v>0</v>
      </c>
      <c r="DY247" s="426">
        <f t="shared" ref="DY247:DZ247" si="551">+DY199</f>
        <v>0</v>
      </c>
      <c r="DZ247" s="426">
        <f t="shared" si="551"/>
        <v>0</v>
      </c>
    </row>
    <row r="248" spans="2:130" ht="20.100000000000001" customHeight="1" x14ac:dyDescent="0.25">
      <c r="B248" s="429" t="s">
        <v>245</v>
      </c>
      <c r="C248" s="430"/>
      <c r="D248" s="333">
        <f t="shared" ref="D248:BO248" si="552">SUM(D238:D247)</f>
        <v>14542.172330925099</v>
      </c>
      <c r="E248" s="333">
        <f t="shared" si="552"/>
        <v>13783.3769044694</v>
      </c>
      <c r="F248" s="333">
        <f t="shared" si="552"/>
        <v>13779.1556212791</v>
      </c>
      <c r="G248" s="333">
        <f t="shared" si="552"/>
        <v>14166.3454533398</v>
      </c>
      <c r="H248" s="333">
        <f t="shared" si="552"/>
        <v>14958.735357236401</v>
      </c>
      <c r="I248" s="333">
        <f t="shared" si="552"/>
        <v>13255.732359848302</v>
      </c>
      <c r="J248" s="333">
        <f t="shared" si="552"/>
        <v>13992.027983079501</v>
      </c>
      <c r="K248" s="333">
        <f t="shared" si="552"/>
        <v>12412.759452407499</v>
      </c>
      <c r="L248" s="333">
        <f t="shared" si="552"/>
        <v>14437.438125555702</v>
      </c>
      <c r="M248" s="333">
        <f t="shared" si="552"/>
        <v>16118.662943305702</v>
      </c>
      <c r="N248" s="333">
        <f t="shared" si="552"/>
        <v>16307.3153979528</v>
      </c>
      <c r="O248" s="333">
        <f t="shared" si="552"/>
        <v>17863.2268879943</v>
      </c>
      <c r="P248" s="333">
        <f t="shared" si="552"/>
        <v>175616.94880739361</v>
      </c>
      <c r="Q248" s="333">
        <f t="shared" si="552"/>
        <v>14110.223112311201</v>
      </c>
      <c r="R248" s="333">
        <f t="shared" si="552"/>
        <v>13488.352068910801</v>
      </c>
      <c r="S248" s="333">
        <f t="shared" si="552"/>
        <v>15203.884598237397</v>
      </c>
      <c r="T248" s="333">
        <f t="shared" si="552"/>
        <v>18948.362837895998</v>
      </c>
      <c r="U248" s="333">
        <f t="shared" si="552"/>
        <v>16138.2124397147</v>
      </c>
      <c r="V248" s="333">
        <f t="shared" si="552"/>
        <v>17044.7765156196</v>
      </c>
      <c r="W248" s="333">
        <f t="shared" si="552"/>
        <v>17059.8445230293</v>
      </c>
      <c r="X248" s="333">
        <f t="shared" si="552"/>
        <v>16730.621441783704</v>
      </c>
      <c r="Y248" s="333">
        <f t="shared" si="552"/>
        <v>16151.517703176802</v>
      </c>
      <c r="Z248" s="333">
        <f t="shared" si="552"/>
        <v>17383.643261037298</v>
      </c>
      <c r="AA248" s="333">
        <f t="shared" si="552"/>
        <v>16007.485736733401</v>
      </c>
      <c r="AB248" s="333">
        <f t="shared" si="552"/>
        <v>22241.718440519002</v>
      </c>
      <c r="AC248" s="333">
        <f t="shared" si="552"/>
        <v>200508.6426689692</v>
      </c>
      <c r="AD248" s="333">
        <f t="shared" si="552"/>
        <v>15843.317306066399</v>
      </c>
      <c r="AE248" s="333">
        <f t="shared" si="552"/>
        <v>15581.1642036583</v>
      </c>
      <c r="AF248" s="333">
        <f t="shared" si="552"/>
        <v>17542.387595476601</v>
      </c>
      <c r="AG248" s="333">
        <f t="shared" si="552"/>
        <v>23099.078670207306</v>
      </c>
      <c r="AH248" s="333">
        <f t="shared" si="552"/>
        <v>26827.571474287895</v>
      </c>
      <c r="AI248" s="333">
        <f t="shared" si="552"/>
        <v>20636.690311301201</v>
      </c>
      <c r="AJ248" s="333">
        <f t="shared" si="552"/>
        <v>26727.944800109097</v>
      </c>
      <c r="AK248" s="333">
        <f t="shared" si="552"/>
        <v>22348.222819849005</v>
      </c>
      <c r="AL248" s="333">
        <f t="shared" si="552"/>
        <v>24502.524163185601</v>
      </c>
      <c r="AM248" s="333">
        <f t="shared" si="552"/>
        <v>21898.392049327202</v>
      </c>
      <c r="AN248" s="333">
        <f t="shared" si="552"/>
        <v>23714.869797069099</v>
      </c>
      <c r="AO248" s="333">
        <f t="shared" si="552"/>
        <v>28024.060443066999</v>
      </c>
      <c r="AP248" s="333">
        <f t="shared" si="552"/>
        <v>23577.044139582606</v>
      </c>
      <c r="AQ248" s="333">
        <f t="shared" si="552"/>
        <v>21436.750035338806</v>
      </c>
      <c r="AR248" s="333">
        <f t="shared" si="552"/>
        <v>26292.814272804804</v>
      </c>
      <c r="AS248" s="333">
        <f t="shared" si="552"/>
        <v>23782.829022060803</v>
      </c>
      <c r="AT248" s="333">
        <f t="shared" si="552"/>
        <v>32385.979784652398</v>
      </c>
      <c r="AU248" s="333">
        <f t="shared" si="552"/>
        <v>25009.506149409797</v>
      </c>
      <c r="AV248" s="333">
        <f t="shared" si="552"/>
        <v>30327.185332289198</v>
      </c>
      <c r="AW248" s="333">
        <f t="shared" si="552"/>
        <v>27641.871395734197</v>
      </c>
      <c r="AX248" s="333">
        <f t="shared" si="552"/>
        <v>23585.681050434199</v>
      </c>
      <c r="AY248" s="333">
        <f t="shared" si="552"/>
        <v>33032.187636451003</v>
      </c>
      <c r="AZ248" s="333">
        <f t="shared" si="552"/>
        <v>25429.176725924597</v>
      </c>
      <c r="BA248" s="333">
        <f t="shared" si="552"/>
        <v>26193.686034338803</v>
      </c>
      <c r="BB248" s="333">
        <f t="shared" si="552"/>
        <v>28944.641083504597</v>
      </c>
      <c r="BC248" s="333">
        <f t="shared" si="552"/>
        <v>22867.4826913012</v>
      </c>
      <c r="BD248" s="333">
        <f t="shared" si="552"/>
        <v>26216.714642345192</v>
      </c>
      <c r="BE248" s="333">
        <f t="shared" si="552"/>
        <v>33049.030831576201</v>
      </c>
      <c r="BF248" s="333">
        <f t="shared" si="552"/>
        <v>32752.885701764793</v>
      </c>
      <c r="BG248" s="333">
        <f t="shared" si="552"/>
        <v>31997.807871235993</v>
      </c>
      <c r="BH248" s="333">
        <f t="shared" si="552"/>
        <v>36045.263492695594</v>
      </c>
      <c r="BI248" s="333">
        <f t="shared" si="552"/>
        <v>32899.238986737801</v>
      </c>
      <c r="BJ248" s="333">
        <f t="shared" si="552"/>
        <v>29324.013941595204</v>
      </c>
      <c r="BK248" s="333">
        <f t="shared" si="552"/>
        <v>32547.5787618656</v>
      </c>
      <c r="BL248" s="333">
        <f t="shared" si="552"/>
        <v>32203.675849708001</v>
      </c>
      <c r="BM248" s="333">
        <f t="shared" si="552"/>
        <v>37348.936612991383</v>
      </c>
      <c r="BN248" s="333">
        <f t="shared" si="552"/>
        <v>376197.27046732156</v>
      </c>
      <c r="BO248" s="333">
        <f t="shared" si="552"/>
        <v>37421.623481954797</v>
      </c>
      <c r="BP248" s="333">
        <f t="shared" ref="BP248:CA248" si="553">SUM(BP238:BP247)</f>
        <v>30126.714574973208</v>
      </c>
      <c r="BQ248" s="333">
        <f t="shared" si="553"/>
        <v>33568.632558024794</v>
      </c>
      <c r="BR248" s="333">
        <f t="shared" si="553"/>
        <v>38509.51258927639</v>
      </c>
      <c r="BS248" s="333">
        <f t="shared" si="553"/>
        <v>38540.400239248796</v>
      </c>
      <c r="BT248" s="333">
        <f t="shared" si="553"/>
        <v>33556.580935342601</v>
      </c>
      <c r="BU248" s="333">
        <f t="shared" si="553"/>
        <v>43329.717237269593</v>
      </c>
      <c r="BV248" s="333">
        <f t="shared" si="553"/>
        <v>33627.220174825794</v>
      </c>
      <c r="BW248" s="333">
        <f t="shared" si="553"/>
        <v>34167.881123005602</v>
      </c>
      <c r="BX248" s="333">
        <f t="shared" si="553"/>
        <v>38475.61439664301</v>
      </c>
      <c r="BY248" s="333">
        <f t="shared" si="553"/>
        <v>30530.412569643606</v>
      </c>
      <c r="BZ248" s="333">
        <f t="shared" si="553"/>
        <v>44026.281500293408</v>
      </c>
      <c r="CA248" s="333">
        <f t="shared" si="553"/>
        <v>435880.59138050163</v>
      </c>
      <c r="CB248" s="333">
        <f>SUM(CB238:CB247)</f>
        <v>36189.038018074803</v>
      </c>
      <c r="CC248" s="333">
        <f t="shared" ref="CC248:DP248" si="554">SUM(CC238:CC247)</f>
        <v>31308.832963621797</v>
      </c>
      <c r="CD248" s="333">
        <f t="shared" si="554"/>
        <v>35093.276307559194</v>
      </c>
      <c r="CE248" s="333">
        <f t="shared" si="554"/>
        <v>43525.390188923389</v>
      </c>
      <c r="CF248" s="333">
        <f t="shared" si="554"/>
        <v>36292.676447491198</v>
      </c>
      <c r="CG248" s="333">
        <f t="shared" si="554"/>
        <v>37984.149288372595</v>
      </c>
      <c r="CH248" s="333">
        <f t="shared" si="554"/>
        <v>45451.703443585408</v>
      </c>
      <c r="CI248" s="333">
        <f t="shared" si="554"/>
        <v>34264.406158216603</v>
      </c>
      <c r="CJ248" s="333">
        <f t="shared" si="554"/>
        <v>33214.439597804601</v>
      </c>
      <c r="CK248" s="333">
        <f t="shared" si="554"/>
        <v>40435.274017608215</v>
      </c>
      <c r="CL248" s="333">
        <f t="shared" si="554"/>
        <v>35014.371481748989</v>
      </c>
      <c r="CM248" s="333">
        <f t="shared" si="554"/>
        <v>47942.131000655987</v>
      </c>
      <c r="CN248" s="333">
        <f t="shared" si="554"/>
        <v>456715.68891366274</v>
      </c>
      <c r="CO248" s="333">
        <f t="shared" si="554"/>
        <v>38234.120439683793</v>
      </c>
      <c r="CP248" s="333">
        <f t="shared" si="554"/>
        <v>36399.417257901216</v>
      </c>
      <c r="CQ248" s="333">
        <f t="shared" si="554"/>
        <v>43273.653410963198</v>
      </c>
      <c r="CR248" s="333">
        <f t="shared" si="554"/>
        <v>46224.449205248595</v>
      </c>
      <c r="CS248" s="333">
        <f t="shared" si="554"/>
        <v>47008.720544612399</v>
      </c>
      <c r="CT248" s="333">
        <f t="shared" si="554"/>
        <v>46621.747673351805</v>
      </c>
      <c r="CU248" s="333">
        <f t="shared" si="554"/>
        <v>40009.055095369389</v>
      </c>
      <c r="CV248" s="333">
        <f t="shared" si="554"/>
        <v>51039.468868088399</v>
      </c>
      <c r="CW248" s="333">
        <f t="shared" si="554"/>
        <v>50289.153485662202</v>
      </c>
      <c r="CX248" s="333">
        <f t="shared" si="554"/>
        <v>52899.210558305407</v>
      </c>
      <c r="CY248" s="333">
        <f t="shared" si="554"/>
        <v>48205.557161060387</v>
      </c>
      <c r="CZ248" s="333">
        <f t="shared" si="554"/>
        <v>57424.930025538022</v>
      </c>
      <c r="DA248" s="333">
        <f t="shared" si="554"/>
        <v>557629.48372578481</v>
      </c>
      <c r="DB248" s="333">
        <f t="shared" si="554"/>
        <v>44089.490655030393</v>
      </c>
      <c r="DC248" s="333">
        <f t="shared" si="554"/>
        <v>37606.220131665985</v>
      </c>
      <c r="DD248" s="333">
        <f t="shared" si="554"/>
        <v>48205.360680905404</v>
      </c>
      <c r="DE248" s="333">
        <f t="shared" si="554"/>
        <v>52180.44833557502</v>
      </c>
      <c r="DF248" s="333">
        <f t="shared" si="554"/>
        <v>56392.49780489879</v>
      </c>
      <c r="DG248" s="333">
        <f t="shared" si="554"/>
        <v>45726.814884708801</v>
      </c>
      <c r="DH248" s="333">
        <f t="shared" si="554"/>
        <v>47652.794064765403</v>
      </c>
      <c r="DI248" s="333">
        <f t="shared" si="554"/>
        <v>44217.753119297602</v>
      </c>
      <c r="DJ248" s="333">
        <f t="shared" si="554"/>
        <v>45529.030722018368</v>
      </c>
      <c r="DK248" s="333">
        <f t="shared" si="554"/>
        <v>49037.057047930793</v>
      </c>
      <c r="DL248" s="333">
        <f t="shared" si="554"/>
        <v>47916.694351204002</v>
      </c>
      <c r="DM248" s="333">
        <f t="shared" si="554"/>
        <v>54664.162353628017</v>
      </c>
      <c r="DN248" s="333">
        <f t="shared" si="554"/>
        <v>573218.32415162865</v>
      </c>
      <c r="DO248" s="333">
        <f t="shared" si="554"/>
        <v>50423.429560936194</v>
      </c>
      <c r="DP248" s="333">
        <f t="shared" si="554"/>
        <v>39738.83409142639</v>
      </c>
      <c r="DQ248" s="333">
        <f t="shared" ref="DQ248:DR248" si="555">SUM(DQ238:DQ247)</f>
        <v>51961.211661101574</v>
      </c>
      <c r="DR248" s="333">
        <f t="shared" si="555"/>
        <v>64833.126459393221</v>
      </c>
      <c r="DS248" s="333">
        <f t="shared" ref="DS248:DT248" si="556">SUM(DS238:DS247)</f>
        <v>56075.627524850759</v>
      </c>
      <c r="DT248" s="333">
        <f t="shared" si="556"/>
        <v>51464.15969011261</v>
      </c>
      <c r="DU248" s="333">
        <f t="shared" ref="DU248:DV248" si="557">SUM(DU238:DU247)</f>
        <v>55490.061359212588</v>
      </c>
      <c r="DV248" s="333">
        <f t="shared" si="557"/>
        <v>52146.521844141178</v>
      </c>
      <c r="DW248" s="333">
        <f t="shared" ref="DW248:DX248" si="558">SUM(DW238:DW247)</f>
        <v>47902.791112044004</v>
      </c>
      <c r="DX248" s="333">
        <f t="shared" si="558"/>
        <v>61401.861970221937</v>
      </c>
      <c r="DY248" s="333">
        <f t="shared" ref="DY248:DZ248" si="559">SUM(DY238:DY247)</f>
        <v>51599.497265340608</v>
      </c>
      <c r="DZ248" s="333">
        <f t="shared" si="559"/>
        <v>51693.44319953354</v>
      </c>
    </row>
    <row r="249" spans="2:130" ht="20.100000000000001" customHeight="1" x14ac:dyDescent="0.25">
      <c r="B249" s="427" t="s">
        <v>244</v>
      </c>
      <c r="C249" s="428"/>
      <c r="D249" s="434">
        <f t="shared" ref="D249:BO249" si="560">+D248-D7</f>
        <v>0</v>
      </c>
      <c r="E249" s="434">
        <f t="shared" si="560"/>
        <v>0</v>
      </c>
      <c r="F249" s="434">
        <f t="shared" si="560"/>
        <v>0</v>
      </c>
      <c r="G249" s="434">
        <f t="shared" si="560"/>
        <v>0</v>
      </c>
      <c r="H249" s="434">
        <f t="shared" si="560"/>
        <v>0</v>
      </c>
      <c r="I249" s="434">
        <f t="shared" si="560"/>
        <v>0</v>
      </c>
      <c r="J249" s="434">
        <f t="shared" si="560"/>
        <v>0</v>
      </c>
      <c r="K249" s="434">
        <f t="shared" si="560"/>
        <v>0</v>
      </c>
      <c r="L249" s="434">
        <f t="shared" si="560"/>
        <v>0</v>
      </c>
      <c r="M249" s="434">
        <f t="shared" si="560"/>
        <v>0</v>
      </c>
      <c r="N249" s="434">
        <f t="shared" si="560"/>
        <v>0</v>
      </c>
      <c r="O249" s="434">
        <f t="shared" si="560"/>
        <v>0</v>
      </c>
      <c r="P249" s="434">
        <f t="shared" si="560"/>
        <v>0</v>
      </c>
      <c r="Q249" s="434">
        <f t="shared" si="560"/>
        <v>0</v>
      </c>
      <c r="R249" s="434">
        <f t="shared" si="560"/>
        <v>0</v>
      </c>
      <c r="S249" s="434">
        <f t="shared" si="560"/>
        <v>0</v>
      </c>
      <c r="T249" s="434">
        <f t="shared" si="560"/>
        <v>0</v>
      </c>
      <c r="U249" s="434">
        <f t="shared" si="560"/>
        <v>0</v>
      </c>
      <c r="V249" s="434">
        <f t="shared" si="560"/>
        <v>0</v>
      </c>
      <c r="W249" s="434">
        <f t="shared" si="560"/>
        <v>0</v>
      </c>
      <c r="X249" s="434">
        <f t="shared" si="560"/>
        <v>0</v>
      </c>
      <c r="Y249" s="434">
        <f t="shared" si="560"/>
        <v>0</v>
      </c>
      <c r="Z249" s="434">
        <f t="shared" si="560"/>
        <v>0</v>
      </c>
      <c r="AA249" s="434">
        <f t="shared" si="560"/>
        <v>0</v>
      </c>
      <c r="AB249" s="434">
        <f t="shared" si="560"/>
        <v>0</v>
      </c>
      <c r="AC249" s="434">
        <f t="shared" si="560"/>
        <v>0</v>
      </c>
      <c r="AD249" s="434">
        <f t="shared" si="560"/>
        <v>0</v>
      </c>
      <c r="AE249" s="434">
        <f t="shared" si="560"/>
        <v>0</v>
      </c>
      <c r="AF249" s="434">
        <f t="shared" si="560"/>
        <v>0</v>
      </c>
      <c r="AG249" s="434">
        <f t="shared" si="560"/>
        <v>0</v>
      </c>
      <c r="AH249" s="434">
        <f t="shared" si="560"/>
        <v>0</v>
      </c>
      <c r="AI249" s="434">
        <f t="shared" si="560"/>
        <v>0</v>
      </c>
      <c r="AJ249" s="434">
        <f t="shared" si="560"/>
        <v>0</v>
      </c>
      <c r="AK249" s="434">
        <f t="shared" si="560"/>
        <v>0</v>
      </c>
      <c r="AL249" s="434">
        <f t="shared" si="560"/>
        <v>0</v>
      </c>
      <c r="AM249" s="434">
        <f t="shared" si="560"/>
        <v>0</v>
      </c>
      <c r="AN249" s="434">
        <f t="shared" si="560"/>
        <v>0</v>
      </c>
      <c r="AO249" s="434">
        <f t="shared" si="560"/>
        <v>0</v>
      </c>
      <c r="AP249" s="434">
        <f t="shared" si="560"/>
        <v>0</v>
      </c>
      <c r="AQ249" s="434">
        <f t="shared" si="560"/>
        <v>0</v>
      </c>
      <c r="AR249" s="434">
        <f t="shared" si="560"/>
        <v>0</v>
      </c>
      <c r="AS249" s="434">
        <f t="shared" si="560"/>
        <v>0</v>
      </c>
      <c r="AT249" s="434">
        <f t="shared" si="560"/>
        <v>0</v>
      </c>
      <c r="AU249" s="434">
        <f t="shared" si="560"/>
        <v>0</v>
      </c>
      <c r="AV249" s="434">
        <f t="shared" si="560"/>
        <v>0</v>
      </c>
      <c r="AW249" s="434">
        <f t="shared" si="560"/>
        <v>0</v>
      </c>
      <c r="AX249" s="434">
        <f t="shared" si="560"/>
        <v>0</v>
      </c>
      <c r="AY249" s="434">
        <f t="shared" si="560"/>
        <v>0</v>
      </c>
      <c r="AZ249" s="434">
        <f t="shared" si="560"/>
        <v>0</v>
      </c>
      <c r="BA249" s="434">
        <f t="shared" si="560"/>
        <v>0</v>
      </c>
      <c r="BB249" s="434">
        <f t="shared" si="560"/>
        <v>0</v>
      </c>
      <c r="BC249" s="434">
        <f t="shared" si="560"/>
        <v>0</v>
      </c>
      <c r="BD249" s="434">
        <f t="shared" si="560"/>
        <v>0</v>
      </c>
      <c r="BE249" s="434">
        <f t="shared" si="560"/>
        <v>0</v>
      </c>
      <c r="BF249" s="434">
        <f t="shared" si="560"/>
        <v>0</v>
      </c>
      <c r="BG249" s="434">
        <f t="shared" si="560"/>
        <v>0</v>
      </c>
      <c r="BH249" s="434">
        <f t="shared" si="560"/>
        <v>0</v>
      </c>
      <c r="BI249" s="434">
        <f t="shared" si="560"/>
        <v>0</v>
      </c>
      <c r="BJ249" s="434">
        <f t="shared" si="560"/>
        <v>0</v>
      </c>
      <c r="BK249" s="434">
        <f t="shared" si="560"/>
        <v>0</v>
      </c>
      <c r="BL249" s="434">
        <f t="shared" si="560"/>
        <v>0</v>
      </c>
      <c r="BM249" s="434">
        <f t="shared" si="560"/>
        <v>0</v>
      </c>
      <c r="BN249" s="434">
        <f t="shared" si="560"/>
        <v>0</v>
      </c>
      <c r="BO249" s="434">
        <f t="shared" si="560"/>
        <v>0</v>
      </c>
      <c r="BP249" s="434">
        <f t="shared" ref="BP249:CA249" si="561">+BP248-BP7</f>
        <v>0</v>
      </c>
      <c r="BQ249" s="434">
        <f t="shared" si="561"/>
        <v>0</v>
      </c>
      <c r="BR249" s="434">
        <f t="shared" si="561"/>
        <v>0</v>
      </c>
      <c r="BS249" s="434">
        <f t="shared" si="561"/>
        <v>0</v>
      </c>
      <c r="BT249" s="434">
        <f t="shared" si="561"/>
        <v>0</v>
      </c>
      <c r="BU249" s="434">
        <f t="shared" si="561"/>
        <v>0</v>
      </c>
      <c r="BV249" s="434">
        <f t="shared" si="561"/>
        <v>0</v>
      </c>
      <c r="BW249" s="434">
        <f t="shared" si="561"/>
        <v>0</v>
      </c>
      <c r="BX249" s="434">
        <f t="shared" si="561"/>
        <v>0</v>
      </c>
      <c r="BY249" s="434">
        <f t="shared" si="561"/>
        <v>0</v>
      </c>
      <c r="BZ249" s="434">
        <f t="shared" si="561"/>
        <v>0</v>
      </c>
      <c r="CA249" s="434">
        <f t="shared" si="561"/>
        <v>0</v>
      </c>
      <c r="CB249" s="434">
        <f>+CB248-CB7</f>
        <v>0</v>
      </c>
      <c r="CC249" s="434">
        <f t="shared" ref="CC249:DP249" si="562">+CC248-CC7</f>
        <v>0</v>
      </c>
      <c r="CD249" s="434">
        <f t="shared" si="562"/>
        <v>0</v>
      </c>
      <c r="CE249" s="434">
        <f t="shared" si="562"/>
        <v>0</v>
      </c>
      <c r="CF249" s="434">
        <f t="shared" si="562"/>
        <v>0</v>
      </c>
      <c r="CG249" s="434">
        <f t="shared" si="562"/>
        <v>0</v>
      </c>
      <c r="CH249" s="434">
        <f t="shared" si="562"/>
        <v>0</v>
      </c>
      <c r="CI249" s="434">
        <f t="shared" si="562"/>
        <v>0</v>
      </c>
      <c r="CJ249" s="434">
        <f t="shared" si="562"/>
        <v>0</v>
      </c>
      <c r="CK249" s="434">
        <f t="shared" si="562"/>
        <v>0</v>
      </c>
      <c r="CL249" s="434">
        <f t="shared" si="562"/>
        <v>0</v>
      </c>
      <c r="CM249" s="434">
        <f t="shared" si="562"/>
        <v>0</v>
      </c>
      <c r="CN249" s="434">
        <f t="shared" si="562"/>
        <v>0</v>
      </c>
      <c r="CO249" s="434">
        <f t="shared" si="562"/>
        <v>0</v>
      </c>
      <c r="CP249" s="434">
        <f t="shared" si="562"/>
        <v>0</v>
      </c>
      <c r="CQ249" s="434">
        <f t="shared" si="562"/>
        <v>0</v>
      </c>
      <c r="CR249" s="434">
        <f t="shared" si="562"/>
        <v>0</v>
      </c>
      <c r="CS249" s="434">
        <f t="shared" si="562"/>
        <v>0</v>
      </c>
      <c r="CT249" s="434">
        <f t="shared" si="562"/>
        <v>0</v>
      </c>
      <c r="CU249" s="434">
        <f t="shared" si="562"/>
        <v>0</v>
      </c>
      <c r="CV249" s="434">
        <f t="shared" si="562"/>
        <v>0</v>
      </c>
      <c r="CW249" s="434">
        <f t="shared" si="562"/>
        <v>0</v>
      </c>
      <c r="CX249" s="434">
        <f t="shared" si="562"/>
        <v>0</v>
      </c>
      <c r="CY249" s="434">
        <f t="shared" si="562"/>
        <v>0</v>
      </c>
      <c r="CZ249" s="434">
        <f t="shared" si="562"/>
        <v>0</v>
      </c>
      <c r="DA249" s="434">
        <f t="shared" si="562"/>
        <v>0</v>
      </c>
      <c r="DB249" s="434">
        <f t="shared" si="562"/>
        <v>0</v>
      </c>
      <c r="DC249" s="434">
        <f t="shared" si="562"/>
        <v>0</v>
      </c>
      <c r="DD249" s="434">
        <f t="shared" si="562"/>
        <v>0</v>
      </c>
      <c r="DE249" s="434">
        <f t="shared" si="562"/>
        <v>0</v>
      </c>
      <c r="DF249" s="434">
        <f t="shared" si="562"/>
        <v>0</v>
      </c>
      <c r="DG249" s="434">
        <f t="shared" si="562"/>
        <v>0</v>
      </c>
      <c r="DH249" s="434">
        <f t="shared" si="562"/>
        <v>0</v>
      </c>
      <c r="DI249" s="434">
        <f t="shared" si="562"/>
        <v>0</v>
      </c>
      <c r="DJ249" s="434">
        <f t="shared" si="562"/>
        <v>0</v>
      </c>
      <c r="DK249" s="434">
        <f t="shared" si="562"/>
        <v>0</v>
      </c>
      <c r="DL249" s="434">
        <f t="shared" si="562"/>
        <v>0</v>
      </c>
      <c r="DM249" s="434">
        <f t="shared" si="562"/>
        <v>0</v>
      </c>
      <c r="DN249" s="434">
        <f t="shared" si="562"/>
        <v>0</v>
      </c>
      <c r="DO249" s="434">
        <f t="shared" si="562"/>
        <v>0</v>
      </c>
      <c r="DP249" s="434">
        <f t="shared" si="562"/>
        <v>0</v>
      </c>
      <c r="DQ249" s="434">
        <f t="shared" ref="DQ249:DR249" si="563">+DQ248-DQ7</f>
        <v>0</v>
      </c>
      <c r="DR249" s="434">
        <f t="shared" si="563"/>
        <v>0</v>
      </c>
      <c r="DS249" s="434">
        <f t="shared" ref="DS249:DT249" si="564">+DS248-DS7</f>
        <v>0</v>
      </c>
      <c r="DT249" s="434">
        <f t="shared" si="564"/>
        <v>0</v>
      </c>
      <c r="DU249" s="434">
        <f t="shared" ref="DU249:DV249" si="565">+DU248-DU7</f>
        <v>0</v>
      </c>
      <c r="DV249" s="434">
        <f t="shared" si="565"/>
        <v>0</v>
      </c>
      <c r="DW249" s="434">
        <f t="shared" ref="DW249:DX249" si="566">+DW248-DW7</f>
        <v>0</v>
      </c>
      <c r="DX249" s="434">
        <f t="shared" si="566"/>
        <v>0</v>
      </c>
      <c r="DY249" s="434">
        <f t="shared" ref="DY249:DZ249" si="567">+DY248-DY7</f>
        <v>0</v>
      </c>
      <c r="DZ249" s="434">
        <f t="shared" si="567"/>
        <v>0</v>
      </c>
    </row>
    <row r="250" spans="2:130" ht="20.100000000000001" customHeight="1" x14ac:dyDescent="0.25">
      <c r="B250" s="185"/>
    </row>
    <row r="251" spans="2:130" ht="20.100000000000001" customHeight="1" x14ac:dyDescent="0.25">
      <c r="B251" s="185"/>
    </row>
    <row r="252" spans="2:130" ht="20.100000000000001" customHeight="1" x14ac:dyDescent="0.25">
      <c r="B252" s="185"/>
    </row>
    <row r="253" spans="2:130" ht="20.100000000000001" customHeight="1" x14ac:dyDescent="0.25">
      <c r="B253" s="185"/>
    </row>
    <row r="254" spans="2:130" ht="20.100000000000001" customHeight="1" x14ac:dyDescent="0.25">
      <c r="B254" s="185"/>
    </row>
    <row r="255" spans="2:130" ht="20.100000000000001" customHeight="1" x14ac:dyDescent="0.25">
      <c r="B255" s="185"/>
    </row>
    <row r="256" spans="2:130" ht="20.100000000000001" customHeight="1" x14ac:dyDescent="0.25">
      <c r="B256" s="185"/>
    </row>
    <row r="257" spans="2:2" ht="20.100000000000001" customHeight="1" x14ac:dyDescent="0.25">
      <c r="B257" s="185"/>
    </row>
    <row r="258" spans="2:2" ht="20.100000000000001" customHeight="1" x14ac:dyDescent="0.25">
      <c r="B258" s="185"/>
    </row>
    <row r="259" spans="2:2" ht="20.100000000000001" customHeight="1" x14ac:dyDescent="0.25">
      <c r="B259" s="185"/>
    </row>
    <row r="260" spans="2:2" ht="20.100000000000001" customHeight="1" x14ac:dyDescent="0.25">
      <c r="B260" s="185"/>
    </row>
    <row r="261" spans="2:2" ht="20.100000000000001" customHeight="1" x14ac:dyDescent="0.25">
      <c r="B261" s="185"/>
    </row>
    <row r="262" spans="2:2" ht="20.100000000000001" customHeight="1" x14ac:dyDescent="0.25">
      <c r="B262" s="185"/>
    </row>
    <row r="263" spans="2:2" ht="20.100000000000001" customHeight="1" x14ac:dyDescent="0.25">
      <c r="B263" s="185"/>
    </row>
    <row r="264" spans="2:2" ht="20.100000000000001" customHeight="1" x14ac:dyDescent="0.25">
      <c r="B264" s="185"/>
    </row>
    <row r="265" spans="2:2" ht="20.100000000000001" customHeight="1" x14ac:dyDescent="0.25">
      <c r="B265" s="185"/>
    </row>
    <row r="266" spans="2:2" ht="20.100000000000001" customHeight="1" x14ac:dyDescent="0.25">
      <c r="B266" s="185"/>
    </row>
    <row r="267" spans="2:2" ht="20.100000000000001" customHeight="1" x14ac:dyDescent="0.25">
      <c r="B267" s="185"/>
    </row>
    <row r="268" spans="2:2" ht="20.100000000000001" customHeight="1" x14ac:dyDescent="0.25">
      <c r="B268" s="185"/>
    </row>
    <row r="269" spans="2:2" ht="20.100000000000001" customHeight="1" x14ac:dyDescent="0.25">
      <c r="B269" s="185"/>
    </row>
    <row r="270" spans="2:2" ht="20.100000000000001" customHeight="1" x14ac:dyDescent="0.25">
      <c r="B270" s="185"/>
    </row>
    <row r="271" spans="2:2" ht="20.100000000000001" customHeight="1" x14ac:dyDescent="0.25">
      <c r="B271" s="185"/>
    </row>
    <row r="272" spans="2:2" ht="20.100000000000001" customHeight="1" x14ac:dyDescent="0.25">
      <c r="B272" s="185"/>
    </row>
    <row r="273" spans="2:2" ht="20.100000000000001" customHeight="1" x14ac:dyDescent="0.25">
      <c r="B273" s="185"/>
    </row>
  </sheetData>
  <sortState ref="B104:CF128">
    <sortCondition ref="B104:B128"/>
  </sortState>
  <mergeCells count="22">
    <mergeCell ref="CB188:CM188"/>
    <mergeCell ref="CO188:CZ188"/>
    <mergeCell ref="DB188:DM188"/>
    <mergeCell ref="AC3:AC5"/>
    <mergeCell ref="AD3:AO4"/>
    <mergeCell ref="AP3:BA4"/>
    <mergeCell ref="BB3:BM4"/>
    <mergeCell ref="BO3:BZ4"/>
    <mergeCell ref="DB3:DM4"/>
    <mergeCell ref="CB3:CM4"/>
    <mergeCell ref="CO3:CZ4"/>
    <mergeCell ref="CN3:CN4"/>
    <mergeCell ref="BN3:BN5"/>
    <mergeCell ref="DO3:DW4"/>
    <mergeCell ref="B97:C97"/>
    <mergeCell ref="B56:C56"/>
    <mergeCell ref="B3:C5"/>
    <mergeCell ref="B9:C9"/>
    <mergeCell ref="Q3:AB4"/>
    <mergeCell ref="P3:P5"/>
    <mergeCell ref="D3:O4"/>
    <mergeCell ref="B94:C94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21" fitToHeight="0" orientation="landscape" r:id="rId1"/>
  <headerFooter>
    <oddFooter>&amp;L/RAI&amp;C&amp;"Arial,Negrita"&amp;12&amp;P</oddFooter>
  </headerFooter>
  <rowBreaks count="2" manualBreakCount="2">
    <brk id="98" min="1" max="129" man="1"/>
    <brk id="186" max="16383" man="1"/>
  </rowBreaks>
  <ignoredErrors>
    <ignoredError sqref="BN8" formula="1"/>
    <ignoredError sqref="BN182:BN186 BN90 BN138:BN142 BN180 BN47:BN51 BN33:BN39 BN124:BN130 BN31 BN122 BN83 BN173 BN19:BN23 BN110:BN114 BN25:BN26 BN116:BN117 BN10:BN16 BN92:BN98 BN28:BN29 BN119:BN120 BN53:BN81 BN144:BN171 BN101:BN107" formula="1" formulaRange="1"/>
    <ignoredError sqref="CB146:CG146 CI146 BN187:BN188 BO146:BZ14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23"/>
  <sheetViews>
    <sheetView showGridLines="0" tabSelected="1" view="pageBreakPreview" zoomScale="80" zoomScaleNormal="80" zoomScaleSheetLayoutView="80" zoomScalePageLayoutView="50" workbookViewId="0">
      <pane xSplit="3" ySplit="11" topLeftCell="Y12" activePane="bottomRight" state="frozen"/>
      <selection pane="topRight" activeCell="D1" sqref="D1"/>
      <selection pane="bottomLeft" activeCell="A12" sqref="A12"/>
      <selection pane="bottomRight" activeCell="AU15" sqref="AU15"/>
    </sheetView>
  </sheetViews>
  <sheetFormatPr baseColWidth="10" defaultColWidth="11.42578125" defaultRowHeight="20.100000000000001" customHeight="1" x14ac:dyDescent="0.25"/>
  <cols>
    <col min="1" max="1" width="11.42578125" style="360"/>
    <col min="2" max="2" width="6.140625" style="361" customWidth="1"/>
    <col min="3" max="3" width="56.42578125" style="362" customWidth="1"/>
    <col min="4" max="6" width="11.140625" style="354" hidden="1" customWidth="1"/>
    <col min="7" max="12" width="11.7109375" style="354" hidden="1" customWidth="1"/>
    <col min="13" max="15" width="11" style="354" hidden="1" customWidth="1"/>
    <col min="16" max="16" width="12.28515625" style="354" hidden="1" customWidth="1"/>
    <col min="17" max="28" width="11" style="354" hidden="1" customWidth="1"/>
    <col min="29" max="29" width="13" style="354" hidden="1" customWidth="1"/>
    <col min="30" max="41" width="11" style="354" hidden="1" customWidth="1"/>
    <col min="42" max="42" width="12.28515625" style="354" customWidth="1"/>
    <col min="43" max="54" width="11" style="354" customWidth="1"/>
    <col min="55" max="55" width="14.140625" style="354" customWidth="1"/>
    <col min="56" max="56" width="13.28515625" style="354" customWidth="1"/>
    <col min="57" max="57" width="14" style="354" customWidth="1"/>
    <col min="58" max="58" width="9.42578125" style="354" customWidth="1"/>
    <col min="59" max="59" width="11.42578125" style="353"/>
    <col min="60" max="60" width="11.5703125" style="353" bestFit="1" customWidth="1"/>
    <col min="61" max="16384" width="11.42578125" style="354"/>
  </cols>
  <sheetData>
    <row r="1" spans="1:60" ht="20.100000000000001" customHeight="1" x14ac:dyDescent="0.25">
      <c r="A1" s="279"/>
      <c r="B1" s="280"/>
      <c r="C1" s="111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18"/>
      <c r="BH1" s="118"/>
    </row>
    <row r="2" spans="1:60" ht="20.100000000000001" customHeight="1" x14ac:dyDescent="0.25">
      <c r="A2" s="279"/>
      <c r="B2" s="280"/>
      <c r="C2" s="111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18"/>
      <c r="BH2" s="118"/>
    </row>
    <row r="3" spans="1:60" ht="15.75" customHeight="1" x14ac:dyDescent="0.25">
      <c r="A3" s="282"/>
      <c r="B3" s="1"/>
      <c r="C3" s="2" t="s">
        <v>48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118"/>
      <c r="BH3" s="118"/>
    </row>
    <row r="4" spans="1:60" ht="18.75" x14ac:dyDescent="0.3">
      <c r="A4" s="282"/>
      <c r="B4" s="4"/>
      <c r="C4" s="5" t="s">
        <v>61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38"/>
      <c r="BG4" s="118"/>
      <c r="BH4" s="118"/>
    </row>
    <row r="5" spans="1:60" ht="18.75" x14ac:dyDescent="0.3">
      <c r="A5" s="282"/>
      <c r="B5" s="4"/>
      <c r="C5" s="5" t="s">
        <v>62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38"/>
      <c r="BG5" s="118"/>
      <c r="BH5" s="118"/>
    </row>
    <row r="6" spans="1:60" ht="18.75" x14ac:dyDescent="0.3">
      <c r="A6" s="282"/>
      <c r="B6" s="4"/>
      <c r="C6" s="6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38"/>
      <c r="BG6" s="118"/>
      <c r="BH6" s="118"/>
    </row>
    <row r="7" spans="1:60" ht="20.100000000000001" customHeight="1" x14ac:dyDescent="0.3">
      <c r="A7" s="282"/>
      <c r="B7" s="4"/>
      <c r="C7" s="6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143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38"/>
      <c r="BG7" s="118"/>
      <c r="BH7" s="118"/>
    </row>
    <row r="8" spans="1:60" ht="30.75" customHeight="1" thickBot="1" x14ac:dyDescent="0.4">
      <c r="A8" s="282"/>
      <c r="B8" s="131" t="s">
        <v>0</v>
      </c>
      <c r="C8" s="131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118"/>
      <c r="BH8" s="118"/>
    </row>
    <row r="9" spans="1:60" ht="29.25" customHeight="1" x14ac:dyDescent="0.2">
      <c r="A9" s="282"/>
      <c r="B9" s="475" t="s">
        <v>1</v>
      </c>
      <c r="C9" s="476"/>
      <c r="D9" s="483">
        <v>2015</v>
      </c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5"/>
      <c r="P9" s="500"/>
      <c r="Q9" s="483">
        <v>2016</v>
      </c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322"/>
      <c r="AD9" s="483">
        <v>2017</v>
      </c>
      <c r="AE9" s="484"/>
      <c r="AF9" s="484"/>
      <c r="AG9" s="484"/>
      <c r="AH9" s="484"/>
      <c r="AI9" s="484"/>
      <c r="AJ9" s="484"/>
      <c r="AK9" s="484"/>
      <c r="AL9" s="484"/>
      <c r="AM9" s="484"/>
      <c r="AN9" s="484"/>
      <c r="AO9" s="485"/>
      <c r="AP9" s="386"/>
      <c r="AQ9" s="483">
        <v>2018</v>
      </c>
      <c r="AR9" s="484"/>
      <c r="AS9" s="484"/>
      <c r="AT9" s="484"/>
      <c r="AU9" s="484"/>
      <c r="AV9" s="484"/>
      <c r="AW9" s="484"/>
      <c r="AX9" s="484"/>
      <c r="AY9" s="484"/>
      <c r="AZ9" s="484"/>
      <c r="BA9" s="484"/>
      <c r="BB9" s="485"/>
      <c r="BC9" s="506" t="s">
        <v>55</v>
      </c>
      <c r="BD9" s="507"/>
      <c r="BE9" s="508"/>
      <c r="BF9" s="66" t="s">
        <v>56</v>
      </c>
      <c r="BG9" s="118"/>
      <c r="BH9" s="118"/>
    </row>
    <row r="10" spans="1:60" ht="18.75" customHeight="1" thickBot="1" x14ac:dyDescent="0.25">
      <c r="A10" s="282"/>
      <c r="B10" s="477"/>
      <c r="C10" s="478"/>
      <c r="D10" s="469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86"/>
      <c r="P10" s="501"/>
      <c r="Q10" s="469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70"/>
      <c r="AC10" s="323"/>
      <c r="AD10" s="469"/>
      <c r="AE10" s="470"/>
      <c r="AF10" s="470"/>
      <c r="AG10" s="470"/>
      <c r="AH10" s="470"/>
      <c r="AI10" s="470"/>
      <c r="AJ10" s="470"/>
      <c r="AK10" s="470"/>
      <c r="AL10" s="470"/>
      <c r="AM10" s="470"/>
      <c r="AN10" s="470"/>
      <c r="AO10" s="486"/>
      <c r="AP10" s="387"/>
      <c r="AQ10" s="469"/>
      <c r="AR10" s="470"/>
      <c r="AS10" s="470"/>
      <c r="AT10" s="470"/>
      <c r="AU10" s="470"/>
      <c r="AV10" s="470"/>
      <c r="AW10" s="470"/>
      <c r="AX10" s="470"/>
      <c r="AY10" s="470"/>
      <c r="AZ10" s="470"/>
      <c r="BA10" s="470"/>
      <c r="BB10" s="486"/>
      <c r="BC10" s="509" t="s">
        <v>255</v>
      </c>
      <c r="BD10" s="510"/>
      <c r="BE10" s="511"/>
      <c r="BF10" s="512" t="s">
        <v>228</v>
      </c>
      <c r="BG10" s="118"/>
      <c r="BH10" s="118"/>
    </row>
    <row r="11" spans="1:60" s="355" customFormat="1" ht="21" customHeight="1" thickBot="1" x14ac:dyDescent="0.3">
      <c r="A11" s="282"/>
      <c r="B11" s="479"/>
      <c r="C11" s="480"/>
      <c r="D11" s="7" t="s">
        <v>2</v>
      </c>
      <c r="E11" s="8" t="s">
        <v>3</v>
      </c>
      <c r="F11" s="8" t="s">
        <v>4</v>
      </c>
      <c r="G11" s="8" t="s">
        <v>5</v>
      </c>
      <c r="H11" s="8" t="s">
        <v>6</v>
      </c>
      <c r="I11" s="8" t="s">
        <v>7</v>
      </c>
      <c r="J11" s="8" t="s">
        <v>35</v>
      </c>
      <c r="K11" s="8" t="s">
        <v>36</v>
      </c>
      <c r="L11" s="8" t="s">
        <v>37</v>
      </c>
      <c r="M11" s="8" t="s">
        <v>45</v>
      </c>
      <c r="N11" s="8" t="s">
        <v>46</v>
      </c>
      <c r="O11" s="9" t="s">
        <v>47</v>
      </c>
      <c r="P11" s="8" t="s">
        <v>132</v>
      </c>
      <c r="Q11" s="7" t="s">
        <v>2</v>
      </c>
      <c r="R11" s="8" t="s">
        <v>3</v>
      </c>
      <c r="S11" s="8" t="s">
        <v>4</v>
      </c>
      <c r="T11" s="8" t="s">
        <v>5</v>
      </c>
      <c r="U11" s="8" t="s">
        <v>6</v>
      </c>
      <c r="V11" s="8" t="s">
        <v>7</v>
      </c>
      <c r="W11" s="8" t="s">
        <v>35</v>
      </c>
      <c r="X11" s="8" t="s">
        <v>36</v>
      </c>
      <c r="Y11" s="8" t="s">
        <v>37</v>
      </c>
      <c r="Z11" s="8" t="s">
        <v>45</v>
      </c>
      <c r="AA11" s="8" t="s">
        <v>46</v>
      </c>
      <c r="AB11" s="8" t="s">
        <v>47</v>
      </c>
      <c r="AC11" s="318" t="s">
        <v>138</v>
      </c>
      <c r="AD11" s="7" t="s">
        <v>2</v>
      </c>
      <c r="AE11" s="8" t="s">
        <v>3</v>
      </c>
      <c r="AF11" s="8" t="s">
        <v>4</v>
      </c>
      <c r="AG11" s="8" t="s">
        <v>5</v>
      </c>
      <c r="AH11" s="8" t="s">
        <v>6</v>
      </c>
      <c r="AI11" s="8" t="s">
        <v>7</v>
      </c>
      <c r="AJ11" s="8" t="s">
        <v>35</v>
      </c>
      <c r="AK11" s="8" t="s">
        <v>36</v>
      </c>
      <c r="AL11" s="8" t="s">
        <v>37</v>
      </c>
      <c r="AM11" s="8" t="s">
        <v>45</v>
      </c>
      <c r="AN11" s="8" t="s">
        <v>46</v>
      </c>
      <c r="AO11" s="9" t="s">
        <v>47</v>
      </c>
      <c r="AP11" s="8" t="s">
        <v>147</v>
      </c>
      <c r="AQ11" s="7" t="s">
        <v>2</v>
      </c>
      <c r="AR11" s="8" t="s">
        <v>3</v>
      </c>
      <c r="AS11" s="8" t="s">
        <v>4</v>
      </c>
      <c r="AT11" s="8" t="s">
        <v>5</v>
      </c>
      <c r="AU11" s="8" t="s">
        <v>6</v>
      </c>
      <c r="AV11" s="8" t="s">
        <v>7</v>
      </c>
      <c r="AW11" s="8" t="s">
        <v>35</v>
      </c>
      <c r="AX11" s="8" t="s">
        <v>36</v>
      </c>
      <c r="AY11" s="8" t="s">
        <v>37</v>
      </c>
      <c r="AZ11" s="8" t="s">
        <v>45</v>
      </c>
      <c r="BA11" s="8" t="s">
        <v>46</v>
      </c>
      <c r="BB11" s="9" t="s">
        <v>47</v>
      </c>
      <c r="BC11" s="214">
        <v>2016</v>
      </c>
      <c r="BD11" s="174">
        <v>2017</v>
      </c>
      <c r="BE11" s="174">
        <v>2018</v>
      </c>
      <c r="BF11" s="513"/>
      <c r="BG11" s="119"/>
      <c r="BH11" s="119"/>
    </row>
    <row r="12" spans="1:60" s="355" customFormat="1" ht="21" customHeight="1" x14ac:dyDescent="0.25">
      <c r="A12" s="282"/>
      <c r="B12" s="514" t="s">
        <v>150</v>
      </c>
      <c r="C12" s="51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340"/>
      <c r="BD12" s="340"/>
      <c r="BE12" s="340"/>
      <c r="BF12" s="340"/>
      <c r="BG12" s="119"/>
      <c r="BH12" s="119"/>
    </row>
    <row r="13" spans="1:60" s="356" customFormat="1" ht="20.100000000000001" customHeight="1" thickBot="1" x14ac:dyDescent="0.3">
      <c r="A13" s="283"/>
      <c r="B13" s="161" t="s">
        <v>249</v>
      </c>
      <c r="C13" s="161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58"/>
      <c r="BG13" s="120"/>
      <c r="BH13" s="120"/>
    </row>
    <row r="14" spans="1:60" s="356" customFormat="1" ht="20.100000000000001" customHeight="1" thickBot="1" x14ac:dyDescent="0.3">
      <c r="A14" s="283"/>
      <c r="B14" s="148"/>
      <c r="C14" s="149" t="s">
        <v>63</v>
      </c>
      <c r="D14" s="150">
        <v>36189.038018074803</v>
      </c>
      <c r="E14" s="151">
        <v>31308.832963621797</v>
      </c>
      <c r="F14" s="151">
        <v>35093.276307559194</v>
      </c>
      <c r="G14" s="151">
        <v>43525.390188923389</v>
      </c>
      <c r="H14" s="151">
        <v>36292.676447491198</v>
      </c>
      <c r="I14" s="151">
        <v>37984.149288372588</v>
      </c>
      <c r="J14" s="151">
        <v>45451.703443585415</v>
      </c>
      <c r="K14" s="151">
        <v>34264.406158216603</v>
      </c>
      <c r="L14" s="151">
        <v>33214.439597804601</v>
      </c>
      <c r="M14" s="151">
        <v>40435.274017608222</v>
      </c>
      <c r="N14" s="151">
        <v>35014.371481748996</v>
      </c>
      <c r="O14" s="152">
        <v>47942.131000655987</v>
      </c>
      <c r="P14" s="205">
        <v>456715.6889136628</v>
      </c>
      <c r="Q14" s="151">
        <v>38234.1204396838</v>
      </c>
      <c r="R14" s="151">
        <v>36399.417257901216</v>
      </c>
      <c r="S14" s="151">
        <v>43273.653410963205</v>
      </c>
      <c r="T14" s="151">
        <v>46224.449205248595</v>
      </c>
      <c r="U14" s="151">
        <v>47008.720544612392</v>
      </c>
      <c r="V14" s="151">
        <v>46621.747673351798</v>
      </c>
      <c r="W14" s="151">
        <v>40009.055095369396</v>
      </c>
      <c r="X14" s="151">
        <v>51039.468868088414</v>
      </c>
      <c r="Y14" s="151">
        <v>50289.153485662209</v>
      </c>
      <c r="Z14" s="151">
        <v>52899.210558305414</v>
      </c>
      <c r="AA14" s="151">
        <v>48205.55716106038</v>
      </c>
      <c r="AB14" s="151">
        <v>57424.930025538015</v>
      </c>
      <c r="AC14" s="205">
        <v>557629.48372578481</v>
      </c>
      <c r="AD14" s="150">
        <v>44089.490655030408</v>
      </c>
      <c r="AE14" s="151">
        <v>37606.220131665992</v>
      </c>
      <c r="AF14" s="151">
        <v>48205.360680905404</v>
      </c>
      <c r="AG14" s="151">
        <v>52180.44833557502</v>
      </c>
      <c r="AH14" s="151">
        <v>56392.497804898798</v>
      </c>
      <c r="AI14" s="151">
        <v>45726.814884708809</v>
      </c>
      <c r="AJ14" s="151">
        <v>47652.794064765403</v>
      </c>
      <c r="AK14" s="151">
        <v>44217.753119297602</v>
      </c>
      <c r="AL14" s="151">
        <v>45529.03072201836</v>
      </c>
      <c r="AM14" s="151">
        <v>49037.057047930801</v>
      </c>
      <c r="AN14" s="151">
        <v>47916.694351204002</v>
      </c>
      <c r="AO14" s="151">
        <v>54664.162353628009</v>
      </c>
      <c r="AP14" s="205">
        <v>573218.32415162853</v>
      </c>
      <c r="AQ14" s="151">
        <v>50423.429560936202</v>
      </c>
      <c r="AR14" s="151">
        <v>39738.834091426383</v>
      </c>
      <c r="AS14" s="151">
        <v>51961.211661101574</v>
      </c>
      <c r="AT14" s="151">
        <v>64833.126459393214</v>
      </c>
      <c r="AU14" s="151">
        <v>56075.627524850759</v>
      </c>
      <c r="AV14" s="151">
        <v>51464.15969011261</v>
      </c>
      <c r="AW14" s="151">
        <v>55490.061359212596</v>
      </c>
      <c r="AX14" s="151">
        <v>52146.521844141178</v>
      </c>
      <c r="AY14" s="151">
        <v>47902.791112044011</v>
      </c>
      <c r="AZ14" s="151">
        <v>61401.861970221929</v>
      </c>
      <c r="BA14" s="151">
        <v>51599.4972653406</v>
      </c>
      <c r="BB14" s="151">
        <v>51693.44319953354</v>
      </c>
      <c r="BC14" s="299">
        <f>SUM($Q14:$AB14)</f>
        <v>557629.48372578481</v>
      </c>
      <c r="BD14" s="191">
        <f>SUM($AD14:$AO14)</f>
        <v>573218.32415162853</v>
      </c>
      <c r="BE14" s="192">
        <f>SUM($AQ14:$BB14)</f>
        <v>634730.56573831465</v>
      </c>
      <c r="BF14" s="286">
        <f>((BE14/BD14)-1)*100</f>
        <v>10.73103196373304</v>
      </c>
      <c r="BG14" s="120"/>
      <c r="BH14" s="120"/>
    </row>
    <row r="15" spans="1:60" s="356" customFormat="1" ht="20.100000000000001" customHeight="1" x14ac:dyDescent="0.3">
      <c r="A15" s="283"/>
      <c r="B15" s="52" t="s">
        <v>242</v>
      </c>
      <c r="C15" s="20"/>
      <c r="D15" s="40"/>
      <c r="E15" s="58"/>
      <c r="F15" s="58"/>
      <c r="G15" s="58"/>
      <c r="H15" s="58"/>
      <c r="I15" s="15"/>
      <c r="J15" s="15"/>
      <c r="K15" s="15"/>
      <c r="L15" s="15"/>
      <c r="M15" s="15"/>
      <c r="N15" s="15"/>
      <c r="O15" s="41"/>
      <c r="P15" s="176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76"/>
      <c r="AD15" s="40"/>
      <c r="AE15" s="15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38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315"/>
      <c r="BD15" s="313"/>
      <c r="BE15" s="314"/>
      <c r="BF15" s="176"/>
      <c r="BG15" s="120"/>
      <c r="BH15" s="120"/>
    </row>
    <row r="16" spans="1:60" ht="20.100000000000001" customHeight="1" thickBot="1" x14ac:dyDescent="0.3">
      <c r="A16" s="282"/>
      <c r="B16" s="481" t="s">
        <v>39</v>
      </c>
      <c r="C16" s="482"/>
      <c r="D16" s="42">
        <v>30617.404330270001</v>
      </c>
      <c r="E16" s="17">
        <v>26830.027244069996</v>
      </c>
      <c r="F16" s="17">
        <v>30356.934542539999</v>
      </c>
      <c r="G16" s="17">
        <v>37616.784921559993</v>
      </c>
      <c r="H16" s="17">
        <v>31796.37663178</v>
      </c>
      <c r="I16" s="17">
        <v>32930.025945349989</v>
      </c>
      <c r="J16" s="17">
        <v>41498.098574510012</v>
      </c>
      <c r="K16" s="17">
        <v>29914.696311260002</v>
      </c>
      <c r="L16" s="17">
        <v>29100.714963009999</v>
      </c>
      <c r="M16" s="17">
        <v>34997.75505722002</v>
      </c>
      <c r="N16" s="17">
        <v>31221.210259709995</v>
      </c>
      <c r="O16" s="43">
        <v>39133.671692629985</v>
      </c>
      <c r="P16" s="43">
        <v>396013.70047390996</v>
      </c>
      <c r="Q16" s="17">
        <v>33382.208274490004</v>
      </c>
      <c r="R16" s="17">
        <v>31612.028763470014</v>
      </c>
      <c r="S16" s="17">
        <v>35257.595498250004</v>
      </c>
      <c r="T16" s="17">
        <v>37336.408437279992</v>
      </c>
      <c r="U16" s="17">
        <v>39490.362884839997</v>
      </c>
      <c r="V16" s="17">
        <v>40167.009622420002</v>
      </c>
      <c r="W16" s="17">
        <v>35053.554186449997</v>
      </c>
      <c r="X16" s="17">
        <v>45461.497210780013</v>
      </c>
      <c r="Y16" s="17">
        <v>44665.718884230009</v>
      </c>
      <c r="Z16" s="17">
        <v>47710.957792580011</v>
      </c>
      <c r="AA16" s="17">
        <v>41351.042299479981</v>
      </c>
      <c r="AB16" s="17">
        <v>52110.480230520014</v>
      </c>
      <c r="AC16" s="16">
        <v>483598.86408479011</v>
      </c>
      <c r="AD16" s="42">
        <v>39769.232339600007</v>
      </c>
      <c r="AE16" s="17">
        <v>33183.443311399991</v>
      </c>
      <c r="AF16" s="17">
        <v>41830.432626220005</v>
      </c>
      <c r="AG16" s="17">
        <v>46057.940197010015</v>
      </c>
      <c r="AH16" s="17">
        <v>45110.137033479994</v>
      </c>
      <c r="AI16" s="17">
        <v>37088.375350030008</v>
      </c>
      <c r="AJ16" s="17">
        <v>39969.438209749998</v>
      </c>
      <c r="AK16" s="17">
        <v>36133.185573089999</v>
      </c>
      <c r="AL16" s="17">
        <v>38044.258015085157</v>
      </c>
      <c r="AM16" s="17">
        <v>42854.761817389997</v>
      </c>
      <c r="AN16" s="17">
        <v>42706.258067270006</v>
      </c>
      <c r="AO16" s="17">
        <v>47509.915469480009</v>
      </c>
      <c r="AP16" s="16">
        <v>490257.37800980516</v>
      </c>
      <c r="AQ16" s="17">
        <v>43574.96740406</v>
      </c>
      <c r="AR16" s="17">
        <v>34610.418829209986</v>
      </c>
      <c r="AS16" s="17">
        <v>47626.631727649976</v>
      </c>
      <c r="AT16" s="17">
        <v>58997.22401445001</v>
      </c>
      <c r="AU16" s="17">
        <v>49519.982392069956</v>
      </c>
      <c r="AV16" s="17">
        <v>45925.21500519001</v>
      </c>
      <c r="AW16" s="17">
        <v>50864.210961499994</v>
      </c>
      <c r="AX16" s="17">
        <v>46428.063554109976</v>
      </c>
      <c r="AY16" s="17">
        <v>42894.351232304209</v>
      </c>
      <c r="AZ16" s="17">
        <v>56392.395722869929</v>
      </c>
      <c r="BA16" s="17">
        <v>46498.967275640003</v>
      </c>
      <c r="BB16" s="17">
        <v>46992.394683349943</v>
      </c>
      <c r="BC16" s="251">
        <f t="shared" ref="BC16:BC26" si="0">SUM($Q16:$AB16)</f>
        <v>483598.86408479005</v>
      </c>
      <c r="BD16" s="249">
        <f t="shared" ref="BD16:BD26" si="1">SUM($AD16:$AO16)</f>
        <v>490257.37800980511</v>
      </c>
      <c r="BE16" s="252">
        <f t="shared" ref="BE16:BE26" si="2">SUM($AQ16:$BB16)</f>
        <v>570324.82280240406</v>
      </c>
      <c r="BF16" s="16">
        <f>((BE16/BD16)-1)*100</f>
        <v>16.331716437931433</v>
      </c>
      <c r="BG16" s="118"/>
      <c r="BH16" s="121"/>
    </row>
    <row r="17" spans="1:60" ht="20.100000000000001" customHeight="1" x14ac:dyDescent="0.25">
      <c r="A17" s="282"/>
      <c r="B17" s="227"/>
      <c r="C17" s="228" t="s">
        <v>95</v>
      </c>
      <c r="D17" s="234">
        <v>0.61185816999999998</v>
      </c>
      <c r="E17" s="232">
        <v>0.67520072000000009</v>
      </c>
      <c r="F17" s="232">
        <v>17.695329210000001</v>
      </c>
      <c r="G17" s="232">
        <v>11.53217574</v>
      </c>
      <c r="H17" s="232">
        <v>175.43816514</v>
      </c>
      <c r="I17" s="232">
        <v>40.90451848</v>
      </c>
      <c r="J17" s="232">
        <v>57.258691420000005</v>
      </c>
      <c r="K17" s="232">
        <v>140.89293021999998</v>
      </c>
      <c r="L17" s="232">
        <v>42.942336480000009</v>
      </c>
      <c r="M17" s="232">
        <v>27.861811630000002</v>
      </c>
      <c r="N17" s="232">
        <v>12.953543699999999</v>
      </c>
      <c r="O17" s="232">
        <v>44.40563731000001</v>
      </c>
      <c r="P17" s="261">
        <v>573.17219821999993</v>
      </c>
      <c r="Q17" s="29">
        <v>6.6418696699999993</v>
      </c>
      <c r="R17" s="29">
        <v>12.734528920000001</v>
      </c>
      <c r="S17" s="29">
        <v>27.1500433</v>
      </c>
      <c r="T17" s="29">
        <v>103.36543124999999</v>
      </c>
      <c r="U17" s="29">
        <v>8.6258107099999997</v>
      </c>
      <c r="V17" s="29">
        <v>178.20969415000002</v>
      </c>
      <c r="W17" s="29">
        <v>28.652831939999995</v>
      </c>
      <c r="X17" s="29">
        <v>256.95609310999998</v>
      </c>
      <c r="Y17" s="29">
        <v>58.184460129999998</v>
      </c>
      <c r="Z17" s="29">
        <v>12.52306231</v>
      </c>
      <c r="AA17" s="29">
        <v>33.18890124</v>
      </c>
      <c r="AB17" s="29">
        <v>341.46095201999998</v>
      </c>
      <c r="AC17" s="224">
        <v>1067.6936787499999</v>
      </c>
      <c r="AD17" s="233">
        <v>1.9009042599999999</v>
      </c>
      <c r="AE17" s="232">
        <v>34.413266870000001</v>
      </c>
      <c r="AF17" s="232">
        <v>34.623474059999999</v>
      </c>
      <c r="AG17" s="232">
        <v>31.915462200000004</v>
      </c>
      <c r="AH17" s="232">
        <v>255.02978411999996</v>
      </c>
      <c r="AI17" s="232">
        <v>11.143929360000001</v>
      </c>
      <c r="AJ17" s="232">
        <v>24.827808959999995</v>
      </c>
      <c r="AK17" s="232">
        <v>136.15784281000001</v>
      </c>
      <c r="AL17" s="232">
        <v>12.301688179999998</v>
      </c>
      <c r="AM17" s="232">
        <v>39.310418930000012</v>
      </c>
      <c r="AN17" s="232">
        <v>19.021385540000001</v>
      </c>
      <c r="AO17" s="232">
        <v>64.444114330000005</v>
      </c>
      <c r="AP17" s="224">
        <v>665.09007961999998</v>
      </c>
      <c r="AQ17" s="232">
        <v>18.405191470000005</v>
      </c>
      <c r="AR17" s="29">
        <v>29.749735440000002</v>
      </c>
      <c r="AS17" s="29">
        <v>12.102620349999999</v>
      </c>
      <c r="AT17" s="29">
        <v>298.53286117999994</v>
      </c>
      <c r="AU17" s="29">
        <v>20.573968530000002</v>
      </c>
      <c r="AV17" s="29">
        <v>615.36930618999997</v>
      </c>
      <c r="AW17" s="29">
        <v>507.38250059000006</v>
      </c>
      <c r="AX17" s="29">
        <v>206.13182016000005</v>
      </c>
      <c r="AY17" s="29">
        <v>226.75872806000001</v>
      </c>
      <c r="AZ17" s="29">
        <v>116.81791427</v>
      </c>
      <c r="BA17" s="29">
        <v>115.01233621999999</v>
      </c>
      <c r="BB17" s="29">
        <v>71.142505900000003</v>
      </c>
      <c r="BC17" s="234">
        <f t="shared" si="0"/>
        <v>1067.6936787499999</v>
      </c>
      <c r="BD17" s="29">
        <f t="shared" si="1"/>
        <v>665.09007961999998</v>
      </c>
      <c r="BE17" s="67">
        <f t="shared" si="2"/>
        <v>2237.9794883599998</v>
      </c>
      <c r="BF17" s="231">
        <f t="shared" ref="BF17:BF48" si="3">((BE17/BD17)-1)*100</f>
        <v>236.49268827444726</v>
      </c>
      <c r="BG17" s="118"/>
      <c r="BH17" s="118"/>
    </row>
    <row r="18" spans="1:60" ht="20.100000000000001" customHeight="1" x14ac:dyDescent="0.25">
      <c r="A18" s="282"/>
      <c r="B18" s="215"/>
      <c r="C18" s="216" t="s">
        <v>96</v>
      </c>
      <c r="D18" s="234">
        <v>30.004000000000001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1.2004666799999999</v>
      </c>
      <c r="K18" s="29">
        <v>0</v>
      </c>
      <c r="L18" s="29">
        <v>0.60019998999999991</v>
      </c>
      <c r="M18" s="29">
        <v>2.75074219</v>
      </c>
      <c r="N18" s="29">
        <v>2.2310822000000003</v>
      </c>
      <c r="O18" s="29">
        <v>0</v>
      </c>
      <c r="P18" s="224">
        <v>36.786491060000003</v>
      </c>
      <c r="Q18" s="29">
        <v>323.89267828999994</v>
      </c>
      <c r="R18" s="29">
        <v>113.80062663999999</v>
      </c>
      <c r="S18" s="29">
        <v>224.42513284</v>
      </c>
      <c r="T18" s="29">
        <v>234.74589437000003</v>
      </c>
      <c r="U18" s="29">
        <v>129.55669447000002</v>
      </c>
      <c r="V18" s="29">
        <v>1.9608288700000003</v>
      </c>
      <c r="W18" s="29">
        <v>9.9427321600000003</v>
      </c>
      <c r="X18" s="29">
        <v>16.26576665</v>
      </c>
      <c r="Y18" s="29">
        <v>3.5615244000000001</v>
      </c>
      <c r="Z18" s="29">
        <v>141.20102215</v>
      </c>
      <c r="AA18" s="29">
        <v>263.4155111</v>
      </c>
      <c r="AB18" s="29">
        <v>240.31424444999999</v>
      </c>
      <c r="AC18" s="224">
        <v>1703.08265639</v>
      </c>
      <c r="AD18" s="234">
        <v>112.14982222</v>
      </c>
      <c r="AE18" s="29">
        <v>8.8675915099999987</v>
      </c>
      <c r="AF18" s="29">
        <v>0</v>
      </c>
      <c r="AG18" s="29">
        <v>287.32316666999998</v>
      </c>
      <c r="AH18" s="29">
        <v>3589.7503342</v>
      </c>
      <c r="AI18" s="29">
        <v>89.705833320000011</v>
      </c>
      <c r="AJ18" s="29">
        <v>81.026566669999994</v>
      </c>
      <c r="AK18" s="29">
        <v>92.964408830000011</v>
      </c>
      <c r="AL18" s="29">
        <v>182.41654993</v>
      </c>
      <c r="AM18" s="29">
        <v>173.02800000000002</v>
      </c>
      <c r="AN18" s="29">
        <v>89.009888889999999</v>
      </c>
      <c r="AO18" s="29">
        <v>107.10963335</v>
      </c>
      <c r="AP18" s="224">
        <v>4813.3517955899997</v>
      </c>
      <c r="AQ18" s="29">
        <v>326.19235560000004</v>
      </c>
      <c r="AR18" s="29">
        <v>159.73769111000001</v>
      </c>
      <c r="AS18" s="29">
        <v>423.55427778000001</v>
      </c>
      <c r="AT18" s="29">
        <v>981.94494429999997</v>
      </c>
      <c r="AU18" s="29">
        <v>691.15138780000007</v>
      </c>
      <c r="AV18" s="29">
        <v>68.015111109999992</v>
      </c>
      <c r="AW18" s="29">
        <v>0</v>
      </c>
      <c r="AX18" s="29">
        <v>0</v>
      </c>
      <c r="AY18" s="29">
        <v>75.8</v>
      </c>
      <c r="AZ18" s="29">
        <v>75.825622230000008</v>
      </c>
      <c r="BA18" s="29">
        <v>68.243077420000006</v>
      </c>
      <c r="BB18" s="29">
        <v>237.25573867000003</v>
      </c>
      <c r="BC18" s="234">
        <f t="shared" si="0"/>
        <v>1703.08265639</v>
      </c>
      <c r="BD18" s="29">
        <f t="shared" si="1"/>
        <v>4813.3517955899997</v>
      </c>
      <c r="BE18" s="67">
        <f t="shared" si="2"/>
        <v>3107.7202060200007</v>
      </c>
      <c r="BF18" s="231">
        <f t="shared" si="3"/>
        <v>-35.435423422254352</v>
      </c>
      <c r="BG18" s="118"/>
      <c r="BH18" s="118"/>
    </row>
    <row r="19" spans="1:60" ht="20.100000000000001" customHeight="1" x14ac:dyDescent="0.25">
      <c r="A19" s="282"/>
      <c r="B19" s="215"/>
      <c r="C19" s="216" t="s">
        <v>97</v>
      </c>
      <c r="D19" s="234">
        <v>1.5</v>
      </c>
      <c r="E19" s="29">
        <v>2.0000010000000001</v>
      </c>
      <c r="F19" s="29">
        <v>2E-8</v>
      </c>
      <c r="G19" s="29">
        <v>0.25</v>
      </c>
      <c r="H19" s="29">
        <v>8</v>
      </c>
      <c r="I19" s="29">
        <v>0</v>
      </c>
      <c r="J19" s="29">
        <v>7</v>
      </c>
      <c r="K19" s="29">
        <v>0.84662099999999996</v>
      </c>
      <c r="L19" s="29">
        <v>0.62308200000000002</v>
      </c>
      <c r="M19" s="29">
        <v>0</v>
      </c>
      <c r="N19" s="29">
        <v>0</v>
      </c>
      <c r="O19" s="29">
        <v>18.5</v>
      </c>
      <c r="P19" s="224">
        <v>38.719704019999995</v>
      </c>
      <c r="Q19" s="29">
        <v>0.2</v>
      </c>
      <c r="R19" s="29">
        <v>0</v>
      </c>
      <c r="S19" s="29">
        <v>14</v>
      </c>
      <c r="T19" s="29">
        <v>0.1058085</v>
      </c>
      <c r="U19" s="29">
        <v>0.212255</v>
      </c>
      <c r="V19" s="29">
        <v>1.696124</v>
      </c>
      <c r="W19" s="29">
        <v>0.13906945000000001</v>
      </c>
      <c r="X19" s="29">
        <v>7.4988199999999991E-2</v>
      </c>
      <c r="Y19" s="29">
        <v>0.59102955000000001</v>
      </c>
      <c r="Z19" s="29">
        <v>0.45237569999999999</v>
      </c>
      <c r="AA19" s="29">
        <v>0.64847099997711199</v>
      </c>
      <c r="AB19" s="29">
        <v>0.43438599999999999</v>
      </c>
      <c r="AC19" s="224">
        <v>18.554507399977116</v>
      </c>
      <c r="AD19" s="234">
        <v>0</v>
      </c>
      <c r="AE19" s="29">
        <v>0</v>
      </c>
      <c r="AF19" s="29">
        <v>0</v>
      </c>
      <c r="AG19" s="29">
        <v>1.3606703</v>
      </c>
      <c r="AH19" s="29">
        <v>2.4660426000000002</v>
      </c>
      <c r="AI19" s="29">
        <v>0.22065699999999999</v>
      </c>
      <c r="AJ19" s="29">
        <v>0.22090499999999999</v>
      </c>
      <c r="AK19" s="29">
        <v>0</v>
      </c>
      <c r="AL19" s="29">
        <v>0.29757050516357425</v>
      </c>
      <c r="AM19" s="29">
        <v>0.42765409999999998</v>
      </c>
      <c r="AN19" s="29">
        <v>0.5130844</v>
      </c>
      <c r="AO19" s="29">
        <v>0.22361400000000001</v>
      </c>
      <c r="AP19" s="224">
        <v>5.7301979051635756</v>
      </c>
      <c r="AQ19" s="29">
        <v>1.0745376000000002</v>
      </c>
      <c r="AR19" s="29">
        <v>1.3689479999847409</v>
      </c>
      <c r="AS19" s="29">
        <v>0.15738170000000001</v>
      </c>
      <c r="AT19" s="29">
        <v>1.7372988000076302</v>
      </c>
      <c r="AU19" s="29">
        <v>0.65575190000000005</v>
      </c>
      <c r="AV19" s="29">
        <v>2.0404830000076299</v>
      </c>
      <c r="AW19" s="29">
        <v>0</v>
      </c>
      <c r="AX19" s="29">
        <v>1.4073481200000002</v>
      </c>
      <c r="AY19" s="29">
        <v>0.2098584542013549</v>
      </c>
      <c r="AZ19" s="29">
        <v>10.547723900000001</v>
      </c>
      <c r="BA19" s="29">
        <v>1.0748952999954224</v>
      </c>
      <c r="BB19" s="29">
        <v>1.14457299995422</v>
      </c>
      <c r="BC19" s="234">
        <f t="shared" si="0"/>
        <v>18.554507399977116</v>
      </c>
      <c r="BD19" s="29">
        <f t="shared" si="1"/>
        <v>5.7301979051635756</v>
      </c>
      <c r="BE19" s="67">
        <f t="shared" si="2"/>
        <v>21.418799774151001</v>
      </c>
      <c r="BF19" s="231">
        <f t="shared" si="3"/>
        <v>273.78813312626022</v>
      </c>
      <c r="BG19" s="118"/>
      <c r="BH19" s="118"/>
    </row>
    <row r="20" spans="1:60" ht="20.100000000000001" customHeight="1" x14ac:dyDescent="0.25">
      <c r="A20" s="282"/>
      <c r="B20" s="215"/>
      <c r="C20" s="216" t="s">
        <v>148</v>
      </c>
      <c r="D20" s="234">
        <v>3573.2336871500006</v>
      </c>
      <c r="E20" s="29">
        <v>2917.9309057999999</v>
      </c>
      <c r="F20" s="29">
        <v>3312.8647398500002</v>
      </c>
      <c r="G20" s="29">
        <v>6751.86610122</v>
      </c>
      <c r="H20" s="29">
        <v>3767.313448840001</v>
      </c>
      <c r="I20" s="29">
        <v>3101.0152467900002</v>
      </c>
      <c r="J20" s="29">
        <v>6339.5033572500015</v>
      </c>
      <c r="K20" s="29">
        <v>3268.6918037699998</v>
      </c>
      <c r="L20" s="29">
        <v>3199.2035613000003</v>
      </c>
      <c r="M20" s="29">
        <v>3411.3153051600002</v>
      </c>
      <c r="N20" s="29">
        <v>3248.2477886299998</v>
      </c>
      <c r="O20" s="29">
        <v>3635.8431019600002</v>
      </c>
      <c r="P20" s="224">
        <v>46527.029047720003</v>
      </c>
      <c r="Q20" s="29">
        <v>3549.4460399700006</v>
      </c>
      <c r="R20" s="29">
        <v>2758.8126172600005</v>
      </c>
      <c r="S20" s="29">
        <v>2957.4911384299999</v>
      </c>
      <c r="T20" s="29">
        <v>5514.9850101899992</v>
      </c>
      <c r="U20" s="29">
        <v>3877.1966633999996</v>
      </c>
      <c r="V20" s="29">
        <v>2969.4931349499998</v>
      </c>
      <c r="W20" s="29">
        <v>4716.0130192400002</v>
      </c>
      <c r="X20" s="29">
        <v>3939.0256132699992</v>
      </c>
      <c r="Y20" s="29">
        <v>3067.1915399300005</v>
      </c>
      <c r="Z20" s="29">
        <v>3163.7498252600003</v>
      </c>
      <c r="AA20" s="29">
        <v>3245.5294989699996</v>
      </c>
      <c r="AB20" s="29">
        <v>4148.7860088500001</v>
      </c>
      <c r="AC20" s="224">
        <v>43907.720109719994</v>
      </c>
      <c r="AD20" s="234">
        <v>4009.3101224299999</v>
      </c>
      <c r="AE20" s="29">
        <v>3003.5723078000001</v>
      </c>
      <c r="AF20" s="29">
        <v>3419.9152900599993</v>
      </c>
      <c r="AG20" s="29">
        <v>6426.1492826299973</v>
      </c>
      <c r="AH20" s="29">
        <v>3806.1967669599999</v>
      </c>
      <c r="AI20" s="29">
        <v>3027.7068724199999</v>
      </c>
      <c r="AJ20" s="29">
        <v>4176.0219633899997</v>
      </c>
      <c r="AK20" s="29">
        <v>3403.2416748799997</v>
      </c>
      <c r="AL20" s="29">
        <v>3138.7830842100002</v>
      </c>
      <c r="AM20" s="29">
        <v>3411.78512043</v>
      </c>
      <c r="AN20" s="29">
        <v>3241.4233222499997</v>
      </c>
      <c r="AO20" s="29">
        <v>3578.1133632699998</v>
      </c>
      <c r="AP20" s="224">
        <v>44642.219170729993</v>
      </c>
      <c r="AQ20" s="29">
        <v>4543.8333467499997</v>
      </c>
      <c r="AR20" s="29">
        <v>2972.6739183</v>
      </c>
      <c r="AS20" s="29">
        <v>3427.3901943400001</v>
      </c>
      <c r="AT20" s="29">
        <v>7319.1573385300017</v>
      </c>
      <c r="AU20" s="29">
        <v>3225.8655137699998</v>
      </c>
      <c r="AV20" s="29">
        <v>3244.2595529099999</v>
      </c>
      <c r="AW20" s="29">
        <v>4708.4689791499995</v>
      </c>
      <c r="AX20" s="29">
        <v>3305.00681024</v>
      </c>
      <c r="AY20" s="29">
        <v>2947.0298759899997</v>
      </c>
      <c r="AZ20" s="29">
        <v>3436.3889384999993</v>
      </c>
      <c r="BA20" s="29">
        <v>3689.10034245</v>
      </c>
      <c r="BB20" s="29">
        <v>3494.6084523299996</v>
      </c>
      <c r="BC20" s="234">
        <f t="shared" si="0"/>
        <v>43907.720109719994</v>
      </c>
      <c r="BD20" s="29">
        <f t="shared" si="1"/>
        <v>44642.219170729993</v>
      </c>
      <c r="BE20" s="67">
        <f t="shared" si="2"/>
        <v>46313.783263260004</v>
      </c>
      <c r="BF20" s="231">
        <f t="shared" si="3"/>
        <v>3.7443570762852652</v>
      </c>
      <c r="BG20" s="118"/>
      <c r="BH20" s="118"/>
    </row>
    <row r="21" spans="1:60" ht="20.100000000000001" customHeight="1" x14ac:dyDescent="0.25">
      <c r="A21" s="282"/>
      <c r="B21" s="215"/>
      <c r="C21" s="216" t="s">
        <v>98</v>
      </c>
      <c r="D21" s="234">
        <v>3179.07</v>
      </c>
      <c r="E21" s="29">
        <v>2137.94</v>
      </c>
      <c r="F21" s="29">
        <v>2500.1200000000003</v>
      </c>
      <c r="G21" s="29">
        <v>2525.46</v>
      </c>
      <c r="H21" s="29">
        <v>2570.04</v>
      </c>
      <c r="I21" s="29">
        <v>2730.75</v>
      </c>
      <c r="J21" s="29">
        <v>2496.4500000000003</v>
      </c>
      <c r="K21" s="29">
        <v>2485</v>
      </c>
      <c r="L21" s="29">
        <v>2567.63</v>
      </c>
      <c r="M21" s="29">
        <v>3098.7600000000007</v>
      </c>
      <c r="N21" s="29">
        <v>2770.96</v>
      </c>
      <c r="O21" s="29">
        <v>4757.5299999999988</v>
      </c>
      <c r="P21" s="224">
        <v>33819.710000000006</v>
      </c>
      <c r="Q21" s="29">
        <v>3116.4900000000002</v>
      </c>
      <c r="R21" s="29">
        <v>2518.9300000000003</v>
      </c>
      <c r="S21" s="29">
        <v>2664.98</v>
      </c>
      <c r="T21" s="29">
        <v>2664.9300000000003</v>
      </c>
      <c r="U21" s="29">
        <v>2501.0299999999997</v>
      </c>
      <c r="V21" s="29">
        <v>3046.6399999999994</v>
      </c>
      <c r="W21" s="29">
        <v>3045.09</v>
      </c>
      <c r="X21" s="29">
        <v>2792.05</v>
      </c>
      <c r="Y21" s="29">
        <v>2980.6699999999996</v>
      </c>
      <c r="Z21" s="29">
        <v>2988.85</v>
      </c>
      <c r="AA21" s="29">
        <v>2920.5399999999995</v>
      </c>
      <c r="AB21" s="29">
        <v>4454.71</v>
      </c>
      <c r="AC21" s="224">
        <v>35694.909999999996</v>
      </c>
      <c r="AD21" s="234">
        <v>3232.5</v>
      </c>
      <c r="AE21" s="29">
        <v>2346.12</v>
      </c>
      <c r="AF21" s="29">
        <v>2962.1299999999992</v>
      </c>
      <c r="AG21" s="29">
        <v>2639.32</v>
      </c>
      <c r="AH21" s="29">
        <v>2971.7099999999996</v>
      </c>
      <c r="AI21" s="29">
        <v>3255.3499999999995</v>
      </c>
      <c r="AJ21" s="29">
        <v>2723.05</v>
      </c>
      <c r="AK21" s="29">
        <v>2900.9700000000003</v>
      </c>
      <c r="AL21" s="29">
        <v>2643.92</v>
      </c>
      <c r="AM21" s="29">
        <v>3257.4300000000003</v>
      </c>
      <c r="AN21" s="29">
        <v>3031.6800000000003</v>
      </c>
      <c r="AO21" s="29">
        <v>4280.59</v>
      </c>
      <c r="AP21" s="224">
        <v>36244.770000000004</v>
      </c>
      <c r="AQ21" s="29">
        <v>3469.8600000000006</v>
      </c>
      <c r="AR21" s="29">
        <v>2437.0699999999997</v>
      </c>
      <c r="AS21" s="29">
        <v>2753.38</v>
      </c>
      <c r="AT21" s="29">
        <v>2448.2200000000003</v>
      </c>
      <c r="AU21" s="29">
        <v>2666.91</v>
      </c>
      <c r="AV21" s="29">
        <v>2782.17</v>
      </c>
      <c r="AW21" s="29">
        <v>2750.87</v>
      </c>
      <c r="AX21" s="29">
        <v>2677.05</v>
      </c>
      <c r="AY21" s="29">
        <v>2542.8199999999997</v>
      </c>
      <c r="AZ21" s="29">
        <v>2824.4199999999996</v>
      </c>
      <c r="BA21" s="29">
        <v>2987.4100000000003</v>
      </c>
      <c r="BB21" s="29">
        <v>3479.3500000000008</v>
      </c>
      <c r="BC21" s="234">
        <f t="shared" si="0"/>
        <v>35694.909999999996</v>
      </c>
      <c r="BD21" s="29">
        <f t="shared" si="1"/>
        <v>36244.770000000004</v>
      </c>
      <c r="BE21" s="67">
        <f t="shared" si="2"/>
        <v>33819.53</v>
      </c>
      <c r="BF21" s="231">
        <f t="shared" si="3"/>
        <v>-6.6912826319493917</v>
      </c>
      <c r="BG21" s="118"/>
      <c r="BH21" s="118"/>
    </row>
    <row r="22" spans="1:60" ht="20.100000000000001" customHeight="1" x14ac:dyDescent="0.3">
      <c r="A22" s="282"/>
      <c r="B22" s="215"/>
      <c r="C22" s="237" t="s">
        <v>231</v>
      </c>
      <c r="D22" s="234">
        <v>4273.4575566399981</v>
      </c>
      <c r="E22" s="29">
        <v>4037.6448244999997</v>
      </c>
      <c r="F22" s="29">
        <v>5643.1710364399987</v>
      </c>
      <c r="G22" s="29">
        <v>4629.9345893000009</v>
      </c>
      <c r="H22" s="29">
        <v>5014.3673004199991</v>
      </c>
      <c r="I22" s="29">
        <v>5870.4497141400007</v>
      </c>
      <c r="J22" s="29">
        <v>5936.0811166600006</v>
      </c>
      <c r="K22" s="29">
        <v>5498.2831376199993</v>
      </c>
      <c r="L22" s="29">
        <v>4377.0849775199995</v>
      </c>
      <c r="M22" s="29">
        <v>5987.285756360001</v>
      </c>
      <c r="N22" s="29">
        <v>4373.8623717599985</v>
      </c>
      <c r="O22" s="29">
        <v>3189.4930220999995</v>
      </c>
      <c r="P22" s="224">
        <v>58831.115403459989</v>
      </c>
      <c r="Q22" s="29">
        <v>3752.5343874399996</v>
      </c>
      <c r="R22" s="29">
        <v>4553.1072159800005</v>
      </c>
      <c r="S22" s="29">
        <v>4578.6560418599984</v>
      </c>
      <c r="T22" s="29">
        <v>4274.2612551599996</v>
      </c>
      <c r="U22" s="29">
        <v>6696.1119922800008</v>
      </c>
      <c r="V22" s="29">
        <v>6416.5155556000009</v>
      </c>
      <c r="W22" s="29">
        <v>3382.32142312</v>
      </c>
      <c r="X22" s="29">
        <v>6705.9220843199992</v>
      </c>
      <c r="Y22" s="29">
        <v>6034.816266939999</v>
      </c>
      <c r="Z22" s="29">
        <v>7064.2723588400022</v>
      </c>
      <c r="AA22" s="29">
        <v>5184.2052574199988</v>
      </c>
      <c r="AB22" s="29">
        <v>5794.1231132599987</v>
      </c>
      <c r="AC22" s="224">
        <v>64436.846952220003</v>
      </c>
      <c r="AD22" s="234">
        <v>5188.5357689199991</v>
      </c>
      <c r="AE22" s="29">
        <v>4158.8697657199991</v>
      </c>
      <c r="AF22" s="29">
        <v>5324.2115181600002</v>
      </c>
      <c r="AG22" s="29">
        <v>3803.9056820599999</v>
      </c>
      <c r="AH22" s="29">
        <v>5019.5397568400003</v>
      </c>
      <c r="AI22" s="29">
        <v>4314.8724562400002</v>
      </c>
      <c r="AJ22" s="29">
        <v>5342.0425158600028</v>
      </c>
      <c r="AK22" s="29">
        <v>3543.7838857800007</v>
      </c>
      <c r="AL22" s="29">
        <v>4819.3121950499999</v>
      </c>
      <c r="AM22" s="29">
        <v>4897.8611221600004</v>
      </c>
      <c r="AN22" s="29">
        <v>5341.3260866399978</v>
      </c>
      <c r="AO22" s="29">
        <v>5771.5264897400011</v>
      </c>
      <c r="AP22" s="224">
        <v>57525.787243170009</v>
      </c>
      <c r="AQ22" s="29">
        <v>3740.2059266099986</v>
      </c>
      <c r="AR22" s="29">
        <v>4101.3613005500001</v>
      </c>
      <c r="AS22" s="29">
        <v>7981.1517199599975</v>
      </c>
      <c r="AT22" s="29">
        <v>6806.29631255</v>
      </c>
      <c r="AU22" s="29">
        <v>7201.7511704299986</v>
      </c>
      <c r="AV22" s="29">
        <v>5231.9355820700002</v>
      </c>
      <c r="AW22" s="29">
        <v>6399.3948505399976</v>
      </c>
      <c r="AX22" s="29">
        <v>6868.1289958000007</v>
      </c>
      <c r="AY22" s="29">
        <v>5899.3698103300012</v>
      </c>
      <c r="AZ22" s="29">
        <v>6162.2661933999998</v>
      </c>
      <c r="BA22" s="29">
        <v>6063.6244353000011</v>
      </c>
      <c r="BB22" s="29">
        <v>4753.5093620400003</v>
      </c>
      <c r="BC22" s="234">
        <f t="shared" si="0"/>
        <v>64436.846952220003</v>
      </c>
      <c r="BD22" s="29">
        <f t="shared" si="1"/>
        <v>57525.787243170009</v>
      </c>
      <c r="BE22" s="67">
        <f t="shared" si="2"/>
        <v>71208.995659579989</v>
      </c>
      <c r="BF22" s="231">
        <f t="shared" si="3"/>
        <v>23.786216707594178</v>
      </c>
      <c r="BG22" s="118"/>
      <c r="BH22" s="118"/>
    </row>
    <row r="23" spans="1:60" ht="20.100000000000001" customHeight="1" x14ac:dyDescent="0.3">
      <c r="A23" s="282"/>
      <c r="B23" s="215"/>
      <c r="C23" s="237" t="s">
        <v>100</v>
      </c>
      <c r="D23" s="234">
        <v>8544.4409409900018</v>
      </c>
      <c r="E23" s="29">
        <v>8352.4043050499949</v>
      </c>
      <c r="F23" s="29">
        <v>9596.6924030999962</v>
      </c>
      <c r="G23" s="29">
        <v>13601.625961919999</v>
      </c>
      <c r="H23" s="29">
        <v>11012.550294979999</v>
      </c>
      <c r="I23" s="29">
        <v>10680.719389819991</v>
      </c>
      <c r="J23" s="29">
        <v>14585.882436140006</v>
      </c>
      <c r="K23" s="29">
        <v>9283.7939647300045</v>
      </c>
      <c r="L23" s="29">
        <v>8250.031697679995</v>
      </c>
      <c r="M23" s="29">
        <v>9582.2451174000089</v>
      </c>
      <c r="N23" s="29">
        <v>9361.1906424999997</v>
      </c>
      <c r="O23" s="29">
        <v>12488.490762749998</v>
      </c>
      <c r="P23" s="224">
        <v>125340.06791706001</v>
      </c>
      <c r="Q23" s="29">
        <v>12416.30295372</v>
      </c>
      <c r="R23" s="29">
        <v>12628.460541230017</v>
      </c>
      <c r="S23" s="29">
        <v>12635.568834580001</v>
      </c>
      <c r="T23" s="29">
        <v>12402.623095689996</v>
      </c>
      <c r="U23" s="29">
        <v>14770.748224100003</v>
      </c>
      <c r="V23" s="29">
        <v>14877.187345190006</v>
      </c>
      <c r="W23" s="29">
        <v>13803.313600879988</v>
      </c>
      <c r="X23" s="29">
        <v>20335.332879690002</v>
      </c>
      <c r="Y23" s="29">
        <v>21165.58100404001</v>
      </c>
      <c r="Z23" s="29">
        <v>22651.201232039999</v>
      </c>
      <c r="AA23" s="29">
        <v>18208.937248550003</v>
      </c>
      <c r="AB23" s="29">
        <v>21426.828313200022</v>
      </c>
      <c r="AC23" s="224">
        <v>197322.08527291007</v>
      </c>
      <c r="AD23" s="234">
        <v>17135.489054010002</v>
      </c>
      <c r="AE23" s="29">
        <v>15709.58243833999</v>
      </c>
      <c r="AF23" s="29">
        <v>19006.018909660004</v>
      </c>
      <c r="AG23" s="29">
        <v>20220.70782691002</v>
      </c>
      <c r="AH23" s="29">
        <v>18554.315790160003</v>
      </c>
      <c r="AI23" s="29">
        <v>15817.230444990004</v>
      </c>
      <c r="AJ23" s="29">
        <v>16466.635696689988</v>
      </c>
      <c r="AK23" s="29">
        <v>14356.053497890005</v>
      </c>
      <c r="AL23" s="29">
        <v>16442.338977809999</v>
      </c>
      <c r="AM23" s="29">
        <v>18358.392219969999</v>
      </c>
      <c r="AN23" s="29">
        <v>19257.987113949999</v>
      </c>
      <c r="AO23" s="29">
        <v>19955.09290185001</v>
      </c>
      <c r="AP23" s="224">
        <v>211279.84487222999</v>
      </c>
      <c r="AQ23" s="29">
        <v>18532.630875529998</v>
      </c>
      <c r="AR23" s="29">
        <v>15335.895459210007</v>
      </c>
      <c r="AS23" s="29">
        <v>21040.081773339985</v>
      </c>
      <c r="AT23" s="29">
        <v>26974.528181069996</v>
      </c>
      <c r="AU23" s="29">
        <v>23219.987986839969</v>
      </c>
      <c r="AV23" s="29">
        <v>20971.063512210003</v>
      </c>
      <c r="AW23" s="29">
        <v>22974.987586859992</v>
      </c>
      <c r="AX23" s="29">
        <v>20214.61873882998</v>
      </c>
      <c r="AY23" s="29">
        <v>19747.108273489997</v>
      </c>
      <c r="AZ23" s="29">
        <v>30289.522987829936</v>
      </c>
      <c r="BA23" s="29">
        <v>18831.415708970013</v>
      </c>
      <c r="BB23" s="29">
        <v>18284.872022029987</v>
      </c>
      <c r="BC23" s="234">
        <f t="shared" si="0"/>
        <v>197322.08527291007</v>
      </c>
      <c r="BD23" s="29">
        <f t="shared" si="1"/>
        <v>211279.84487222999</v>
      </c>
      <c r="BE23" s="67">
        <f t="shared" si="2"/>
        <v>256416.71310620982</v>
      </c>
      <c r="BF23" s="231">
        <f t="shared" si="3"/>
        <v>21.363546655988898</v>
      </c>
      <c r="BG23" s="118"/>
      <c r="BH23" s="118"/>
    </row>
    <row r="24" spans="1:60" ht="20.100000000000001" customHeight="1" x14ac:dyDescent="0.25">
      <c r="A24" s="282"/>
      <c r="B24" s="215"/>
      <c r="C24" s="216" t="s">
        <v>232</v>
      </c>
      <c r="D24" s="234">
        <v>10794.160327060004</v>
      </c>
      <c r="E24" s="29">
        <v>9184.7468187599989</v>
      </c>
      <c r="F24" s="29">
        <v>9073.0911673600058</v>
      </c>
      <c r="G24" s="29">
        <v>9901.1687535599922</v>
      </c>
      <c r="H24" s="29">
        <v>9046.0821721200009</v>
      </c>
      <c r="I24" s="29">
        <v>10266.581925539997</v>
      </c>
      <c r="J24" s="29">
        <v>11832.191776700001</v>
      </c>
      <c r="K24" s="29">
        <v>8992.0658809000015</v>
      </c>
      <c r="L24" s="29">
        <v>10430.282340020007</v>
      </c>
      <c r="M24" s="29">
        <v>12662.982038060003</v>
      </c>
      <c r="N24" s="29">
        <v>11197.604581259995</v>
      </c>
      <c r="O24" s="29">
        <v>14622.308592749989</v>
      </c>
      <c r="P24" s="224">
        <v>128003.26637409</v>
      </c>
      <c r="Q24" s="29">
        <v>9941.8882398200003</v>
      </c>
      <c r="R24" s="29">
        <v>8762.7027663599965</v>
      </c>
      <c r="S24" s="29">
        <v>11883.089605760002</v>
      </c>
      <c r="T24" s="29">
        <v>11883.800333079997</v>
      </c>
      <c r="U24" s="29">
        <v>11206.317768899997</v>
      </c>
      <c r="V24" s="29">
        <v>12400.456084239999</v>
      </c>
      <c r="W24" s="29">
        <v>9796.9306854600072</v>
      </c>
      <c r="X24" s="29">
        <v>11107.800063600003</v>
      </c>
      <c r="Y24" s="29">
        <v>11083.871656900004</v>
      </c>
      <c r="Z24" s="29">
        <v>11407.561914540005</v>
      </c>
      <c r="AA24" s="29">
        <v>11185.685569100007</v>
      </c>
      <c r="AB24" s="29">
        <v>15292.831173559996</v>
      </c>
      <c r="AC24" s="224">
        <v>135952.93586132003</v>
      </c>
      <c r="AD24" s="234">
        <v>9754.8211643199993</v>
      </c>
      <c r="AE24" s="29">
        <v>7681.1560462599991</v>
      </c>
      <c r="AF24" s="29">
        <v>10737.775838880003</v>
      </c>
      <c r="AG24" s="29">
        <v>12359.328451800004</v>
      </c>
      <c r="AH24" s="29">
        <v>10566.667899819993</v>
      </c>
      <c r="AI24" s="29">
        <v>10257.762596020002</v>
      </c>
      <c r="AJ24" s="29">
        <v>10832.135144000007</v>
      </c>
      <c r="AK24" s="29">
        <v>11355.871115939997</v>
      </c>
      <c r="AL24" s="29">
        <v>10497.062877980003</v>
      </c>
      <c r="AM24" s="29">
        <v>12377.821282659999</v>
      </c>
      <c r="AN24" s="29">
        <v>11376.064441140003</v>
      </c>
      <c r="AO24" s="29">
        <v>13281.292248300002</v>
      </c>
      <c r="AP24" s="224">
        <v>131077.75910712001</v>
      </c>
      <c r="AQ24" s="29">
        <v>12546.542158379994</v>
      </c>
      <c r="AR24" s="29">
        <v>9253.1966906399939</v>
      </c>
      <c r="AS24" s="29">
        <v>11639.996667199995</v>
      </c>
      <c r="AT24" s="29">
        <v>13797.669137660007</v>
      </c>
      <c r="AU24" s="29">
        <v>12129.230542039992</v>
      </c>
      <c r="AV24" s="29">
        <v>12651.979254159995</v>
      </c>
      <c r="AW24" s="29">
        <v>13129.824350220002</v>
      </c>
      <c r="AX24" s="29">
        <v>12764.170624419996</v>
      </c>
      <c r="AY24" s="29">
        <v>11101.131379800005</v>
      </c>
      <c r="AZ24" s="29">
        <v>13065.797808539997</v>
      </c>
      <c r="BA24" s="29">
        <v>14353.049232899995</v>
      </c>
      <c r="BB24" s="29">
        <v>16139.926503019999</v>
      </c>
      <c r="BC24" s="234">
        <f t="shared" si="0"/>
        <v>135952.93586132003</v>
      </c>
      <c r="BD24" s="29">
        <f t="shared" si="1"/>
        <v>131077.75910712001</v>
      </c>
      <c r="BE24" s="67">
        <f t="shared" si="2"/>
        <v>152572.51434897995</v>
      </c>
      <c r="BF24" s="231">
        <f t="shared" si="3"/>
        <v>16.398476284824092</v>
      </c>
      <c r="BG24" s="118"/>
      <c r="BH24" s="118"/>
    </row>
    <row r="25" spans="1:60" ht="20.100000000000001" customHeight="1" x14ac:dyDescent="0.25">
      <c r="A25" s="282"/>
      <c r="B25" s="215"/>
      <c r="C25" s="216" t="s">
        <v>149</v>
      </c>
      <c r="D25" s="234">
        <v>220.92596026000007</v>
      </c>
      <c r="E25" s="29">
        <v>196.68518824000003</v>
      </c>
      <c r="F25" s="29">
        <v>213.29986656000003</v>
      </c>
      <c r="G25" s="29">
        <v>194.94733982</v>
      </c>
      <c r="H25" s="29">
        <v>202.58525028000008</v>
      </c>
      <c r="I25" s="29">
        <v>239.60515058000004</v>
      </c>
      <c r="J25" s="29">
        <v>242.53072965999996</v>
      </c>
      <c r="K25" s="29">
        <v>245.12197301999998</v>
      </c>
      <c r="L25" s="29">
        <v>232.31676802000001</v>
      </c>
      <c r="M25" s="29">
        <v>224.55428641999995</v>
      </c>
      <c r="N25" s="29">
        <v>254.16024965999995</v>
      </c>
      <c r="O25" s="29">
        <v>377.10057576000008</v>
      </c>
      <c r="P25" s="224">
        <v>2843.8333382800001</v>
      </c>
      <c r="Q25" s="29">
        <v>274.81210557999998</v>
      </c>
      <c r="R25" s="29">
        <v>263.48046707999987</v>
      </c>
      <c r="S25" s="29">
        <v>272.23470147999996</v>
      </c>
      <c r="T25" s="29">
        <v>257.59160904000004</v>
      </c>
      <c r="U25" s="29">
        <v>300.56347597999996</v>
      </c>
      <c r="V25" s="29">
        <v>274.85085542000002</v>
      </c>
      <c r="W25" s="29">
        <v>271.15082420000005</v>
      </c>
      <c r="X25" s="29">
        <v>308.06972193999997</v>
      </c>
      <c r="Y25" s="29">
        <v>271.2514023399998</v>
      </c>
      <c r="Z25" s="29">
        <v>281.14600173999997</v>
      </c>
      <c r="AA25" s="29">
        <v>308.89184210000002</v>
      </c>
      <c r="AB25" s="29">
        <v>410.99203917999984</v>
      </c>
      <c r="AC25" s="224">
        <v>3495.0350460799996</v>
      </c>
      <c r="AD25" s="234">
        <v>334.52550344000008</v>
      </c>
      <c r="AE25" s="29">
        <v>240.86189490000004</v>
      </c>
      <c r="AF25" s="29">
        <v>345.75759539999996</v>
      </c>
      <c r="AG25" s="29">
        <v>287.92965444000009</v>
      </c>
      <c r="AH25" s="29">
        <v>344.46065878000007</v>
      </c>
      <c r="AI25" s="29">
        <v>314.38256068000004</v>
      </c>
      <c r="AJ25" s="29">
        <v>323.47760918000012</v>
      </c>
      <c r="AK25" s="29">
        <v>344.14314696000002</v>
      </c>
      <c r="AL25" s="29">
        <v>307.82507142000003</v>
      </c>
      <c r="AM25" s="29">
        <v>338.70599913999996</v>
      </c>
      <c r="AN25" s="29">
        <v>349.23274446000005</v>
      </c>
      <c r="AO25" s="29">
        <v>471.5231046400001</v>
      </c>
      <c r="AP25" s="224">
        <v>4002.8255434400007</v>
      </c>
      <c r="AQ25" s="29">
        <v>396.17301212000007</v>
      </c>
      <c r="AR25" s="29">
        <v>319.36508595999999</v>
      </c>
      <c r="AS25" s="29">
        <v>348.81709297999987</v>
      </c>
      <c r="AT25" s="29">
        <v>369.12294035999997</v>
      </c>
      <c r="AU25" s="29">
        <v>363.85607075999997</v>
      </c>
      <c r="AV25" s="29">
        <v>358.38220353999986</v>
      </c>
      <c r="AW25" s="29">
        <v>393.28269413999999</v>
      </c>
      <c r="AX25" s="29">
        <v>391.54921653999992</v>
      </c>
      <c r="AY25" s="29">
        <v>354.12330618000004</v>
      </c>
      <c r="AZ25" s="29">
        <v>410.80853419999983</v>
      </c>
      <c r="BA25" s="29">
        <v>390.03724707999999</v>
      </c>
      <c r="BB25" s="29">
        <v>530.5855263599999</v>
      </c>
      <c r="BC25" s="234">
        <f t="shared" si="0"/>
        <v>3495.0350460799996</v>
      </c>
      <c r="BD25" s="29">
        <f t="shared" si="1"/>
        <v>4002.8255434400007</v>
      </c>
      <c r="BE25" s="67">
        <f t="shared" si="2"/>
        <v>4626.1029302199995</v>
      </c>
      <c r="BF25" s="231">
        <f t="shared" si="3"/>
        <v>15.570935580778734</v>
      </c>
      <c r="BG25" s="118"/>
      <c r="BH25" s="118"/>
    </row>
    <row r="26" spans="1:60" ht="20.100000000000001" customHeight="1" thickBot="1" x14ac:dyDescent="0.3">
      <c r="A26" s="282"/>
      <c r="B26" s="215"/>
      <c r="C26" s="216" t="s">
        <v>230</v>
      </c>
      <c r="D26" s="234">
        <v>0</v>
      </c>
      <c r="E26" s="239">
        <v>0</v>
      </c>
      <c r="F26" s="239">
        <v>0</v>
      </c>
      <c r="G26" s="239">
        <v>0</v>
      </c>
      <c r="H26" s="239">
        <v>0</v>
      </c>
      <c r="I26" s="239">
        <v>0</v>
      </c>
      <c r="J26" s="239">
        <v>0</v>
      </c>
      <c r="K26" s="239">
        <v>0</v>
      </c>
      <c r="L26" s="239">
        <v>0</v>
      </c>
      <c r="M26" s="239">
        <v>0</v>
      </c>
      <c r="N26" s="239">
        <v>0</v>
      </c>
      <c r="O26" s="29">
        <v>0</v>
      </c>
      <c r="P26" s="224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24">
        <v>0</v>
      </c>
      <c r="AD26" s="234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24">
        <v>0</v>
      </c>
      <c r="AQ26" s="29">
        <v>0.05</v>
      </c>
      <c r="AR26" s="29">
        <v>0</v>
      </c>
      <c r="AS26" s="29">
        <v>0</v>
      </c>
      <c r="AT26" s="29">
        <v>1.4999999999999999E-2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34">
        <f t="shared" si="0"/>
        <v>0</v>
      </c>
      <c r="BD26" s="29">
        <f t="shared" si="1"/>
        <v>0</v>
      </c>
      <c r="BE26" s="67">
        <f t="shared" si="2"/>
        <v>6.5000000000000002E-2</v>
      </c>
      <c r="BF26" s="231"/>
      <c r="BG26" s="118"/>
      <c r="BH26" s="118"/>
    </row>
    <row r="27" spans="1:60" ht="20.100000000000001" customHeight="1" x14ac:dyDescent="0.3">
      <c r="A27" s="282"/>
      <c r="B27" s="240" t="s">
        <v>243</v>
      </c>
      <c r="C27" s="241"/>
      <c r="D27" s="247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8"/>
      <c r="P27" s="245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61"/>
      <c r="AD27" s="247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5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7"/>
      <c r="BD27" s="246"/>
      <c r="BE27" s="248"/>
      <c r="BF27" s="245"/>
      <c r="BG27" s="118"/>
      <c r="BH27" s="118"/>
    </row>
    <row r="28" spans="1:60" ht="20.100000000000001" customHeight="1" thickBot="1" x14ac:dyDescent="0.3">
      <c r="A28" s="282"/>
      <c r="B28" s="473" t="s">
        <v>39</v>
      </c>
      <c r="C28" s="474"/>
      <c r="D28" s="251">
        <v>5571.6336878048014</v>
      </c>
      <c r="E28" s="249">
        <v>4478.8057195518004</v>
      </c>
      <c r="F28" s="249">
        <v>4736.3417650191986</v>
      </c>
      <c r="G28" s="249">
        <v>5908.6052673633994</v>
      </c>
      <c r="H28" s="249">
        <v>4496.2998157111997</v>
      </c>
      <c r="I28" s="249">
        <v>5054.1233430226002</v>
      </c>
      <c r="J28" s="249">
        <v>3953.6048690754001</v>
      </c>
      <c r="K28" s="249">
        <v>4349.7098469566008</v>
      </c>
      <c r="L28" s="249">
        <v>4113.7246347946002</v>
      </c>
      <c r="M28" s="249">
        <v>5437.5189603882</v>
      </c>
      <c r="N28" s="249">
        <v>3793.1612220390002</v>
      </c>
      <c r="O28" s="252">
        <v>8808.459308026002</v>
      </c>
      <c r="P28" s="252">
        <v>60701.988439752815</v>
      </c>
      <c r="Q28" s="249">
        <v>4851.9121651937994</v>
      </c>
      <c r="R28" s="249">
        <v>4787.3884944312003</v>
      </c>
      <c r="S28" s="249">
        <v>8016.0579127131996</v>
      </c>
      <c r="T28" s="249">
        <v>8888.0407679686014</v>
      </c>
      <c r="U28" s="249">
        <v>7518.3576597723968</v>
      </c>
      <c r="V28" s="249">
        <v>6454.7380509317991</v>
      </c>
      <c r="W28" s="249">
        <v>4955.5009089194009</v>
      </c>
      <c r="X28" s="249">
        <v>5577.9716573084006</v>
      </c>
      <c r="Y28" s="249">
        <v>5623.4346014321991</v>
      </c>
      <c r="Z28" s="249">
        <v>5188.2527657254004</v>
      </c>
      <c r="AA28" s="249">
        <v>6854.514861580401</v>
      </c>
      <c r="AB28" s="249">
        <v>5314.4497950180012</v>
      </c>
      <c r="AC28" s="250">
        <v>74030.619640994788</v>
      </c>
      <c r="AD28" s="251">
        <v>4320.2583154304002</v>
      </c>
      <c r="AE28" s="249">
        <v>4422.7768202660009</v>
      </c>
      <c r="AF28" s="249">
        <v>6374.9280546853997</v>
      </c>
      <c r="AG28" s="249">
        <v>6122.5081385650019</v>
      </c>
      <c r="AH28" s="249">
        <v>11282.360771418802</v>
      </c>
      <c r="AI28" s="249">
        <v>8638.4395346787987</v>
      </c>
      <c r="AJ28" s="249">
        <v>7683.3558550154021</v>
      </c>
      <c r="AK28" s="249">
        <v>8084.5675462076006</v>
      </c>
      <c r="AL28" s="249">
        <v>7484.7727069332013</v>
      </c>
      <c r="AM28" s="249">
        <v>6182.2952305408007</v>
      </c>
      <c r="AN28" s="249">
        <v>5210.4362839339992</v>
      </c>
      <c r="AO28" s="249">
        <v>7154.2468841479995</v>
      </c>
      <c r="AP28" s="250">
        <v>82960.946141823413</v>
      </c>
      <c r="AQ28" s="249">
        <v>6848.4621568761995</v>
      </c>
      <c r="AR28" s="249">
        <v>5128.4152622163992</v>
      </c>
      <c r="AS28" s="249">
        <v>4334.5799334515996</v>
      </c>
      <c r="AT28" s="249">
        <v>5835.9024449432018</v>
      </c>
      <c r="AU28" s="249">
        <v>6555.6451327808009</v>
      </c>
      <c r="AV28" s="249">
        <v>5538.9446849225988</v>
      </c>
      <c r="AW28" s="249">
        <v>4625.8503977126011</v>
      </c>
      <c r="AX28" s="249">
        <v>5718.4582900312007</v>
      </c>
      <c r="AY28" s="249">
        <v>5008.4398797398017</v>
      </c>
      <c r="AZ28" s="249">
        <v>5009.4662473520002</v>
      </c>
      <c r="BA28" s="249">
        <v>5100.5299897005998</v>
      </c>
      <c r="BB28" s="249">
        <v>4701.0485161835995</v>
      </c>
      <c r="BC28" s="251">
        <f t="shared" ref="BC28:BC59" si="4">SUM($Q28:$AB28)</f>
        <v>74030.619640994788</v>
      </c>
      <c r="BD28" s="249">
        <f t="shared" ref="BD28:BD59" si="5">SUM($AD28:$AO28)</f>
        <v>82960.946141823413</v>
      </c>
      <c r="BE28" s="252">
        <f t="shared" ref="BE28:BE59" si="6">SUM($AQ28:$BB28)</f>
        <v>64405.742935910603</v>
      </c>
      <c r="BF28" s="250">
        <f t="shared" si="3"/>
        <v>-22.366190441213529</v>
      </c>
      <c r="BG28" s="118"/>
      <c r="BH28" s="118"/>
    </row>
    <row r="29" spans="1:60" ht="20.100000000000001" customHeight="1" x14ac:dyDescent="0.25">
      <c r="A29" s="282"/>
      <c r="B29" s="227"/>
      <c r="C29" s="228" t="s">
        <v>95</v>
      </c>
      <c r="D29" s="234">
        <v>0.57605011520000005</v>
      </c>
      <c r="E29" s="232">
        <v>0.54140690939999991</v>
      </c>
      <c r="F29" s="232">
        <v>0.48607799099999993</v>
      </c>
      <c r="G29" s="232">
        <v>0.43117048240000017</v>
      </c>
      <c r="H29" s="232">
        <v>1.1162819751999999</v>
      </c>
      <c r="I29" s="232">
        <v>0.4747330602</v>
      </c>
      <c r="J29" s="232">
        <v>2.3541977185999996</v>
      </c>
      <c r="K29" s="232">
        <v>0.40868923340000002</v>
      </c>
      <c r="L29" s="232">
        <v>48.520121097000001</v>
      </c>
      <c r="M29" s="232">
        <v>2.131081295</v>
      </c>
      <c r="N29" s="232">
        <v>1.0520450038000002</v>
      </c>
      <c r="O29" s="232">
        <v>9.1902528885999999</v>
      </c>
      <c r="P29" s="224">
        <v>67.282107769800007</v>
      </c>
      <c r="Q29" s="29">
        <v>1.0579625084000002</v>
      </c>
      <c r="R29" s="29">
        <v>0.9025004338</v>
      </c>
      <c r="S29" s="29">
        <v>0.36255058839999998</v>
      </c>
      <c r="T29" s="29">
        <v>0.91117785360000025</v>
      </c>
      <c r="U29" s="29">
        <v>0.47214244979999997</v>
      </c>
      <c r="V29" s="29">
        <v>0.69992490819999997</v>
      </c>
      <c r="W29" s="29">
        <v>0.78081020779999999</v>
      </c>
      <c r="X29" s="29">
        <v>3.8009929160000002</v>
      </c>
      <c r="Y29" s="29">
        <v>0.65524524799999995</v>
      </c>
      <c r="Z29" s="29">
        <v>0.48607785379999985</v>
      </c>
      <c r="AA29" s="29">
        <v>0.6688270876000002</v>
      </c>
      <c r="AB29" s="29">
        <v>0.77135836260000035</v>
      </c>
      <c r="AC29" s="224">
        <v>11.569570418000001</v>
      </c>
      <c r="AD29" s="233">
        <v>1.3082516664000001</v>
      </c>
      <c r="AE29" s="232">
        <v>1.4178705562000005</v>
      </c>
      <c r="AF29" s="232">
        <v>1.2255536118000001</v>
      </c>
      <c r="AG29" s="232">
        <v>1.0179400336</v>
      </c>
      <c r="AH29" s="232">
        <v>8.6374738828000019</v>
      </c>
      <c r="AI29" s="232">
        <v>0.71329779219999945</v>
      </c>
      <c r="AJ29" s="232">
        <v>1.2193561506000004</v>
      </c>
      <c r="AK29" s="232">
        <v>4.7609014655999999</v>
      </c>
      <c r="AL29" s="232">
        <v>1.0757561135999998</v>
      </c>
      <c r="AM29" s="232">
        <v>0.87956875720000005</v>
      </c>
      <c r="AN29" s="232">
        <v>1.9903700040000001</v>
      </c>
      <c r="AO29" s="232">
        <v>1.2402044451999998</v>
      </c>
      <c r="AP29" s="224">
        <v>25.486544479200003</v>
      </c>
      <c r="AQ29" s="232">
        <v>1.4668775729999999</v>
      </c>
      <c r="AR29" s="29">
        <v>31.3601059772</v>
      </c>
      <c r="AS29" s="29">
        <v>1.1679929981999999</v>
      </c>
      <c r="AT29" s="29">
        <v>0.94815092119999989</v>
      </c>
      <c r="AU29" s="29">
        <v>1.1683174762000004</v>
      </c>
      <c r="AV29" s="29">
        <v>3.7390705771999997</v>
      </c>
      <c r="AW29" s="29">
        <v>1.4339613721999993</v>
      </c>
      <c r="AX29" s="29">
        <v>1.3627973100000004</v>
      </c>
      <c r="AY29" s="29">
        <v>0.82696469940000061</v>
      </c>
      <c r="AZ29" s="29">
        <v>1.3090184771999993</v>
      </c>
      <c r="BA29" s="29">
        <v>0.95767548239999978</v>
      </c>
      <c r="BB29" s="29">
        <v>1.3969046126</v>
      </c>
      <c r="BC29" s="234">
        <f t="shared" si="4"/>
        <v>11.569570418000001</v>
      </c>
      <c r="BD29" s="29">
        <f t="shared" si="5"/>
        <v>25.486544479200003</v>
      </c>
      <c r="BE29" s="67">
        <f t="shared" si="6"/>
        <v>47.137837476799994</v>
      </c>
      <c r="BF29" s="231">
        <f t="shared" si="3"/>
        <v>84.951857696008886</v>
      </c>
      <c r="BG29" s="118"/>
      <c r="BH29" s="118"/>
    </row>
    <row r="30" spans="1:60" ht="20.100000000000001" customHeight="1" x14ac:dyDescent="0.25">
      <c r="A30" s="282"/>
      <c r="B30" s="215"/>
      <c r="C30" s="216" t="s">
        <v>96</v>
      </c>
      <c r="D30" s="234">
        <v>0</v>
      </c>
      <c r="E30" s="29">
        <v>0</v>
      </c>
      <c r="F30" s="29">
        <v>0</v>
      </c>
      <c r="G30" s="29">
        <v>0</v>
      </c>
      <c r="H30" s="29">
        <v>0</v>
      </c>
      <c r="I30" s="29">
        <v>18.873070104</v>
      </c>
      <c r="J30" s="29">
        <v>30.541567896</v>
      </c>
      <c r="K30" s="29">
        <v>38.779908456800001</v>
      </c>
      <c r="L30" s="29">
        <v>24.982430793600003</v>
      </c>
      <c r="M30" s="29">
        <v>35.348325923399997</v>
      </c>
      <c r="N30" s="29">
        <v>32.190682535199997</v>
      </c>
      <c r="O30" s="29">
        <v>30.886140550999997</v>
      </c>
      <c r="P30" s="224">
        <v>211.60212625999998</v>
      </c>
      <c r="Q30" s="29">
        <v>28.965602397200001</v>
      </c>
      <c r="R30" s="29">
        <v>16.679511084600001</v>
      </c>
      <c r="S30" s="29">
        <v>5.8346684536</v>
      </c>
      <c r="T30" s="29">
        <v>7.9612679734</v>
      </c>
      <c r="U30" s="29">
        <v>7.275341924200001</v>
      </c>
      <c r="V30" s="29">
        <v>5.4906728618000002</v>
      </c>
      <c r="W30" s="29">
        <v>0.27454687259999999</v>
      </c>
      <c r="X30" s="29">
        <v>7.5493333426000007</v>
      </c>
      <c r="Y30" s="29">
        <v>0.65205123200000004</v>
      </c>
      <c r="Z30" s="29">
        <v>0.3775566326</v>
      </c>
      <c r="AA30" s="29">
        <v>105.23339559179999</v>
      </c>
      <c r="AB30" s="29">
        <v>207.87372085620001</v>
      </c>
      <c r="AC30" s="224">
        <v>394.16766922260001</v>
      </c>
      <c r="AD30" s="234">
        <v>105.022141</v>
      </c>
      <c r="AE30" s="29">
        <v>0</v>
      </c>
      <c r="AF30" s="29">
        <v>0</v>
      </c>
      <c r="AG30" s="29">
        <v>164.64628828760002</v>
      </c>
      <c r="AH30" s="29">
        <v>126.04411365000001</v>
      </c>
      <c r="AI30" s="29">
        <v>89.18</v>
      </c>
      <c r="AJ30" s="29">
        <v>89.220874143800003</v>
      </c>
      <c r="AK30" s="29">
        <v>363.6428834248</v>
      </c>
      <c r="AL30" s="29">
        <v>212.6757208562</v>
      </c>
      <c r="AM30" s="29">
        <v>202.41532834180001</v>
      </c>
      <c r="AN30" s="29">
        <v>102.91572085620001</v>
      </c>
      <c r="AO30" s="29">
        <v>96.04</v>
      </c>
      <c r="AP30" s="224">
        <v>1551.8030705604001</v>
      </c>
      <c r="AQ30" s="29">
        <v>370.55319006860003</v>
      </c>
      <c r="AR30" s="29">
        <v>0</v>
      </c>
      <c r="AS30" s="29">
        <v>96.04</v>
      </c>
      <c r="AT30" s="29">
        <v>580.24899943499997</v>
      </c>
      <c r="AU30" s="29">
        <v>446.65870433800001</v>
      </c>
      <c r="AV30" s="29">
        <v>123.5114416438</v>
      </c>
      <c r="AW30" s="29">
        <v>116.70070042259999</v>
      </c>
      <c r="AX30" s="29">
        <v>0</v>
      </c>
      <c r="AY30" s="29">
        <v>34.299999999999997</v>
      </c>
      <c r="AZ30" s="29">
        <v>130.37144171240001</v>
      </c>
      <c r="BA30" s="29">
        <v>233.3217482876</v>
      </c>
      <c r="BB30" s="29">
        <v>0</v>
      </c>
      <c r="BC30" s="234">
        <f t="shared" si="4"/>
        <v>394.16766922260001</v>
      </c>
      <c r="BD30" s="29">
        <f t="shared" si="5"/>
        <v>1551.8030705604001</v>
      </c>
      <c r="BE30" s="67">
        <f t="shared" si="6"/>
        <v>2131.7062259079999</v>
      </c>
      <c r="BF30" s="231">
        <f t="shared" si="3"/>
        <v>37.369635770741219</v>
      </c>
      <c r="BG30" s="118"/>
      <c r="BH30" s="118"/>
    </row>
    <row r="31" spans="1:60" ht="20.100000000000001" customHeight="1" x14ac:dyDescent="0.25">
      <c r="A31" s="282"/>
      <c r="B31" s="215"/>
      <c r="C31" s="216" t="s">
        <v>97</v>
      </c>
      <c r="D31" s="234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0.34300000000000003</v>
      </c>
      <c r="N31" s="29">
        <v>0</v>
      </c>
      <c r="O31" s="29">
        <v>0</v>
      </c>
      <c r="P31" s="224">
        <v>0.34300000000000003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24">
        <v>0</v>
      </c>
      <c r="AD31" s="234">
        <v>0</v>
      </c>
      <c r="AE31" s="29">
        <v>0.13719999999999999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24">
        <v>0.13719999999999999</v>
      </c>
      <c r="AQ31" s="29">
        <v>0</v>
      </c>
      <c r="AR31" s="29">
        <v>0</v>
      </c>
      <c r="AS31" s="29">
        <v>0</v>
      </c>
      <c r="AT31" s="29">
        <v>39.101999999999997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34">
        <f t="shared" si="4"/>
        <v>0</v>
      </c>
      <c r="BD31" s="29">
        <f t="shared" si="5"/>
        <v>0.13719999999999999</v>
      </c>
      <c r="BE31" s="67">
        <f t="shared" si="6"/>
        <v>39.101999999999997</v>
      </c>
      <c r="BF31" s="231"/>
      <c r="BG31" s="118"/>
      <c r="BH31" s="118"/>
    </row>
    <row r="32" spans="1:60" ht="20.100000000000001" customHeight="1" x14ac:dyDescent="0.25">
      <c r="A32" s="282"/>
      <c r="B32" s="215"/>
      <c r="C32" s="216" t="s">
        <v>148</v>
      </c>
      <c r="D32" s="234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24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24">
        <v>0</v>
      </c>
      <c r="AD32" s="234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24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34">
        <f t="shared" si="4"/>
        <v>0</v>
      </c>
      <c r="BD32" s="29">
        <f t="shared" si="5"/>
        <v>0</v>
      </c>
      <c r="BE32" s="67">
        <f t="shared" si="6"/>
        <v>0</v>
      </c>
      <c r="BF32" s="231"/>
      <c r="BG32" s="118"/>
      <c r="BH32" s="118"/>
    </row>
    <row r="33" spans="1:60" ht="20.100000000000001" customHeight="1" x14ac:dyDescent="0.25">
      <c r="A33" s="282"/>
      <c r="B33" s="215"/>
      <c r="C33" s="216" t="s">
        <v>98</v>
      </c>
      <c r="D33" s="234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24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24">
        <v>0</v>
      </c>
      <c r="AD33" s="234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24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34">
        <f t="shared" si="4"/>
        <v>0</v>
      </c>
      <c r="BD33" s="29">
        <f t="shared" si="5"/>
        <v>0</v>
      </c>
      <c r="BE33" s="67">
        <f t="shared" si="6"/>
        <v>0</v>
      </c>
      <c r="BF33" s="231"/>
      <c r="BG33" s="118"/>
      <c r="BH33" s="118"/>
    </row>
    <row r="34" spans="1:60" ht="20.100000000000001" customHeight="1" x14ac:dyDescent="0.25">
      <c r="A34" s="282"/>
      <c r="B34" s="215"/>
      <c r="C34" s="216" t="s">
        <v>231</v>
      </c>
      <c r="D34" s="234">
        <v>151.4399926648</v>
      </c>
      <c r="E34" s="29">
        <v>428.51518329759995</v>
      </c>
      <c r="F34" s="29">
        <v>273.73227641199998</v>
      </c>
      <c r="G34" s="29">
        <v>692.43819135959984</v>
      </c>
      <c r="H34" s="29">
        <v>182.12109803719994</v>
      </c>
      <c r="I34" s="29">
        <v>540.66012019599998</v>
      </c>
      <c r="J34" s="29">
        <v>322.93950985799989</v>
      </c>
      <c r="K34" s="29">
        <v>150.18025505559999</v>
      </c>
      <c r="L34" s="29">
        <v>208.5021578416</v>
      </c>
      <c r="M34" s="29">
        <v>275.03598991399997</v>
      </c>
      <c r="N34" s="29">
        <v>168.84752721760003</v>
      </c>
      <c r="O34" s="29">
        <v>543.28950496240009</v>
      </c>
      <c r="P34" s="224">
        <v>3937.7018068163998</v>
      </c>
      <c r="Q34" s="29">
        <v>524.08530636280011</v>
      </c>
      <c r="R34" s="29">
        <v>143.09386435400003</v>
      </c>
      <c r="S34" s="29">
        <v>1206.5707133704002</v>
      </c>
      <c r="T34" s="29">
        <v>2010.3518554924003</v>
      </c>
      <c r="U34" s="29">
        <v>858.31315119759995</v>
      </c>
      <c r="V34" s="29">
        <v>616.252687638</v>
      </c>
      <c r="W34" s="29">
        <v>274.40715525439998</v>
      </c>
      <c r="X34" s="29">
        <v>237.52980715520002</v>
      </c>
      <c r="Y34" s="29">
        <v>212.41272032399996</v>
      </c>
      <c r="Z34" s="29">
        <v>298.80460860319999</v>
      </c>
      <c r="AA34" s="29">
        <v>636.77245752399995</v>
      </c>
      <c r="AB34" s="29">
        <v>258.67501174759991</v>
      </c>
      <c r="AC34" s="224">
        <v>7277.2693390236</v>
      </c>
      <c r="AD34" s="234">
        <v>364.81829462119993</v>
      </c>
      <c r="AE34" s="29">
        <v>379.04378510880008</v>
      </c>
      <c r="AF34" s="29">
        <v>641.43755620840011</v>
      </c>
      <c r="AG34" s="29">
        <v>261.8603868916</v>
      </c>
      <c r="AH34" s="29">
        <v>380.40407207039993</v>
      </c>
      <c r="AI34" s="29">
        <v>276.68243505280003</v>
      </c>
      <c r="AJ34" s="29">
        <v>355.18654990000005</v>
      </c>
      <c r="AK34" s="29">
        <v>233.13979076639998</v>
      </c>
      <c r="AL34" s="29">
        <v>259.52618531840005</v>
      </c>
      <c r="AM34" s="29">
        <v>233.06513503279996</v>
      </c>
      <c r="AN34" s="29">
        <v>210.5013039808</v>
      </c>
      <c r="AO34" s="29">
        <v>612.20447157240005</v>
      </c>
      <c r="AP34" s="224">
        <v>4207.8699665240001</v>
      </c>
      <c r="AQ34" s="29">
        <v>261.69667518680001</v>
      </c>
      <c r="AR34" s="29">
        <v>172.8195060452</v>
      </c>
      <c r="AS34" s="29">
        <v>102.8914512052</v>
      </c>
      <c r="AT34" s="29">
        <v>96.254589992400014</v>
      </c>
      <c r="AU34" s="29">
        <v>207.69211779120005</v>
      </c>
      <c r="AV34" s="29">
        <v>145.45229558440002</v>
      </c>
      <c r="AW34" s="29">
        <v>215.01812280480002</v>
      </c>
      <c r="AX34" s="29">
        <v>227.94567495000001</v>
      </c>
      <c r="AY34" s="29">
        <v>157.01231276640004</v>
      </c>
      <c r="AZ34" s="29">
        <v>327.0021755532</v>
      </c>
      <c r="BA34" s="29">
        <v>102.09930285800002</v>
      </c>
      <c r="BB34" s="29">
        <v>130.83337257200003</v>
      </c>
      <c r="BC34" s="234">
        <f t="shared" si="4"/>
        <v>7277.2693390236</v>
      </c>
      <c r="BD34" s="29">
        <f t="shared" si="5"/>
        <v>4207.8699665240001</v>
      </c>
      <c r="BE34" s="67">
        <f t="shared" si="6"/>
        <v>2146.7175973096005</v>
      </c>
      <c r="BF34" s="231">
        <f t="shared" si="3"/>
        <v>-48.983271479680681</v>
      </c>
      <c r="BG34" s="118"/>
      <c r="BH34" s="118"/>
    </row>
    <row r="35" spans="1:60" ht="20.100000000000001" customHeight="1" x14ac:dyDescent="0.25">
      <c r="A35" s="282"/>
      <c r="B35" s="215"/>
      <c r="C35" s="216" t="s">
        <v>100</v>
      </c>
      <c r="D35" s="234">
        <v>3194.1734190268012</v>
      </c>
      <c r="E35" s="29">
        <v>2250.8559837175999</v>
      </c>
      <c r="F35" s="29">
        <v>2202.2816666997996</v>
      </c>
      <c r="G35" s="29">
        <v>2038.6490633250005</v>
      </c>
      <c r="H35" s="29">
        <v>1661.8423214036002</v>
      </c>
      <c r="I35" s="29">
        <v>2095.6874273888002</v>
      </c>
      <c r="J35" s="29">
        <v>1731.1507707536</v>
      </c>
      <c r="K35" s="29">
        <v>2062.2807300032</v>
      </c>
      <c r="L35" s="29">
        <v>1632.5211263788003</v>
      </c>
      <c r="M35" s="29">
        <v>2025.7205907050002</v>
      </c>
      <c r="N35" s="29">
        <v>1599.7410541840002</v>
      </c>
      <c r="O35" s="29">
        <v>3405.4418710451996</v>
      </c>
      <c r="P35" s="224">
        <v>25900.346024631406</v>
      </c>
      <c r="Q35" s="29">
        <v>1926.2977822913997</v>
      </c>
      <c r="R35" s="29">
        <v>2453.4666887695998</v>
      </c>
      <c r="S35" s="29">
        <v>3691.2354086496002</v>
      </c>
      <c r="T35" s="29">
        <v>2950.9426629284008</v>
      </c>
      <c r="U35" s="29">
        <v>2830.4380533352</v>
      </c>
      <c r="V35" s="29">
        <v>2926.8743027818009</v>
      </c>
      <c r="W35" s="29">
        <v>2579.3369545845999</v>
      </c>
      <c r="X35" s="29">
        <v>2974.0803263261996</v>
      </c>
      <c r="Y35" s="29">
        <v>3291.1302361433995</v>
      </c>
      <c r="Z35" s="29">
        <v>2833.2374706790006</v>
      </c>
      <c r="AA35" s="29">
        <v>3878.3789132045999</v>
      </c>
      <c r="AB35" s="29">
        <v>2364.1851002644003</v>
      </c>
      <c r="AC35" s="224">
        <v>34699.603899958202</v>
      </c>
      <c r="AD35" s="234">
        <v>1986.6609457856002</v>
      </c>
      <c r="AE35" s="29">
        <v>2286.5851782130003</v>
      </c>
      <c r="AF35" s="29">
        <v>3265.1561817167994</v>
      </c>
      <c r="AG35" s="29">
        <v>3593.2143043790006</v>
      </c>
      <c r="AH35" s="29">
        <v>5757.8163403544004</v>
      </c>
      <c r="AI35" s="29">
        <v>5532.1581663613997</v>
      </c>
      <c r="AJ35" s="29">
        <v>5170.2616395850009</v>
      </c>
      <c r="AK35" s="29">
        <v>5300.2034967784002</v>
      </c>
      <c r="AL35" s="29">
        <v>4236.1921583393996</v>
      </c>
      <c r="AM35" s="29">
        <v>3335.5449192393994</v>
      </c>
      <c r="AN35" s="29">
        <v>2378.6971511309998</v>
      </c>
      <c r="AO35" s="29">
        <v>3849.5061402588003</v>
      </c>
      <c r="AP35" s="224">
        <v>46691.996622142207</v>
      </c>
      <c r="AQ35" s="29">
        <v>3712.380920913</v>
      </c>
      <c r="AR35" s="29">
        <v>3298.0123492847997</v>
      </c>
      <c r="AS35" s="29">
        <v>2256.5585213682002</v>
      </c>
      <c r="AT35" s="29">
        <v>2833.4847094694005</v>
      </c>
      <c r="AU35" s="29">
        <v>3298.8082823626005</v>
      </c>
      <c r="AV35" s="29">
        <v>2868.6615596771999</v>
      </c>
      <c r="AW35" s="29">
        <v>2351.6468123022</v>
      </c>
      <c r="AX35" s="29">
        <v>3392.7052358556002</v>
      </c>
      <c r="AY35" s="29">
        <v>2876.5955419320007</v>
      </c>
      <c r="AZ35" s="29">
        <v>2368.2947753444005</v>
      </c>
      <c r="BA35" s="29">
        <v>2869.2453737346</v>
      </c>
      <c r="BB35" s="29">
        <v>2389.7193978209998</v>
      </c>
      <c r="BC35" s="234">
        <f t="shared" si="4"/>
        <v>34699.603899958202</v>
      </c>
      <c r="BD35" s="29">
        <f t="shared" si="5"/>
        <v>46691.996622142207</v>
      </c>
      <c r="BE35" s="67">
        <f t="shared" si="6"/>
        <v>34516.113480065003</v>
      </c>
      <c r="BF35" s="231">
        <f t="shared" si="3"/>
        <v>-26.077023950402612</v>
      </c>
      <c r="BG35" s="118"/>
      <c r="BH35" s="118"/>
    </row>
    <row r="36" spans="1:60" ht="20.100000000000001" customHeight="1" x14ac:dyDescent="0.25">
      <c r="A36" s="282"/>
      <c r="B36" s="215"/>
      <c r="C36" s="216" t="s">
        <v>232</v>
      </c>
      <c r="D36" s="234">
        <v>2146.5860767036002</v>
      </c>
      <c r="E36" s="29">
        <v>1729.1122158352</v>
      </c>
      <c r="F36" s="29">
        <v>2186.1018577719997</v>
      </c>
      <c r="G36" s="29">
        <v>3106.9247037135992</v>
      </c>
      <c r="H36" s="29">
        <v>2574.6932720655996</v>
      </c>
      <c r="I36" s="29">
        <v>2312.6316520131995</v>
      </c>
      <c r="J36" s="29">
        <v>1777.0540213019997</v>
      </c>
      <c r="K36" s="29">
        <v>2021.622468070801</v>
      </c>
      <c r="L36" s="29">
        <v>2115.4534838611999</v>
      </c>
      <c r="M36" s="29">
        <v>3017.8183249591993</v>
      </c>
      <c r="N36" s="29">
        <v>1905.0788942332001</v>
      </c>
      <c r="O36" s="29">
        <v>4723.8971062472028</v>
      </c>
      <c r="P36" s="224">
        <v>29616.974076776802</v>
      </c>
      <c r="Q36" s="29">
        <v>2293.5145059903994</v>
      </c>
      <c r="R36" s="29">
        <v>2098.1005249988002</v>
      </c>
      <c r="S36" s="29">
        <v>3029.7419947199992</v>
      </c>
      <c r="T36" s="29">
        <v>3837.1691541260006</v>
      </c>
      <c r="U36" s="29">
        <v>3736.2313376247976</v>
      </c>
      <c r="V36" s="29">
        <v>2822.8698482011987</v>
      </c>
      <c r="W36" s="29">
        <v>2019.3205753140001</v>
      </c>
      <c r="X36" s="29">
        <v>2278.2800475260005</v>
      </c>
      <c r="Y36" s="29">
        <v>2048.1464230471997</v>
      </c>
      <c r="Z36" s="29">
        <v>1981.2037296239998</v>
      </c>
      <c r="AA36" s="29">
        <v>2159.6235854564011</v>
      </c>
      <c r="AB36" s="29">
        <v>2408.4942717584008</v>
      </c>
      <c r="AC36" s="224">
        <v>30712.6959983872</v>
      </c>
      <c r="AD36" s="234">
        <v>1788.6932144088</v>
      </c>
      <c r="AE36" s="29">
        <v>1704.1779433391998</v>
      </c>
      <c r="AF36" s="29">
        <v>2389.9168651847995</v>
      </c>
      <c r="AG36" s="29">
        <v>2045.7133447268011</v>
      </c>
      <c r="AH36" s="29">
        <v>4932.4370485572017</v>
      </c>
      <c r="AI36" s="29">
        <v>2666.9302450223995</v>
      </c>
      <c r="AJ36" s="29">
        <v>1996.7041630480007</v>
      </c>
      <c r="AK36" s="29">
        <v>2111.2673575112008</v>
      </c>
      <c r="AL36" s="29">
        <v>2712.1897387648014</v>
      </c>
      <c r="AM36" s="29">
        <v>2338.4038053208005</v>
      </c>
      <c r="AN36" s="29">
        <v>2438.4168816111996</v>
      </c>
      <c r="AO36" s="29">
        <v>2518.5558159551993</v>
      </c>
      <c r="AP36" s="224">
        <v>29643.406423450408</v>
      </c>
      <c r="AQ36" s="29">
        <v>2424.7061397300004</v>
      </c>
      <c r="AR36" s="29">
        <v>1566.7792498875999</v>
      </c>
      <c r="AS36" s="29">
        <v>1811.2028900139992</v>
      </c>
      <c r="AT36" s="29">
        <v>2216.7603007228008</v>
      </c>
      <c r="AU36" s="29">
        <v>2526.6976939400001</v>
      </c>
      <c r="AV36" s="29">
        <v>2327.3288583271988</v>
      </c>
      <c r="AW36" s="29">
        <v>1862.5954762044007</v>
      </c>
      <c r="AX36" s="29">
        <v>2022.6959617564005</v>
      </c>
      <c r="AY36" s="29">
        <v>1871.9876115528004</v>
      </c>
      <c r="AZ36" s="29">
        <v>2103.9498477843999</v>
      </c>
      <c r="BA36" s="29">
        <v>1819.9199313904001</v>
      </c>
      <c r="BB36" s="29">
        <v>2102.1369366507997</v>
      </c>
      <c r="BC36" s="234">
        <f t="shared" si="4"/>
        <v>30712.6959983872</v>
      </c>
      <c r="BD36" s="29">
        <f t="shared" si="5"/>
        <v>29643.406423450408</v>
      </c>
      <c r="BE36" s="67">
        <f t="shared" si="6"/>
        <v>24656.760897960798</v>
      </c>
      <c r="BF36" s="231">
        <f t="shared" si="3"/>
        <v>-16.822106927443926</v>
      </c>
      <c r="BG36" s="118"/>
      <c r="BH36" s="118"/>
    </row>
    <row r="37" spans="1:60" ht="20.100000000000001" customHeight="1" thickBot="1" x14ac:dyDescent="0.3">
      <c r="A37" s="282"/>
      <c r="B37" s="215"/>
      <c r="C37" s="216" t="s">
        <v>149</v>
      </c>
      <c r="D37" s="234">
        <v>78.858149294400008</v>
      </c>
      <c r="E37" s="29">
        <v>69.780929792000009</v>
      </c>
      <c r="F37" s="29">
        <v>73.739886144400046</v>
      </c>
      <c r="G37" s="29">
        <v>70.162138482800017</v>
      </c>
      <c r="H37" s="29">
        <v>76.526842229600035</v>
      </c>
      <c r="I37" s="29">
        <v>85.796340260400044</v>
      </c>
      <c r="J37" s="29">
        <v>89.56480154720002</v>
      </c>
      <c r="K37" s="29">
        <v>76.43779613679996</v>
      </c>
      <c r="L37" s="29">
        <v>83.745314822400019</v>
      </c>
      <c r="M37" s="29">
        <v>81.121647591600009</v>
      </c>
      <c r="N37" s="29">
        <v>86.251018865199981</v>
      </c>
      <c r="O37" s="29">
        <v>95.754432331600015</v>
      </c>
      <c r="P37" s="224">
        <v>967.73929749840011</v>
      </c>
      <c r="Q37" s="29">
        <v>77.991005643599991</v>
      </c>
      <c r="R37" s="29">
        <v>75.145404790399994</v>
      </c>
      <c r="S37" s="29">
        <v>82.312576931200041</v>
      </c>
      <c r="T37" s="29">
        <v>80.704649594800003</v>
      </c>
      <c r="U37" s="29">
        <v>85.627633240800023</v>
      </c>
      <c r="V37" s="29">
        <v>82.550614540800012</v>
      </c>
      <c r="W37" s="29">
        <v>81.380866686000019</v>
      </c>
      <c r="X37" s="29">
        <v>76.731150042399989</v>
      </c>
      <c r="Y37" s="29">
        <v>70.437925437599986</v>
      </c>
      <c r="Z37" s="29">
        <v>74.143322332800025</v>
      </c>
      <c r="AA37" s="29">
        <v>73.837682716000003</v>
      </c>
      <c r="AB37" s="29">
        <v>74.450332028800034</v>
      </c>
      <c r="AC37" s="224">
        <v>935.31316398520028</v>
      </c>
      <c r="AD37" s="234">
        <v>73.75546794840001</v>
      </c>
      <c r="AE37" s="29">
        <v>51.414843048800009</v>
      </c>
      <c r="AF37" s="29">
        <v>77.191897963600013</v>
      </c>
      <c r="AG37" s="29">
        <v>56.055874246399974</v>
      </c>
      <c r="AH37" s="29">
        <v>77.021722904000001</v>
      </c>
      <c r="AI37" s="29">
        <v>72.775390450000017</v>
      </c>
      <c r="AJ37" s="29">
        <v>70.763272188000002</v>
      </c>
      <c r="AK37" s="29">
        <v>71.553116261200003</v>
      </c>
      <c r="AL37" s="29">
        <v>63.113147540800021</v>
      </c>
      <c r="AM37" s="29">
        <v>71.986473848800046</v>
      </c>
      <c r="AN37" s="29">
        <v>77.914856350799965</v>
      </c>
      <c r="AO37" s="29">
        <v>76.700251916399964</v>
      </c>
      <c r="AP37" s="224">
        <v>840.24631466720007</v>
      </c>
      <c r="AQ37" s="29">
        <v>77.658353404799982</v>
      </c>
      <c r="AR37" s="29">
        <v>59.444051021600011</v>
      </c>
      <c r="AS37" s="29">
        <v>66.719077866000021</v>
      </c>
      <c r="AT37" s="29">
        <v>69.103694402399981</v>
      </c>
      <c r="AU37" s="29">
        <v>74.62001687279998</v>
      </c>
      <c r="AV37" s="29">
        <v>70.251459112799992</v>
      </c>
      <c r="AW37" s="29">
        <v>78.455324606399969</v>
      </c>
      <c r="AX37" s="29">
        <v>73.748620159199987</v>
      </c>
      <c r="AY37" s="29">
        <v>67.71744878920002</v>
      </c>
      <c r="AZ37" s="29">
        <v>78.538988480399993</v>
      </c>
      <c r="BA37" s="29">
        <v>74.985957947599985</v>
      </c>
      <c r="BB37" s="29">
        <v>76.961904527200019</v>
      </c>
      <c r="BC37" s="234">
        <f t="shared" si="4"/>
        <v>935.31316398520028</v>
      </c>
      <c r="BD37" s="29">
        <f t="shared" si="5"/>
        <v>840.24631466720007</v>
      </c>
      <c r="BE37" s="67">
        <f t="shared" si="6"/>
        <v>868.20489719039995</v>
      </c>
      <c r="BF37" s="231">
        <f t="shared" si="3"/>
        <v>3.3274269741097928</v>
      </c>
      <c r="BG37" s="118"/>
      <c r="BH37" s="118"/>
    </row>
    <row r="38" spans="1:60" ht="20.100000000000001" customHeight="1" thickBot="1" x14ac:dyDescent="0.3">
      <c r="A38" s="282"/>
      <c r="B38" s="208"/>
      <c r="C38" s="153" t="s">
        <v>64</v>
      </c>
      <c r="D38" s="150">
        <v>6958</v>
      </c>
      <c r="E38" s="151">
        <v>6200</v>
      </c>
      <c r="F38" s="151">
        <v>7463</v>
      </c>
      <c r="G38" s="151">
        <v>7619</v>
      </c>
      <c r="H38" s="151">
        <v>7075</v>
      </c>
      <c r="I38" s="151">
        <v>7719</v>
      </c>
      <c r="J38" s="151">
        <v>8563</v>
      </c>
      <c r="K38" s="151">
        <v>8072</v>
      </c>
      <c r="L38" s="151">
        <v>8354</v>
      </c>
      <c r="M38" s="151">
        <v>9065</v>
      </c>
      <c r="N38" s="151">
        <v>8368</v>
      </c>
      <c r="O38" s="151">
        <v>9607</v>
      </c>
      <c r="P38" s="205">
        <v>95063</v>
      </c>
      <c r="Q38" s="150">
        <v>8202</v>
      </c>
      <c r="R38" s="151">
        <v>8027</v>
      </c>
      <c r="S38" s="151">
        <v>9706</v>
      </c>
      <c r="T38" s="151">
        <v>9582</v>
      </c>
      <c r="U38" s="151">
        <v>9346</v>
      </c>
      <c r="V38" s="151">
        <v>10167</v>
      </c>
      <c r="W38" s="151">
        <v>9729</v>
      </c>
      <c r="X38" s="151">
        <v>10958</v>
      </c>
      <c r="Y38" s="151">
        <v>10774</v>
      </c>
      <c r="Z38" s="151">
        <v>10544</v>
      </c>
      <c r="AA38" s="151">
        <v>10900</v>
      </c>
      <c r="AB38" s="151">
        <v>12418</v>
      </c>
      <c r="AC38" s="205">
        <v>120353</v>
      </c>
      <c r="AD38" s="150">
        <v>11337</v>
      </c>
      <c r="AE38" s="151">
        <v>10159</v>
      </c>
      <c r="AF38" s="151">
        <v>13101</v>
      </c>
      <c r="AG38" s="151">
        <v>10666</v>
      </c>
      <c r="AH38" s="151">
        <v>12754</v>
      </c>
      <c r="AI38" s="151">
        <v>11876</v>
      </c>
      <c r="AJ38" s="151">
        <v>11488</v>
      </c>
      <c r="AK38" s="151">
        <v>11746</v>
      </c>
      <c r="AL38" s="151">
        <v>10822</v>
      </c>
      <c r="AM38" s="151">
        <v>11582</v>
      </c>
      <c r="AN38" s="151">
        <v>11115</v>
      </c>
      <c r="AO38" s="151">
        <v>11097</v>
      </c>
      <c r="AP38" s="205">
        <v>137743</v>
      </c>
      <c r="AQ38" s="151">
        <v>11131</v>
      </c>
      <c r="AR38" s="151">
        <v>9502</v>
      </c>
      <c r="AS38" s="151">
        <v>11001</v>
      </c>
      <c r="AT38" s="151">
        <v>11295</v>
      </c>
      <c r="AU38" s="151">
        <v>11288</v>
      </c>
      <c r="AV38" s="151">
        <v>11233</v>
      </c>
      <c r="AW38" s="151">
        <v>11591</v>
      </c>
      <c r="AX38" s="151">
        <v>12322</v>
      </c>
      <c r="AY38" s="151">
        <v>11034</v>
      </c>
      <c r="AZ38" s="151">
        <v>12537</v>
      </c>
      <c r="BA38" s="151">
        <v>11680</v>
      </c>
      <c r="BB38" s="151">
        <v>11839</v>
      </c>
      <c r="BC38" s="299">
        <f t="shared" si="4"/>
        <v>120353</v>
      </c>
      <c r="BD38" s="191">
        <f t="shared" si="5"/>
        <v>137743</v>
      </c>
      <c r="BE38" s="192">
        <f t="shared" si="6"/>
        <v>136453</v>
      </c>
      <c r="BF38" s="287">
        <f t="shared" si="3"/>
        <v>-0.93652672005111182</v>
      </c>
      <c r="BG38" s="118"/>
      <c r="BH38" s="118"/>
    </row>
    <row r="39" spans="1:60" s="357" customFormat="1" ht="20.100000000000001" customHeight="1" thickBot="1" x14ac:dyDescent="0.35">
      <c r="A39" s="282"/>
      <c r="B39" s="167" t="s">
        <v>51</v>
      </c>
      <c r="C39" s="136"/>
      <c r="D39" s="87">
        <v>5217</v>
      </c>
      <c r="E39" s="71">
        <v>4673</v>
      </c>
      <c r="F39" s="71">
        <v>5646</v>
      </c>
      <c r="G39" s="71">
        <v>5736</v>
      </c>
      <c r="H39" s="71">
        <v>5390</v>
      </c>
      <c r="I39" s="71">
        <v>5855</v>
      </c>
      <c r="J39" s="71">
        <v>6429</v>
      </c>
      <c r="K39" s="71">
        <v>5992</v>
      </c>
      <c r="L39" s="71">
        <v>6210</v>
      </c>
      <c r="M39" s="71">
        <v>6794</v>
      </c>
      <c r="N39" s="71">
        <v>6288</v>
      </c>
      <c r="O39" s="199">
        <v>7260</v>
      </c>
      <c r="P39" s="199">
        <v>71490</v>
      </c>
      <c r="Q39" s="71">
        <v>6179</v>
      </c>
      <c r="R39" s="71">
        <v>6047</v>
      </c>
      <c r="S39" s="71">
        <v>7427</v>
      </c>
      <c r="T39" s="71">
        <v>7294</v>
      </c>
      <c r="U39" s="71">
        <v>7099</v>
      </c>
      <c r="V39" s="71">
        <v>7800</v>
      </c>
      <c r="W39" s="71">
        <v>7436</v>
      </c>
      <c r="X39" s="71">
        <v>8459</v>
      </c>
      <c r="Y39" s="71">
        <v>8384</v>
      </c>
      <c r="Z39" s="71">
        <v>8267</v>
      </c>
      <c r="AA39" s="71">
        <v>8551</v>
      </c>
      <c r="AB39" s="71">
        <v>10089</v>
      </c>
      <c r="AC39" s="276">
        <v>93032</v>
      </c>
      <c r="AD39" s="87">
        <v>9163</v>
      </c>
      <c r="AE39" s="71">
        <v>8189</v>
      </c>
      <c r="AF39" s="71">
        <v>10637</v>
      </c>
      <c r="AG39" s="71">
        <v>8447</v>
      </c>
      <c r="AH39" s="71">
        <v>10153</v>
      </c>
      <c r="AI39" s="71">
        <v>9400</v>
      </c>
      <c r="AJ39" s="71">
        <v>8795</v>
      </c>
      <c r="AK39" s="71">
        <v>9281</v>
      </c>
      <c r="AL39" s="71">
        <v>8516</v>
      </c>
      <c r="AM39" s="71">
        <v>9189</v>
      </c>
      <c r="AN39" s="71">
        <v>8871</v>
      </c>
      <c r="AO39" s="71">
        <v>8828</v>
      </c>
      <c r="AP39" s="73">
        <v>109469</v>
      </c>
      <c r="AQ39" s="71">
        <v>8720</v>
      </c>
      <c r="AR39" s="71">
        <v>7486</v>
      </c>
      <c r="AS39" s="71">
        <v>8789</v>
      </c>
      <c r="AT39" s="71">
        <v>9032</v>
      </c>
      <c r="AU39" s="71">
        <v>8985</v>
      </c>
      <c r="AV39" s="71">
        <v>9056</v>
      </c>
      <c r="AW39" s="71">
        <v>9214</v>
      </c>
      <c r="AX39" s="71">
        <v>9916</v>
      </c>
      <c r="AY39" s="71">
        <v>8877</v>
      </c>
      <c r="AZ39" s="71">
        <v>10012</v>
      </c>
      <c r="BA39" s="71">
        <v>9424</v>
      </c>
      <c r="BB39" s="71">
        <v>9631</v>
      </c>
      <c r="BC39" s="308">
        <f t="shared" si="4"/>
        <v>93032</v>
      </c>
      <c r="BD39" s="298">
        <f t="shared" si="5"/>
        <v>109469</v>
      </c>
      <c r="BE39" s="275">
        <f t="shared" si="6"/>
        <v>109142</v>
      </c>
      <c r="BF39" s="86">
        <f t="shared" si="3"/>
        <v>-0.29871470461957372</v>
      </c>
      <c r="BG39" s="118"/>
      <c r="BH39" s="118"/>
    </row>
    <row r="40" spans="1:60" ht="20.100000000000001" customHeight="1" x14ac:dyDescent="0.25">
      <c r="A40" s="282"/>
      <c r="B40" s="74"/>
      <c r="C40" s="54" t="s">
        <v>95</v>
      </c>
      <c r="D40" s="56">
        <v>24</v>
      </c>
      <c r="E40" s="23">
        <v>23</v>
      </c>
      <c r="F40" s="23">
        <v>49</v>
      </c>
      <c r="G40" s="23">
        <v>146</v>
      </c>
      <c r="H40" s="23">
        <v>41</v>
      </c>
      <c r="I40" s="23">
        <v>59</v>
      </c>
      <c r="J40" s="23">
        <v>72</v>
      </c>
      <c r="K40" s="23">
        <v>63</v>
      </c>
      <c r="L40" s="23">
        <v>66</v>
      </c>
      <c r="M40" s="23">
        <v>81</v>
      </c>
      <c r="N40" s="23">
        <v>57</v>
      </c>
      <c r="O40" s="39">
        <v>69</v>
      </c>
      <c r="P40" s="206">
        <v>750</v>
      </c>
      <c r="Q40" s="39">
        <v>50</v>
      </c>
      <c r="R40" s="39">
        <v>66</v>
      </c>
      <c r="S40" s="39">
        <v>70</v>
      </c>
      <c r="T40" s="39">
        <v>60</v>
      </c>
      <c r="U40" s="39">
        <v>68</v>
      </c>
      <c r="V40" s="39">
        <v>94</v>
      </c>
      <c r="W40" s="39">
        <v>85</v>
      </c>
      <c r="X40" s="39">
        <v>99</v>
      </c>
      <c r="Y40" s="39">
        <v>96</v>
      </c>
      <c r="Z40" s="39">
        <v>97</v>
      </c>
      <c r="AA40" s="39">
        <v>94</v>
      </c>
      <c r="AB40" s="39">
        <v>97</v>
      </c>
      <c r="AC40" s="224">
        <v>976</v>
      </c>
      <c r="AD40" s="49">
        <v>97</v>
      </c>
      <c r="AE40" s="23">
        <v>83</v>
      </c>
      <c r="AF40" s="23">
        <v>109</v>
      </c>
      <c r="AG40" s="23">
        <v>106</v>
      </c>
      <c r="AH40" s="23">
        <v>121</v>
      </c>
      <c r="AI40" s="23">
        <v>284</v>
      </c>
      <c r="AJ40" s="23">
        <v>329</v>
      </c>
      <c r="AK40" s="23">
        <v>173</v>
      </c>
      <c r="AL40" s="23">
        <v>210</v>
      </c>
      <c r="AM40" s="23">
        <v>253</v>
      </c>
      <c r="AN40" s="23">
        <v>280</v>
      </c>
      <c r="AO40" s="23">
        <v>249</v>
      </c>
      <c r="AP40" s="206">
        <v>2294</v>
      </c>
      <c r="AQ40" s="23">
        <v>271</v>
      </c>
      <c r="AR40" s="39">
        <v>189</v>
      </c>
      <c r="AS40" s="39">
        <v>212</v>
      </c>
      <c r="AT40" s="39">
        <v>239</v>
      </c>
      <c r="AU40" s="39">
        <v>203</v>
      </c>
      <c r="AV40" s="39">
        <v>267</v>
      </c>
      <c r="AW40" s="39">
        <v>262</v>
      </c>
      <c r="AX40" s="39">
        <v>282</v>
      </c>
      <c r="AY40" s="39">
        <v>265</v>
      </c>
      <c r="AZ40" s="39">
        <v>327</v>
      </c>
      <c r="BA40" s="39">
        <v>339</v>
      </c>
      <c r="BB40" s="39">
        <v>313</v>
      </c>
      <c r="BC40" s="234">
        <f t="shared" si="4"/>
        <v>976</v>
      </c>
      <c r="BD40" s="29">
        <f t="shared" si="5"/>
        <v>2294</v>
      </c>
      <c r="BE40" s="67">
        <f t="shared" si="6"/>
        <v>3169</v>
      </c>
      <c r="BF40" s="181">
        <f t="shared" si="3"/>
        <v>38.142981691368782</v>
      </c>
      <c r="BG40" s="118"/>
      <c r="BH40" s="118"/>
    </row>
    <row r="41" spans="1:60" ht="20.100000000000001" customHeight="1" x14ac:dyDescent="0.25">
      <c r="A41" s="282"/>
      <c r="B41" s="74"/>
      <c r="C41" s="75" t="s">
        <v>96</v>
      </c>
      <c r="D41" s="56">
        <v>1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2</v>
      </c>
      <c r="K41" s="39">
        <v>0</v>
      </c>
      <c r="L41" s="39">
        <v>2</v>
      </c>
      <c r="M41" s="39">
        <v>7</v>
      </c>
      <c r="N41" s="39">
        <v>9</v>
      </c>
      <c r="O41" s="39">
        <v>0</v>
      </c>
      <c r="P41" s="206">
        <v>21</v>
      </c>
      <c r="Q41" s="39">
        <v>5</v>
      </c>
      <c r="R41" s="39">
        <v>12</v>
      </c>
      <c r="S41" s="39">
        <v>8</v>
      </c>
      <c r="T41" s="39">
        <v>9</v>
      </c>
      <c r="U41" s="39">
        <v>14</v>
      </c>
      <c r="V41" s="39">
        <v>4</v>
      </c>
      <c r="W41" s="39">
        <v>12</v>
      </c>
      <c r="X41" s="39">
        <v>18</v>
      </c>
      <c r="Y41" s="39">
        <v>9</v>
      </c>
      <c r="Z41" s="39">
        <v>9</v>
      </c>
      <c r="AA41" s="39">
        <v>3</v>
      </c>
      <c r="AB41" s="39">
        <v>4</v>
      </c>
      <c r="AC41" s="224">
        <v>107</v>
      </c>
      <c r="AD41" s="56">
        <v>1</v>
      </c>
      <c r="AE41" s="39">
        <v>3</v>
      </c>
      <c r="AF41" s="39">
        <v>0</v>
      </c>
      <c r="AG41" s="39">
        <v>6</v>
      </c>
      <c r="AH41" s="39">
        <v>40</v>
      </c>
      <c r="AI41" s="39">
        <v>2</v>
      </c>
      <c r="AJ41" s="39">
        <v>2</v>
      </c>
      <c r="AK41" s="39">
        <v>15</v>
      </c>
      <c r="AL41" s="39">
        <v>11</v>
      </c>
      <c r="AM41" s="39">
        <v>2</v>
      </c>
      <c r="AN41" s="39">
        <v>1</v>
      </c>
      <c r="AO41" s="39">
        <v>19</v>
      </c>
      <c r="AP41" s="206">
        <v>102</v>
      </c>
      <c r="AQ41" s="39">
        <v>20</v>
      </c>
      <c r="AR41" s="39">
        <v>8</v>
      </c>
      <c r="AS41" s="39">
        <v>6</v>
      </c>
      <c r="AT41" s="39">
        <v>12</v>
      </c>
      <c r="AU41" s="39">
        <v>8</v>
      </c>
      <c r="AV41" s="39">
        <v>1</v>
      </c>
      <c r="AW41" s="39">
        <v>0</v>
      </c>
      <c r="AX41" s="39">
        <v>0</v>
      </c>
      <c r="AY41" s="39">
        <v>2</v>
      </c>
      <c r="AZ41" s="39">
        <v>2</v>
      </c>
      <c r="BA41" s="39">
        <v>7</v>
      </c>
      <c r="BB41" s="39">
        <v>6</v>
      </c>
      <c r="BC41" s="234">
        <f t="shared" si="4"/>
        <v>107</v>
      </c>
      <c r="BD41" s="29">
        <f t="shared" si="5"/>
        <v>102</v>
      </c>
      <c r="BE41" s="67">
        <f t="shared" si="6"/>
        <v>72</v>
      </c>
      <c r="BF41" s="182">
        <f t="shared" si="3"/>
        <v>-29.411764705882348</v>
      </c>
      <c r="BG41" s="118"/>
      <c r="BH41" s="118"/>
    </row>
    <row r="42" spans="1:60" ht="20.100000000000001" customHeight="1" x14ac:dyDescent="0.25">
      <c r="A42" s="282"/>
      <c r="B42" s="74"/>
      <c r="C42" s="75" t="s">
        <v>97</v>
      </c>
      <c r="D42" s="56">
        <v>1</v>
      </c>
      <c r="E42" s="39">
        <v>2</v>
      </c>
      <c r="F42" s="39">
        <v>1</v>
      </c>
      <c r="G42" s="39">
        <v>1</v>
      </c>
      <c r="H42" s="39">
        <v>1</v>
      </c>
      <c r="I42" s="39">
        <v>0</v>
      </c>
      <c r="J42" s="39">
        <v>1</v>
      </c>
      <c r="K42" s="39">
        <v>2</v>
      </c>
      <c r="L42" s="39">
        <v>1</v>
      </c>
      <c r="M42" s="39">
        <v>0</v>
      </c>
      <c r="N42" s="39">
        <v>0</v>
      </c>
      <c r="O42" s="39">
        <v>3</v>
      </c>
      <c r="P42" s="206">
        <v>13</v>
      </c>
      <c r="Q42" s="39">
        <v>1</v>
      </c>
      <c r="R42" s="39">
        <v>0</v>
      </c>
      <c r="S42" s="39">
        <v>1</v>
      </c>
      <c r="T42" s="39">
        <v>1</v>
      </c>
      <c r="U42" s="39">
        <v>1</v>
      </c>
      <c r="V42" s="39">
        <v>3</v>
      </c>
      <c r="W42" s="39">
        <v>1</v>
      </c>
      <c r="X42" s="39">
        <v>2</v>
      </c>
      <c r="Y42" s="39">
        <v>3</v>
      </c>
      <c r="Z42" s="39">
        <v>1</v>
      </c>
      <c r="AA42" s="39">
        <v>1</v>
      </c>
      <c r="AB42" s="39">
        <v>1</v>
      </c>
      <c r="AC42" s="224">
        <v>16</v>
      </c>
      <c r="AD42" s="56">
        <v>0</v>
      </c>
      <c r="AE42" s="39">
        <v>0</v>
      </c>
      <c r="AF42" s="39">
        <v>0</v>
      </c>
      <c r="AG42" s="39">
        <v>5</v>
      </c>
      <c r="AH42" s="39">
        <v>3</v>
      </c>
      <c r="AI42" s="39">
        <v>1</v>
      </c>
      <c r="AJ42" s="39">
        <v>1</v>
      </c>
      <c r="AK42" s="39">
        <v>0</v>
      </c>
      <c r="AL42" s="39">
        <v>3</v>
      </c>
      <c r="AM42" s="39">
        <v>3</v>
      </c>
      <c r="AN42" s="39">
        <v>2</v>
      </c>
      <c r="AO42" s="39">
        <v>1</v>
      </c>
      <c r="AP42" s="206">
        <v>19</v>
      </c>
      <c r="AQ42" s="39">
        <v>2</v>
      </c>
      <c r="AR42" s="39">
        <v>2</v>
      </c>
      <c r="AS42" s="39">
        <v>1</v>
      </c>
      <c r="AT42" s="39">
        <v>4</v>
      </c>
      <c r="AU42" s="39">
        <v>4</v>
      </c>
      <c r="AV42" s="39">
        <v>4</v>
      </c>
      <c r="AW42" s="39">
        <v>0</v>
      </c>
      <c r="AX42" s="39">
        <v>2</v>
      </c>
      <c r="AY42" s="39">
        <v>2</v>
      </c>
      <c r="AZ42" s="39">
        <v>3</v>
      </c>
      <c r="BA42" s="39">
        <v>2</v>
      </c>
      <c r="BB42" s="39">
        <v>2</v>
      </c>
      <c r="BC42" s="234">
        <f t="shared" si="4"/>
        <v>16</v>
      </c>
      <c r="BD42" s="29">
        <f t="shared" si="5"/>
        <v>19</v>
      </c>
      <c r="BE42" s="67">
        <f t="shared" si="6"/>
        <v>28</v>
      </c>
      <c r="BF42" s="182">
        <f t="shared" si="3"/>
        <v>47.368421052631568</v>
      </c>
      <c r="BG42" s="118"/>
      <c r="BH42" s="118"/>
    </row>
    <row r="43" spans="1:60" ht="20.100000000000001" customHeight="1" x14ac:dyDescent="0.25">
      <c r="A43" s="282"/>
      <c r="B43" s="74"/>
      <c r="C43" s="216" t="s">
        <v>148</v>
      </c>
      <c r="D43" s="56">
        <v>39</v>
      </c>
      <c r="E43" s="39">
        <v>36</v>
      </c>
      <c r="F43" s="39">
        <v>44</v>
      </c>
      <c r="G43" s="39">
        <v>42</v>
      </c>
      <c r="H43" s="39">
        <v>40</v>
      </c>
      <c r="I43" s="39">
        <v>42</v>
      </c>
      <c r="J43" s="39">
        <v>42</v>
      </c>
      <c r="K43" s="39">
        <v>40</v>
      </c>
      <c r="L43" s="39">
        <v>44</v>
      </c>
      <c r="M43" s="39">
        <v>44</v>
      </c>
      <c r="N43" s="39">
        <v>40</v>
      </c>
      <c r="O43" s="39">
        <v>44</v>
      </c>
      <c r="P43" s="206">
        <v>497</v>
      </c>
      <c r="Q43" s="39">
        <v>39</v>
      </c>
      <c r="R43" s="39">
        <v>38</v>
      </c>
      <c r="S43" s="39">
        <v>44</v>
      </c>
      <c r="T43" s="39">
        <v>42</v>
      </c>
      <c r="U43" s="39">
        <v>40</v>
      </c>
      <c r="V43" s="39">
        <v>42</v>
      </c>
      <c r="W43" s="39">
        <v>42</v>
      </c>
      <c r="X43" s="39">
        <v>46</v>
      </c>
      <c r="Y43" s="39">
        <v>44</v>
      </c>
      <c r="Z43" s="39">
        <v>42</v>
      </c>
      <c r="AA43" s="39">
        <v>42</v>
      </c>
      <c r="AB43" s="39">
        <v>44</v>
      </c>
      <c r="AC43" s="224">
        <v>505</v>
      </c>
      <c r="AD43" s="56">
        <v>40</v>
      </c>
      <c r="AE43" s="39">
        <v>36</v>
      </c>
      <c r="AF43" s="39">
        <v>46</v>
      </c>
      <c r="AG43" s="39">
        <v>39</v>
      </c>
      <c r="AH43" s="39">
        <v>43</v>
      </c>
      <c r="AI43" s="39">
        <v>40</v>
      </c>
      <c r="AJ43" s="39">
        <v>41</v>
      </c>
      <c r="AK43" s="39">
        <v>44</v>
      </c>
      <c r="AL43" s="39">
        <v>42</v>
      </c>
      <c r="AM43" s="39">
        <v>44</v>
      </c>
      <c r="AN43" s="39">
        <v>42</v>
      </c>
      <c r="AO43" s="39">
        <v>43</v>
      </c>
      <c r="AP43" s="206">
        <v>500</v>
      </c>
      <c r="AQ43" s="39">
        <v>42</v>
      </c>
      <c r="AR43" s="39">
        <v>36</v>
      </c>
      <c r="AS43" s="39">
        <v>42</v>
      </c>
      <c r="AT43" s="39">
        <v>43</v>
      </c>
      <c r="AU43" s="39">
        <v>42</v>
      </c>
      <c r="AV43" s="39">
        <v>41</v>
      </c>
      <c r="AW43" s="39">
        <v>42</v>
      </c>
      <c r="AX43" s="39">
        <v>44</v>
      </c>
      <c r="AY43" s="39">
        <v>40</v>
      </c>
      <c r="AZ43" s="39">
        <v>46</v>
      </c>
      <c r="BA43" s="39">
        <v>42</v>
      </c>
      <c r="BB43" s="39">
        <v>40</v>
      </c>
      <c r="BC43" s="234">
        <f t="shared" si="4"/>
        <v>505</v>
      </c>
      <c r="BD43" s="29">
        <f t="shared" si="5"/>
        <v>500</v>
      </c>
      <c r="BE43" s="67">
        <f t="shared" si="6"/>
        <v>500</v>
      </c>
      <c r="BF43" s="182">
        <f t="shared" si="3"/>
        <v>0</v>
      </c>
      <c r="BG43" s="118"/>
      <c r="BH43" s="118"/>
    </row>
    <row r="44" spans="1:60" ht="20.100000000000001" customHeight="1" x14ac:dyDescent="0.25">
      <c r="A44" s="282"/>
      <c r="B44" s="74"/>
      <c r="C44" s="55" t="s">
        <v>98</v>
      </c>
      <c r="D44" s="56">
        <v>684</v>
      </c>
      <c r="E44" s="39">
        <v>490</v>
      </c>
      <c r="F44" s="39">
        <v>637</v>
      </c>
      <c r="G44" s="39">
        <v>636</v>
      </c>
      <c r="H44" s="39">
        <v>618</v>
      </c>
      <c r="I44" s="39">
        <v>644</v>
      </c>
      <c r="J44" s="39">
        <v>590</v>
      </c>
      <c r="K44" s="39">
        <v>657</v>
      </c>
      <c r="L44" s="39">
        <v>677</v>
      </c>
      <c r="M44" s="39">
        <v>740</v>
      </c>
      <c r="N44" s="39">
        <v>671</v>
      </c>
      <c r="O44" s="39">
        <v>874</v>
      </c>
      <c r="P44" s="206">
        <v>7918</v>
      </c>
      <c r="Q44" s="39">
        <v>783</v>
      </c>
      <c r="R44" s="39">
        <v>644</v>
      </c>
      <c r="S44" s="39">
        <v>715</v>
      </c>
      <c r="T44" s="39">
        <v>717</v>
      </c>
      <c r="U44" s="39">
        <v>704</v>
      </c>
      <c r="V44" s="39">
        <v>792</v>
      </c>
      <c r="W44" s="39">
        <v>758</v>
      </c>
      <c r="X44" s="39">
        <v>739</v>
      </c>
      <c r="Y44" s="39">
        <v>722</v>
      </c>
      <c r="Z44" s="39">
        <v>700</v>
      </c>
      <c r="AA44" s="39">
        <v>712</v>
      </c>
      <c r="AB44" s="39">
        <v>735</v>
      </c>
      <c r="AC44" s="224">
        <v>8721</v>
      </c>
      <c r="AD44" s="56">
        <v>752</v>
      </c>
      <c r="AE44" s="39">
        <v>612</v>
      </c>
      <c r="AF44" s="39">
        <v>747</v>
      </c>
      <c r="AG44" s="39">
        <v>689</v>
      </c>
      <c r="AH44" s="39">
        <v>774</v>
      </c>
      <c r="AI44" s="39">
        <v>771</v>
      </c>
      <c r="AJ44" s="39">
        <v>670</v>
      </c>
      <c r="AK44" s="39">
        <v>686</v>
      </c>
      <c r="AL44" s="39">
        <v>651</v>
      </c>
      <c r="AM44" s="39">
        <v>737</v>
      </c>
      <c r="AN44" s="39">
        <v>720</v>
      </c>
      <c r="AO44" s="39">
        <v>758</v>
      </c>
      <c r="AP44" s="206">
        <v>8567</v>
      </c>
      <c r="AQ44" s="39">
        <v>762</v>
      </c>
      <c r="AR44" s="39">
        <v>603</v>
      </c>
      <c r="AS44" s="39">
        <v>739</v>
      </c>
      <c r="AT44" s="39">
        <v>747</v>
      </c>
      <c r="AU44" s="39">
        <v>704</v>
      </c>
      <c r="AV44" s="39">
        <v>686</v>
      </c>
      <c r="AW44" s="39">
        <v>680</v>
      </c>
      <c r="AX44" s="39">
        <v>674</v>
      </c>
      <c r="AY44" s="39">
        <v>589</v>
      </c>
      <c r="AZ44" s="39">
        <v>645</v>
      </c>
      <c r="BA44" s="39">
        <v>616</v>
      </c>
      <c r="BB44" s="39">
        <v>687</v>
      </c>
      <c r="BC44" s="234">
        <f t="shared" si="4"/>
        <v>8721</v>
      </c>
      <c r="BD44" s="29">
        <f t="shared" si="5"/>
        <v>8567</v>
      </c>
      <c r="BE44" s="67">
        <f t="shared" si="6"/>
        <v>8132</v>
      </c>
      <c r="BF44" s="182">
        <f t="shared" si="3"/>
        <v>-5.0776234387767012</v>
      </c>
      <c r="BG44" s="118"/>
      <c r="BH44" s="118"/>
    </row>
    <row r="45" spans="1:60" ht="20.100000000000001" customHeight="1" x14ac:dyDescent="0.25">
      <c r="A45" s="282"/>
      <c r="B45" s="74"/>
      <c r="C45" s="75" t="s">
        <v>231</v>
      </c>
      <c r="D45" s="56">
        <v>183</v>
      </c>
      <c r="E45" s="39">
        <v>173</v>
      </c>
      <c r="F45" s="39">
        <v>217</v>
      </c>
      <c r="G45" s="39">
        <v>212</v>
      </c>
      <c r="H45" s="39">
        <v>199</v>
      </c>
      <c r="I45" s="39">
        <v>221</v>
      </c>
      <c r="J45" s="39">
        <v>215</v>
      </c>
      <c r="K45" s="39">
        <v>210</v>
      </c>
      <c r="L45" s="39">
        <v>221</v>
      </c>
      <c r="M45" s="39">
        <v>258</v>
      </c>
      <c r="N45" s="39">
        <v>219</v>
      </c>
      <c r="O45" s="39">
        <v>209</v>
      </c>
      <c r="P45" s="206">
        <v>2537</v>
      </c>
      <c r="Q45" s="39">
        <v>195</v>
      </c>
      <c r="R45" s="39">
        <v>197</v>
      </c>
      <c r="S45" s="39">
        <v>239</v>
      </c>
      <c r="T45" s="39">
        <v>228</v>
      </c>
      <c r="U45" s="39">
        <v>222</v>
      </c>
      <c r="V45" s="39">
        <v>255</v>
      </c>
      <c r="W45" s="39">
        <v>218</v>
      </c>
      <c r="X45" s="39">
        <v>247</v>
      </c>
      <c r="Y45" s="39">
        <v>236</v>
      </c>
      <c r="Z45" s="39">
        <v>221</v>
      </c>
      <c r="AA45" s="39">
        <v>204</v>
      </c>
      <c r="AB45" s="39">
        <v>227</v>
      </c>
      <c r="AC45" s="224">
        <v>2689</v>
      </c>
      <c r="AD45" s="56">
        <v>232</v>
      </c>
      <c r="AE45" s="39">
        <v>187</v>
      </c>
      <c r="AF45" s="39">
        <v>268</v>
      </c>
      <c r="AG45" s="39">
        <v>205</v>
      </c>
      <c r="AH45" s="39">
        <v>252</v>
      </c>
      <c r="AI45" s="39">
        <v>209</v>
      </c>
      <c r="AJ45" s="39">
        <v>226</v>
      </c>
      <c r="AK45" s="39">
        <v>228</v>
      </c>
      <c r="AL45" s="39">
        <v>215</v>
      </c>
      <c r="AM45" s="39">
        <v>261</v>
      </c>
      <c r="AN45" s="39">
        <v>253</v>
      </c>
      <c r="AO45" s="39">
        <v>255</v>
      </c>
      <c r="AP45" s="206">
        <v>2791</v>
      </c>
      <c r="AQ45" s="39">
        <v>234</v>
      </c>
      <c r="AR45" s="39">
        <v>197</v>
      </c>
      <c r="AS45" s="39">
        <v>235</v>
      </c>
      <c r="AT45" s="39">
        <v>236</v>
      </c>
      <c r="AU45" s="39">
        <v>244</v>
      </c>
      <c r="AV45" s="39">
        <v>240</v>
      </c>
      <c r="AW45" s="39">
        <v>245</v>
      </c>
      <c r="AX45" s="39">
        <v>265</v>
      </c>
      <c r="AY45" s="39">
        <v>239</v>
      </c>
      <c r="AZ45" s="39">
        <v>292</v>
      </c>
      <c r="BA45" s="39">
        <v>276</v>
      </c>
      <c r="BB45" s="39">
        <v>274</v>
      </c>
      <c r="BC45" s="234">
        <f t="shared" si="4"/>
        <v>2689</v>
      </c>
      <c r="BD45" s="29">
        <f t="shared" si="5"/>
        <v>2791</v>
      </c>
      <c r="BE45" s="67">
        <f t="shared" si="6"/>
        <v>2977</v>
      </c>
      <c r="BF45" s="182">
        <f t="shared" si="3"/>
        <v>6.6642780365460341</v>
      </c>
      <c r="BG45" s="118"/>
      <c r="BH45" s="118"/>
    </row>
    <row r="46" spans="1:60" ht="20.100000000000001" customHeight="1" x14ac:dyDescent="0.3">
      <c r="A46" s="282"/>
      <c r="B46" s="215"/>
      <c r="C46" s="237" t="s">
        <v>100</v>
      </c>
      <c r="D46" s="56">
        <v>2992</v>
      </c>
      <c r="E46" s="39">
        <v>2822</v>
      </c>
      <c r="F46" s="39">
        <v>3300</v>
      </c>
      <c r="G46" s="39">
        <v>3355</v>
      </c>
      <c r="H46" s="39">
        <v>3228</v>
      </c>
      <c r="I46" s="39">
        <v>3499</v>
      </c>
      <c r="J46" s="39">
        <v>3984</v>
      </c>
      <c r="K46" s="39">
        <v>3652</v>
      </c>
      <c r="L46" s="39">
        <v>3697</v>
      </c>
      <c r="M46" s="39">
        <v>4112</v>
      </c>
      <c r="N46" s="39">
        <v>3882</v>
      </c>
      <c r="O46" s="39">
        <v>4447</v>
      </c>
      <c r="P46" s="206">
        <v>42970</v>
      </c>
      <c r="Q46" s="39">
        <v>3728</v>
      </c>
      <c r="R46" s="39">
        <v>3739</v>
      </c>
      <c r="S46" s="39">
        <v>4780</v>
      </c>
      <c r="T46" s="39">
        <v>4738</v>
      </c>
      <c r="U46" s="39">
        <v>4625</v>
      </c>
      <c r="V46" s="39">
        <v>5097</v>
      </c>
      <c r="W46" s="39">
        <v>4848</v>
      </c>
      <c r="X46" s="39">
        <v>5645</v>
      </c>
      <c r="Y46" s="39">
        <v>5615</v>
      </c>
      <c r="Z46" s="39">
        <v>5601</v>
      </c>
      <c r="AA46" s="39">
        <v>5896</v>
      </c>
      <c r="AB46" s="39">
        <v>7332</v>
      </c>
      <c r="AC46" s="224">
        <v>61644</v>
      </c>
      <c r="AD46" s="56">
        <v>6463</v>
      </c>
      <c r="AE46" s="39">
        <v>5901</v>
      </c>
      <c r="AF46" s="39">
        <v>7636</v>
      </c>
      <c r="AG46" s="39">
        <v>5863</v>
      </c>
      <c r="AH46" s="39">
        <v>7118</v>
      </c>
      <c r="AI46" s="39">
        <v>6408</v>
      </c>
      <c r="AJ46" s="39">
        <v>5818</v>
      </c>
      <c r="AK46" s="39">
        <v>6279</v>
      </c>
      <c r="AL46" s="39">
        <v>5585</v>
      </c>
      <c r="AM46" s="39">
        <v>5996</v>
      </c>
      <c r="AN46" s="39">
        <v>5761</v>
      </c>
      <c r="AO46" s="39">
        <v>5732</v>
      </c>
      <c r="AP46" s="206">
        <v>74560</v>
      </c>
      <c r="AQ46" s="39">
        <v>5518</v>
      </c>
      <c r="AR46" s="39">
        <v>4915</v>
      </c>
      <c r="AS46" s="39">
        <v>5776</v>
      </c>
      <c r="AT46" s="39">
        <v>5940</v>
      </c>
      <c r="AU46" s="39">
        <v>5966</v>
      </c>
      <c r="AV46" s="39">
        <v>6059</v>
      </c>
      <c r="AW46" s="39">
        <v>6108</v>
      </c>
      <c r="AX46" s="39">
        <v>6770</v>
      </c>
      <c r="AY46" s="39">
        <v>6030</v>
      </c>
      <c r="AZ46" s="39">
        <v>6726</v>
      </c>
      <c r="BA46" s="39">
        <v>6340</v>
      </c>
      <c r="BB46" s="39">
        <v>6496</v>
      </c>
      <c r="BC46" s="234">
        <f t="shared" si="4"/>
        <v>61644</v>
      </c>
      <c r="BD46" s="29">
        <f t="shared" si="5"/>
        <v>74560</v>
      </c>
      <c r="BE46" s="67">
        <f t="shared" si="6"/>
        <v>72644</v>
      </c>
      <c r="BF46" s="182">
        <f t="shared" si="3"/>
        <v>-2.569742489270388</v>
      </c>
      <c r="BG46" s="118"/>
      <c r="BH46" s="118"/>
    </row>
    <row r="47" spans="1:60" ht="20.100000000000001" customHeight="1" x14ac:dyDescent="0.25">
      <c r="A47" s="282"/>
      <c r="B47" s="48"/>
      <c r="C47" s="55" t="s">
        <v>232</v>
      </c>
      <c r="D47" s="56">
        <v>869</v>
      </c>
      <c r="E47" s="39">
        <v>765</v>
      </c>
      <c r="F47" s="39">
        <v>934</v>
      </c>
      <c r="G47" s="39">
        <v>924</v>
      </c>
      <c r="H47" s="39">
        <v>879</v>
      </c>
      <c r="I47" s="39">
        <v>890</v>
      </c>
      <c r="J47" s="39">
        <v>968</v>
      </c>
      <c r="K47" s="39">
        <v>841</v>
      </c>
      <c r="L47" s="39">
        <v>945</v>
      </c>
      <c r="M47" s="39">
        <v>986</v>
      </c>
      <c r="N47" s="39">
        <v>908</v>
      </c>
      <c r="O47" s="39">
        <v>1038</v>
      </c>
      <c r="P47" s="206">
        <v>10947</v>
      </c>
      <c r="Q47" s="39">
        <v>870</v>
      </c>
      <c r="R47" s="39">
        <v>856</v>
      </c>
      <c r="S47" s="39">
        <v>1005</v>
      </c>
      <c r="T47" s="39">
        <v>969</v>
      </c>
      <c r="U47" s="39">
        <v>918</v>
      </c>
      <c r="V47" s="39">
        <v>1005</v>
      </c>
      <c r="W47" s="39">
        <v>962</v>
      </c>
      <c r="X47" s="39">
        <v>1114</v>
      </c>
      <c r="Y47" s="39">
        <v>1125</v>
      </c>
      <c r="Z47" s="39">
        <v>1090</v>
      </c>
      <c r="AA47" s="39">
        <v>1088</v>
      </c>
      <c r="AB47" s="39">
        <v>1107</v>
      </c>
      <c r="AC47" s="224">
        <v>12109</v>
      </c>
      <c r="AD47" s="56">
        <v>1046</v>
      </c>
      <c r="AE47" s="39">
        <v>937</v>
      </c>
      <c r="AF47" s="39">
        <v>1248</v>
      </c>
      <c r="AG47" s="39">
        <v>1063</v>
      </c>
      <c r="AH47" s="39">
        <v>1221</v>
      </c>
      <c r="AI47" s="39">
        <v>1122</v>
      </c>
      <c r="AJ47" s="39">
        <v>1179</v>
      </c>
      <c r="AK47" s="39">
        <v>1230</v>
      </c>
      <c r="AL47" s="39">
        <v>1226</v>
      </c>
      <c r="AM47" s="39">
        <v>1278</v>
      </c>
      <c r="AN47" s="39">
        <v>1224</v>
      </c>
      <c r="AO47" s="39">
        <v>1190</v>
      </c>
      <c r="AP47" s="206">
        <v>13964</v>
      </c>
      <c r="AQ47" s="39">
        <v>1274</v>
      </c>
      <c r="AR47" s="39">
        <v>1048</v>
      </c>
      <c r="AS47" s="39">
        <v>1218</v>
      </c>
      <c r="AT47" s="39">
        <v>1232</v>
      </c>
      <c r="AU47" s="39">
        <v>1239</v>
      </c>
      <c r="AV47" s="39">
        <v>1200</v>
      </c>
      <c r="AW47" s="39">
        <v>1287</v>
      </c>
      <c r="AX47" s="39">
        <v>1279</v>
      </c>
      <c r="AY47" s="39">
        <v>1167</v>
      </c>
      <c r="AZ47" s="39">
        <v>1348</v>
      </c>
      <c r="BA47" s="39">
        <v>1236</v>
      </c>
      <c r="BB47" s="39">
        <v>1227</v>
      </c>
      <c r="BC47" s="234">
        <f t="shared" si="4"/>
        <v>12109</v>
      </c>
      <c r="BD47" s="29">
        <f t="shared" si="5"/>
        <v>13964</v>
      </c>
      <c r="BE47" s="67">
        <f t="shared" si="6"/>
        <v>14755</v>
      </c>
      <c r="BF47" s="182">
        <f t="shared" si="3"/>
        <v>5.6645660269263765</v>
      </c>
      <c r="BG47" s="118"/>
      <c r="BH47" s="118"/>
    </row>
    <row r="48" spans="1:60" ht="20.100000000000001" customHeight="1" x14ac:dyDescent="0.25">
      <c r="A48" s="282"/>
      <c r="B48" s="48"/>
      <c r="C48" s="216" t="s">
        <v>149</v>
      </c>
      <c r="D48" s="56">
        <v>424</v>
      </c>
      <c r="E48" s="39">
        <v>362</v>
      </c>
      <c r="F48" s="39">
        <v>464</v>
      </c>
      <c r="G48" s="39">
        <v>420</v>
      </c>
      <c r="H48" s="39">
        <v>384</v>
      </c>
      <c r="I48" s="39">
        <v>500</v>
      </c>
      <c r="J48" s="39">
        <v>555</v>
      </c>
      <c r="K48" s="39">
        <v>527</v>
      </c>
      <c r="L48" s="39">
        <v>557</v>
      </c>
      <c r="M48" s="39">
        <v>566</v>
      </c>
      <c r="N48" s="39">
        <v>502</v>
      </c>
      <c r="O48" s="39">
        <v>576</v>
      </c>
      <c r="P48" s="206">
        <v>5837</v>
      </c>
      <c r="Q48" s="39">
        <v>508</v>
      </c>
      <c r="R48" s="39">
        <v>495</v>
      </c>
      <c r="S48" s="39">
        <v>565</v>
      </c>
      <c r="T48" s="39">
        <v>530</v>
      </c>
      <c r="U48" s="39">
        <v>507</v>
      </c>
      <c r="V48" s="39">
        <v>508</v>
      </c>
      <c r="W48" s="39">
        <v>510</v>
      </c>
      <c r="X48" s="39">
        <v>549</v>
      </c>
      <c r="Y48" s="39">
        <v>534</v>
      </c>
      <c r="Z48" s="39">
        <v>506</v>
      </c>
      <c r="AA48" s="39">
        <v>511</v>
      </c>
      <c r="AB48" s="39">
        <v>542</v>
      </c>
      <c r="AC48" s="224">
        <v>6265</v>
      </c>
      <c r="AD48" s="56">
        <v>532</v>
      </c>
      <c r="AE48" s="39">
        <v>430</v>
      </c>
      <c r="AF48" s="39">
        <v>583</v>
      </c>
      <c r="AG48" s="39">
        <v>471</v>
      </c>
      <c r="AH48" s="39">
        <v>581</v>
      </c>
      <c r="AI48" s="39">
        <v>563</v>
      </c>
      <c r="AJ48" s="39">
        <v>529</v>
      </c>
      <c r="AK48" s="39">
        <v>626</v>
      </c>
      <c r="AL48" s="39">
        <v>573</v>
      </c>
      <c r="AM48" s="39">
        <v>615</v>
      </c>
      <c r="AN48" s="39">
        <v>588</v>
      </c>
      <c r="AO48" s="39">
        <v>581</v>
      </c>
      <c r="AP48" s="206">
        <v>6672</v>
      </c>
      <c r="AQ48" s="39">
        <v>596</v>
      </c>
      <c r="AR48" s="39">
        <v>488</v>
      </c>
      <c r="AS48" s="39">
        <v>560</v>
      </c>
      <c r="AT48" s="39">
        <v>578</v>
      </c>
      <c r="AU48" s="39">
        <v>575</v>
      </c>
      <c r="AV48" s="39">
        <v>558</v>
      </c>
      <c r="AW48" s="39">
        <v>590</v>
      </c>
      <c r="AX48" s="39">
        <v>600</v>
      </c>
      <c r="AY48" s="39">
        <v>543</v>
      </c>
      <c r="AZ48" s="39">
        <v>623</v>
      </c>
      <c r="BA48" s="39">
        <v>566</v>
      </c>
      <c r="BB48" s="39">
        <v>586</v>
      </c>
      <c r="BC48" s="234">
        <f t="shared" si="4"/>
        <v>6265</v>
      </c>
      <c r="BD48" s="29">
        <f t="shared" si="5"/>
        <v>6672</v>
      </c>
      <c r="BE48" s="67">
        <f t="shared" si="6"/>
        <v>6863</v>
      </c>
      <c r="BF48" s="182">
        <f t="shared" si="3"/>
        <v>2.8627098321343025</v>
      </c>
      <c r="BG48" s="118"/>
      <c r="BH48" s="118"/>
    </row>
    <row r="49" spans="1:60" ht="20.100000000000001" customHeight="1" thickBot="1" x14ac:dyDescent="0.3">
      <c r="A49" s="282"/>
      <c r="B49" s="48"/>
      <c r="C49" s="216" t="s">
        <v>230</v>
      </c>
      <c r="D49" s="56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206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224">
        <v>0</v>
      </c>
      <c r="AD49" s="56">
        <v>0</v>
      </c>
      <c r="AE49" s="39">
        <v>0</v>
      </c>
      <c r="AF49" s="39">
        <v>0</v>
      </c>
      <c r="AG49" s="39">
        <v>0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206">
        <v>0</v>
      </c>
      <c r="AQ49" s="39">
        <v>1</v>
      </c>
      <c r="AR49" s="39">
        <v>0</v>
      </c>
      <c r="AS49" s="39">
        <v>0</v>
      </c>
      <c r="AT49" s="39">
        <v>1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39">
        <v>0</v>
      </c>
      <c r="BA49" s="39">
        <v>0</v>
      </c>
      <c r="BB49" s="39">
        <v>0</v>
      </c>
      <c r="BC49" s="234">
        <f t="shared" si="4"/>
        <v>0</v>
      </c>
      <c r="BD49" s="29">
        <f t="shared" si="5"/>
        <v>0</v>
      </c>
      <c r="BE49" s="67">
        <f t="shared" si="6"/>
        <v>2</v>
      </c>
      <c r="BF49" s="182"/>
      <c r="BG49" s="118"/>
      <c r="BH49" s="118"/>
    </row>
    <row r="50" spans="1:60" s="358" customFormat="1" ht="20.100000000000001" customHeight="1" thickBot="1" x14ac:dyDescent="0.35">
      <c r="A50" s="282"/>
      <c r="B50" s="168" t="s">
        <v>52</v>
      </c>
      <c r="C50" s="166"/>
      <c r="D50" s="87">
        <v>1741</v>
      </c>
      <c r="E50" s="71">
        <v>1527</v>
      </c>
      <c r="F50" s="71">
        <v>1817</v>
      </c>
      <c r="G50" s="71">
        <v>1883</v>
      </c>
      <c r="H50" s="71">
        <v>1685</v>
      </c>
      <c r="I50" s="71">
        <v>1864</v>
      </c>
      <c r="J50" s="71">
        <v>2134</v>
      </c>
      <c r="K50" s="71">
        <v>2080</v>
      </c>
      <c r="L50" s="71">
        <v>2144</v>
      </c>
      <c r="M50" s="71">
        <v>2271</v>
      </c>
      <c r="N50" s="71">
        <v>2080</v>
      </c>
      <c r="O50" s="199">
        <v>2347</v>
      </c>
      <c r="P50" s="199">
        <v>23573</v>
      </c>
      <c r="Q50" s="71">
        <v>2023</v>
      </c>
      <c r="R50" s="71">
        <v>1980</v>
      </c>
      <c r="S50" s="71">
        <v>2279</v>
      </c>
      <c r="T50" s="71">
        <v>2288</v>
      </c>
      <c r="U50" s="71">
        <v>2247</v>
      </c>
      <c r="V50" s="71">
        <v>2367</v>
      </c>
      <c r="W50" s="71">
        <v>2293</v>
      </c>
      <c r="X50" s="71">
        <v>2499</v>
      </c>
      <c r="Y50" s="71">
        <v>2390</v>
      </c>
      <c r="Z50" s="71">
        <v>2277</v>
      </c>
      <c r="AA50" s="71">
        <v>2349</v>
      </c>
      <c r="AB50" s="71">
        <v>2329</v>
      </c>
      <c r="AC50" s="276">
        <v>27321</v>
      </c>
      <c r="AD50" s="87">
        <v>2174</v>
      </c>
      <c r="AE50" s="71">
        <v>1970</v>
      </c>
      <c r="AF50" s="71">
        <v>2464</v>
      </c>
      <c r="AG50" s="71">
        <v>2219</v>
      </c>
      <c r="AH50" s="71">
        <v>2601</v>
      </c>
      <c r="AI50" s="71">
        <v>2476</v>
      </c>
      <c r="AJ50" s="71">
        <v>2693</v>
      </c>
      <c r="AK50" s="71">
        <v>2465</v>
      </c>
      <c r="AL50" s="71">
        <v>2306</v>
      </c>
      <c r="AM50" s="71">
        <v>2393</v>
      </c>
      <c r="AN50" s="71">
        <v>2244</v>
      </c>
      <c r="AO50" s="71">
        <v>2269</v>
      </c>
      <c r="AP50" s="73">
        <v>28274</v>
      </c>
      <c r="AQ50" s="71">
        <v>2411</v>
      </c>
      <c r="AR50" s="71">
        <v>2016</v>
      </c>
      <c r="AS50" s="71">
        <v>2212</v>
      </c>
      <c r="AT50" s="71">
        <v>2263</v>
      </c>
      <c r="AU50" s="71">
        <v>2303</v>
      </c>
      <c r="AV50" s="71">
        <v>2177</v>
      </c>
      <c r="AW50" s="71">
        <v>2377</v>
      </c>
      <c r="AX50" s="71">
        <v>2406</v>
      </c>
      <c r="AY50" s="71">
        <v>2157</v>
      </c>
      <c r="AZ50" s="71">
        <v>2525</v>
      </c>
      <c r="BA50" s="71">
        <v>2256</v>
      </c>
      <c r="BB50" s="71">
        <v>2208</v>
      </c>
      <c r="BC50" s="308">
        <f t="shared" si="4"/>
        <v>27321</v>
      </c>
      <c r="BD50" s="298">
        <f t="shared" si="5"/>
        <v>28274</v>
      </c>
      <c r="BE50" s="275">
        <f t="shared" si="6"/>
        <v>27311</v>
      </c>
      <c r="BF50" s="78">
        <f t="shared" ref="BF50:BF53" si="7">((BE50/BD50)-1)*100</f>
        <v>-3.4059560019806145</v>
      </c>
      <c r="BG50" s="118"/>
      <c r="BH50" s="118"/>
    </row>
    <row r="51" spans="1:60" ht="20.100000000000001" customHeight="1" x14ac:dyDescent="0.25">
      <c r="A51" s="282"/>
      <c r="B51" s="349"/>
      <c r="C51" s="54" t="s">
        <v>95</v>
      </c>
      <c r="D51" s="49">
        <v>14</v>
      </c>
      <c r="E51" s="23">
        <v>14</v>
      </c>
      <c r="F51" s="23">
        <v>15</v>
      </c>
      <c r="G51" s="23">
        <v>140</v>
      </c>
      <c r="H51" s="23">
        <v>19</v>
      </c>
      <c r="I51" s="23">
        <v>25</v>
      </c>
      <c r="J51" s="23">
        <v>34</v>
      </c>
      <c r="K51" s="23">
        <v>40</v>
      </c>
      <c r="L51" s="23">
        <v>36</v>
      </c>
      <c r="M51" s="23">
        <v>44</v>
      </c>
      <c r="N51" s="23">
        <v>52</v>
      </c>
      <c r="O51" s="23">
        <v>56</v>
      </c>
      <c r="P51" s="297">
        <v>489</v>
      </c>
      <c r="Q51" s="23">
        <v>54</v>
      </c>
      <c r="R51" s="23">
        <v>61</v>
      </c>
      <c r="S51" s="23">
        <v>62</v>
      </c>
      <c r="T51" s="23">
        <v>60</v>
      </c>
      <c r="U51" s="23">
        <v>68</v>
      </c>
      <c r="V51" s="23">
        <v>90</v>
      </c>
      <c r="W51" s="23">
        <v>67</v>
      </c>
      <c r="X51" s="23">
        <v>74</v>
      </c>
      <c r="Y51" s="23">
        <v>71</v>
      </c>
      <c r="Z51" s="23">
        <v>70</v>
      </c>
      <c r="AA51" s="23">
        <v>76</v>
      </c>
      <c r="AB51" s="23">
        <v>83</v>
      </c>
      <c r="AC51" s="261">
        <v>836</v>
      </c>
      <c r="AD51" s="49">
        <v>103</v>
      </c>
      <c r="AE51" s="23">
        <v>79</v>
      </c>
      <c r="AF51" s="23">
        <v>98</v>
      </c>
      <c r="AG51" s="23">
        <v>120</v>
      </c>
      <c r="AH51" s="23">
        <v>130</v>
      </c>
      <c r="AI51" s="23">
        <v>231</v>
      </c>
      <c r="AJ51" s="23">
        <v>377</v>
      </c>
      <c r="AK51" s="23">
        <v>122</v>
      </c>
      <c r="AL51" s="23">
        <v>122</v>
      </c>
      <c r="AM51" s="23">
        <v>86</v>
      </c>
      <c r="AN51" s="23">
        <v>138</v>
      </c>
      <c r="AO51" s="23">
        <v>113</v>
      </c>
      <c r="AP51" s="297">
        <v>1719</v>
      </c>
      <c r="AQ51" s="23">
        <v>138</v>
      </c>
      <c r="AR51" s="23">
        <v>102</v>
      </c>
      <c r="AS51" s="23">
        <v>103</v>
      </c>
      <c r="AT51" s="23">
        <v>106</v>
      </c>
      <c r="AU51" s="23">
        <v>132</v>
      </c>
      <c r="AV51" s="23">
        <v>116</v>
      </c>
      <c r="AW51" s="23">
        <v>124</v>
      </c>
      <c r="AX51" s="23">
        <v>126</v>
      </c>
      <c r="AY51" s="23">
        <v>122</v>
      </c>
      <c r="AZ51" s="23">
        <v>122</v>
      </c>
      <c r="BA51" s="23">
        <v>118</v>
      </c>
      <c r="BB51" s="23">
        <v>113</v>
      </c>
      <c r="BC51" s="233">
        <f t="shared" si="4"/>
        <v>836</v>
      </c>
      <c r="BD51" s="232">
        <f t="shared" si="5"/>
        <v>1719</v>
      </c>
      <c r="BE51" s="370">
        <f t="shared" si="6"/>
        <v>1422</v>
      </c>
      <c r="BF51" s="181">
        <f t="shared" si="7"/>
        <v>-17.277486910994767</v>
      </c>
      <c r="BG51" s="118"/>
      <c r="BH51" s="118"/>
    </row>
    <row r="52" spans="1:60" ht="20.100000000000001" customHeight="1" x14ac:dyDescent="0.25">
      <c r="A52" s="282"/>
      <c r="B52" s="74"/>
      <c r="C52" s="75" t="s">
        <v>96</v>
      </c>
      <c r="D52" s="56">
        <v>0</v>
      </c>
      <c r="E52" s="39">
        <v>0</v>
      </c>
      <c r="F52" s="39">
        <v>0</v>
      </c>
      <c r="G52" s="39">
        <v>0</v>
      </c>
      <c r="H52" s="39">
        <v>0</v>
      </c>
      <c r="I52" s="39">
        <v>5</v>
      </c>
      <c r="J52" s="39">
        <v>10</v>
      </c>
      <c r="K52" s="39">
        <v>15</v>
      </c>
      <c r="L52" s="39">
        <v>17</v>
      </c>
      <c r="M52" s="39">
        <v>22</v>
      </c>
      <c r="N52" s="39">
        <v>19</v>
      </c>
      <c r="O52" s="39">
        <v>16</v>
      </c>
      <c r="P52" s="206">
        <v>104</v>
      </c>
      <c r="Q52" s="39">
        <v>19</v>
      </c>
      <c r="R52" s="39">
        <v>18</v>
      </c>
      <c r="S52" s="39">
        <v>7</v>
      </c>
      <c r="T52" s="39">
        <v>8</v>
      </c>
      <c r="U52" s="39">
        <v>11</v>
      </c>
      <c r="V52" s="39">
        <v>7</v>
      </c>
      <c r="W52" s="39">
        <v>2</v>
      </c>
      <c r="X52" s="39">
        <v>13</v>
      </c>
      <c r="Y52" s="39">
        <v>6</v>
      </c>
      <c r="Z52" s="39">
        <v>5</v>
      </c>
      <c r="AA52" s="39">
        <v>5</v>
      </c>
      <c r="AB52" s="39">
        <v>2</v>
      </c>
      <c r="AC52" s="224">
        <v>103</v>
      </c>
      <c r="AD52" s="56">
        <v>1</v>
      </c>
      <c r="AE52" s="39">
        <v>0</v>
      </c>
      <c r="AF52" s="39">
        <v>0</v>
      </c>
      <c r="AG52" s="39">
        <v>3</v>
      </c>
      <c r="AH52" s="39">
        <v>3</v>
      </c>
      <c r="AI52" s="39">
        <v>1</v>
      </c>
      <c r="AJ52" s="39">
        <v>1</v>
      </c>
      <c r="AK52" s="39">
        <v>5</v>
      </c>
      <c r="AL52" s="39">
        <v>4</v>
      </c>
      <c r="AM52" s="39">
        <v>4</v>
      </c>
      <c r="AN52" s="39">
        <v>1</v>
      </c>
      <c r="AO52" s="39">
        <v>1</v>
      </c>
      <c r="AP52" s="206">
        <v>24</v>
      </c>
      <c r="AQ52" s="39">
        <v>5</v>
      </c>
      <c r="AR52" s="39">
        <v>0</v>
      </c>
      <c r="AS52" s="39">
        <v>1</v>
      </c>
      <c r="AT52" s="39">
        <v>12</v>
      </c>
      <c r="AU52" s="39">
        <v>13</v>
      </c>
      <c r="AV52" s="39">
        <v>3</v>
      </c>
      <c r="AW52" s="39">
        <v>3</v>
      </c>
      <c r="AX52" s="39">
        <v>0</v>
      </c>
      <c r="AY52" s="39">
        <v>1</v>
      </c>
      <c r="AZ52" s="39">
        <v>2</v>
      </c>
      <c r="BA52" s="39">
        <v>5</v>
      </c>
      <c r="BB52" s="39">
        <v>0</v>
      </c>
      <c r="BC52" s="234">
        <f t="shared" si="4"/>
        <v>103</v>
      </c>
      <c r="BD52" s="29">
        <f t="shared" si="5"/>
        <v>24</v>
      </c>
      <c r="BE52" s="67">
        <f t="shared" si="6"/>
        <v>45</v>
      </c>
      <c r="BF52" s="182">
        <f t="shared" si="7"/>
        <v>87.5</v>
      </c>
      <c r="BG52" s="118"/>
      <c r="BH52" s="118"/>
    </row>
    <row r="53" spans="1:60" ht="20.100000000000001" customHeight="1" x14ac:dyDescent="0.25">
      <c r="A53" s="282"/>
      <c r="B53" s="74"/>
      <c r="C53" s="75" t="s">
        <v>97</v>
      </c>
      <c r="D53" s="56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2</v>
      </c>
      <c r="N53" s="39">
        <v>0</v>
      </c>
      <c r="O53" s="39">
        <v>0</v>
      </c>
      <c r="P53" s="206">
        <v>2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224">
        <v>0</v>
      </c>
      <c r="AD53" s="56">
        <v>0</v>
      </c>
      <c r="AE53" s="39">
        <v>1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206">
        <v>1</v>
      </c>
      <c r="AQ53" s="39">
        <v>0</v>
      </c>
      <c r="AR53" s="39">
        <v>0</v>
      </c>
      <c r="AS53" s="39">
        <v>0</v>
      </c>
      <c r="AT53" s="39">
        <v>2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39">
        <v>0</v>
      </c>
      <c r="BA53" s="39">
        <v>0</v>
      </c>
      <c r="BB53" s="39">
        <v>0</v>
      </c>
      <c r="BC53" s="234">
        <f t="shared" si="4"/>
        <v>0</v>
      </c>
      <c r="BD53" s="29">
        <f t="shared" si="5"/>
        <v>1</v>
      </c>
      <c r="BE53" s="67">
        <f t="shared" si="6"/>
        <v>2</v>
      </c>
      <c r="BF53" s="182">
        <f t="shared" si="7"/>
        <v>100</v>
      </c>
      <c r="BG53" s="118"/>
      <c r="BH53" s="118"/>
    </row>
    <row r="54" spans="1:60" ht="20.100000000000001" customHeight="1" x14ac:dyDescent="0.25">
      <c r="A54" s="282"/>
      <c r="B54" s="74"/>
      <c r="C54" s="216" t="s">
        <v>148</v>
      </c>
      <c r="D54" s="56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206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224">
        <v>0</v>
      </c>
      <c r="AD54" s="56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206">
        <v>0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39">
        <v>0</v>
      </c>
      <c r="BA54" s="39">
        <v>0</v>
      </c>
      <c r="BB54" s="39">
        <v>0</v>
      </c>
      <c r="BC54" s="234">
        <f t="shared" si="4"/>
        <v>0</v>
      </c>
      <c r="BD54" s="29">
        <f t="shared" si="5"/>
        <v>0</v>
      </c>
      <c r="BE54" s="67">
        <f t="shared" si="6"/>
        <v>0</v>
      </c>
      <c r="BF54" s="182"/>
      <c r="BG54" s="118"/>
      <c r="BH54" s="118"/>
    </row>
    <row r="55" spans="1:60" ht="20.100000000000001" customHeight="1" x14ac:dyDescent="0.25">
      <c r="A55" s="282"/>
      <c r="B55" s="74"/>
      <c r="C55" s="55" t="s">
        <v>98</v>
      </c>
      <c r="D55" s="56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206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224">
        <v>0</v>
      </c>
      <c r="AD55" s="56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206">
        <v>0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39">
        <v>0</v>
      </c>
      <c r="BA55" s="39">
        <v>0</v>
      </c>
      <c r="BB55" s="39">
        <v>0</v>
      </c>
      <c r="BC55" s="234">
        <f t="shared" si="4"/>
        <v>0</v>
      </c>
      <c r="BD55" s="29">
        <f t="shared" si="5"/>
        <v>0</v>
      </c>
      <c r="BE55" s="67">
        <f t="shared" si="6"/>
        <v>0</v>
      </c>
      <c r="BF55" s="182"/>
      <c r="BG55" s="118"/>
      <c r="BH55" s="118"/>
    </row>
    <row r="56" spans="1:60" ht="20.100000000000001" customHeight="1" x14ac:dyDescent="0.25">
      <c r="A56" s="282"/>
      <c r="B56" s="74"/>
      <c r="C56" s="75" t="s">
        <v>231</v>
      </c>
      <c r="D56" s="56">
        <v>101</v>
      </c>
      <c r="E56" s="39">
        <v>86</v>
      </c>
      <c r="F56" s="39">
        <v>113</v>
      </c>
      <c r="G56" s="39">
        <v>112</v>
      </c>
      <c r="H56" s="39">
        <v>88</v>
      </c>
      <c r="I56" s="39">
        <v>124</v>
      </c>
      <c r="J56" s="39">
        <v>119</v>
      </c>
      <c r="K56" s="39">
        <v>101</v>
      </c>
      <c r="L56" s="39">
        <v>113</v>
      </c>
      <c r="M56" s="39">
        <v>122</v>
      </c>
      <c r="N56" s="39">
        <v>107</v>
      </c>
      <c r="O56" s="39">
        <v>118</v>
      </c>
      <c r="P56" s="206">
        <v>1304</v>
      </c>
      <c r="Q56" s="39">
        <v>118</v>
      </c>
      <c r="R56" s="39">
        <v>71</v>
      </c>
      <c r="S56" s="39">
        <v>130</v>
      </c>
      <c r="T56" s="39">
        <v>143</v>
      </c>
      <c r="U56" s="39">
        <v>132</v>
      </c>
      <c r="V56" s="39">
        <v>133</v>
      </c>
      <c r="W56" s="39">
        <v>123</v>
      </c>
      <c r="X56" s="39">
        <v>121</v>
      </c>
      <c r="Y56" s="39">
        <v>122</v>
      </c>
      <c r="Z56" s="39">
        <v>101</v>
      </c>
      <c r="AA56" s="39">
        <v>100</v>
      </c>
      <c r="AB56" s="39">
        <v>88</v>
      </c>
      <c r="AC56" s="224">
        <v>1382</v>
      </c>
      <c r="AD56" s="56">
        <v>105</v>
      </c>
      <c r="AE56" s="39">
        <v>96</v>
      </c>
      <c r="AF56" s="39">
        <v>85</v>
      </c>
      <c r="AG56" s="39">
        <v>88</v>
      </c>
      <c r="AH56" s="39">
        <v>102</v>
      </c>
      <c r="AI56" s="39">
        <v>86</v>
      </c>
      <c r="AJ56" s="39">
        <v>97</v>
      </c>
      <c r="AK56" s="39">
        <v>72</v>
      </c>
      <c r="AL56" s="39">
        <v>77</v>
      </c>
      <c r="AM56" s="39">
        <v>86</v>
      </c>
      <c r="AN56" s="39">
        <v>72</v>
      </c>
      <c r="AO56" s="39">
        <v>97</v>
      </c>
      <c r="AP56" s="206">
        <v>1063</v>
      </c>
      <c r="AQ56" s="39">
        <v>85</v>
      </c>
      <c r="AR56" s="39">
        <v>77</v>
      </c>
      <c r="AS56" s="39">
        <v>61</v>
      </c>
      <c r="AT56" s="39">
        <v>51</v>
      </c>
      <c r="AU56" s="39">
        <v>64</v>
      </c>
      <c r="AV56" s="39">
        <v>45</v>
      </c>
      <c r="AW56" s="39">
        <v>79</v>
      </c>
      <c r="AX56" s="39">
        <v>54</v>
      </c>
      <c r="AY56" s="39">
        <v>48</v>
      </c>
      <c r="AZ56" s="39">
        <v>89</v>
      </c>
      <c r="BA56" s="39">
        <v>52</v>
      </c>
      <c r="BB56" s="39">
        <v>66</v>
      </c>
      <c r="BC56" s="234">
        <f t="shared" si="4"/>
        <v>1382</v>
      </c>
      <c r="BD56" s="29">
        <f t="shared" si="5"/>
        <v>1063</v>
      </c>
      <c r="BE56" s="67">
        <f t="shared" si="6"/>
        <v>771</v>
      </c>
      <c r="BF56" s="182">
        <f t="shared" ref="BF56:BF59" si="8">((BE56/BD56)-1)*100</f>
        <v>-27.469426152398867</v>
      </c>
      <c r="BG56" s="118"/>
      <c r="BH56" s="118"/>
    </row>
    <row r="57" spans="1:60" ht="20.100000000000001" customHeight="1" x14ac:dyDescent="0.25">
      <c r="A57" s="282"/>
      <c r="B57" s="48"/>
      <c r="C57" s="55" t="s">
        <v>100</v>
      </c>
      <c r="D57" s="56">
        <v>452</v>
      </c>
      <c r="E57" s="39">
        <v>375</v>
      </c>
      <c r="F57" s="39">
        <v>418</v>
      </c>
      <c r="G57" s="39">
        <v>413</v>
      </c>
      <c r="H57" s="39">
        <v>383</v>
      </c>
      <c r="I57" s="39">
        <v>405</v>
      </c>
      <c r="J57" s="39">
        <v>499</v>
      </c>
      <c r="K57" s="39">
        <v>598</v>
      </c>
      <c r="L57" s="39">
        <v>556</v>
      </c>
      <c r="M57" s="39">
        <v>638</v>
      </c>
      <c r="N57" s="39">
        <v>582</v>
      </c>
      <c r="O57" s="39">
        <v>716</v>
      </c>
      <c r="P57" s="206">
        <v>6035</v>
      </c>
      <c r="Q57" s="39">
        <v>581</v>
      </c>
      <c r="R57" s="39">
        <v>604</v>
      </c>
      <c r="S57" s="39">
        <v>668</v>
      </c>
      <c r="T57" s="39">
        <v>740</v>
      </c>
      <c r="U57" s="39">
        <v>714</v>
      </c>
      <c r="V57" s="39">
        <v>753</v>
      </c>
      <c r="W57" s="39">
        <v>762</v>
      </c>
      <c r="X57" s="39">
        <v>810</v>
      </c>
      <c r="Y57" s="39">
        <v>761</v>
      </c>
      <c r="Z57" s="39">
        <v>712</v>
      </c>
      <c r="AA57" s="39">
        <v>776</v>
      </c>
      <c r="AB57" s="39">
        <v>731</v>
      </c>
      <c r="AC57" s="224">
        <v>8612</v>
      </c>
      <c r="AD57" s="56">
        <v>640</v>
      </c>
      <c r="AE57" s="39">
        <v>596</v>
      </c>
      <c r="AF57" s="39">
        <v>707</v>
      </c>
      <c r="AG57" s="39">
        <v>672</v>
      </c>
      <c r="AH57" s="39">
        <v>815</v>
      </c>
      <c r="AI57" s="39">
        <v>738</v>
      </c>
      <c r="AJ57" s="39">
        <v>741</v>
      </c>
      <c r="AK57" s="39">
        <v>754</v>
      </c>
      <c r="AL57" s="39">
        <v>683</v>
      </c>
      <c r="AM57" s="39">
        <v>693</v>
      </c>
      <c r="AN57" s="39">
        <v>583</v>
      </c>
      <c r="AO57" s="39">
        <v>672</v>
      </c>
      <c r="AP57" s="206">
        <v>8294</v>
      </c>
      <c r="AQ57" s="39">
        <v>647</v>
      </c>
      <c r="AR57" s="39">
        <v>587</v>
      </c>
      <c r="AS57" s="39">
        <v>598</v>
      </c>
      <c r="AT57" s="39">
        <v>600</v>
      </c>
      <c r="AU57" s="39">
        <v>621</v>
      </c>
      <c r="AV57" s="39">
        <v>616</v>
      </c>
      <c r="AW57" s="39">
        <v>641</v>
      </c>
      <c r="AX57" s="39">
        <v>652</v>
      </c>
      <c r="AY57" s="39">
        <v>597</v>
      </c>
      <c r="AZ57" s="39">
        <v>708</v>
      </c>
      <c r="BA57" s="39">
        <v>619</v>
      </c>
      <c r="BB57" s="39">
        <v>606</v>
      </c>
      <c r="BC57" s="234">
        <f t="shared" si="4"/>
        <v>8612</v>
      </c>
      <c r="BD57" s="29">
        <f t="shared" si="5"/>
        <v>8294</v>
      </c>
      <c r="BE57" s="67">
        <f t="shared" si="6"/>
        <v>7492</v>
      </c>
      <c r="BF57" s="182">
        <f t="shared" si="8"/>
        <v>-9.6696407041234611</v>
      </c>
      <c r="BG57" s="118"/>
      <c r="BH57" s="118"/>
    </row>
    <row r="58" spans="1:60" ht="20.100000000000001" customHeight="1" x14ac:dyDescent="0.25">
      <c r="A58" s="282"/>
      <c r="B58" s="48"/>
      <c r="C58" s="55" t="s">
        <v>232</v>
      </c>
      <c r="D58" s="56">
        <v>761</v>
      </c>
      <c r="E58" s="39">
        <v>681</v>
      </c>
      <c r="F58" s="39">
        <v>843</v>
      </c>
      <c r="G58" s="39">
        <v>830</v>
      </c>
      <c r="H58" s="39">
        <v>807</v>
      </c>
      <c r="I58" s="39">
        <v>808</v>
      </c>
      <c r="J58" s="39">
        <v>887</v>
      </c>
      <c r="K58" s="39">
        <v>781</v>
      </c>
      <c r="L58" s="39">
        <v>868</v>
      </c>
      <c r="M58" s="39">
        <v>873</v>
      </c>
      <c r="N58" s="39">
        <v>801</v>
      </c>
      <c r="O58" s="39">
        <v>879</v>
      </c>
      <c r="P58" s="206">
        <v>9819</v>
      </c>
      <c r="Q58" s="39">
        <v>755</v>
      </c>
      <c r="R58" s="39">
        <v>744</v>
      </c>
      <c r="S58" s="39">
        <v>867</v>
      </c>
      <c r="T58" s="39">
        <v>834</v>
      </c>
      <c r="U58" s="39">
        <v>817</v>
      </c>
      <c r="V58" s="39">
        <v>874</v>
      </c>
      <c r="W58" s="39">
        <v>843</v>
      </c>
      <c r="X58" s="39">
        <v>928</v>
      </c>
      <c r="Y58" s="39">
        <v>909</v>
      </c>
      <c r="Z58" s="39">
        <v>885</v>
      </c>
      <c r="AA58" s="39">
        <v>885</v>
      </c>
      <c r="AB58" s="39">
        <v>899</v>
      </c>
      <c r="AC58" s="224">
        <v>10240</v>
      </c>
      <c r="AD58" s="56">
        <v>833</v>
      </c>
      <c r="AE58" s="39">
        <v>762</v>
      </c>
      <c r="AF58" s="39">
        <v>994</v>
      </c>
      <c r="AG58" s="39">
        <v>854</v>
      </c>
      <c r="AH58" s="39">
        <v>989</v>
      </c>
      <c r="AI58" s="39">
        <v>891</v>
      </c>
      <c r="AJ58" s="39">
        <v>967</v>
      </c>
      <c r="AK58" s="39">
        <v>953</v>
      </c>
      <c r="AL58" s="39">
        <v>891</v>
      </c>
      <c r="AM58" s="39">
        <v>934</v>
      </c>
      <c r="AN58" s="39">
        <v>894</v>
      </c>
      <c r="AO58" s="39">
        <v>855</v>
      </c>
      <c r="AP58" s="206">
        <v>10817</v>
      </c>
      <c r="AQ58" s="39">
        <v>941</v>
      </c>
      <c r="AR58" s="39">
        <v>766</v>
      </c>
      <c r="AS58" s="39">
        <v>900</v>
      </c>
      <c r="AT58" s="39">
        <v>909</v>
      </c>
      <c r="AU58" s="39">
        <v>906</v>
      </c>
      <c r="AV58" s="39">
        <v>856</v>
      </c>
      <c r="AW58" s="39">
        <v>949</v>
      </c>
      <c r="AX58" s="39">
        <v>967</v>
      </c>
      <c r="AY58" s="39">
        <v>861</v>
      </c>
      <c r="AZ58" s="39">
        <v>997</v>
      </c>
      <c r="BA58" s="39">
        <v>901</v>
      </c>
      <c r="BB58" s="39">
        <v>876</v>
      </c>
      <c r="BC58" s="234">
        <f t="shared" si="4"/>
        <v>10240</v>
      </c>
      <c r="BD58" s="29">
        <f t="shared" si="5"/>
        <v>10817</v>
      </c>
      <c r="BE58" s="67">
        <f t="shared" si="6"/>
        <v>10829</v>
      </c>
      <c r="BF58" s="182">
        <f t="shared" si="8"/>
        <v>0.11093648886013607</v>
      </c>
      <c r="BG58" s="118"/>
      <c r="BH58" s="118"/>
    </row>
    <row r="59" spans="1:60" ht="20.100000000000001" customHeight="1" thickBot="1" x14ac:dyDescent="0.3">
      <c r="A59" s="282"/>
      <c r="B59" s="350"/>
      <c r="C59" s="351" t="s">
        <v>149</v>
      </c>
      <c r="D59" s="125">
        <v>413</v>
      </c>
      <c r="E59" s="126">
        <v>371</v>
      </c>
      <c r="F59" s="126">
        <v>428</v>
      </c>
      <c r="G59" s="126">
        <v>388</v>
      </c>
      <c r="H59" s="126">
        <v>388</v>
      </c>
      <c r="I59" s="126">
        <v>497</v>
      </c>
      <c r="J59" s="126">
        <v>585</v>
      </c>
      <c r="K59" s="126">
        <v>545</v>
      </c>
      <c r="L59" s="126">
        <v>554</v>
      </c>
      <c r="M59" s="126">
        <v>570</v>
      </c>
      <c r="N59" s="126">
        <v>519</v>
      </c>
      <c r="O59" s="126">
        <v>562</v>
      </c>
      <c r="P59" s="198">
        <v>5820</v>
      </c>
      <c r="Q59" s="126">
        <v>496</v>
      </c>
      <c r="R59" s="126">
        <v>482</v>
      </c>
      <c r="S59" s="126">
        <v>545</v>
      </c>
      <c r="T59" s="126">
        <v>503</v>
      </c>
      <c r="U59" s="126">
        <v>505</v>
      </c>
      <c r="V59" s="126">
        <v>510</v>
      </c>
      <c r="W59" s="126">
        <v>496</v>
      </c>
      <c r="X59" s="126">
        <v>553</v>
      </c>
      <c r="Y59" s="126">
        <v>521</v>
      </c>
      <c r="Z59" s="126">
        <v>504</v>
      </c>
      <c r="AA59" s="126">
        <v>507</v>
      </c>
      <c r="AB59" s="126">
        <v>526</v>
      </c>
      <c r="AC59" s="293">
        <v>6148</v>
      </c>
      <c r="AD59" s="125">
        <v>492</v>
      </c>
      <c r="AE59" s="126">
        <v>436</v>
      </c>
      <c r="AF59" s="126">
        <v>580</v>
      </c>
      <c r="AG59" s="126">
        <v>482</v>
      </c>
      <c r="AH59" s="126">
        <v>562</v>
      </c>
      <c r="AI59" s="126">
        <v>529</v>
      </c>
      <c r="AJ59" s="126">
        <v>510</v>
      </c>
      <c r="AK59" s="126">
        <v>559</v>
      </c>
      <c r="AL59" s="126">
        <v>529</v>
      </c>
      <c r="AM59" s="126">
        <v>590</v>
      </c>
      <c r="AN59" s="126">
        <v>556</v>
      </c>
      <c r="AO59" s="126">
        <v>531</v>
      </c>
      <c r="AP59" s="198">
        <v>6356</v>
      </c>
      <c r="AQ59" s="126">
        <v>595</v>
      </c>
      <c r="AR59" s="126">
        <v>484</v>
      </c>
      <c r="AS59" s="126">
        <v>549</v>
      </c>
      <c r="AT59" s="126">
        <v>583</v>
      </c>
      <c r="AU59" s="126">
        <v>567</v>
      </c>
      <c r="AV59" s="126">
        <v>541</v>
      </c>
      <c r="AW59" s="126">
        <v>581</v>
      </c>
      <c r="AX59" s="126">
        <v>607</v>
      </c>
      <c r="AY59" s="126">
        <v>528</v>
      </c>
      <c r="AZ59" s="126">
        <v>607</v>
      </c>
      <c r="BA59" s="126">
        <v>561</v>
      </c>
      <c r="BB59" s="126">
        <v>547</v>
      </c>
      <c r="BC59" s="368">
        <f t="shared" si="4"/>
        <v>6148</v>
      </c>
      <c r="BD59" s="239">
        <f t="shared" si="5"/>
        <v>6356</v>
      </c>
      <c r="BE59" s="367">
        <f t="shared" si="6"/>
        <v>6750</v>
      </c>
      <c r="BF59" s="183">
        <f t="shared" si="8"/>
        <v>6.1988672120830701</v>
      </c>
      <c r="BG59" s="118"/>
      <c r="BH59" s="118"/>
    </row>
    <row r="60" spans="1:60" ht="20.100000000000001" customHeight="1" x14ac:dyDescent="0.25">
      <c r="A60" s="282"/>
      <c r="B60" s="454" t="s">
        <v>250</v>
      </c>
      <c r="C60" s="341"/>
      <c r="D60" s="61"/>
      <c r="E60" s="188"/>
      <c r="F60" s="61"/>
      <c r="G60" s="61"/>
      <c r="H60" s="61"/>
      <c r="I60" s="61"/>
      <c r="J60" s="61"/>
      <c r="K60" s="61"/>
      <c r="L60" s="61"/>
      <c r="M60" s="61"/>
      <c r="N60" s="188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2"/>
      <c r="BD60" s="235"/>
      <c r="BE60" s="235"/>
      <c r="BF60" s="117"/>
      <c r="BG60" s="118"/>
      <c r="BH60" s="118"/>
    </row>
    <row r="61" spans="1:60" ht="20.100000000000001" customHeight="1" x14ac:dyDescent="0.25">
      <c r="A61" s="282"/>
      <c r="B61" s="505" t="s">
        <v>151</v>
      </c>
      <c r="C61" s="505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2"/>
      <c r="BD61" s="235"/>
      <c r="BE61" s="235"/>
      <c r="BF61" s="117"/>
      <c r="BG61" s="118"/>
      <c r="BH61" s="118"/>
    </row>
    <row r="62" spans="1:60" ht="20.100000000000001" customHeight="1" thickBot="1" x14ac:dyDescent="0.3">
      <c r="A62" s="282"/>
      <c r="B62" s="145" t="s">
        <v>157</v>
      </c>
      <c r="C62" s="145"/>
      <c r="D62" s="60"/>
      <c r="E62" s="175"/>
      <c r="F62" s="60"/>
      <c r="G62" s="60"/>
      <c r="H62" s="60"/>
      <c r="I62" s="60"/>
      <c r="J62" s="60"/>
      <c r="K62" s="60"/>
      <c r="L62" s="60"/>
      <c r="M62" s="60"/>
      <c r="N62" s="175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38"/>
      <c r="BD62" s="235"/>
      <c r="BE62" s="249"/>
      <c r="BF62" s="38"/>
      <c r="BG62" s="118"/>
      <c r="BH62" s="118"/>
    </row>
    <row r="63" spans="1:60" ht="20.100000000000001" customHeight="1" thickBot="1" x14ac:dyDescent="0.35">
      <c r="A63" s="282"/>
      <c r="B63" s="154"/>
      <c r="C63" s="149" t="s">
        <v>163</v>
      </c>
      <c r="D63" s="150">
        <v>11170.279958187999</v>
      </c>
      <c r="E63" s="151">
        <v>10221.0603266866</v>
      </c>
      <c r="F63" s="151">
        <v>11374.769059807</v>
      </c>
      <c r="G63" s="151">
        <v>11617.0440558264</v>
      </c>
      <c r="H63" s="151">
        <v>11398.696467574002</v>
      </c>
      <c r="I63" s="151">
        <v>12664.330652037001</v>
      </c>
      <c r="J63" s="151">
        <v>12985.378455226599</v>
      </c>
      <c r="K63" s="151">
        <v>11335.435346825401</v>
      </c>
      <c r="L63" s="151">
        <v>12901.3503360792</v>
      </c>
      <c r="M63" s="151">
        <v>14645.3855617382</v>
      </c>
      <c r="N63" s="151">
        <v>13282.459124585002</v>
      </c>
      <c r="O63" s="151">
        <v>17535.248897725</v>
      </c>
      <c r="P63" s="205">
        <v>151131.43824229841</v>
      </c>
      <c r="Q63" s="151">
        <v>12490.969616561599</v>
      </c>
      <c r="R63" s="151">
        <v>11965.586594665599</v>
      </c>
      <c r="S63" s="151">
        <v>14567.517097040802</v>
      </c>
      <c r="T63" s="151">
        <v>14383.751715024602</v>
      </c>
      <c r="U63" s="151">
        <v>14347.5849145544</v>
      </c>
      <c r="V63" s="151">
        <v>15067.8999328832</v>
      </c>
      <c r="W63" s="151">
        <v>13088.7078636036</v>
      </c>
      <c r="X63" s="151">
        <v>14142.541514921399</v>
      </c>
      <c r="Y63" s="151">
        <v>14805.832660040598</v>
      </c>
      <c r="Z63" s="151">
        <v>14118.707724653199</v>
      </c>
      <c r="AA63" s="151">
        <v>15051.354516584401</v>
      </c>
      <c r="AB63" s="151">
        <v>18614.103737994199</v>
      </c>
      <c r="AC63" s="205">
        <v>172644.5578885276</v>
      </c>
      <c r="AD63" s="151">
        <v>13138.779274355798</v>
      </c>
      <c r="AE63" s="151">
        <v>11640.652396661801</v>
      </c>
      <c r="AF63" s="151">
        <v>15199.281615996602</v>
      </c>
      <c r="AG63" s="151">
        <v>14732.999838174197</v>
      </c>
      <c r="AH63" s="151">
        <v>15374.4526030534</v>
      </c>
      <c r="AI63" s="151">
        <v>14765.01513931</v>
      </c>
      <c r="AJ63" s="151">
        <v>15120.2989388402</v>
      </c>
      <c r="AK63" s="151">
        <v>15426.070153547</v>
      </c>
      <c r="AL63" s="151">
        <v>15861.123791912803</v>
      </c>
      <c r="AM63" s="151">
        <v>16691.491283183601</v>
      </c>
      <c r="AN63" s="151">
        <v>16532.455021797403</v>
      </c>
      <c r="AO63" s="151">
        <v>19210.812822511398</v>
      </c>
      <c r="AP63" s="205">
        <v>183693.43287934415</v>
      </c>
      <c r="AQ63" s="151">
        <v>16287.519589367199</v>
      </c>
      <c r="AR63" s="151">
        <v>13421.042122104001</v>
      </c>
      <c r="AS63" s="151">
        <v>16525.049335904201</v>
      </c>
      <c r="AT63" s="151">
        <v>18022.925989184998</v>
      </c>
      <c r="AU63" s="151">
        <v>17903.591086430402</v>
      </c>
      <c r="AV63" s="151">
        <v>17900.062445646003</v>
      </c>
      <c r="AW63" s="151">
        <v>18622.611112089602</v>
      </c>
      <c r="AX63" s="151">
        <v>18406.618833367</v>
      </c>
      <c r="AY63" s="151">
        <v>17236.057224117601</v>
      </c>
      <c r="AZ63" s="151">
        <v>20569.6143641528</v>
      </c>
      <c r="BA63" s="151">
        <v>20574.7371166468</v>
      </c>
      <c r="BB63" s="151">
        <v>23009.561725592004</v>
      </c>
      <c r="BC63" s="150">
        <f>SUM($Q63:$AB63)</f>
        <v>172644.55788852758</v>
      </c>
      <c r="BD63" s="191">
        <f>SUM($AD63:$AO63)</f>
        <v>183693.43287934418</v>
      </c>
      <c r="BE63" s="192">
        <f>SUM($AQ63:$BB63)</f>
        <v>218479.39094460264</v>
      </c>
      <c r="BF63" s="288">
        <f t="shared" ref="BF63:BF86" si="9">((BE63/BD63)-1)*100</f>
        <v>18.936963352471615</v>
      </c>
      <c r="BG63" s="118"/>
      <c r="BH63" s="118"/>
    </row>
    <row r="64" spans="1:60" ht="20.100000000000001" customHeight="1" x14ac:dyDescent="0.2">
      <c r="A64" s="282"/>
      <c r="B64" s="19" t="s">
        <v>158</v>
      </c>
      <c r="C64" s="20"/>
      <c r="D64" s="140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342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342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342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0"/>
      <c r="BD64" s="232"/>
      <c r="BE64" s="370"/>
      <c r="BF64" s="342"/>
      <c r="BG64" s="118"/>
      <c r="BH64" s="118"/>
    </row>
    <row r="65" spans="1:60" ht="20.100000000000001" customHeight="1" x14ac:dyDescent="0.25">
      <c r="A65" s="282"/>
      <c r="B65" s="515" t="s">
        <v>39</v>
      </c>
      <c r="C65" s="516"/>
      <c r="D65" s="56">
        <v>9676.1721070499989</v>
      </c>
      <c r="E65" s="39">
        <v>8825.0421714500008</v>
      </c>
      <c r="F65" s="39">
        <v>9804.1320560599997</v>
      </c>
      <c r="G65" s="39">
        <v>9654.2468529199996</v>
      </c>
      <c r="H65" s="39">
        <v>9725.3174534000009</v>
      </c>
      <c r="I65" s="39">
        <v>11018.002514310001</v>
      </c>
      <c r="J65" s="39">
        <v>11605.665878579999</v>
      </c>
      <c r="K65" s="39">
        <v>9964.4861006400006</v>
      </c>
      <c r="L65" s="39">
        <v>11701.639800520001</v>
      </c>
      <c r="M65" s="39">
        <v>12741.28293297</v>
      </c>
      <c r="N65" s="39">
        <v>11804.746632630002</v>
      </c>
      <c r="O65" s="39">
        <v>14514.53998465</v>
      </c>
      <c r="P65" s="206">
        <v>131035.27448518001</v>
      </c>
      <c r="Q65" s="39">
        <v>10942.671450889999</v>
      </c>
      <c r="R65" s="39">
        <v>10470.219709479999</v>
      </c>
      <c r="S65" s="39">
        <v>12327.573835860001</v>
      </c>
      <c r="T65" s="39">
        <v>11856.839480690001</v>
      </c>
      <c r="U65" s="39">
        <v>12150.848840229999</v>
      </c>
      <c r="V65" s="39">
        <v>13044.69683273</v>
      </c>
      <c r="W65" s="39">
        <v>11578.83182254</v>
      </c>
      <c r="X65" s="39">
        <v>12412.293422549999</v>
      </c>
      <c r="Y65" s="39">
        <v>13190.368967359998</v>
      </c>
      <c r="Z65" s="39">
        <v>12583.321951349999</v>
      </c>
      <c r="AA65" s="39">
        <v>13344.40406089</v>
      </c>
      <c r="AB65" s="39">
        <v>16795.14888972</v>
      </c>
      <c r="AC65" s="206">
        <v>150697.21926429</v>
      </c>
      <c r="AD65" s="39">
        <v>11786.130061619999</v>
      </c>
      <c r="AE65" s="39">
        <v>10279.919441560001</v>
      </c>
      <c r="AF65" s="39">
        <v>13514.928430630001</v>
      </c>
      <c r="AG65" s="39">
        <v>13259.905445259998</v>
      </c>
      <c r="AH65" s="39">
        <v>13606.91262664</v>
      </c>
      <c r="AI65" s="39">
        <v>13030.15422509</v>
      </c>
      <c r="AJ65" s="39">
        <v>13708.199381169999</v>
      </c>
      <c r="AK65" s="39">
        <v>13883.296960600001</v>
      </c>
      <c r="AL65" s="39">
        <v>14076.879833560002</v>
      </c>
      <c r="AM65" s="39">
        <v>15188.556852110001</v>
      </c>
      <c r="AN65" s="39">
        <v>14821.079858900002</v>
      </c>
      <c r="AO65" s="39">
        <v>17440.357162249999</v>
      </c>
      <c r="AP65" s="206">
        <v>164596.32027938997</v>
      </c>
      <c r="AQ65" s="39">
        <v>14762.595303029999</v>
      </c>
      <c r="AR65" s="39">
        <v>12305.341213600001</v>
      </c>
      <c r="AS65" s="39">
        <v>15296.218945840001</v>
      </c>
      <c r="AT65" s="39">
        <v>16570.539855769999</v>
      </c>
      <c r="AU65" s="39">
        <v>16085.696961060001</v>
      </c>
      <c r="AV65" s="39">
        <v>16435.491653290002</v>
      </c>
      <c r="AW65" s="39">
        <v>17262.043399090002</v>
      </c>
      <c r="AX65" s="39">
        <v>16914.52058733</v>
      </c>
      <c r="AY65" s="39">
        <v>15858.673755700001</v>
      </c>
      <c r="AZ65" s="39">
        <v>19089.78796505</v>
      </c>
      <c r="BA65" s="39">
        <v>19147.415631880001</v>
      </c>
      <c r="BB65" s="39">
        <v>21610.338369880003</v>
      </c>
      <c r="BC65" s="56">
        <f>SUM($Q65:$AB65)</f>
        <v>150697.21926429</v>
      </c>
      <c r="BD65" s="29">
        <f>SUM($AD65:$AO65)</f>
        <v>164596.32027938997</v>
      </c>
      <c r="BE65" s="67">
        <f>SUM($AQ65:$BB65)</f>
        <v>201338.66364152002</v>
      </c>
      <c r="BF65" s="177">
        <f t="shared" si="9"/>
        <v>22.322700349414038</v>
      </c>
      <c r="BG65" s="118"/>
      <c r="BH65" s="118"/>
    </row>
    <row r="66" spans="1:60" ht="20.100000000000001" customHeight="1" x14ac:dyDescent="0.2">
      <c r="A66" s="282"/>
      <c r="B66" s="27" t="s">
        <v>159</v>
      </c>
      <c r="C66" s="32"/>
      <c r="D66" s="309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305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305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305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373"/>
      <c r="BD66" s="29"/>
      <c r="BE66" s="67"/>
      <c r="BF66" s="178"/>
      <c r="BG66" s="118"/>
      <c r="BH66" s="118"/>
    </row>
    <row r="67" spans="1:60" ht="20.100000000000001" customHeight="1" thickBot="1" x14ac:dyDescent="0.3">
      <c r="A67" s="282"/>
      <c r="B67" s="515" t="s">
        <v>39</v>
      </c>
      <c r="C67" s="516"/>
      <c r="D67" s="312">
        <v>1494.1078511380001</v>
      </c>
      <c r="E67" s="213">
        <v>1396.0181552366</v>
      </c>
      <c r="F67" s="213">
        <v>1570.6370037470001</v>
      </c>
      <c r="G67" s="213">
        <v>1962.7972029064001</v>
      </c>
      <c r="H67" s="213">
        <v>1673.3790141740001</v>
      </c>
      <c r="I67" s="213">
        <v>1646.328137727</v>
      </c>
      <c r="J67" s="213">
        <v>1379.7125766466002</v>
      </c>
      <c r="K67" s="213">
        <v>1370.9492461853999</v>
      </c>
      <c r="L67" s="213">
        <v>1199.7105355592</v>
      </c>
      <c r="M67" s="213">
        <v>1904.1026287682002</v>
      </c>
      <c r="N67" s="213">
        <v>1477.7124919550001</v>
      </c>
      <c r="O67" s="213">
        <v>3020.7089130750001</v>
      </c>
      <c r="P67" s="206">
        <v>20096.1637571184</v>
      </c>
      <c r="Q67" s="213">
        <v>1548.2981656716001</v>
      </c>
      <c r="R67" s="213">
        <v>1495.3668851856003</v>
      </c>
      <c r="S67" s="213">
        <v>2239.9432611808002</v>
      </c>
      <c r="T67" s="213">
        <v>2526.9122343346003</v>
      </c>
      <c r="U67" s="213">
        <v>2196.7360743244003</v>
      </c>
      <c r="V67" s="213">
        <v>2023.2031001532</v>
      </c>
      <c r="W67" s="213">
        <v>1509.8760410636</v>
      </c>
      <c r="X67" s="213">
        <v>1730.2480923714002</v>
      </c>
      <c r="Y67" s="213">
        <v>1615.4636926805999</v>
      </c>
      <c r="Z67" s="213">
        <v>1535.3857733032</v>
      </c>
      <c r="AA67" s="213">
        <v>1706.9504556944003</v>
      </c>
      <c r="AB67" s="213">
        <v>1818.9548482742</v>
      </c>
      <c r="AC67" s="320">
        <v>21947.338624237604</v>
      </c>
      <c r="AD67" s="213">
        <v>1352.6492127358001</v>
      </c>
      <c r="AE67" s="213">
        <v>1360.7329551017999</v>
      </c>
      <c r="AF67" s="213">
        <v>1684.3531853666</v>
      </c>
      <c r="AG67" s="213">
        <v>1473.0943929142002</v>
      </c>
      <c r="AH67" s="213">
        <v>1767.5399764133999</v>
      </c>
      <c r="AI67" s="213">
        <v>1734.86091422</v>
      </c>
      <c r="AJ67" s="213">
        <v>1412.0995576702001</v>
      </c>
      <c r="AK67" s="213">
        <v>1542.7731929469999</v>
      </c>
      <c r="AL67" s="213">
        <v>1784.2439583528003</v>
      </c>
      <c r="AM67" s="213">
        <v>1502.9344310736001</v>
      </c>
      <c r="AN67" s="213">
        <v>1711.3751628974003</v>
      </c>
      <c r="AO67" s="213">
        <v>1770.4556602614</v>
      </c>
      <c r="AP67" s="320">
        <v>19097.112599954198</v>
      </c>
      <c r="AQ67" s="213">
        <v>1524.9242863371999</v>
      </c>
      <c r="AR67" s="213">
        <v>1115.7009085040002</v>
      </c>
      <c r="AS67" s="213">
        <v>1228.8303900642002</v>
      </c>
      <c r="AT67" s="213">
        <v>1452.3861334150001</v>
      </c>
      <c r="AU67" s="213">
        <v>1817.8941253704002</v>
      </c>
      <c r="AV67" s="213">
        <v>1464.5707923560001</v>
      </c>
      <c r="AW67" s="213">
        <v>1360.5677129996002</v>
      </c>
      <c r="AX67" s="213">
        <v>1492.0982460370001</v>
      </c>
      <c r="AY67" s="213">
        <v>1377.3834684176002</v>
      </c>
      <c r="AZ67" s="213">
        <v>1479.8263991028</v>
      </c>
      <c r="BA67" s="213">
        <v>1427.3214847668</v>
      </c>
      <c r="BB67" s="213">
        <v>1399.2233557120001</v>
      </c>
      <c r="BC67" s="56">
        <f>SUM($Q67:$AB67)</f>
        <v>21947.338624237604</v>
      </c>
      <c r="BD67" s="29">
        <f>SUM($AD67:$AO67)</f>
        <v>19097.112599954198</v>
      </c>
      <c r="BE67" s="67">
        <f>SUM($AQ67:$BB67)</f>
        <v>17140.7273030826</v>
      </c>
      <c r="BF67" s="177">
        <f t="shared" si="9"/>
        <v>-10.244403632391474</v>
      </c>
      <c r="BG67" s="118"/>
      <c r="BH67" s="118"/>
    </row>
    <row r="68" spans="1:60" ht="20.100000000000001" customHeight="1" thickBot="1" x14ac:dyDescent="0.35">
      <c r="A68" s="282"/>
      <c r="B68" s="154"/>
      <c r="C68" s="149" t="s">
        <v>164</v>
      </c>
      <c r="D68" s="150">
        <v>5886.2902479425993</v>
      </c>
      <c r="E68" s="151">
        <v>5122.8544640001946</v>
      </c>
      <c r="F68" s="151">
        <v>5367.119563631607</v>
      </c>
      <c r="G68" s="151">
        <v>5710.4367442568009</v>
      </c>
      <c r="H68" s="151">
        <v>5403.6072851418085</v>
      </c>
      <c r="I68" s="151">
        <v>6917.4331595643816</v>
      </c>
      <c r="J68" s="151">
        <v>6759.8114339882031</v>
      </c>
      <c r="K68" s="151">
        <v>6220.4835068111988</v>
      </c>
      <c r="L68" s="151">
        <v>6261.8624814928189</v>
      </c>
      <c r="M68" s="151">
        <v>6874.8372488524265</v>
      </c>
      <c r="N68" s="151">
        <v>5967.5397932998003</v>
      </c>
      <c r="O68" s="151">
        <v>8235.3935959640112</v>
      </c>
      <c r="P68" s="205">
        <v>74727.669524945857</v>
      </c>
      <c r="Q68" s="151">
        <v>6359.9704633570109</v>
      </c>
      <c r="R68" s="151">
        <v>5773.6489797454014</v>
      </c>
      <c r="S68" s="151">
        <v>6301.5063716218046</v>
      </c>
      <c r="T68" s="151">
        <v>7158.7384497226067</v>
      </c>
      <c r="U68" s="151">
        <v>6757.1878024840116</v>
      </c>
      <c r="V68" s="151">
        <v>6667.3132046434157</v>
      </c>
      <c r="W68" s="151">
        <v>6989.4451530524138</v>
      </c>
      <c r="X68" s="151">
        <v>7216.1610647927973</v>
      </c>
      <c r="Y68" s="151">
        <v>7406.9783874663935</v>
      </c>
      <c r="Z68" s="151">
        <v>6223.7404018161969</v>
      </c>
      <c r="AA68" s="151">
        <v>6721.0496684705968</v>
      </c>
      <c r="AB68" s="151">
        <v>7984.7825073506128</v>
      </c>
      <c r="AC68" s="205">
        <v>81560.522454523263</v>
      </c>
      <c r="AD68" s="151">
        <v>6626.8746732466407</v>
      </c>
      <c r="AE68" s="151">
        <v>6351.0102651908046</v>
      </c>
      <c r="AF68" s="151">
        <v>12591.169315166037</v>
      </c>
      <c r="AG68" s="151">
        <v>7156.6757124083933</v>
      </c>
      <c r="AH68" s="151">
        <v>7793.0631162365962</v>
      </c>
      <c r="AI68" s="151">
        <v>7589.6925101457955</v>
      </c>
      <c r="AJ68" s="151">
        <v>7389.9857605802117</v>
      </c>
      <c r="AK68" s="151">
        <v>7313.8511828830169</v>
      </c>
      <c r="AL68" s="151">
        <v>7761.049103039215</v>
      </c>
      <c r="AM68" s="151">
        <v>7628.1293519236024</v>
      </c>
      <c r="AN68" s="151">
        <v>7474.2104391559951</v>
      </c>
      <c r="AO68" s="151">
        <v>9737.4054306973921</v>
      </c>
      <c r="AP68" s="205">
        <v>95413.116860673705</v>
      </c>
      <c r="AQ68" s="151">
        <v>7982.8457508745887</v>
      </c>
      <c r="AR68" s="151">
        <v>7174.6301236410145</v>
      </c>
      <c r="AS68" s="151">
        <v>7728.0326779854076</v>
      </c>
      <c r="AT68" s="151">
        <v>10232.1639888026</v>
      </c>
      <c r="AU68" s="151">
        <v>8042.2198644856062</v>
      </c>
      <c r="AV68" s="151">
        <v>8207.0602291650357</v>
      </c>
      <c r="AW68" s="151">
        <v>8192.4723359754353</v>
      </c>
      <c r="AX68" s="151">
        <v>8036.8403302584093</v>
      </c>
      <c r="AY68" s="151">
        <v>8448.86638925839</v>
      </c>
      <c r="AZ68" s="151">
        <v>9031.5959569727875</v>
      </c>
      <c r="BA68" s="151">
        <v>8323.7935712666185</v>
      </c>
      <c r="BB68" s="151">
        <v>10530.088187245199</v>
      </c>
      <c r="BC68" s="150">
        <f>SUM($Q68:$AB68)</f>
        <v>81560.522454523263</v>
      </c>
      <c r="BD68" s="191">
        <f>SUM($AD68:$AO68)</f>
        <v>95413.116860673705</v>
      </c>
      <c r="BE68" s="192">
        <f>SUM($AQ68:$BB68)</f>
        <v>101930.60940593109</v>
      </c>
      <c r="BF68" s="288">
        <f t="shared" ref="BF68" si="10">((BE68/BD68)-1)*100</f>
        <v>6.8308140009454954</v>
      </c>
      <c r="BG68" s="118"/>
      <c r="BH68" s="118"/>
    </row>
    <row r="69" spans="1:60" ht="20.100000000000001" customHeight="1" x14ac:dyDescent="0.2">
      <c r="A69" s="282"/>
      <c r="B69" s="27" t="s">
        <v>160</v>
      </c>
      <c r="C69" s="32"/>
      <c r="D69" s="310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306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306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306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373"/>
      <c r="BD69" s="29"/>
      <c r="BE69" s="67"/>
      <c r="BF69" s="178"/>
      <c r="BG69" s="118"/>
      <c r="BH69" s="118"/>
    </row>
    <row r="70" spans="1:60" ht="25.5" customHeight="1" x14ac:dyDescent="0.25">
      <c r="A70" s="282"/>
      <c r="B70" s="519" t="s">
        <v>39</v>
      </c>
      <c r="C70" s="520"/>
      <c r="D70" s="312">
        <v>5154.4075021399995</v>
      </c>
      <c r="E70" s="213">
        <v>4422.6825027099976</v>
      </c>
      <c r="F70" s="213">
        <v>4535.827695870008</v>
      </c>
      <c r="G70" s="213">
        <v>4812.4192664000011</v>
      </c>
      <c r="H70" s="213">
        <v>4507.1429130000106</v>
      </c>
      <c r="I70" s="213">
        <v>5952.9846548299838</v>
      </c>
      <c r="J70" s="213">
        <v>5905.2734079500033</v>
      </c>
      <c r="K70" s="213">
        <v>5341.2281561200007</v>
      </c>
      <c r="L70" s="213">
        <v>5370.316517720019</v>
      </c>
      <c r="M70" s="213">
        <v>5849.0877683400295</v>
      </c>
      <c r="N70" s="213">
        <v>5163.7782863500015</v>
      </c>
      <c r="O70" s="213">
        <v>6790.7094304800139</v>
      </c>
      <c r="P70" s="206">
        <v>63805.858101910067</v>
      </c>
      <c r="Q70" s="213">
        <v>5203.6592428800113</v>
      </c>
      <c r="R70" s="213">
        <v>5046.5908069100014</v>
      </c>
      <c r="S70" s="213">
        <v>5163.2035211300044</v>
      </c>
      <c r="T70" s="213">
        <v>6210.6308603300067</v>
      </c>
      <c r="U70" s="213">
        <v>5619.6289583000162</v>
      </c>
      <c r="V70" s="213">
        <v>5773.7438995800167</v>
      </c>
      <c r="W70" s="213">
        <v>6118.6677956500143</v>
      </c>
      <c r="X70" s="213">
        <v>6296.7612920999982</v>
      </c>
      <c r="Y70" s="213">
        <v>6417.8691177499959</v>
      </c>
      <c r="Z70" s="213">
        <v>5446.5238450099987</v>
      </c>
      <c r="AA70" s="213">
        <v>5765.8255335999993</v>
      </c>
      <c r="AB70" s="213">
        <v>6974.4467137100146</v>
      </c>
      <c r="AC70" s="320">
        <v>70037.551586950081</v>
      </c>
      <c r="AD70" s="213">
        <v>5868.4163224300419</v>
      </c>
      <c r="AE70" s="213">
        <v>5525.4754314000047</v>
      </c>
      <c r="AF70" s="213">
        <v>9719.0224187500207</v>
      </c>
      <c r="AG70" s="213">
        <v>6161.8232939099953</v>
      </c>
      <c r="AH70" s="213">
        <v>6838.7297173799961</v>
      </c>
      <c r="AI70" s="213">
        <v>6670.4971548199965</v>
      </c>
      <c r="AJ70" s="213">
        <v>6533.5185639700121</v>
      </c>
      <c r="AK70" s="213">
        <v>6471.9303282900182</v>
      </c>
      <c r="AL70" s="213">
        <v>6885.3846172900176</v>
      </c>
      <c r="AM70" s="213">
        <v>6698.1679213100033</v>
      </c>
      <c r="AN70" s="213">
        <v>6638.7454101699977</v>
      </c>
      <c r="AO70" s="213">
        <v>8827.9069490699931</v>
      </c>
      <c r="AP70" s="320">
        <v>82839.618128790098</v>
      </c>
      <c r="AQ70" s="213">
        <v>7145.7463096699894</v>
      </c>
      <c r="AR70" s="213">
        <v>6272.753048780015</v>
      </c>
      <c r="AS70" s="213">
        <v>6864.0091926100085</v>
      </c>
      <c r="AT70" s="213">
        <v>8752.8562267599991</v>
      </c>
      <c r="AU70" s="213">
        <v>7142.8148344600086</v>
      </c>
      <c r="AV70" s="213">
        <v>7420.4180832600377</v>
      </c>
      <c r="AW70" s="213">
        <v>7270.7576191700391</v>
      </c>
      <c r="AX70" s="213">
        <v>7234.6195175000084</v>
      </c>
      <c r="AY70" s="213">
        <v>7551.1869203399929</v>
      </c>
      <c r="AZ70" s="213">
        <v>8158.1163760099898</v>
      </c>
      <c r="BA70" s="213">
        <v>7483.7879548600195</v>
      </c>
      <c r="BB70" s="213">
        <v>9621.0650540200004</v>
      </c>
      <c r="BC70" s="56">
        <f>SUM($Q70:$AB70)</f>
        <v>70037.551586950081</v>
      </c>
      <c r="BD70" s="29">
        <f>SUM($AD70:$AO70)</f>
        <v>82839.618128790098</v>
      </c>
      <c r="BE70" s="67">
        <f>SUM($AQ70:$BB70)</f>
        <v>90918.131137440098</v>
      </c>
      <c r="BF70" s="177">
        <f t="shared" ref="BF70:BF73" si="11">((BE70/BD70)-1)*100</f>
        <v>9.751992091622629</v>
      </c>
      <c r="BG70" s="118"/>
      <c r="BH70" s="118"/>
    </row>
    <row r="71" spans="1:60" ht="20.100000000000001" customHeight="1" x14ac:dyDescent="0.2">
      <c r="A71" s="282"/>
      <c r="B71" s="27" t="s">
        <v>161</v>
      </c>
      <c r="C71" s="32"/>
      <c r="D71" s="311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307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307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307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373"/>
      <c r="BD71" s="29"/>
      <c r="BE71" s="67"/>
      <c r="BF71" s="178"/>
      <c r="BG71" s="118"/>
      <c r="BH71" s="118"/>
    </row>
    <row r="72" spans="1:60" ht="19.5" customHeight="1" thickBot="1" x14ac:dyDescent="0.3">
      <c r="A72" s="282"/>
      <c r="B72" s="519" t="s">
        <v>39</v>
      </c>
      <c r="C72" s="520"/>
      <c r="D72" s="312">
        <v>731.88274580259986</v>
      </c>
      <c r="E72" s="213">
        <v>700.17196129019749</v>
      </c>
      <c r="F72" s="213">
        <v>831.29186776159884</v>
      </c>
      <c r="G72" s="213">
        <v>898.01747785680016</v>
      </c>
      <c r="H72" s="213">
        <v>896.46437214179787</v>
      </c>
      <c r="I72" s="213">
        <v>964.44850473439817</v>
      </c>
      <c r="J72" s="213">
        <v>854.53802603819975</v>
      </c>
      <c r="K72" s="213">
        <v>879.25535069119803</v>
      </c>
      <c r="L72" s="213">
        <v>891.54596377279984</v>
      </c>
      <c r="M72" s="213">
        <v>1025.749480512397</v>
      </c>
      <c r="N72" s="213">
        <v>803.76150694979913</v>
      </c>
      <c r="O72" s="213">
        <v>1444.6841654839977</v>
      </c>
      <c r="P72" s="206">
        <v>10921.811423035784</v>
      </c>
      <c r="Q72" s="213">
        <v>1156.311220477</v>
      </c>
      <c r="R72" s="213">
        <v>727.05817283539955</v>
      </c>
      <c r="S72" s="213">
        <v>1138.3028504918007</v>
      </c>
      <c r="T72" s="213">
        <v>948.10758939259972</v>
      </c>
      <c r="U72" s="213">
        <v>1137.5588441839957</v>
      </c>
      <c r="V72" s="213">
        <v>893.56930506339893</v>
      </c>
      <c r="W72" s="213">
        <v>870.77735740239916</v>
      </c>
      <c r="X72" s="213">
        <v>919.39977269279939</v>
      </c>
      <c r="Y72" s="213">
        <v>989.10926971639776</v>
      </c>
      <c r="Z72" s="213">
        <v>777.21655680619801</v>
      </c>
      <c r="AA72" s="213">
        <v>955.22413487059771</v>
      </c>
      <c r="AB72" s="213">
        <v>1010.3357936405984</v>
      </c>
      <c r="AC72" s="320">
        <v>11522.970867573185</v>
      </c>
      <c r="AD72" s="213">
        <v>758.45835081659868</v>
      </c>
      <c r="AE72" s="213">
        <v>825.53483379080012</v>
      </c>
      <c r="AF72" s="213">
        <v>2872.1468964160154</v>
      </c>
      <c r="AG72" s="213">
        <v>994.85241849839781</v>
      </c>
      <c r="AH72" s="213">
        <v>954.33339885660041</v>
      </c>
      <c r="AI72" s="213">
        <v>919.19535532579937</v>
      </c>
      <c r="AJ72" s="213">
        <v>856.46719661019927</v>
      </c>
      <c r="AK72" s="213">
        <v>841.92085459299881</v>
      </c>
      <c r="AL72" s="213">
        <v>875.66448574919741</v>
      </c>
      <c r="AM72" s="213">
        <v>929.96143061359908</v>
      </c>
      <c r="AN72" s="213">
        <v>835.46502898599761</v>
      </c>
      <c r="AO72" s="213">
        <v>909.49848162739909</v>
      </c>
      <c r="AP72" s="320">
        <v>12573.498731883603</v>
      </c>
      <c r="AQ72" s="213">
        <v>837.09944120459897</v>
      </c>
      <c r="AR72" s="213">
        <v>901.87707486099964</v>
      </c>
      <c r="AS72" s="213">
        <v>864.02348537539876</v>
      </c>
      <c r="AT72" s="213">
        <v>1479.3077620426006</v>
      </c>
      <c r="AU72" s="213">
        <v>899.40503002559763</v>
      </c>
      <c r="AV72" s="213">
        <v>786.64214590499842</v>
      </c>
      <c r="AW72" s="213">
        <v>921.71471680539707</v>
      </c>
      <c r="AX72" s="213">
        <v>802.22081275840083</v>
      </c>
      <c r="AY72" s="213">
        <v>897.67946891839665</v>
      </c>
      <c r="AZ72" s="213">
        <v>873.47958096279797</v>
      </c>
      <c r="BA72" s="213">
        <v>840.00561640659907</v>
      </c>
      <c r="BB72" s="213">
        <v>909.02313322519865</v>
      </c>
      <c r="BC72" s="56">
        <f>SUM($Q72:$AB72)</f>
        <v>11522.970867573185</v>
      </c>
      <c r="BD72" s="29">
        <f>SUM($AD72:$AO72)</f>
        <v>12573.498731883603</v>
      </c>
      <c r="BE72" s="67">
        <f>SUM($AQ72:$BB72)</f>
        <v>11012.478268490984</v>
      </c>
      <c r="BF72" s="177">
        <f t="shared" si="11"/>
        <v>-12.415163803486273</v>
      </c>
      <c r="BG72" s="118"/>
      <c r="BH72" s="118"/>
    </row>
    <row r="73" spans="1:60" ht="20.100000000000001" customHeight="1" thickBot="1" x14ac:dyDescent="0.35">
      <c r="A73" s="282"/>
      <c r="B73" s="154"/>
      <c r="C73" s="149" t="s">
        <v>165</v>
      </c>
      <c r="D73" s="150">
        <v>864.42843751139947</v>
      </c>
      <c r="E73" s="151">
        <v>691.30869644459995</v>
      </c>
      <c r="F73" s="151">
        <v>862.3806730618013</v>
      </c>
      <c r="G73" s="151">
        <v>1108.5477642102007</v>
      </c>
      <c r="H73" s="151">
        <v>856.44956131559979</v>
      </c>
      <c r="I73" s="151">
        <v>869.09014846939965</v>
      </c>
      <c r="J73" s="151">
        <v>1118.0115783519993</v>
      </c>
      <c r="K73" s="151">
        <v>884.44687173280033</v>
      </c>
      <c r="L73" s="151">
        <v>985.65273759319859</v>
      </c>
      <c r="M73" s="151">
        <v>1080.0606992250005</v>
      </c>
      <c r="N73" s="151">
        <v>934.39434872600134</v>
      </c>
      <c r="O73" s="151">
        <v>1112.9611466754013</v>
      </c>
      <c r="P73" s="205">
        <v>11367.732663317402</v>
      </c>
      <c r="Q73" s="151">
        <v>978.72577608520101</v>
      </c>
      <c r="R73" s="151">
        <v>921.78591712219884</v>
      </c>
      <c r="S73" s="151">
        <v>1058.7663489955976</v>
      </c>
      <c r="T73" s="151">
        <v>1357.8631099957956</v>
      </c>
      <c r="U73" s="151">
        <v>1024.100366760199</v>
      </c>
      <c r="V73" s="151">
        <v>985.1739767829971</v>
      </c>
      <c r="W73" s="151">
        <v>1064.3929529283989</v>
      </c>
      <c r="X73" s="151">
        <v>1114.4458254559993</v>
      </c>
      <c r="Y73" s="151">
        <v>1155.4855383472004</v>
      </c>
      <c r="Z73" s="151">
        <v>1104.8483941996003</v>
      </c>
      <c r="AA73" s="151">
        <v>1110.8679650419974</v>
      </c>
      <c r="AB73" s="151">
        <v>1258.7643530670011</v>
      </c>
      <c r="AC73" s="205">
        <v>13135.220524782188</v>
      </c>
      <c r="AD73" s="151">
        <v>1219.8358585123992</v>
      </c>
      <c r="AE73" s="151">
        <v>993.50646142179892</v>
      </c>
      <c r="AF73" s="151">
        <v>1328.645666388202</v>
      </c>
      <c r="AG73" s="151">
        <v>1600.9611304629989</v>
      </c>
      <c r="AH73" s="151">
        <v>1331.0158268517973</v>
      </c>
      <c r="AI73" s="151">
        <v>1288.0653373751993</v>
      </c>
      <c r="AJ73" s="151">
        <v>1367.5014955646029</v>
      </c>
      <c r="AK73" s="151">
        <v>1432.9425755806044</v>
      </c>
      <c r="AL73" s="151">
        <v>1335.2863608193968</v>
      </c>
      <c r="AM73" s="151">
        <v>1472.7270589866014</v>
      </c>
      <c r="AN73" s="151">
        <v>1400.3355852168002</v>
      </c>
      <c r="AO73" s="151">
        <v>1467.7243176561985</v>
      </c>
      <c r="AP73" s="205">
        <v>16238.5476748366</v>
      </c>
      <c r="AQ73" s="151">
        <v>1462.6356680544056</v>
      </c>
      <c r="AR73" s="151">
        <v>1191.8712999908018</v>
      </c>
      <c r="AS73" s="151">
        <v>1439.0857575503985</v>
      </c>
      <c r="AT73" s="151">
        <v>4554.217335227795</v>
      </c>
      <c r="AU73" s="151">
        <v>1420.5226785541979</v>
      </c>
      <c r="AV73" s="151">
        <v>1310.7655719469992</v>
      </c>
      <c r="AW73" s="151">
        <v>1527.2357791600014</v>
      </c>
      <c r="AX73" s="151">
        <v>1476.7305589219993</v>
      </c>
      <c r="AY73" s="151">
        <v>1337.6293973127956</v>
      </c>
      <c r="AZ73" s="151">
        <v>1539.9776151585991</v>
      </c>
      <c r="BA73" s="151">
        <v>1499.247854480602</v>
      </c>
      <c r="BB73" s="151">
        <v>1428.1741309350004</v>
      </c>
      <c r="BC73" s="150">
        <f>SUM($Q73:$AB73)</f>
        <v>13135.220524782186</v>
      </c>
      <c r="BD73" s="191">
        <f>SUM($AD73:$AO73)</f>
        <v>16238.5476748366</v>
      </c>
      <c r="BE73" s="192">
        <f>SUM($AQ73:$BB73)</f>
        <v>20188.093647293597</v>
      </c>
      <c r="BF73" s="288">
        <f t="shared" si="11"/>
        <v>24.322039455395682</v>
      </c>
      <c r="BG73" s="118"/>
      <c r="BH73" s="118"/>
    </row>
    <row r="74" spans="1:60" ht="20.100000000000001" customHeight="1" x14ac:dyDescent="0.2">
      <c r="A74" s="282"/>
      <c r="B74" s="27" t="s">
        <v>152</v>
      </c>
      <c r="C74" s="32"/>
      <c r="D74" s="310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306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306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306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373"/>
      <c r="BD74" s="29"/>
      <c r="BE74" s="67"/>
      <c r="BF74" s="178"/>
      <c r="BG74" s="118"/>
      <c r="BH74" s="118"/>
    </row>
    <row r="75" spans="1:60" ht="25.5" customHeight="1" x14ac:dyDescent="0.25">
      <c r="A75" s="282"/>
      <c r="B75" s="519" t="s">
        <v>39</v>
      </c>
      <c r="C75" s="520"/>
      <c r="D75" s="312">
        <v>856.85260000999949</v>
      </c>
      <c r="E75" s="213">
        <v>688.87774835999994</v>
      </c>
      <c r="F75" s="213">
        <v>858.31869124000127</v>
      </c>
      <c r="G75" s="213">
        <v>1104.7697936600007</v>
      </c>
      <c r="H75" s="213">
        <v>853.16494556999976</v>
      </c>
      <c r="I75" s="213">
        <v>864.8572623699996</v>
      </c>
      <c r="J75" s="213">
        <v>1114.7758624699993</v>
      </c>
      <c r="K75" s="213">
        <v>881.00151233000031</v>
      </c>
      <c r="L75" s="213">
        <v>980.78198584999859</v>
      </c>
      <c r="M75" s="213">
        <v>1076.7503393400004</v>
      </c>
      <c r="N75" s="213">
        <v>930.14174486000138</v>
      </c>
      <c r="O75" s="213">
        <v>1111.4094806000014</v>
      </c>
      <c r="P75" s="206">
        <v>11321.701966660001</v>
      </c>
      <c r="Q75" s="213">
        <v>971.88698158000102</v>
      </c>
      <c r="R75" s="213">
        <v>919.2744726999988</v>
      </c>
      <c r="S75" s="213">
        <v>1055.4952165799975</v>
      </c>
      <c r="T75" s="213">
        <v>1354.7792002199956</v>
      </c>
      <c r="U75" s="213">
        <v>1021.153536659999</v>
      </c>
      <c r="V75" s="213">
        <v>981.52830832999712</v>
      </c>
      <c r="W75" s="213">
        <v>1061.5618896499989</v>
      </c>
      <c r="X75" s="213">
        <v>1111.6089986799993</v>
      </c>
      <c r="Y75" s="213">
        <v>1151.4301154400005</v>
      </c>
      <c r="Z75" s="213">
        <v>1102.0436155600003</v>
      </c>
      <c r="AA75" s="213">
        <v>1107.3554653099975</v>
      </c>
      <c r="AB75" s="213">
        <v>1257.0036898200012</v>
      </c>
      <c r="AC75" s="320">
        <v>13095.121490529988</v>
      </c>
      <c r="AD75" s="213">
        <v>1213.0175752699993</v>
      </c>
      <c r="AE75" s="213">
        <v>991.21088157999895</v>
      </c>
      <c r="AF75" s="213">
        <v>1324.5968472600021</v>
      </c>
      <c r="AG75" s="213">
        <v>1597.1846349499988</v>
      </c>
      <c r="AH75" s="213">
        <v>1327.8004239099973</v>
      </c>
      <c r="AI75" s="213">
        <v>1283.9536844199993</v>
      </c>
      <c r="AJ75" s="213">
        <v>1364.360612940003</v>
      </c>
      <c r="AK75" s="213">
        <v>1428.7678696900043</v>
      </c>
      <c r="AL75" s="213">
        <v>1329.9499716899968</v>
      </c>
      <c r="AM75" s="213">
        <v>1468.3341838300014</v>
      </c>
      <c r="AN75" s="213">
        <v>1394.4731603800001</v>
      </c>
      <c r="AO75" s="213">
        <v>1464.0361060899986</v>
      </c>
      <c r="AP75" s="320">
        <v>16187.685952010001</v>
      </c>
      <c r="AQ75" s="213">
        <v>1455.3916484100057</v>
      </c>
      <c r="AR75" s="213">
        <v>1187.8119548100019</v>
      </c>
      <c r="AS75" s="213">
        <v>1434.0263556699986</v>
      </c>
      <c r="AT75" s="213">
        <v>4548.2102751799948</v>
      </c>
      <c r="AU75" s="213">
        <v>1415.0504361799979</v>
      </c>
      <c r="AV75" s="213">
        <v>1305.7327744499992</v>
      </c>
      <c r="AW75" s="213">
        <v>1522.2507166300013</v>
      </c>
      <c r="AX75" s="213">
        <v>1460.8740276999993</v>
      </c>
      <c r="AY75" s="213">
        <v>1317.1909912799956</v>
      </c>
      <c r="AZ75" s="213">
        <v>1535.1922986099992</v>
      </c>
      <c r="BA75" s="213">
        <v>1492.7205458900021</v>
      </c>
      <c r="BB75" s="213">
        <v>1421.3552755000005</v>
      </c>
      <c r="BC75" s="56">
        <f>SUM($Q75:$AB75)</f>
        <v>13095.121490529988</v>
      </c>
      <c r="BD75" s="29">
        <f>SUM($AD75:$AO75)</f>
        <v>16187.685952010001</v>
      </c>
      <c r="BE75" s="67">
        <f>SUM($AQ75:$BB75)</f>
        <v>20095.80730031</v>
      </c>
      <c r="BF75" s="177">
        <f t="shared" si="9"/>
        <v>24.142557249294395</v>
      </c>
      <c r="BG75" s="118"/>
      <c r="BH75" s="118"/>
    </row>
    <row r="76" spans="1:60" ht="20.100000000000001" customHeight="1" x14ac:dyDescent="0.2">
      <c r="A76" s="282"/>
      <c r="B76" s="27" t="s">
        <v>153</v>
      </c>
      <c r="C76" s="32"/>
      <c r="D76" s="311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307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307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307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373"/>
      <c r="BD76" s="29"/>
      <c r="BE76" s="67"/>
      <c r="BF76" s="178"/>
      <c r="BG76" s="118"/>
      <c r="BH76" s="118"/>
    </row>
    <row r="77" spans="1:60" ht="19.5" customHeight="1" thickBot="1" x14ac:dyDescent="0.3">
      <c r="A77" s="282"/>
      <c r="B77" s="523" t="s">
        <v>39</v>
      </c>
      <c r="C77" s="524"/>
      <c r="D77" s="202">
        <v>7.5758375014000023</v>
      </c>
      <c r="E77" s="186">
        <v>2.4309480846000011</v>
      </c>
      <c r="F77" s="186">
        <v>4.0619818218000017</v>
      </c>
      <c r="G77" s="186">
        <v>3.7779705502000032</v>
      </c>
      <c r="H77" s="186">
        <v>3.2846157456000022</v>
      </c>
      <c r="I77" s="186">
        <v>4.232886099399999</v>
      </c>
      <c r="J77" s="186">
        <v>3.2357158820000009</v>
      </c>
      <c r="K77" s="186">
        <v>3.4453594027999981</v>
      </c>
      <c r="L77" s="186">
        <v>4.8707517432000049</v>
      </c>
      <c r="M77" s="186">
        <v>3.310359885000004</v>
      </c>
      <c r="N77" s="186">
        <v>4.2526038660000012</v>
      </c>
      <c r="O77" s="186">
        <v>1.5516660754000016</v>
      </c>
      <c r="P77" s="198">
        <v>46.030696657400021</v>
      </c>
      <c r="Q77" s="186">
        <v>6.8387945052000001</v>
      </c>
      <c r="R77" s="186">
        <v>2.511444422200003</v>
      </c>
      <c r="S77" s="186">
        <v>3.2711324156000003</v>
      </c>
      <c r="T77" s="186">
        <v>3.0839097758000009</v>
      </c>
      <c r="U77" s="186">
        <v>2.9468301002000001</v>
      </c>
      <c r="V77" s="186">
        <v>3.6456684529999968</v>
      </c>
      <c r="W77" s="186">
        <v>2.831063278400002</v>
      </c>
      <c r="X77" s="186">
        <v>2.8368267760000001</v>
      </c>
      <c r="Y77" s="186">
        <v>4.0554229072000014</v>
      </c>
      <c r="Z77" s="186">
        <v>2.8047786395999998</v>
      </c>
      <c r="AA77" s="186">
        <v>3.5124997319999998</v>
      </c>
      <c r="AB77" s="186">
        <v>1.7606632470000005</v>
      </c>
      <c r="AC77" s="319">
        <v>40.099034252200013</v>
      </c>
      <c r="AD77" s="186">
        <v>6.8182832423999926</v>
      </c>
      <c r="AE77" s="186">
        <v>2.2955798418</v>
      </c>
      <c r="AF77" s="186">
        <v>4.0488191282000043</v>
      </c>
      <c r="AG77" s="186">
        <v>3.7764955130000022</v>
      </c>
      <c r="AH77" s="186">
        <v>3.2154029417999994</v>
      </c>
      <c r="AI77" s="186">
        <v>4.1116529552000021</v>
      </c>
      <c r="AJ77" s="186">
        <v>3.1408826246000028</v>
      </c>
      <c r="AK77" s="186">
        <v>4.1747058906000012</v>
      </c>
      <c r="AL77" s="186">
        <v>5.3363891293999952</v>
      </c>
      <c r="AM77" s="186">
        <v>4.3928751565999953</v>
      </c>
      <c r="AN77" s="186">
        <v>5.8624248368000007</v>
      </c>
      <c r="AO77" s="186">
        <v>3.6882115661999975</v>
      </c>
      <c r="AP77" s="320">
        <v>50.861722826600001</v>
      </c>
      <c r="AQ77" s="186">
        <v>7.2440196444000007</v>
      </c>
      <c r="AR77" s="186">
        <v>4.0593451807999976</v>
      </c>
      <c r="AS77" s="186">
        <v>5.0594018804000047</v>
      </c>
      <c r="AT77" s="186">
        <v>6.0070600477999969</v>
      </c>
      <c r="AU77" s="186">
        <v>5.4722423742000057</v>
      </c>
      <c r="AV77" s="186">
        <v>5.0327974970000033</v>
      </c>
      <c r="AW77" s="186">
        <v>4.9850625300000031</v>
      </c>
      <c r="AX77" s="186">
        <v>15.856531221999989</v>
      </c>
      <c r="AY77" s="186">
        <v>20.438406032799978</v>
      </c>
      <c r="AZ77" s="186">
        <v>4.7853165485999973</v>
      </c>
      <c r="BA77" s="186">
        <v>6.527308590599997</v>
      </c>
      <c r="BB77" s="186">
        <v>6.8188554350000086</v>
      </c>
      <c r="BC77" s="125">
        <f t="shared" ref="BC77:BC86" si="12">SUM($Q77:$AB77)</f>
        <v>40.099034252200013</v>
      </c>
      <c r="BD77" s="239">
        <f t="shared" ref="BD77:BD86" si="13">SUM($AD77:$AO77)</f>
        <v>50.861722826600001</v>
      </c>
      <c r="BE77" s="367">
        <f t="shared" ref="BE77:BE86" si="14">SUM($AQ77:$BB77)</f>
        <v>92.286346983599969</v>
      </c>
      <c r="BF77" s="177">
        <f t="shared" si="9"/>
        <v>81.445578039553638</v>
      </c>
      <c r="BG77" s="118"/>
      <c r="BH77" s="118"/>
    </row>
    <row r="78" spans="1:60" ht="20.100000000000001" customHeight="1" thickBot="1" x14ac:dyDescent="0.3">
      <c r="A78" s="282"/>
      <c r="B78" s="155"/>
      <c r="C78" s="153" t="s">
        <v>166</v>
      </c>
      <c r="D78" s="158">
        <v>120007</v>
      </c>
      <c r="E78" s="157">
        <v>115297</v>
      </c>
      <c r="F78" s="157">
        <v>138261</v>
      </c>
      <c r="G78" s="157">
        <v>138781</v>
      </c>
      <c r="H78" s="157">
        <v>144001</v>
      </c>
      <c r="I78" s="157">
        <v>156617</v>
      </c>
      <c r="J78" s="157">
        <v>159037</v>
      </c>
      <c r="K78" s="157">
        <v>164054</v>
      </c>
      <c r="L78" s="157">
        <v>168527</v>
      </c>
      <c r="M78" s="157">
        <v>192918</v>
      </c>
      <c r="N78" s="157">
        <v>181618</v>
      </c>
      <c r="O78" s="157">
        <v>248434</v>
      </c>
      <c r="P78" s="374">
        <v>1927552</v>
      </c>
      <c r="Q78" s="157">
        <v>186147</v>
      </c>
      <c r="R78" s="157">
        <v>187067</v>
      </c>
      <c r="S78" s="157">
        <v>216701</v>
      </c>
      <c r="T78" s="157">
        <v>220859</v>
      </c>
      <c r="U78" s="157">
        <v>228311</v>
      </c>
      <c r="V78" s="157">
        <v>249907</v>
      </c>
      <c r="W78" s="157">
        <v>252476</v>
      </c>
      <c r="X78" s="157">
        <v>269188</v>
      </c>
      <c r="Y78" s="157">
        <v>271018</v>
      </c>
      <c r="Z78" s="157">
        <v>284423</v>
      </c>
      <c r="AA78" s="157">
        <v>293962</v>
      </c>
      <c r="AB78" s="157">
        <v>370611</v>
      </c>
      <c r="AC78" s="374">
        <v>3030670</v>
      </c>
      <c r="AD78" s="157">
        <v>300692</v>
      </c>
      <c r="AE78" s="157">
        <v>298557</v>
      </c>
      <c r="AF78" s="157">
        <v>362667</v>
      </c>
      <c r="AG78" s="157">
        <v>343877</v>
      </c>
      <c r="AH78" s="157">
        <v>388309</v>
      </c>
      <c r="AI78" s="157">
        <v>416620</v>
      </c>
      <c r="AJ78" s="157">
        <v>429396</v>
      </c>
      <c r="AK78" s="157">
        <v>456375</v>
      </c>
      <c r="AL78" s="157">
        <v>448775</v>
      </c>
      <c r="AM78" s="157">
        <v>482695</v>
      </c>
      <c r="AN78" s="157">
        <v>494031</v>
      </c>
      <c r="AO78" s="157">
        <v>586120</v>
      </c>
      <c r="AP78" s="374">
        <v>5008114</v>
      </c>
      <c r="AQ78" s="157">
        <v>501645</v>
      </c>
      <c r="AR78" s="157">
        <v>480450</v>
      </c>
      <c r="AS78" s="157">
        <v>592143</v>
      </c>
      <c r="AT78" s="157">
        <v>593042</v>
      </c>
      <c r="AU78" s="157">
        <v>636770</v>
      </c>
      <c r="AV78" s="157">
        <v>649463</v>
      </c>
      <c r="AW78" s="157">
        <v>676099</v>
      </c>
      <c r="AX78" s="157">
        <v>711505</v>
      </c>
      <c r="AY78" s="157">
        <v>709260</v>
      </c>
      <c r="AZ78" s="157">
        <v>807980</v>
      </c>
      <c r="BA78" s="157">
        <v>821210</v>
      </c>
      <c r="BB78" s="157">
        <v>965010</v>
      </c>
      <c r="BC78" s="158">
        <f t="shared" si="12"/>
        <v>3030670</v>
      </c>
      <c r="BD78" s="191">
        <f t="shared" si="13"/>
        <v>5008114</v>
      </c>
      <c r="BE78" s="192">
        <f t="shared" si="14"/>
        <v>8144577</v>
      </c>
      <c r="BF78" s="288">
        <f t="shared" si="9"/>
        <v>62.627627885467476</v>
      </c>
      <c r="BG78" s="118"/>
      <c r="BH78" s="118"/>
    </row>
    <row r="79" spans="1:60" ht="20.100000000000001" customHeight="1" x14ac:dyDescent="0.25">
      <c r="A79" s="282"/>
      <c r="B79" s="521" t="s">
        <v>154</v>
      </c>
      <c r="C79" s="522"/>
      <c r="D79" s="56">
        <v>105544</v>
      </c>
      <c r="E79" s="39">
        <v>101891</v>
      </c>
      <c r="F79" s="39">
        <v>122184</v>
      </c>
      <c r="G79" s="39">
        <v>122624</v>
      </c>
      <c r="H79" s="39">
        <v>127887</v>
      </c>
      <c r="I79" s="39">
        <v>140011</v>
      </c>
      <c r="J79" s="39">
        <v>141504</v>
      </c>
      <c r="K79" s="39">
        <v>147207</v>
      </c>
      <c r="L79" s="39">
        <v>153813</v>
      </c>
      <c r="M79" s="39">
        <v>173992</v>
      </c>
      <c r="N79" s="39">
        <v>163390</v>
      </c>
      <c r="O79" s="39">
        <v>227516</v>
      </c>
      <c r="P79" s="206">
        <v>1727563</v>
      </c>
      <c r="Q79" s="39">
        <v>169117</v>
      </c>
      <c r="R79" s="39">
        <v>170123</v>
      </c>
      <c r="S79" s="39">
        <v>196957</v>
      </c>
      <c r="T79" s="39">
        <v>201065</v>
      </c>
      <c r="U79" s="39">
        <v>208183</v>
      </c>
      <c r="V79" s="39">
        <v>229432</v>
      </c>
      <c r="W79" s="39">
        <v>231763</v>
      </c>
      <c r="X79" s="39">
        <v>247150</v>
      </c>
      <c r="Y79" s="39">
        <v>249237</v>
      </c>
      <c r="Z79" s="39">
        <v>262037</v>
      </c>
      <c r="AA79" s="39">
        <v>271980</v>
      </c>
      <c r="AB79" s="39">
        <v>347293</v>
      </c>
      <c r="AC79" s="206">
        <v>2784337</v>
      </c>
      <c r="AD79" s="39">
        <v>279766</v>
      </c>
      <c r="AE79" s="39">
        <v>279029</v>
      </c>
      <c r="AF79" s="39">
        <v>338461</v>
      </c>
      <c r="AG79" s="39">
        <v>322301</v>
      </c>
      <c r="AH79" s="39">
        <v>364078</v>
      </c>
      <c r="AI79" s="39">
        <v>393358</v>
      </c>
      <c r="AJ79" s="39">
        <v>406156</v>
      </c>
      <c r="AK79" s="39">
        <v>431749</v>
      </c>
      <c r="AL79" s="39">
        <v>424814</v>
      </c>
      <c r="AM79" s="39">
        <v>457269</v>
      </c>
      <c r="AN79" s="39">
        <v>468657</v>
      </c>
      <c r="AO79" s="39">
        <v>559947</v>
      </c>
      <c r="AP79" s="206">
        <v>4725585</v>
      </c>
      <c r="AQ79" s="39">
        <v>477835</v>
      </c>
      <c r="AR79" s="39">
        <v>458080</v>
      </c>
      <c r="AS79" s="39">
        <v>565853</v>
      </c>
      <c r="AT79" s="39">
        <v>567214</v>
      </c>
      <c r="AU79" s="39">
        <v>610173</v>
      </c>
      <c r="AV79" s="39">
        <v>622572</v>
      </c>
      <c r="AW79" s="39">
        <v>648987</v>
      </c>
      <c r="AX79" s="39">
        <v>682593</v>
      </c>
      <c r="AY79" s="39">
        <v>682406</v>
      </c>
      <c r="AZ79" s="39">
        <v>776859</v>
      </c>
      <c r="BA79" s="39">
        <v>790278</v>
      </c>
      <c r="BB79" s="39">
        <v>934169</v>
      </c>
      <c r="BC79" s="49">
        <f t="shared" si="12"/>
        <v>2784337</v>
      </c>
      <c r="BD79" s="232">
        <f t="shared" si="13"/>
        <v>4725585</v>
      </c>
      <c r="BE79" s="370">
        <f t="shared" si="14"/>
        <v>7817019</v>
      </c>
      <c r="BF79" s="177">
        <f t="shared" si="9"/>
        <v>65.419075098638586</v>
      </c>
      <c r="BG79" s="118"/>
      <c r="BH79" s="118"/>
    </row>
    <row r="80" spans="1:60" ht="20.100000000000001" customHeight="1" thickBot="1" x14ac:dyDescent="0.3">
      <c r="A80" s="282"/>
      <c r="B80" s="521" t="s">
        <v>155</v>
      </c>
      <c r="C80" s="522"/>
      <c r="D80" s="56">
        <v>14463</v>
      </c>
      <c r="E80" s="39">
        <v>13406</v>
      </c>
      <c r="F80" s="39">
        <v>16077</v>
      </c>
      <c r="G80" s="39">
        <v>16157</v>
      </c>
      <c r="H80" s="39">
        <v>16114</v>
      </c>
      <c r="I80" s="39">
        <v>16606</v>
      </c>
      <c r="J80" s="39">
        <v>17533</v>
      </c>
      <c r="K80" s="39">
        <v>16847</v>
      </c>
      <c r="L80" s="39">
        <v>14714</v>
      </c>
      <c r="M80" s="39">
        <v>18926</v>
      </c>
      <c r="N80" s="39">
        <v>18228</v>
      </c>
      <c r="O80" s="39">
        <v>20918</v>
      </c>
      <c r="P80" s="206">
        <v>199989</v>
      </c>
      <c r="Q80" s="39">
        <v>17030</v>
      </c>
      <c r="R80" s="39">
        <v>16944</v>
      </c>
      <c r="S80" s="39">
        <v>19744</v>
      </c>
      <c r="T80" s="39">
        <v>19794</v>
      </c>
      <c r="U80" s="39">
        <v>20128</v>
      </c>
      <c r="V80" s="39">
        <v>20475</v>
      </c>
      <c r="W80" s="39">
        <v>20713</v>
      </c>
      <c r="X80" s="39">
        <v>22038</v>
      </c>
      <c r="Y80" s="39">
        <v>21781</v>
      </c>
      <c r="Z80" s="39">
        <v>22386</v>
      </c>
      <c r="AA80" s="39">
        <v>21982</v>
      </c>
      <c r="AB80" s="39">
        <v>23318</v>
      </c>
      <c r="AC80" s="206">
        <v>246333</v>
      </c>
      <c r="AD80" s="39">
        <v>20926</v>
      </c>
      <c r="AE80" s="39">
        <v>19528</v>
      </c>
      <c r="AF80" s="39">
        <v>24206</v>
      </c>
      <c r="AG80" s="39">
        <v>21576</v>
      </c>
      <c r="AH80" s="39">
        <v>24231</v>
      </c>
      <c r="AI80" s="39">
        <v>23262</v>
      </c>
      <c r="AJ80" s="39">
        <v>23240</v>
      </c>
      <c r="AK80" s="39">
        <v>24626</v>
      </c>
      <c r="AL80" s="39">
        <v>23961</v>
      </c>
      <c r="AM80" s="39">
        <v>25426</v>
      </c>
      <c r="AN80" s="39">
        <v>25374</v>
      </c>
      <c r="AO80" s="39">
        <v>26173</v>
      </c>
      <c r="AP80" s="206">
        <v>282529</v>
      </c>
      <c r="AQ80" s="39">
        <v>23810</v>
      </c>
      <c r="AR80" s="39">
        <v>22370</v>
      </c>
      <c r="AS80" s="39">
        <v>26290</v>
      </c>
      <c r="AT80" s="39">
        <v>25828</v>
      </c>
      <c r="AU80" s="39">
        <v>26597</v>
      </c>
      <c r="AV80" s="39">
        <v>26891</v>
      </c>
      <c r="AW80" s="39">
        <v>27112</v>
      </c>
      <c r="AX80" s="39">
        <v>28912</v>
      </c>
      <c r="AY80" s="39">
        <v>26854</v>
      </c>
      <c r="AZ80" s="39">
        <v>31121</v>
      </c>
      <c r="BA80" s="39">
        <v>30932</v>
      </c>
      <c r="BB80" s="39">
        <v>30841</v>
      </c>
      <c r="BC80" s="56">
        <f t="shared" si="12"/>
        <v>246333</v>
      </c>
      <c r="BD80" s="29">
        <f t="shared" si="13"/>
        <v>282529</v>
      </c>
      <c r="BE80" s="67">
        <f t="shared" si="14"/>
        <v>327558</v>
      </c>
      <c r="BF80" s="177">
        <f t="shared" si="9"/>
        <v>15.937832930424833</v>
      </c>
      <c r="BG80" s="118"/>
      <c r="BH80" s="118"/>
    </row>
    <row r="81" spans="1:60" ht="20.100000000000001" customHeight="1" thickBot="1" x14ac:dyDescent="0.3">
      <c r="A81" s="282"/>
      <c r="B81" s="155"/>
      <c r="C81" s="153" t="s">
        <v>167</v>
      </c>
      <c r="D81" s="158">
        <v>306432</v>
      </c>
      <c r="E81" s="157">
        <v>292499</v>
      </c>
      <c r="F81" s="157">
        <v>338069</v>
      </c>
      <c r="G81" s="157">
        <v>339241</v>
      </c>
      <c r="H81" s="157">
        <v>353336</v>
      </c>
      <c r="I81" s="157">
        <v>369767</v>
      </c>
      <c r="J81" s="157">
        <v>366911</v>
      </c>
      <c r="K81" s="157">
        <v>356512</v>
      </c>
      <c r="L81" s="157">
        <v>376807</v>
      </c>
      <c r="M81" s="157">
        <v>390535</v>
      </c>
      <c r="N81" s="157">
        <v>364862</v>
      </c>
      <c r="O81" s="157">
        <v>501624</v>
      </c>
      <c r="P81" s="374">
        <v>4356595</v>
      </c>
      <c r="Q81" s="157">
        <v>371079</v>
      </c>
      <c r="R81" s="157">
        <v>373982</v>
      </c>
      <c r="S81" s="157">
        <v>420874</v>
      </c>
      <c r="T81" s="157">
        <v>431418</v>
      </c>
      <c r="U81" s="157">
        <v>444101</v>
      </c>
      <c r="V81" s="157">
        <v>466202</v>
      </c>
      <c r="W81" s="157">
        <v>470375</v>
      </c>
      <c r="X81" s="157">
        <v>466138</v>
      </c>
      <c r="Y81" s="157">
        <v>486409</v>
      </c>
      <c r="Z81" s="157">
        <v>486346</v>
      </c>
      <c r="AA81" s="157">
        <v>483919</v>
      </c>
      <c r="AB81" s="157">
        <v>612006</v>
      </c>
      <c r="AC81" s="374">
        <v>5512849</v>
      </c>
      <c r="AD81" s="157">
        <v>478494</v>
      </c>
      <c r="AE81" s="157">
        <v>489369</v>
      </c>
      <c r="AF81" s="157">
        <v>555199</v>
      </c>
      <c r="AG81" s="157">
        <v>557745</v>
      </c>
      <c r="AH81" s="157">
        <v>623740</v>
      </c>
      <c r="AI81" s="157">
        <v>638288</v>
      </c>
      <c r="AJ81" s="157">
        <v>663650</v>
      </c>
      <c r="AK81" s="157">
        <v>840470</v>
      </c>
      <c r="AL81" s="157">
        <v>660372</v>
      </c>
      <c r="AM81" s="157">
        <v>690670</v>
      </c>
      <c r="AN81" s="157">
        <v>702098</v>
      </c>
      <c r="AO81" s="157">
        <v>841739</v>
      </c>
      <c r="AP81" s="374">
        <v>7741834</v>
      </c>
      <c r="AQ81" s="157">
        <v>689155</v>
      </c>
      <c r="AR81" s="157">
        <v>676180</v>
      </c>
      <c r="AS81" s="157">
        <v>903106</v>
      </c>
      <c r="AT81" s="157">
        <v>779900</v>
      </c>
      <c r="AU81" s="157">
        <v>841078</v>
      </c>
      <c r="AV81" s="157">
        <v>836100</v>
      </c>
      <c r="AW81" s="157">
        <v>839448</v>
      </c>
      <c r="AX81" s="157">
        <v>874261</v>
      </c>
      <c r="AY81" s="157">
        <v>847223</v>
      </c>
      <c r="AZ81" s="157">
        <v>943061</v>
      </c>
      <c r="BA81" s="157">
        <v>939749</v>
      </c>
      <c r="BB81" s="157">
        <v>1124728</v>
      </c>
      <c r="BC81" s="158">
        <f t="shared" si="12"/>
        <v>5512849</v>
      </c>
      <c r="BD81" s="191">
        <f t="shared" si="13"/>
        <v>7741834</v>
      </c>
      <c r="BE81" s="192">
        <f t="shared" si="14"/>
        <v>10293989</v>
      </c>
      <c r="BF81" s="288">
        <f t="shared" ref="BF81" si="15">((BE81/BD81)-1)*100</f>
        <v>32.965767542936206</v>
      </c>
      <c r="BG81" s="118"/>
      <c r="BH81" s="118"/>
    </row>
    <row r="82" spans="1:60" ht="20.100000000000001" customHeight="1" x14ac:dyDescent="0.25">
      <c r="A82" s="282"/>
      <c r="B82" s="521" t="s">
        <v>156</v>
      </c>
      <c r="C82" s="522"/>
      <c r="D82" s="56">
        <v>281786</v>
      </c>
      <c r="E82" s="39">
        <v>272726</v>
      </c>
      <c r="F82" s="39">
        <v>312356</v>
      </c>
      <c r="G82" s="39">
        <v>317964</v>
      </c>
      <c r="H82" s="39">
        <v>329059</v>
      </c>
      <c r="I82" s="39">
        <v>345116</v>
      </c>
      <c r="J82" s="39">
        <v>342888</v>
      </c>
      <c r="K82" s="39">
        <v>332359</v>
      </c>
      <c r="L82" s="39">
        <v>351110</v>
      </c>
      <c r="M82" s="39">
        <v>364826</v>
      </c>
      <c r="N82" s="39">
        <v>341229</v>
      </c>
      <c r="O82" s="39">
        <v>474471</v>
      </c>
      <c r="P82" s="206">
        <v>4065890</v>
      </c>
      <c r="Q82" s="39">
        <v>348097</v>
      </c>
      <c r="R82" s="39">
        <v>350353</v>
      </c>
      <c r="S82" s="39">
        <v>394352</v>
      </c>
      <c r="T82" s="39">
        <v>406065</v>
      </c>
      <c r="U82" s="39">
        <v>417578</v>
      </c>
      <c r="V82" s="39">
        <v>440340</v>
      </c>
      <c r="W82" s="39">
        <v>443387</v>
      </c>
      <c r="X82" s="39">
        <v>438437</v>
      </c>
      <c r="Y82" s="39">
        <v>462947</v>
      </c>
      <c r="Z82" s="39">
        <v>463505</v>
      </c>
      <c r="AA82" s="39">
        <v>460595</v>
      </c>
      <c r="AB82" s="39">
        <v>586714</v>
      </c>
      <c r="AC82" s="206">
        <v>5212370</v>
      </c>
      <c r="AD82" s="39">
        <v>456249</v>
      </c>
      <c r="AE82" s="39">
        <v>467916</v>
      </c>
      <c r="AF82" s="39">
        <v>530139</v>
      </c>
      <c r="AG82" s="39">
        <v>533800</v>
      </c>
      <c r="AH82" s="39">
        <v>596798</v>
      </c>
      <c r="AI82" s="39">
        <v>613839</v>
      </c>
      <c r="AJ82" s="39">
        <v>638159</v>
      </c>
      <c r="AK82" s="39">
        <v>814501</v>
      </c>
      <c r="AL82" s="39">
        <v>634781</v>
      </c>
      <c r="AM82" s="39">
        <v>663534</v>
      </c>
      <c r="AN82" s="39">
        <v>674794</v>
      </c>
      <c r="AO82" s="39">
        <v>813622</v>
      </c>
      <c r="AP82" s="206">
        <v>7438132</v>
      </c>
      <c r="AQ82" s="39">
        <v>663698</v>
      </c>
      <c r="AR82" s="39">
        <v>652188</v>
      </c>
      <c r="AS82" s="39">
        <v>875111</v>
      </c>
      <c r="AT82" s="39">
        <v>752192</v>
      </c>
      <c r="AU82" s="39">
        <v>812663</v>
      </c>
      <c r="AV82" s="39">
        <v>808772</v>
      </c>
      <c r="AW82" s="39">
        <v>811425</v>
      </c>
      <c r="AX82" s="39">
        <v>845340</v>
      </c>
      <c r="AY82" s="39">
        <v>819611</v>
      </c>
      <c r="AZ82" s="39">
        <v>912198</v>
      </c>
      <c r="BA82" s="39">
        <v>909064</v>
      </c>
      <c r="BB82" s="39">
        <v>1093969</v>
      </c>
      <c r="BC82" s="56">
        <f t="shared" si="12"/>
        <v>5212370</v>
      </c>
      <c r="BD82" s="29">
        <f t="shared" si="13"/>
        <v>7438132</v>
      </c>
      <c r="BE82" s="67">
        <f t="shared" si="14"/>
        <v>9956231</v>
      </c>
      <c r="BF82" s="177">
        <f t="shared" si="9"/>
        <v>33.853916547864429</v>
      </c>
      <c r="BG82" s="118"/>
      <c r="BH82" s="118"/>
    </row>
    <row r="83" spans="1:60" ht="20.100000000000001" customHeight="1" thickBot="1" x14ac:dyDescent="0.3">
      <c r="A83" s="282"/>
      <c r="B83" s="30" t="s">
        <v>227</v>
      </c>
      <c r="C83" s="68"/>
      <c r="D83" s="56">
        <v>24646</v>
      </c>
      <c r="E83" s="39">
        <v>19773</v>
      </c>
      <c r="F83" s="39">
        <v>25713</v>
      </c>
      <c r="G83" s="39">
        <v>21277</v>
      </c>
      <c r="H83" s="39">
        <v>24277</v>
      </c>
      <c r="I83" s="39">
        <v>24651</v>
      </c>
      <c r="J83" s="39">
        <v>24023</v>
      </c>
      <c r="K83" s="39">
        <v>24153</v>
      </c>
      <c r="L83" s="39">
        <v>25697</v>
      </c>
      <c r="M83" s="39">
        <v>25709</v>
      </c>
      <c r="N83" s="39">
        <v>23633</v>
      </c>
      <c r="O83" s="39">
        <v>27153</v>
      </c>
      <c r="P83" s="206">
        <v>290705</v>
      </c>
      <c r="Q83" s="39">
        <v>22982</v>
      </c>
      <c r="R83" s="39">
        <v>23629</v>
      </c>
      <c r="S83" s="39">
        <v>26522</v>
      </c>
      <c r="T83" s="39">
        <v>25353</v>
      </c>
      <c r="U83" s="39">
        <v>26523</v>
      </c>
      <c r="V83" s="39">
        <v>25862</v>
      </c>
      <c r="W83" s="39">
        <v>26988</v>
      </c>
      <c r="X83" s="39">
        <v>27701</v>
      </c>
      <c r="Y83" s="39">
        <v>23462</v>
      </c>
      <c r="Z83" s="39">
        <v>22841</v>
      </c>
      <c r="AA83" s="39">
        <v>23324</v>
      </c>
      <c r="AB83" s="39">
        <v>25292</v>
      </c>
      <c r="AC83" s="206">
        <v>300479</v>
      </c>
      <c r="AD83" s="39">
        <v>22245</v>
      </c>
      <c r="AE83" s="39">
        <v>21453</v>
      </c>
      <c r="AF83" s="39">
        <v>25060</v>
      </c>
      <c r="AG83" s="39">
        <v>23945</v>
      </c>
      <c r="AH83" s="39">
        <v>26942</v>
      </c>
      <c r="AI83" s="39">
        <v>24449</v>
      </c>
      <c r="AJ83" s="39">
        <v>25491</v>
      </c>
      <c r="AK83" s="39">
        <v>25969</v>
      </c>
      <c r="AL83" s="39">
        <v>25591</v>
      </c>
      <c r="AM83" s="39">
        <v>27136</v>
      </c>
      <c r="AN83" s="39">
        <v>27304</v>
      </c>
      <c r="AO83" s="39">
        <v>28117</v>
      </c>
      <c r="AP83" s="206">
        <v>303702</v>
      </c>
      <c r="AQ83" s="39">
        <v>25457</v>
      </c>
      <c r="AR83" s="39">
        <v>23992</v>
      </c>
      <c r="AS83" s="39">
        <v>27995</v>
      </c>
      <c r="AT83" s="39">
        <v>27708</v>
      </c>
      <c r="AU83" s="39">
        <v>28415</v>
      </c>
      <c r="AV83" s="39">
        <v>27328</v>
      </c>
      <c r="AW83" s="39">
        <v>28023</v>
      </c>
      <c r="AX83" s="39">
        <v>28921</v>
      </c>
      <c r="AY83" s="39">
        <v>27612</v>
      </c>
      <c r="AZ83" s="39">
        <v>30863</v>
      </c>
      <c r="BA83" s="39">
        <v>30685</v>
      </c>
      <c r="BB83" s="39">
        <v>30759</v>
      </c>
      <c r="BC83" s="56">
        <f t="shared" si="12"/>
        <v>300479</v>
      </c>
      <c r="BD83" s="29">
        <f t="shared" si="13"/>
        <v>303702</v>
      </c>
      <c r="BE83" s="67">
        <f t="shared" si="14"/>
        <v>337758</v>
      </c>
      <c r="BF83" s="177">
        <f t="shared" si="9"/>
        <v>11.213623881304692</v>
      </c>
      <c r="BG83" s="118"/>
      <c r="BH83" s="118"/>
    </row>
    <row r="84" spans="1:60" ht="20.100000000000001" customHeight="1" thickBot="1" x14ac:dyDescent="0.3">
      <c r="A84" s="282"/>
      <c r="B84" s="155"/>
      <c r="C84" s="153" t="s">
        <v>168</v>
      </c>
      <c r="D84" s="158">
        <v>95502</v>
      </c>
      <c r="E84" s="157">
        <v>87124</v>
      </c>
      <c r="F84" s="157">
        <v>107153</v>
      </c>
      <c r="G84" s="157">
        <v>106955</v>
      </c>
      <c r="H84" s="157">
        <v>106806</v>
      </c>
      <c r="I84" s="157">
        <v>113365</v>
      </c>
      <c r="J84" s="157">
        <v>119958</v>
      </c>
      <c r="K84" s="157">
        <v>118869</v>
      </c>
      <c r="L84" s="157">
        <v>132487</v>
      </c>
      <c r="M84" s="157">
        <v>139258</v>
      </c>
      <c r="N84" s="157">
        <v>131928</v>
      </c>
      <c r="O84" s="157">
        <v>155999</v>
      </c>
      <c r="P84" s="374">
        <v>1415404</v>
      </c>
      <c r="Q84" s="157">
        <v>137971</v>
      </c>
      <c r="R84" s="157">
        <v>134573</v>
      </c>
      <c r="S84" s="157">
        <v>145915</v>
      </c>
      <c r="T84" s="157">
        <v>154174</v>
      </c>
      <c r="U84" s="157">
        <v>154973</v>
      </c>
      <c r="V84" s="157">
        <v>156244</v>
      </c>
      <c r="W84" s="157">
        <v>162467</v>
      </c>
      <c r="X84" s="157">
        <v>170933</v>
      </c>
      <c r="Y84" s="157">
        <v>177830</v>
      </c>
      <c r="Z84" s="157">
        <v>175562</v>
      </c>
      <c r="AA84" s="157">
        <v>176697</v>
      </c>
      <c r="AB84" s="157">
        <v>217425</v>
      </c>
      <c r="AC84" s="374">
        <v>1964764</v>
      </c>
      <c r="AD84" s="157">
        <v>184669</v>
      </c>
      <c r="AE84" s="157">
        <v>177670</v>
      </c>
      <c r="AF84" s="157">
        <v>215433</v>
      </c>
      <c r="AG84" s="157">
        <v>212123</v>
      </c>
      <c r="AH84" s="157">
        <v>241307</v>
      </c>
      <c r="AI84" s="157">
        <v>234373</v>
      </c>
      <c r="AJ84" s="157">
        <v>240854</v>
      </c>
      <c r="AK84" s="157">
        <v>247198</v>
      </c>
      <c r="AL84" s="157">
        <v>254434</v>
      </c>
      <c r="AM84" s="157">
        <v>258709</v>
      </c>
      <c r="AN84" s="157">
        <v>258555</v>
      </c>
      <c r="AO84" s="157">
        <v>278938</v>
      </c>
      <c r="AP84" s="374">
        <v>2804263</v>
      </c>
      <c r="AQ84" s="157">
        <v>261089</v>
      </c>
      <c r="AR84" s="157">
        <v>236611</v>
      </c>
      <c r="AS84" s="157">
        <v>271441</v>
      </c>
      <c r="AT84" s="157">
        <v>267090</v>
      </c>
      <c r="AU84" s="157">
        <v>268936</v>
      </c>
      <c r="AV84" s="157">
        <v>265161</v>
      </c>
      <c r="AW84" s="157">
        <v>280122</v>
      </c>
      <c r="AX84" s="157">
        <v>289202</v>
      </c>
      <c r="AY84" s="157">
        <v>283294</v>
      </c>
      <c r="AZ84" s="157">
        <v>302246</v>
      </c>
      <c r="BA84" s="157">
        <v>302669</v>
      </c>
      <c r="BB84" s="157">
        <v>328149</v>
      </c>
      <c r="BC84" s="158">
        <f t="shared" si="12"/>
        <v>1964764</v>
      </c>
      <c r="BD84" s="191">
        <f t="shared" si="13"/>
        <v>2804263</v>
      </c>
      <c r="BE84" s="192">
        <f t="shared" si="14"/>
        <v>3356010</v>
      </c>
      <c r="BF84" s="288">
        <f t="shared" si="9"/>
        <v>19.675294364330309</v>
      </c>
      <c r="BG84" s="118"/>
      <c r="BH84" s="118"/>
    </row>
    <row r="85" spans="1:60" ht="20.100000000000001" customHeight="1" x14ac:dyDescent="0.25">
      <c r="A85" s="282"/>
      <c r="B85" s="30" t="s">
        <v>152</v>
      </c>
      <c r="C85" s="68"/>
      <c r="D85" s="56">
        <v>92136</v>
      </c>
      <c r="E85" s="39">
        <v>84364</v>
      </c>
      <c r="F85" s="39">
        <v>103708</v>
      </c>
      <c r="G85" s="39">
        <v>103901</v>
      </c>
      <c r="H85" s="39">
        <v>103681</v>
      </c>
      <c r="I85" s="39">
        <v>109803</v>
      </c>
      <c r="J85" s="39">
        <v>116652</v>
      </c>
      <c r="K85" s="39">
        <v>115399</v>
      </c>
      <c r="L85" s="39">
        <v>128531</v>
      </c>
      <c r="M85" s="39">
        <v>135718</v>
      </c>
      <c r="N85" s="39">
        <v>128086</v>
      </c>
      <c r="O85" s="39">
        <v>152879</v>
      </c>
      <c r="P85" s="206">
        <v>1374858</v>
      </c>
      <c r="Q85" s="39">
        <v>134392</v>
      </c>
      <c r="R85" s="39">
        <v>131367</v>
      </c>
      <c r="S85" s="39">
        <v>142417</v>
      </c>
      <c r="T85" s="39">
        <v>150865</v>
      </c>
      <c r="U85" s="39">
        <v>151546</v>
      </c>
      <c r="V85" s="39">
        <v>152532</v>
      </c>
      <c r="W85" s="39">
        <v>159036</v>
      </c>
      <c r="X85" s="39">
        <v>167448</v>
      </c>
      <c r="Y85" s="39">
        <v>174005</v>
      </c>
      <c r="Z85" s="39">
        <v>172076</v>
      </c>
      <c r="AA85" s="39">
        <v>172981</v>
      </c>
      <c r="AB85" s="39">
        <v>214177</v>
      </c>
      <c r="AC85" s="206">
        <v>1922842</v>
      </c>
      <c r="AD85" s="39">
        <v>180796</v>
      </c>
      <c r="AE85" s="39">
        <v>174503</v>
      </c>
      <c r="AF85" s="39">
        <v>211577</v>
      </c>
      <c r="AG85" s="39">
        <v>208341</v>
      </c>
      <c r="AH85" s="39">
        <v>237142</v>
      </c>
      <c r="AI85" s="39">
        <v>230204</v>
      </c>
      <c r="AJ85" s="39">
        <v>236785</v>
      </c>
      <c r="AK85" s="39">
        <v>242920</v>
      </c>
      <c r="AL85" s="39">
        <v>250125</v>
      </c>
      <c r="AM85" s="39">
        <v>254433</v>
      </c>
      <c r="AN85" s="39">
        <v>253967</v>
      </c>
      <c r="AO85" s="39">
        <v>274909</v>
      </c>
      <c r="AP85" s="206">
        <v>2755702</v>
      </c>
      <c r="AQ85" s="39">
        <v>256273</v>
      </c>
      <c r="AR85" s="39">
        <v>232640</v>
      </c>
      <c r="AS85" s="39">
        <v>268063</v>
      </c>
      <c r="AT85" s="39">
        <v>263917</v>
      </c>
      <c r="AU85" s="39">
        <v>265584</v>
      </c>
      <c r="AV85" s="39">
        <v>261894</v>
      </c>
      <c r="AW85" s="39">
        <v>276711</v>
      </c>
      <c r="AX85" s="39">
        <v>285225</v>
      </c>
      <c r="AY85" s="39">
        <v>279353</v>
      </c>
      <c r="AZ85" s="39">
        <v>298844</v>
      </c>
      <c r="BA85" s="39">
        <v>298943</v>
      </c>
      <c r="BB85" s="39">
        <v>324936</v>
      </c>
      <c r="BC85" s="56">
        <f t="shared" si="12"/>
        <v>1922842</v>
      </c>
      <c r="BD85" s="29">
        <f t="shared" si="13"/>
        <v>2755702</v>
      </c>
      <c r="BE85" s="67">
        <f t="shared" si="14"/>
        <v>3312383</v>
      </c>
      <c r="BF85" s="177">
        <f t="shared" si="9"/>
        <v>20.201059475952054</v>
      </c>
      <c r="BG85" s="118"/>
      <c r="BH85" s="118"/>
    </row>
    <row r="86" spans="1:60" ht="20.100000000000001" customHeight="1" thickBot="1" x14ac:dyDescent="0.3">
      <c r="A86" s="282"/>
      <c r="B86" s="31" t="s">
        <v>153</v>
      </c>
      <c r="C86" s="69"/>
      <c r="D86" s="125">
        <v>3366</v>
      </c>
      <c r="E86" s="126">
        <v>2760</v>
      </c>
      <c r="F86" s="126">
        <v>3445</v>
      </c>
      <c r="G86" s="126">
        <v>3054</v>
      </c>
      <c r="H86" s="126">
        <v>3125</v>
      </c>
      <c r="I86" s="126">
        <v>3562</v>
      </c>
      <c r="J86" s="126">
        <v>3306</v>
      </c>
      <c r="K86" s="126">
        <v>3470</v>
      </c>
      <c r="L86" s="126">
        <v>3956</v>
      </c>
      <c r="M86" s="126">
        <v>3540</v>
      </c>
      <c r="N86" s="126">
        <v>3842</v>
      </c>
      <c r="O86" s="126">
        <v>3120</v>
      </c>
      <c r="P86" s="198">
        <v>40546</v>
      </c>
      <c r="Q86" s="126">
        <v>3579</v>
      </c>
      <c r="R86" s="126">
        <v>3206</v>
      </c>
      <c r="S86" s="126">
        <v>3498</v>
      </c>
      <c r="T86" s="126">
        <v>3309</v>
      </c>
      <c r="U86" s="126">
        <v>3427</v>
      </c>
      <c r="V86" s="126">
        <v>3712</v>
      </c>
      <c r="W86" s="126">
        <v>3431</v>
      </c>
      <c r="X86" s="126">
        <v>3485</v>
      </c>
      <c r="Y86" s="126">
        <v>3825</v>
      </c>
      <c r="Z86" s="126">
        <v>3486</v>
      </c>
      <c r="AA86" s="126">
        <v>3716</v>
      </c>
      <c r="AB86" s="126">
        <v>3248</v>
      </c>
      <c r="AC86" s="198">
        <v>41922</v>
      </c>
      <c r="AD86" s="126">
        <v>3873</v>
      </c>
      <c r="AE86" s="126">
        <v>3167</v>
      </c>
      <c r="AF86" s="126">
        <v>3856</v>
      </c>
      <c r="AG86" s="126">
        <v>3782</v>
      </c>
      <c r="AH86" s="126">
        <v>4165</v>
      </c>
      <c r="AI86" s="126">
        <v>4169</v>
      </c>
      <c r="AJ86" s="126">
        <v>4069</v>
      </c>
      <c r="AK86" s="126">
        <v>4278</v>
      </c>
      <c r="AL86" s="126">
        <v>4309</v>
      </c>
      <c r="AM86" s="126">
        <v>4276</v>
      </c>
      <c r="AN86" s="126">
        <v>4588</v>
      </c>
      <c r="AO86" s="126">
        <v>4029</v>
      </c>
      <c r="AP86" s="198">
        <v>48561</v>
      </c>
      <c r="AQ86" s="126">
        <v>4816</v>
      </c>
      <c r="AR86" s="126">
        <v>3971</v>
      </c>
      <c r="AS86" s="126">
        <v>3378</v>
      </c>
      <c r="AT86" s="126">
        <v>3173</v>
      </c>
      <c r="AU86" s="126">
        <v>3352</v>
      </c>
      <c r="AV86" s="126">
        <v>3267</v>
      </c>
      <c r="AW86" s="126">
        <v>3411</v>
      </c>
      <c r="AX86" s="126">
        <v>3977</v>
      </c>
      <c r="AY86" s="126">
        <v>3941</v>
      </c>
      <c r="AZ86" s="126">
        <v>3402</v>
      </c>
      <c r="BA86" s="126">
        <v>3726</v>
      </c>
      <c r="BB86" s="126">
        <v>3213</v>
      </c>
      <c r="BC86" s="125">
        <f t="shared" si="12"/>
        <v>41922</v>
      </c>
      <c r="BD86" s="239">
        <f t="shared" si="13"/>
        <v>48561</v>
      </c>
      <c r="BE86" s="367">
        <f t="shared" si="14"/>
        <v>43627</v>
      </c>
      <c r="BF86" s="177">
        <f t="shared" si="9"/>
        <v>-10.160416795370775</v>
      </c>
      <c r="BG86" s="118"/>
      <c r="BH86" s="118"/>
    </row>
    <row r="87" spans="1:60" s="359" customFormat="1" ht="20.100000000000001" customHeight="1" thickBot="1" x14ac:dyDescent="0.3">
      <c r="A87" s="282"/>
      <c r="B87" s="63" t="s">
        <v>162</v>
      </c>
      <c r="C87" s="144"/>
      <c r="D87" s="171"/>
      <c r="E87" s="171"/>
      <c r="F87" s="142"/>
      <c r="G87" s="142"/>
      <c r="H87" s="142"/>
      <c r="I87" s="142"/>
      <c r="J87" s="142"/>
      <c r="K87" s="142"/>
      <c r="L87" s="142"/>
      <c r="M87" s="142"/>
      <c r="N87" s="171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33"/>
      <c r="BD87" s="235"/>
      <c r="BE87" s="298"/>
      <c r="BF87" s="44"/>
      <c r="BG87" s="118"/>
      <c r="BH87" s="118"/>
    </row>
    <row r="88" spans="1:60" s="359" customFormat="1" ht="20.100000000000001" customHeight="1" thickBot="1" x14ac:dyDescent="0.35">
      <c r="A88" s="282"/>
      <c r="B88" s="154"/>
      <c r="C88" s="153" t="s">
        <v>215</v>
      </c>
      <c r="D88" s="159">
        <v>7716.369539061001</v>
      </c>
      <c r="E88" s="160">
        <v>6138.5304445011998</v>
      </c>
      <c r="F88" s="160">
        <v>7697.5132325352006</v>
      </c>
      <c r="G88" s="160">
        <v>8833.8120219911998</v>
      </c>
      <c r="H88" s="160">
        <v>7755.9302820874</v>
      </c>
      <c r="I88" s="160">
        <v>8070.6604925987995</v>
      </c>
      <c r="J88" s="160">
        <v>7440.9820989026002</v>
      </c>
      <c r="K88" s="160">
        <v>6944.8230265124002</v>
      </c>
      <c r="L88" s="160">
        <v>7259.7404354620003</v>
      </c>
      <c r="M88" s="160">
        <v>8073.8267754926001</v>
      </c>
      <c r="N88" s="160">
        <v>7182.9155399548008</v>
      </c>
      <c r="O88" s="160">
        <v>10684.7354228028</v>
      </c>
      <c r="P88" s="207">
        <v>93799.839311901989</v>
      </c>
      <c r="Q88" s="160">
        <v>6986.3160900546</v>
      </c>
      <c r="R88" s="160">
        <v>6284.8711499102001</v>
      </c>
      <c r="S88" s="160">
        <v>7359.0115466900006</v>
      </c>
      <c r="T88" s="160">
        <v>7662.2827787677998</v>
      </c>
      <c r="U88" s="160">
        <v>7472.1243663828</v>
      </c>
      <c r="V88" s="160">
        <v>7479.0635628206001</v>
      </c>
      <c r="W88" s="160">
        <v>6736.8815804114001</v>
      </c>
      <c r="X88" s="160">
        <v>7236.0082641319996</v>
      </c>
      <c r="Y88" s="160">
        <v>6885.5180575761997</v>
      </c>
      <c r="Z88" s="160">
        <v>6719.719280716</v>
      </c>
      <c r="AA88" s="160">
        <v>6907.1747503614015</v>
      </c>
      <c r="AB88" s="160">
        <v>8592.7434320960001</v>
      </c>
      <c r="AC88" s="207">
        <v>86321.714859919011</v>
      </c>
      <c r="AD88" s="159">
        <v>6238.0576723486001</v>
      </c>
      <c r="AE88" s="160">
        <v>5311.1436857200006</v>
      </c>
      <c r="AF88" s="160">
        <v>7367.3982938946001</v>
      </c>
      <c r="AG88" s="160">
        <v>6688.9698657073995</v>
      </c>
      <c r="AH88" s="160">
        <v>7888.8491891642007</v>
      </c>
      <c r="AI88" s="160">
        <v>7242.5202188754001</v>
      </c>
      <c r="AJ88" s="160">
        <v>6783.5632090827994</v>
      </c>
      <c r="AK88" s="160">
        <v>6939.312601353</v>
      </c>
      <c r="AL88" s="160">
        <v>6579.3384021768015</v>
      </c>
      <c r="AM88" s="160">
        <v>7234.1347202218003</v>
      </c>
      <c r="AN88" s="160">
        <v>6747.8678569726007</v>
      </c>
      <c r="AO88" s="160">
        <v>8229.4301813540005</v>
      </c>
      <c r="AP88" s="207">
        <v>83250.585896871198</v>
      </c>
      <c r="AQ88" s="160">
        <v>6008.9771493673998</v>
      </c>
      <c r="AR88" s="160">
        <v>5184.3637264658009</v>
      </c>
      <c r="AS88" s="160">
        <v>6486.1228227814008</v>
      </c>
      <c r="AT88" s="160">
        <v>7964.0370098186004</v>
      </c>
      <c r="AU88" s="160">
        <v>6758.5539813394007</v>
      </c>
      <c r="AV88" s="160">
        <v>6756.8866622617998</v>
      </c>
      <c r="AW88" s="160">
        <v>6183.0343577098001</v>
      </c>
      <c r="AX88" s="160">
        <v>6715.2610008315996</v>
      </c>
      <c r="AY88" s="160">
        <v>5557.4018096326008</v>
      </c>
      <c r="AZ88" s="160">
        <v>6934.2205408753998</v>
      </c>
      <c r="BA88" s="160">
        <v>6208.5392697669995</v>
      </c>
      <c r="BB88" s="160">
        <v>7384.9567391778</v>
      </c>
      <c r="BC88" s="159">
        <f>SUM($Q88:$AB88)</f>
        <v>86321.714859918997</v>
      </c>
      <c r="BD88" s="191">
        <f>SUM($AD88:$AO88)</f>
        <v>83250.585896871198</v>
      </c>
      <c r="BE88" s="192">
        <f>SUM($AQ88:$BB88)</f>
        <v>78142.3550700286</v>
      </c>
      <c r="BF88" s="288">
        <f t="shared" ref="BF88:BF90" si="16">((BE88/BD88)-1)*100</f>
        <v>-6.1359698214863645</v>
      </c>
      <c r="BG88" s="118"/>
      <c r="BH88" s="118"/>
    </row>
    <row r="89" spans="1:60" ht="20.100000000000001" customHeight="1" x14ac:dyDescent="0.2">
      <c r="A89" s="282"/>
      <c r="B89" s="19" t="s">
        <v>217</v>
      </c>
      <c r="C89" s="20"/>
      <c r="D89" s="344"/>
      <c r="E89" s="343"/>
      <c r="F89" s="343"/>
      <c r="G89" s="343"/>
      <c r="H89" s="343"/>
      <c r="I89" s="343"/>
      <c r="J89" s="343"/>
      <c r="K89" s="343"/>
      <c r="L89" s="343"/>
      <c r="M89" s="343"/>
      <c r="N89" s="343"/>
      <c r="O89" s="343"/>
      <c r="P89" s="345"/>
      <c r="Q89" s="343"/>
      <c r="R89" s="343"/>
      <c r="S89" s="343"/>
      <c r="T89" s="343"/>
      <c r="U89" s="343"/>
      <c r="V89" s="343"/>
      <c r="W89" s="343"/>
      <c r="X89" s="343"/>
      <c r="Y89" s="343"/>
      <c r="Z89" s="343"/>
      <c r="AA89" s="343"/>
      <c r="AB89" s="343"/>
      <c r="AC89" s="345"/>
      <c r="AD89" s="344"/>
      <c r="AE89" s="343"/>
      <c r="AF89" s="343"/>
      <c r="AG89" s="343"/>
      <c r="AH89" s="343"/>
      <c r="AI89" s="343"/>
      <c r="AJ89" s="343"/>
      <c r="AK89" s="343"/>
      <c r="AL89" s="343"/>
      <c r="AM89" s="343"/>
      <c r="AN89" s="343"/>
      <c r="AO89" s="343"/>
      <c r="AP89" s="345"/>
      <c r="AQ89" s="343"/>
      <c r="AR89" s="343"/>
      <c r="AS89" s="343"/>
      <c r="AT89" s="343"/>
      <c r="AU89" s="343"/>
      <c r="AV89" s="343"/>
      <c r="AW89" s="343"/>
      <c r="AX89" s="343"/>
      <c r="AY89" s="343"/>
      <c r="AZ89" s="343"/>
      <c r="BA89" s="343"/>
      <c r="BB89" s="343"/>
      <c r="BC89" s="375"/>
      <c r="BD89" s="232"/>
      <c r="BE89" s="370"/>
      <c r="BF89" s="172"/>
      <c r="BG89" s="118"/>
      <c r="BH89" s="118"/>
    </row>
    <row r="90" spans="1:60" s="358" customFormat="1" ht="20.100000000000001" customHeight="1" x14ac:dyDescent="0.25">
      <c r="A90" s="282"/>
      <c r="B90" s="515" t="s">
        <v>39</v>
      </c>
      <c r="C90" s="516"/>
      <c r="D90" s="56">
        <v>6596.3446734300005</v>
      </c>
      <c r="E90" s="39">
        <v>5228.4228063299997</v>
      </c>
      <c r="F90" s="39">
        <v>6614.9200531500001</v>
      </c>
      <c r="G90" s="39">
        <v>7492.6957562599991</v>
      </c>
      <c r="H90" s="39">
        <v>6402.8919354399995</v>
      </c>
      <c r="I90" s="39">
        <v>6645.3449047599997</v>
      </c>
      <c r="J90" s="39">
        <v>6334.9233422200004</v>
      </c>
      <c r="K90" s="39">
        <v>5926.3813839499999</v>
      </c>
      <c r="L90" s="39">
        <v>6234.2657743700001</v>
      </c>
      <c r="M90" s="39">
        <v>6819.5506255699993</v>
      </c>
      <c r="N90" s="39">
        <v>6144.8676103200005</v>
      </c>
      <c r="O90" s="39">
        <v>9281.2980494900003</v>
      </c>
      <c r="P90" s="206">
        <v>79721.90691528999</v>
      </c>
      <c r="Q90" s="39">
        <v>6062.9676833200001</v>
      </c>
      <c r="R90" s="39">
        <v>5509.9389737900001</v>
      </c>
      <c r="S90" s="39">
        <v>6408.7930660800002</v>
      </c>
      <c r="T90" s="39">
        <v>6801.4414083900001</v>
      </c>
      <c r="U90" s="39">
        <v>6410.4396427000001</v>
      </c>
      <c r="V90" s="39">
        <v>6476.0578746900001</v>
      </c>
      <c r="W90" s="39">
        <v>5928.2949617100003</v>
      </c>
      <c r="X90" s="39">
        <v>6382.4153620399993</v>
      </c>
      <c r="Y90" s="39">
        <v>6149.5885171</v>
      </c>
      <c r="Z90" s="39">
        <v>5990.0971402799996</v>
      </c>
      <c r="AA90" s="39">
        <v>6205.1945416400013</v>
      </c>
      <c r="AB90" s="39">
        <v>7743.5521639399994</v>
      </c>
      <c r="AC90" s="206">
        <v>76068.781335680003</v>
      </c>
      <c r="AD90" s="56">
        <v>5635.8658635299998</v>
      </c>
      <c r="AE90" s="39">
        <v>4649.1060121500004</v>
      </c>
      <c r="AF90" s="39">
        <v>6459.7538471799999</v>
      </c>
      <c r="AG90" s="39">
        <v>5964.9687681799996</v>
      </c>
      <c r="AH90" s="39">
        <v>6208.8138170400007</v>
      </c>
      <c r="AI90" s="39">
        <v>6275.6686914700003</v>
      </c>
      <c r="AJ90" s="39">
        <v>5991.4860550999992</v>
      </c>
      <c r="AK90" s="39">
        <v>6137.2970939199995</v>
      </c>
      <c r="AL90" s="39">
        <v>5867.183531390001</v>
      </c>
      <c r="AM90" s="39">
        <v>6265.11154498</v>
      </c>
      <c r="AN90" s="39">
        <v>5984.9182771900005</v>
      </c>
      <c r="AO90" s="39">
        <v>7292.79657658</v>
      </c>
      <c r="AP90" s="206">
        <v>72732.970078710001</v>
      </c>
      <c r="AQ90" s="39">
        <v>5325.97562045</v>
      </c>
      <c r="AR90" s="39">
        <v>4643.7459878300006</v>
      </c>
      <c r="AS90" s="39">
        <v>5761.3858914700004</v>
      </c>
      <c r="AT90" s="39">
        <v>7159.5847826400004</v>
      </c>
      <c r="AU90" s="39">
        <v>5982.0077348900004</v>
      </c>
      <c r="AV90" s="39">
        <v>5958.2740504200001</v>
      </c>
      <c r="AW90" s="39">
        <v>5594.71140801</v>
      </c>
      <c r="AX90" s="39">
        <v>6048.5772717999998</v>
      </c>
      <c r="AY90" s="39">
        <v>4976.2899308600008</v>
      </c>
      <c r="AZ90" s="39">
        <v>6232.1602937899997</v>
      </c>
      <c r="BA90" s="39">
        <v>5629.5137773999995</v>
      </c>
      <c r="BB90" s="39">
        <v>6668.3216274300003</v>
      </c>
      <c r="BC90" s="56">
        <f>SUM($Q90:$AB90)</f>
        <v>76068.781335680003</v>
      </c>
      <c r="BD90" s="29">
        <f>SUM($AD90:$AO90)</f>
        <v>72732.970078710001</v>
      </c>
      <c r="BE90" s="67">
        <f>SUM($AQ90:$BB90)</f>
        <v>69980.548376990017</v>
      </c>
      <c r="BF90" s="177">
        <f t="shared" si="16"/>
        <v>-3.7842833844697554</v>
      </c>
      <c r="BG90" s="118"/>
      <c r="BH90" s="118"/>
    </row>
    <row r="91" spans="1:60" ht="20.100000000000001" customHeight="1" x14ac:dyDescent="0.2">
      <c r="A91" s="282"/>
      <c r="B91" s="27" t="s">
        <v>218</v>
      </c>
      <c r="C91" s="32"/>
      <c r="D91" s="5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206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206"/>
      <c r="AD91" s="56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206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56"/>
      <c r="BD91" s="29"/>
      <c r="BE91" s="67"/>
      <c r="BF91" s="178"/>
      <c r="BG91" s="118"/>
      <c r="BH91" s="134"/>
    </row>
    <row r="92" spans="1:60" ht="20.100000000000001" customHeight="1" thickBot="1" x14ac:dyDescent="0.3">
      <c r="A92" s="282"/>
      <c r="B92" s="515" t="s">
        <v>39</v>
      </c>
      <c r="C92" s="516"/>
      <c r="D92" s="56">
        <v>1120.024865631</v>
      </c>
      <c r="E92" s="39">
        <v>910.10763817120005</v>
      </c>
      <c r="F92" s="39">
        <v>1082.5931793852001</v>
      </c>
      <c r="G92" s="39">
        <v>1341.1162657312</v>
      </c>
      <c r="H92" s="39">
        <v>1353.0383466474002</v>
      </c>
      <c r="I92" s="39">
        <v>1425.3155878388</v>
      </c>
      <c r="J92" s="39">
        <v>1106.0587566826</v>
      </c>
      <c r="K92" s="39">
        <v>1018.4416425624001</v>
      </c>
      <c r="L92" s="39">
        <v>1025.4746610919999</v>
      </c>
      <c r="M92" s="39">
        <v>1254.2761499226003</v>
      </c>
      <c r="N92" s="39">
        <v>1038.0479296348001</v>
      </c>
      <c r="O92" s="39">
        <v>1403.4373733128</v>
      </c>
      <c r="P92" s="206">
        <v>14077.932396611999</v>
      </c>
      <c r="Q92" s="39">
        <v>923.34840673460008</v>
      </c>
      <c r="R92" s="39">
        <v>774.93217612019998</v>
      </c>
      <c r="S92" s="39">
        <v>950.21848061000014</v>
      </c>
      <c r="T92" s="39">
        <v>860.84137037779999</v>
      </c>
      <c r="U92" s="39">
        <v>1061.6847236828</v>
      </c>
      <c r="V92" s="39">
        <v>1003.0056881305999</v>
      </c>
      <c r="W92" s="39">
        <v>808.58661870139997</v>
      </c>
      <c r="X92" s="39">
        <v>853.59290209200014</v>
      </c>
      <c r="Y92" s="39">
        <v>735.92954047620003</v>
      </c>
      <c r="Z92" s="39">
        <v>729.622140436</v>
      </c>
      <c r="AA92" s="39">
        <v>701.9802087214</v>
      </c>
      <c r="AB92" s="39">
        <v>849.19126815600009</v>
      </c>
      <c r="AC92" s="206">
        <v>10252.933524239001</v>
      </c>
      <c r="AD92" s="56">
        <v>602.19180881860007</v>
      </c>
      <c r="AE92" s="39">
        <v>662.03767356999992</v>
      </c>
      <c r="AF92" s="39">
        <v>907.64444671460001</v>
      </c>
      <c r="AG92" s="39">
        <v>724.00109752740013</v>
      </c>
      <c r="AH92" s="39">
        <v>1680.0353721242002</v>
      </c>
      <c r="AI92" s="39">
        <v>966.85152740540013</v>
      </c>
      <c r="AJ92" s="39">
        <v>792.07715398280004</v>
      </c>
      <c r="AK92" s="39">
        <v>802.01550743300004</v>
      </c>
      <c r="AL92" s="39">
        <v>712.15487078680007</v>
      </c>
      <c r="AM92" s="39">
        <v>969.0231752418</v>
      </c>
      <c r="AN92" s="39">
        <v>762.94957978260004</v>
      </c>
      <c r="AO92" s="39">
        <v>936.6336047740001</v>
      </c>
      <c r="AP92" s="206">
        <v>10517.615818161201</v>
      </c>
      <c r="AQ92" s="39">
        <v>683.00152891739992</v>
      </c>
      <c r="AR92" s="39">
        <v>540.61773863580004</v>
      </c>
      <c r="AS92" s="39">
        <v>724.73693131139999</v>
      </c>
      <c r="AT92" s="39">
        <v>804.45222717859997</v>
      </c>
      <c r="AU92" s="39">
        <v>776.54624644939997</v>
      </c>
      <c r="AV92" s="39">
        <v>798.6126118418</v>
      </c>
      <c r="AW92" s="39">
        <v>588.32294969980012</v>
      </c>
      <c r="AX92" s="39">
        <v>666.68372903160014</v>
      </c>
      <c r="AY92" s="39">
        <v>581.11187877260011</v>
      </c>
      <c r="AZ92" s="39">
        <v>702.06024708540008</v>
      </c>
      <c r="BA92" s="39">
        <v>579.02549236700008</v>
      </c>
      <c r="BB92" s="39">
        <v>716.63511174780001</v>
      </c>
      <c r="BC92" s="56">
        <f>SUM($Q92:$AB92)</f>
        <v>10252.933524239001</v>
      </c>
      <c r="BD92" s="29">
        <f>SUM($AD92:$AO92)</f>
        <v>10517.615818161201</v>
      </c>
      <c r="BE92" s="67">
        <f>SUM($AQ92:$BB92)</f>
        <v>8161.8066930385994</v>
      </c>
      <c r="BF92" s="177">
        <f t="shared" ref="BF92:BF100" si="17">((BE92/BD92)-1)*100</f>
        <v>-22.398699152470737</v>
      </c>
      <c r="BG92" s="118"/>
      <c r="BH92" s="118"/>
    </row>
    <row r="93" spans="1:60" s="359" customFormat="1" ht="20.100000000000001" customHeight="1" thickBot="1" x14ac:dyDescent="0.35">
      <c r="A93" s="282"/>
      <c r="B93" s="154"/>
      <c r="C93" s="153" t="s">
        <v>216</v>
      </c>
      <c r="D93" s="159">
        <v>10451.720425029402</v>
      </c>
      <c r="E93" s="160">
        <v>8714.7033388664022</v>
      </c>
      <c r="F93" s="160">
        <v>11004.482087016973</v>
      </c>
      <c r="G93" s="160">
        <v>11116.109880410018</v>
      </c>
      <c r="H93" s="160">
        <v>11710.30497297199</v>
      </c>
      <c r="I93" s="160">
        <v>10990.161223948413</v>
      </c>
      <c r="J93" s="160">
        <v>10385.021806246807</v>
      </c>
      <c r="K93" s="160">
        <v>10787.260528856592</v>
      </c>
      <c r="L93" s="160">
        <v>10969.835685481572</v>
      </c>
      <c r="M93" s="160">
        <v>13439.643139325803</v>
      </c>
      <c r="N93" s="160">
        <v>10170.329130825196</v>
      </c>
      <c r="O93" s="160">
        <v>17848.535660517377</v>
      </c>
      <c r="P93" s="207">
        <v>137588.10787949653</v>
      </c>
      <c r="Q93" s="160">
        <v>9716.0368210186152</v>
      </c>
      <c r="R93" s="160">
        <v>8899.9407124214031</v>
      </c>
      <c r="S93" s="160">
        <v>10555.106403488422</v>
      </c>
      <c r="T93" s="160">
        <v>10335.466972295395</v>
      </c>
      <c r="U93" s="160">
        <v>13863.61741924259</v>
      </c>
      <c r="V93" s="160">
        <v>11090.002409574199</v>
      </c>
      <c r="W93" s="160">
        <v>10478.247962841609</v>
      </c>
      <c r="X93" s="160">
        <v>10759.493924914203</v>
      </c>
      <c r="Y93" s="160">
        <v>10970.740118961003</v>
      </c>
      <c r="Z93" s="160">
        <v>11756.4680518352</v>
      </c>
      <c r="AA93" s="160">
        <v>10219.605892714608</v>
      </c>
      <c r="AB93" s="160">
        <v>15104.231412085779</v>
      </c>
      <c r="AC93" s="207">
        <v>133748.95810139301</v>
      </c>
      <c r="AD93" s="159">
        <v>9173.9689177701839</v>
      </c>
      <c r="AE93" s="160">
        <v>7917.3736645589961</v>
      </c>
      <c r="AF93" s="160">
        <v>33674.276735287378</v>
      </c>
      <c r="AG93" s="160">
        <v>9295.2931485258032</v>
      </c>
      <c r="AH93" s="160">
        <v>10087.391557404622</v>
      </c>
      <c r="AI93" s="160">
        <v>11927.9020796854</v>
      </c>
      <c r="AJ93" s="160">
        <v>10558.199813353614</v>
      </c>
      <c r="AK93" s="160">
        <v>10490.946200102408</v>
      </c>
      <c r="AL93" s="160">
        <v>11512.029827096001</v>
      </c>
      <c r="AM93" s="160">
        <v>12137.945785541015</v>
      </c>
      <c r="AN93" s="160">
        <v>10610.451500241001</v>
      </c>
      <c r="AO93" s="160">
        <v>14613.418855895996</v>
      </c>
      <c r="AP93" s="207">
        <v>151999.19808546241</v>
      </c>
      <c r="AQ93" s="160">
        <v>9417.0889801806061</v>
      </c>
      <c r="AR93" s="160">
        <v>7610.4735910328091</v>
      </c>
      <c r="AS93" s="160">
        <v>9465.3314052374117</v>
      </c>
      <c r="AT93" s="160">
        <v>15538.952206707612</v>
      </c>
      <c r="AU93" s="160">
        <v>9714.4866701248138</v>
      </c>
      <c r="AV93" s="160">
        <v>9428.3175196508018</v>
      </c>
      <c r="AW93" s="160">
        <v>9539.0432288644006</v>
      </c>
      <c r="AX93" s="160">
        <v>10661.028586658211</v>
      </c>
      <c r="AY93" s="160">
        <v>9255.0157621444068</v>
      </c>
      <c r="AZ93" s="160">
        <v>11546.015403319785</v>
      </c>
      <c r="BA93" s="160">
        <v>11089.649358870625</v>
      </c>
      <c r="BB93" s="160">
        <v>15303.829595279814</v>
      </c>
      <c r="BC93" s="159">
        <f>SUM($Q93:$AB93)</f>
        <v>133748.95810139304</v>
      </c>
      <c r="BD93" s="191">
        <f>SUM($AD93:$AO93)</f>
        <v>151999.19808546241</v>
      </c>
      <c r="BE93" s="192">
        <f>SUM($AQ93:$BB93)</f>
        <v>128569.23230807131</v>
      </c>
      <c r="BF93" s="288">
        <f t="shared" si="17"/>
        <v>-15.414532492610567</v>
      </c>
      <c r="BG93" s="118"/>
      <c r="BH93" s="118"/>
    </row>
    <row r="94" spans="1:60" ht="20.100000000000001" customHeight="1" x14ac:dyDescent="0.2">
      <c r="A94" s="282"/>
      <c r="B94" s="27" t="s">
        <v>225</v>
      </c>
      <c r="C94" s="32"/>
      <c r="D94" s="200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29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296"/>
      <c r="AD94" s="200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29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372"/>
      <c r="BD94" s="29"/>
      <c r="BE94" s="67"/>
      <c r="BF94" s="178"/>
      <c r="BG94" s="118"/>
      <c r="BH94" s="118"/>
    </row>
    <row r="95" spans="1:60" s="358" customFormat="1" ht="20.100000000000001" customHeight="1" x14ac:dyDescent="0.25">
      <c r="A95" s="282"/>
      <c r="B95" s="515" t="s">
        <v>39</v>
      </c>
      <c r="C95" s="516"/>
      <c r="D95" s="56">
        <v>8695.20356584</v>
      </c>
      <c r="E95" s="39">
        <v>7209.0484000000024</v>
      </c>
      <c r="F95" s="39">
        <v>9121.2537482699736</v>
      </c>
      <c r="G95" s="39">
        <v>8903.5470420500224</v>
      </c>
      <c r="H95" s="39">
        <v>9967.4538758099916</v>
      </c>
      <c r="I95" s="39">
        <v>9003.3316903700143</v>
      </c>
      <c r="J95" s="39">
        <v>8708.1227375600083</v>
      </c>
      <c r="K95" s="39">
        <v>8968.009411999994</v>
      </c>
      <c r="L95" s="39">
        <v>9241.6473625099734</v>
      </c>
      <c r="M95" s="39">
        <v>10372.877755270001</v>
      </c>
      <c r="N95" s="39">
        <v>8860.7687354399968</v>
      </c>
      <c r="O95" s="39">
        <v>16020.163578349975</v>
      </c>
      <c r="P95" s="206">
        <v>115071.42790346996</v>
      </c>
      <c r="Q95" s="39">
        <v>8285.4380972700164</v>
      </c>
      <c r="R95" s="39">
        <v>7459.397358940003</v>
      </c>
      <c r="S95" s="39">
        <v>9220.8380777400216</v>
      </c>
      <c r="T95" s="39">
        <v>8745.5365859699978</v>
      </c>
      <c r="U95" s="39">
        <v>12222.55712723999</v>
      </c>
      <c r="V95" s="39">
        <v>9419.8190195900024</v>
      </c>
      <c r="W95" s="39">
        <v>9327.3204353100118</v>
      </c>
      <c r="X95" s="39">
        <v>9622.2667818300033</v>
      </c>
      <c r="Y95" s="39">
        <v>9791.8753697800021</v>
      </c>
      <c r="Z95" s="39">
        <v>10621.290420529998</v>
      </c>
      <c r="AA95" s="39">
        <v>9216.7796457200075</v>
      </c>
      <c r="AB95" s="39">
        <v>13908.65082077998</v>
      </c>
      <c r="AC95" s="206">
        <v>117841.76974070002</v>
      </c>
      <c r="AD95" s="56">
        <v>8290.6296536999853</v>
      </c>
      <c r="AE95" s="39">
        <v>7147.1418878599961</v>
      </c>
      <c r="AF95" s="39">
        <v>27948.931100129972</v>
      </c>
      <c r="AG95" s="39">
        <v>8473.9422716100034</v>
      </c>
      <c r="AH95" s="39">
        <v>9155.4144883200242</v>
      </c>
      <c r="AI95" s="39">
        <v>10990.511559730001</v>
      </c>
      <c r="AJ95" s="39">
        <v>9712.096398170017</v>
      </c>
      <c r="AK95" s="39">
        <v>9659.2241192400088</v>
      </c>
      <c r="AL95" s="39">
        <v>10689.003425570001</v>
      </c>
      <c r="AM95" s="39">
        <v>11292.359610310015</v>
      </c>
      <c r="AN95" s="39">
        <v>9812.5424039000009</v>
      </c>
      <c r="AO95" s="39">
        <v>13726.337478769996</v>
      </c>
      <c r="AP95" s="206">
        <v>136898.13439731003</v>
      </c>
      <c r="AQ95" s="39">
        <v>8730.9717241900053</v>
      </c>
      <c r="AR95" s="39">
        <v>7037.1099205700084</v>
      </c>
      <c r="AS95" s="39">
        <v>8745.8731403400125</v>
      </c>
      <c r="AT95" s="39">
        <v>14673.918313510014</v>
      </c>
      <c r="AU95" s="39">
        <v>8947.8322357300131</v>
      </c>
      <c r="AV95" s="39">
        <v>8649.9861366300011</v>
      </c>
      <c r="AW95" s="39">
        <v>8857.2948885200021</v>
      </c>
      <c r="AX95" s="39">
        <v>9988.1916413000126</v>
      </c>
      <c r="AY95" s="39">
        <v>8635.1403034300074</v>
      </c>
      <c r="AZ95" s="39">
        <v>10803.930911279986</v>
      </c>
      <c r="BA95" s="39">
        <v>10428.127621030024</v>
      </c>
      <c r="BB95" s="39">
        <v>14514.243681510014</v>
      </c>
      <c r="BC95" s="56">
        <f>SUM($Q95:$AB95)</f>
        <v>117841.76974070002</v>
      </c>
      <c r="BD95" s="29">
        <f>SUM($AD95:$AO95)</f>
        <v>136898.13439731003</v>
      </c>
      <c r="BE95" s="67">
        <f>SUM($AQ95:$BB95)</f>
        <v>120012.62051804009</v>
      </c>
      <c r="BF95" s="177">
        <f t="shared" ref="BF95" si="18">((BE95/BD95)-1)*100</f>
        <v>-12.334363761498956</v>
      </c>
      <c r="BG95" s="118"/>
      <c r="BH95" s="118"/>
    </row>
    <row r="96" spans="1:60" ht="20.100000000000001" customHeight="1" x14ac:dyDescent="0.2">
      <c r="A96" s="282"/>
      <c r="B96" s="27" t="s">
        <v>226</v>
      </c>
      <c r="C96" s="32"/>
      <c r="D96" s="5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206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206"/>
      <c r="AD96" s="56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206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56"/>
      <c r="BD96" s="29"/>
      <c r="BE96" s="67"/>
      <c r="BF96" s="178"/>
      <c r="BG96" s="118"/>
      <c r="BH96" s="134"/>
    </row>
    <row r="97" spans="1:60" ht="20.100000000000001" customHeight="1" thickBot="1" x14ac:dyDescent="0.3">
      <c r="A97" s="282"/>
      <c r="B97" s="517" t="s">
        <v>39</v>
      </c>
      <c r="C97" s="518"/>
      <c r="D97" s="125">
        <v>1756.5168591894019</v>
      </c>
      <c r="E97" s="126">
        <v>1505.6549388663989</v>
      </c>
      <c r="F97" s="126">
        <v>1883.2283387469993</v>
      </c>
      <c r="G97" s="126">
        <v>2212.5628383599965</v>
      </c>
      <c r="H97" s="126">
        <v>1742.8510971619978</v>
      </c>
      <c r="I97" s="126">
        <v>1986.8295335783996</v>
      </c>
      <c r="J97" s="126">
        <v>1676.8990686867976</v>
      </c>
      <c r="K97" s="126">
        <v>1819.2511168565984</v>
      </c>
      <c r="L97" s="126">
        <v>1728.1883229715977</v>
      </c>
      <c r="M97" s="126">
        <v>3066.765384055801</v>
      </c>
      <c r="N97" s="126">
        <v>1309.5603953851983</v>
      </c>
      <c r="O97" s="126">
        <v>1828.3720821674015</v>
      </c>
      <c r="P97" s="198">
        <v>22516.679976026586</v>
      </c>
      <c r="Q97" s="126">
        <v>1430.5987237485981</v>
      </c>
      <c r="R97" s="126">
        <v>1440.5433534814001</v>
      </c>
      <c r="S97" s="126">
        <v>1334.2683257484002</v>
      </c>
      <c r="T97" s="126">
        <v>1589.9303863253974</v>
      </c>
      <c r="U97" s="126">
        <v>1641.0602920026001</v>
      </c>
      <c r="V97" s="126">
        <v>1670.1833899841974</v>
      </c>
      <c r="W97" s="126">
        <v>1150.9275275315983</v>
      </c>
      <c r="X97" s="126">
        <v>1137.2271430841997</v>
      </c>
      <c r="Y97" s="126">
        <v>1178.8647491810002</v>
      </c>
      <c r="Z97" s="126">
        <v>1135.1776313052005</v>
      </c>
      <c r="AA97" s="126">
        <v>1002.8262469946</v>
      </c>
      <c r="AB97" s="126">
        <v>1195.5805913057993</v>
      </c>
      <c r="AC97" s="198">
        <v>15907.18836069299</v>
      </c>
      <c r="AD97" s="125">
        <v>883.33926407019931</v>
      </c>
      <c r="AE97" s="126">
        <v>770.23177669899962</v>
      </c>
      <c r="AF97" s="126">
        <v>5725.3456351574023</v>
      </c>
      <c r="AG97" s="126">
        <v>821.35087691580054</v>
      </c>
      <c r="AH97" s="126">
        <v>931.97706908459793</v>
      </c>
      <c r="AI97" s="126">
        <v>937.39051995539921</v>
      </c>
      <c r="AJ97" s="126">
        <v>846.10341518359769</v>
      </c>
      <c r="AK97" s="126">
        <v>831.72208086239971</v>
      </c>
      <c r="AL97" s="126">
        <v>823.02640152599906</v>
      </c>
      <c r="AM97" s="126">
        <v>845.58617523099974</v>
      </c>
      <c r="AN97" s="126">
        <v>797.90909634099933</v>
      </c>
      <c r="AO97" s="126">
        <v>887.08137712599921</v>
      </c>
      <c r="AP97" s="198">
        <v>15101.063688152393</v>
      </c>
      <c r="AQ97" s="126">
        <v>686.11725599060003</v>
      </c>
      <c r="AR97" s="126">
        <v>573.36367046280031</v>
      </c>
      <c r="AS97" s="126">
        <v>719.45826489739966</v>
      </c>
      <c r="AT97" s="126">
        <v>865.03389319759879</v>
      </c>
      <c r="AU97" s="126">
        <v>766.65443439479998</v>
      </c>
      <c r="AV97" s="126">
        <v>778.3313830208009</v>
      </c>
      <c r="AW97" s="126">
        <v>681.74834034439903</v>
      </c>
      <c r="AX97" s="126">
        <v>672.83694535819814</v>
      </c>
      <c r="AY97" s="126">
        <v>619.87545871439897</v>
      </c>
      <c r="AZ97" s="126">
        <v>742.08449203979956</v>
      </c>
      <c r="BA97" s="126">
        <v>661.52173784060176</v>
      </c>
      <c r="BB97" s="126">
        <v>789.58591376979996</v>
      </c>
      <c r="BC97" s="125">
        <f t="shared" ref="BC97:BC103" si="19">SUM($Q97:$AB97)</f>
        <v>15907.18836069299</v>
      </c>
      <c r="BD97" s="239">
        <f t="shared" ref="BD97:BD103" si="20">SUM($AD97:$AO97)</f>
        <v>15101.063688152393</v>
      </c>
      <c r="BE97" s="367">
        <f t="shared" ref="BE97:BE103" si="21">SUM($AQ97:$BB97)</f>
        <v>8556.6117900311983</v>
      </c>
      <c r="BF97" s="179">
        <f t="shared" ref="BF97" si="22">((BE97/BD97)-1)*100</f>
        <v>-43.33768821368308</v>
      </c>
      <c r="BG97" s="118"/>
      <c r="BH97" s="118"/>
    </row>
    <row r="98" spans="1:60" ht="20.100000000000001" customHeight="1" thickBot="1" x14ac:dyDescent="0.3">
      <c r="A98" s="282"/>
      <c r="B98" s="155"/>
      <c r="C98" s="153" t="s">
        <v>219</v>
      </c>
      <c r="D98" s="150">
        <v>151271</v>
      </c>
      <c r="E98" s="151">
        <v>144557</v>
      </c>
      <c r="F98" s="151">
        <v>179014</v>
      </c>
      <c r="G98" s="151">
        <v>166654</v>
      </c>
      <c r="H98" s="151">
        <v>160733</v>
      </c>
      <c r="I98" s="151">
        <v>174771</v>
      </c>
      <c r="J98" s="151">
        <v>170182</v>
      </c>
      <c r="K98" s="151">
        <v>164895</v>
      </c>
      <c r="L98" s="151">
        <v>172088</v>
      </c>
      <c r="M98" s="151">
        <v>181836</v>
      </c>
      <c r="N98" s="151">
        <v>169466</v>
      </c>
      <c r="O98" s="151">
        <v>199173</v>
      </c>
      <c r="P98" s="205">
        <v>2034640</v>
      </c>
      <c r="Q98" s="151">
        <v>141639</v>
      </c>
      <c r="R98" s="151">
        <v>144167</v>
      </c>
      <c r="S98" s="151">
        <v>167426</v>
      </c>
      <c r="T98" s="151">
        <v>159970</v>
      </c>
      <c r="U98" s="151">
        <v>158825</v>
      </c>
      <c r="V98" s="151">
        <v>168744</v>
      </c>
      <c r="W98" s="151">
        <v>159753</v>
      </c>
      <c r="X98" s="151">
        <v>171891</v>
      </c>
      <c r="Y98" s="151">
        <v>162882</v>
      </c>
      <c r="Z98" s="151">
        <v>161065</v>
      </c>
      <c r="AA98" s="151">
        <v>163261</v>
      </c>
      <c r="AB98" s="151">
        <v>181790</v>
      </c>
      <c r="AC98" s="205">
        <v>1941413</v>
      </c>
      <c r="AD98" s="150">
        <v>140733</v>
      </c>
      <c r="AE98" s="151">
        <v>127746</v>
      </c>
      <c r="AF98" s="151">
        <v>176766</v>
      </c>
      <c r="AG98" s="151">
        <v>139353</v>
      </c>
      <c r="AH98" s="151">
        <v>164826</v>
      </c>
      <c r="AI98" s="151">
        <v>156446</v>
      </c>
      <c r="AJ98" s="151">
        <v>155356</v>
      </c>
      <c r="AK98" s="151">
        <v>162598</v>
      </c>
      <c r="AL98" s="151">
        <v>149533</v>
      </c>
      <c r="AM98" s="151">
        <v>164008</v>
      </c>
      <c r="AN98" s="151">
        <v>156880</v>
      </c>
      <c r="AO98" s="151">
        <v>163198</v>
      </c>
      <c r="AP98" s="205">
        <v>1857443</v>
      </c>
      <c r="AQ98" s="151">
        <v>134939</v>
      </c>
      <c r="AR98" s="151">
        <v>120348</v>
      </c>
      <c r="AS98" s="151">
        <v>146733</v>
      </c>
      <c r="AT98" s="151">
        <v>149748</v>
      </c>
      <c r="AU98" s="151">
        <v>149633</v>
      </c>
      <c r="AV98" s="151">
        <v>148583</v>
      </c>
      <c r="AW98" s="151">
        <v>151572</v>
      </c>
      <c r="AX98" s="151">
        <v>152024</v>
      </c>
      <c r="AY98" s="151">
        <v>134406</v>
      </c>
      <c r="AZ98" s="151">
        <v>160037</v>
      </c>
      <c r="BA98" s="151">
        <v>146252</v>
      </c>
      <c r="BB98" s="151">
        <v>149764</v>
      </c>
      <c r="BC98" s="150">
        <f t="shared" si="19"/>
        <v>1941413</v>
      </c>
      <c r="BD98" s="191">
        <f t="shared" si="20"/>
        <v>1857443</v>
      </c>
      <c r="BE98" s="192">
        <f t="shared" si="21"/>
        <v>1744039</v>
      </c>
      <c r="BF98" s="288">
        <f t="shared" si="17"/>
        <v>-6.1053825070271355</v>
      </c>
      <c r="BG98" s="118"/>
      <c r="BH98" s="118"/>
    </row>
    <row r="99" spans="1:60" s="358" customFormat="1" ht="20.100000000000001" customHeight="1" x14ac:dyDescent="0.25">
      <c r="A99" s="282"/>
      <c r="B99" s="19" t="s">
        <v>222</v>
      </c>
      <c r="C99" s="443"/>
      <c r="D99" s="49">
        <v>132608</v>
      </c>
      <c r="E99" s="23">
        <v>126610</v>
      </c>
      <c r="F99" s="23">
        <v>157286</v>
      </c>
      <c r="G99" s="23">
        <v>146642</v>
      </c>
      <c r="H99" s="23">
        <v>141581</v>
      </c>
      <c r="I99" s="23">
        <v>154489</v>
      </c>
      <c r="J99" s="23">
        <v>150729</v>
      </c>
      <c r="K99" s="23">
        <v>146170</v>
      </c>
      <c r="L99" s="23">
        <v>153002</v>
      </c>
      <c r="M99" s="23">
        <v>161733</v>
      </c>
      <c r="N99" s="23">
        <v>150610</v>
      </c>
      <c r="O99" s="23">
        <v>178264</v>
      </c>
      <c r="P99" s="297">
        <v>1799724</v>
      </c>
      <c r="Q99" s="23">
        <v>126562</v>
      </c>
      <c r="R99" s="23">
        <v>128491</v>
      </c>
      <c r="S99" s="23">
        <v>149183</v>
      </c>
      <c r="T99" s="23">
        <v>142964</v>
      </c>
      <c r="U99" s="23">
        <v>141928</v>
      </c>
      <c r="V99" s="23">
        <v>151083</v>
      </c>
      <c r="W99" s="23">
        <v>143667</v>
      </c>
      <c r="X99" s="23">
        <v>154872</v>
      </c>
      <c r="Y99" s="23">
        <v>147019</v>
      </c>
      <c r="Z99" s="23">
        <v>145613</v>
      </c>
      <c r="AA99" s="23">
        <v>147924</v>
      </c>
      <c r="AB99" s="23">
        <v>165916</v>
      </c>
      <c r="AC99" s="297">
        <v>1745222</v>
      </c>
      <c r="AD99" s="49">
        <v>128132</v>
      </c>
      <c r="AE99" s="23">
        <v>115791</v>
      </c>
      <c r="AF99" s="23">
        <v>160667</v>
      </c>
      <c r="AG99" s="23">
        <v>126663</v>
      </c>
      <c r="AH99" s="23">
        <v>149836</v>
      </c>
      <c r="AI99" s="23">
        <v>142429</v>
      </c>
      <c r="AJ99" s="23">
        <v>141826</v>
      </c>
      <c r="AK99" s="23">
        <v>148882</v>
      </c>
      <c r="AL99" s="23">
        <v>136904</v>
      </c>
      <c r="AM99" s="23">
        <v>150498</v>
      </c>
      <c r="AN99" s="23">
        <v>144210</v>
      </c>
      <c r="AO99" s="23">
        <v>150725</v>
      </c>
      <c r="AP99" s="297">
        <v>1696563</v>
      </c>
      <c r="AQ99" s="23">
        <v>124442</v>
      </c>
      <c r="AR99" s="23">
        <v>110262</v>
      </c>
      <c r="AS99" s="23">
        <v>134893</v>
      </c>
      <c r="AT99" s="23">
        <v>137909</v>
      </c>
      <c r="AU99" s="23">
        <v>137808</v>
      </c>
      <c r="AV99" s="23">
        <v>137515</v>
      </c>
      <c r="AW99" s="23">
        <v>140414</v>
      </c>
      <c r="AX99" s="23">
        <v>141040</v>
      </c>
      <c r="AY99" s="23">
        <v>124611</v>
      </c>
      <c r="AZ99" s="23">
        <v>148336</v>
      </c>
      <c r="BA99" s="23">
        <v>136268</v>
      </c>
      <c r="BB99" s="23">
        <v>140034</v>
      </c>
      <c r="BC99" s="49">
        <f t="shared" si="19"/>
        <v>1745222</v>
      </c>
      <c r="BD99" s="232">
        <f t="shared" si="20"/>
        <v>1696563</v>
      </c>
      <c r="BE99" s="370">
        <f t="shared" si="21"/>
        <v>1613532</v>
      </c>
      <c r="BF99" s="381">
        <f t="shared" si="17"/>
        <v>-4.8940711308687046</v>
      </c>
      <c r="BG99" s="118"/>
      <c r="BH99" s="132"/>
    </row>
    <row r="100" spans="1:60" s="358" customFormat="1" ht="20.100000000000001" customHeight="1" thickBot="1" x14ac:dyDescent="0.3">
      <c r="A100" s="282"/>
      <c r="B100" s="27" t="s">
        <v>221</v>
      </c>
      <c r="C100" s="444"/>
      <c r="D100" s="56">
        <v>18663</v>
      </c>
      <c r="E100" s="39">
        <v>17947</v>
      </c>
      <c r="F100" s="39">
        <v>21728</v>
      </c>
      <c r="G100" s="39">
        <v>20012</v>
      </c>
      <c r="H100" s="39">
        <v>19152</v>
      </c>
      <c r="I100" s="39">
        <v>20282</v>
      </c>
      <c r="J100" s="39">
        <v>19453</v>
      </c>
      <c r="K100" s="39">
        <v>18725</v>
      </c>
      <c r="L100" s="39">
        <v>19086</v>
      </c>
      <c r="M100" s="39">
        <v>20103</v>
      </c>
      <c r="N100" s="39">
        <v>18856</v>
      </c>
      <c r="O100" s="39">
        <v>20909</v>
      </c>
      <c r="P100" s="206">
        <v>234916</v>
      </c>
      <c r="Q100" s="39">
        <v>15077</v>
      </c>
      <c r="R100" s="39">
        <v>15676</v>
      </c>
      <c r="S100" s="39">
        <v>18243</v>
      </c>
      <c r="T100" s="39">
        <v>17006</v>
      </c>
      <c r="U100" s="39">
        <v>16897</v>
      </c>
      <c r="V100" s="39">
        <v>17661</v>
      </c>
      <c r="W100" s="39">
        <v>16086</v>
      </c>
      <c r="X100" s="39">
        <v>17019</v>
      </c>
      <c r="Y100" s="39">
        <v>15863</v>
      </c>
      <c r="Z100" s="39">
        <v>15452</v>
      </c>
      <c r="AA100" s="39">
        <v>15337</v>
      </c>
      <c r="AB100" s="39">
        <v>15874</v>
      </c>
      <c r="AC100" s="206">
        <v>196191</v>
      </c>
      <c r="AD100" s="56">
        <v>12601</v>
      </c>
      <c r="AE100" s="39">
        <v>11955</v>
      </c>
      <c r="AF100" s="39">
        <v>16099</v>
      </c>
      <c r="AG100" s="39">
        <v>12690</v>
      </c>
      <c r="AH100" s="39">
        <v>14990</v>
      </c>
      <c r="AI100" s="39">
        <v>14017</v>
      </c>
      <c r="AJ100" s="39">
        <v>13530</v>
      </c>
      <c r="AK100" s="39">
        <v>13716</v>
      </c>
      <c r="AL100" s="39">
        <v>12629</v>
      </c>
      <c r="AM100" s="39">
        <v>13510</v>
      </c>
      <c r="AN100" s="39">
        <v>12670</v>
      </c>
      <c r="AO100" s="39">
        <v>12473</v>
      </c>
      <c r="AP100" s="206">
        <v>160880</v>
      </c>
      <c r="AQ100" s="39">
        <v>10497</v>
      </c>
      <c r="AR100" s="39">
        <v>10086</v>
      </c>
      <c r="AS100" s="39">
        <v>11840</v>
      </c>
      <c r="AT100" s="39">
        <v>11839</v>
      </c>
      <c r="AU100" s="39">
        <v>11825</v>
      </c>
      <c r="AV100" s="39">
        <v>11068</v>
      </c>
      <c r="AW100" s="39">
        <v>11158</v>
      </c>
      <c r="AX100" s="39">
        <v>10984</v>
      </c>
      <c r="AY100" s="39">
        <v>9795</v>
      </c>
      <c r="AZ100" s="39">
        <v>11701</v>
      </c>
      <c r="BA100" s="39">
        <v>9984</v>
      </c>
      <c r="BB100" s="39">
        <v>9730</v>
      </c>
      <c r="BC100" s="56">
        <f t="shared" si="19"/>
        <v>196191</v>
      </c>
      <c r="BD100" s="29">
        <f t="shared" si="20"/>
        <v>160880</v>
      </c>
      <c r="BE100" s="67">
        <f t="shared" si="21"/>
        <v>130507</v>
      </c>
      <c r="BF100" s="179">
        <f t="shared" si="17"/>
        <v>-18.879288910989555</v>
      </c>
      <c r="BG100" s="118"/>
      <c r="BH100" s="134"/>
    </row>
    <row r="101" spans="1:60" ht="20.100000000000001" customHeight="1" thickBot="1" x14ac:dyDescent="0.3">
      <c r="A101" s="282"/>
      <c r="B101" s="155"/>
      <c r="C101" s="153" t="s">
        <v>220</v>
      </c>
      <c r="D101" s="150">
        <v>310884</v>
      </c>
      <c r="E101" s="151">
        <v>281290</v>
      </c>
      <c r="F101" s="151">
        <v>350632</v>
      </c>
      <c r="G101" s="151">
        <v>346902</v>
      </c>
      <c r="H101" s="151">
        <v>364045</v>
      </c>
      <c r="I101" s="151">
        <v>329026</v>
      </c>
      <c r="J101" s="151">
        <v>342674</v>
      </c>
      <c r="K101" s="151">
        <v>343995</v>
      </c>
      <c r="L101" s="151">
        <v>370728</v>
      </c>
      <c r="M101" s="151">
        <v>400981</v>
      </c>
      <c r="N101" s="151">
        <v>355404</v>
      </c>
      <c r="O101" s="151">
        <v>490200</v>
      </c>
      <c r="P101" s="205">
        <v>4286761</v>
      </c>
      <c r="Q101" s="151">
        <v>289382</v>
      </c>
      <c r="R101" s="151">
        <v>263930</v>
      </c>
      <c r="S101" s="151">
        <v>332848</v>
      </c>
      <c r="T101" s="151">
        <v>329949</v>
      </c>
      <c r="U101" s="151">
        <v>335402</v>
      </c>
      <c r="V101" s="151">
        <v>353228</v>
      </c>
      <c r="W101" s="151">
        <v>357843</v>
      </c>
      <c r="X101" s="151">
        <v>364210</v>
      </c>
      <c r="Y101" s="151">
        <v>359006</v>
      </c>
      <c r="Z101" s="151">
        <v>351681</v>
      </c>
      <c r="AA101" s="151">
        <v>354528</v>
      </c>
      <c r="AB101" s="151">
        <v>443685</v>
      </c>
      <c r="AC101" s="205">
        <v>4135692</v>
      </c>
      <c r="AD101" s="150">
        <v>284324</v>
      </c>
      <c r="AE101" s="151">
        <v>266768</v>
      </c>
      <c r="AF101" s="151">
        <v>334701</v>
      </c>
      <c r="AG101" s="151">
        <v>308348</v>
      </c>
      <c r="AH101" s="151">
        <v>344564</v>
      </c>
      <c r="AI101" s="151">
        <v>334680</v>
      </c>
      <c r="AJ101" s="151">
        <v>339190</v>
      </c>
      <c r="AK101" s="151">
        <v>348946</v>
      </c>
      <c r="AL101" s="151">
        <v>337561</v>
      </c>
      <c r="AM101" s="151">
        <v>349998</v>
      </c>
      <c r="AN101" s="151">
        <v>343839</v>
      </c>
      <c r="AO101" s="151">
        <v>410749</v>
      </c>
      <c r="AP101" s="205">
        <v>4003668</v>
      </c>
      <c r="AQ101" s="151">
        <v>279125</v>
      </c>
      <c r="AR101" s="151">
        <v>247055</v>
      </c>
      <c r="AS101" s="151">
        <v>319589</v>
      </c>
      <c r="AT101" s="151">
        <v>316721</v>
      </c>
      <c r="AU101" s="151">
        <v>323604</v>
      </c>
      <c r="AV101" s="151">
        <v>327535</v>
      </c>
      <c r="AW101" s="151">
        <v>328879</v>
      </c>
      <c r="AX101" s="151">
        <v>339185</v>
      </c>
      <c r="AY101" s="151">
        <v>307509</v>
      </c>
      <c r="AZ101" s="151">
        <v>352772</v>
      </c>
      <c r="BA101" s="151">
        <v>333396</v>
      </c>
      <c r="BB101" s="151">
        <v>381956</v>
      </c>
      <c r="BC101" s="150">
        <f t="shared" si="19"/>
        <v>4135692</v>
      </c>
      <c r="BD101" s="191">
        <f t="shared" si="20"/>
        <v>4003668</v>
      </c>
      <c r="BE101" s="192">
        <f t="shared" si="21"/>
        <v>3857326</v>
      </c>
      <c r="BF101" s="288">
        <f t="shared" ref="BF101" si="23">((BE101/BD101)-1)*100</f>
        <v>-3.6551981832659397</v>
      </c>
      <c r="BG101" s="118"/>
      <c r="BH101" s="118"/>
    </row>
    <row r="102" spans="1:60" s="358" customFormat="1" ht="20.100000000000001" customHeight="1" x14ac:dyDescent="0.25">
      <c r="A102" s="282"/>
      <c r="B102" s="27" t="s">
        <v>223</v>
      </c>
      <c r="C102" s="444"/>
      <c r="D102" s="56">
        <v>279098</v>
      </c>
      <c r="E102" s="39">
        <v>251389</v>
      </c>
      <c r="F102" s="39">
        <v>315953</v>
      </c>
      <c r="G102" s="39">
        <v>311554</v>
      </c>
      <c r="H102" s="39">
        <v>330633</v>
      </c>
      <c r="I102" s="39">
        <v>294143</v>
      </c>
      <c r="J102" s="39">
        <v>308461</v>
      </c>
      <c r="K102" s="39">
        <v>311089</v>
      </c>
      <c r="L102" s="39">
        <v>336979</v>
      </c>
      <c r="M102" s="39">
        <v>366401</v>
      </c>
      <c r="N102" s="39">
        <v>324684</v>
      </c>
      <c r="O102" s="39">
        <v>454882</v>
      </c>
      <c r="P102" s="206">
        <v>3885266</v>
      </c>
      <c r="Q102" s="39">
        <v>262772</v>
      </c>
      <c r="R102" s="39">
        <v>239897</v>
      </c>
      <c r="S102" s="39">
        <v>305315</v>
      </c>
      <c r="T102" s="39">
        <v>301001</v>
      </c>
      <c r="U102" s="39">
        <v>306044</v>
      </c>
      <c r="V102" s="39">
        <v>324942</v>
      </c>
      <c r="W102" s="39">
        <v>330282</v>
      </c>
      <c r="X102" s="39">
        <v>335975</v>
      </c>
      <c r="Y102" s="39">
        <v>331416</v>
      </c>
      <c r="Z102" s="39">
        <v>325223</v>
      </c>
      <c r="AA102" s="39">
        <v>328674</v>
      </c>
      <c r="AB102" s="39">
        <v>415068</v>
      </c>
      <c r="AC102" s="206">
        <v>3806609</v>
      </c>
      <c r="AD102" s="56">
        <v>262209</v>
      </c>
      <c r="AE102" s="39">
        <v>245941</v>
      </c>
      <c r="AF102" s="39">
        <v>308865</v>
      </c>
      <c r="AG102" s="39">
        <v>285829</v>
      </c>
      <c r="AH102" s="39">
        <v>319908</v>
      </c>
      <c r="AI102" s="39">
        <v>310939</v>
      </c>
      <c r="AJ102" s="39">
        <v>315957</v>
      </c>
      <c r="AK102" s="39">
        <v>326226</v>
      </c>
      <c r="AL102" s="39">
        <v>315693</v>
      </c>
      <c r="AM102" s="39">
        <v>327885</v>
      </c>
      <c r="AN102" s="39">
        <v>322648</v>
      </c>
      <c r="AO102" s="39">
        <v>387881</v>
      </c>
      <c r="AP102" s="206">
        <v>3729981</v>
      </c>
      <c r="AQ102" s="39">
        <v>260823</v>
      </c>
      <c r="AR102" s="39">
        <v>229435</v>
      </c>
      <c r="AS102" s="39">
        <v>298677</v>
      </c>
      <c r="AT102" s="39">
        <v>296433</v>
      </c>
      <c r="AU102" s="39">
        <v>303523</v>
      </c>
      <c r="AV102" s="39">
        <v>308409</v>
      </c>
      <c r="AW102" s="39">
        <v>309920</v>
      </c>
      <c r="AX102" s="39">
        <v>319927</v>
      </c>
      <c r="AY102" s="39">
        <v>291042</v>
      </c>
      <c r="AZ102" s="39">
        <v>333060</v>
      </c>
      <c r="BA102" s="39">
        <v>315477</v>
      </c>
      <c r="BB102" s="39">
        <v>364150</v>
      </c>
      <c r="BC102" s="56">
        <f t="shared" si="19"/>
        <v>3806609</v>
      </c>
      <c r="BD102" s="29">
        <f t="shared" si="20"/>
        <v>3729981</v>
      </c>
      <c r="BE102" s="67">
        <f t="shared" si="21"/>
        <v>3630876</v>
      </c>
      <c r="BF102" s="381">
        <f t="shared" ref="BF102:BF103" si="24">((BE102/BD102)-1)*100</f>
        <v>-2.6569840436184489</v>
      </c>
      <c r="BG102" s="118"/>
      <c r="BH102" s="132"/>
    </row>
    <row r="103" spans="1:60" s="358" customFormat="1" ht="20.100000000000001" customHeight="1" thickBot="1" x14ac:dyDescent="0.3">
      <c r="A103" s="282"/>
      <c r="B103" s="445" t="s">
        <v>224</v>
      </c>
      <c r="C103" s="446"/>
      <c r="D103" s="125">
        <v>31786</v>
      </c>
      <c r="E103" s="126">
        <v>29901</v>
      </c>
      <c r="F103" s="126">
        <v>34679</v>
      </c>
      <c r="G103" s="126">
        <v>35348</v>
      </c>
      <c r="H103" s="126">
        <v>33412</v>
      </c>
      <c r="I103" s="126">
        <v>34883</v>
      </c>
      <c r="J103" s="126">
        <v>34213</v>
      </c>
      <c r="K103" s="126">
        <v>32906</v>
      </c>
      <c r="L103" s="126">
        <v>33749</v>
      </c>
      <c r="M103" s="126">
        <v>34580</v>
      </c>
      <c r="N103" s="126">
        <v>30720</v>
      </c>
      <c r="O103" s="126">
        <v>35318</v>
      </c>
      <c r="P103" s="198">
        <v>401495</v>
      </c>
      <c r="Q103" s="126">
        <v>26610</v>
      </c>
      <c r="R103" s="126">
        <v>24033</v>
      </c>
      <c r="S103" s="126">
        <v>27533</v>
      </c>
      <c r="T103" s="126">
        <v>28948</v>
      </c>
      <c r="U103" s="126">
        <v>29358</v>
      </c>
      <c r="V103" s="126">
        <v>28286</v>
      </c>
      <c r="W103" s="126">
        <v>27561</v>
      </c>
      <c r="X103" s="126">
        <v>28235</v>
      </c>
      <c r="Y103" s="126">
        <v>27590</v>
      </c>
      <c r="Z103" s="126">
        <v>26458</v>
      </c>
      <c r="AA103" s="126">
        <v>25854</v>
      </c>
      <c r="AB103" s="126">
        <v>28617</v>
      </c>
      <c r="AC103" s="198">
        <v>329083</v>
      </c>
      <c r="AD103" s="125">
        <v>22115</v>
      </c>
      <c r="AE103" s="126">
        <v>20827</v>
      </c>
      <c r="AF103" s="126">
        <v>25836</v>
      </c>
      <c r="AG103" s="126">
        <v>22519</v>
      </c>
      <c r="AH103" s="126">
        <v>24656</v>
      </c>
      <c r="AI103" s="126">
        <v>23741</v>
      </c>
      <c r="AJ103" s="126">
        <v>23233</v>
      </c>
      <c r="AK103" s="126">
        <v>22720</v>
      </c>
      <c r="AL103" s="126">
        <v>21868</v>
      </c>
      <c r="AM103" s="126">
        <v>22113</v>
      </c>
      <c r="AN103" s="126">
        <v>21191</v>
      </c>
      <c r="AO103" s="126">
        <v>22868</v>
      </c>
      <c r="AP103" s="198">
        <v>273687</v>
      </c>
      <c r="AQ103" s="126">
        <v>18302</v>
      </c>
      <c r="AR103" s="126">
        <v>17620</v>
      </c>
      <c r="AS103" s="126">
        <v>20912</v>
      </c>
      <c r="AT103" s="126">
        <v>20288</v>
      </c>
      <c r="AU103" s="126">
        <v>20081</v>
      </c>
      <c r="AV103" s="126">
        <v>19126</v>
      </c>
      <c r="AW103" s="126">
        <v>18959</v>
      </c>
      <c r="AX103" s="126">
        <v>19258</v>
      </c>
      <c r="AY103" s="126">
        <v>16467</v>
      </c>
      <c r="AZ103" s="126">
        <v>19712</v>
      </c>
      <c r="BA103" s="126">
        <v>17919</v>
      </c>
      <c r="BB103" s="126">
        <v>17806</v>
      </c>
      <c r="BC103" s="125">
        <f t="shared" si="19"/>
        <v>329083</v>
      </c>
      <c r="BD103" s="239">
        <f t="shared" si="20"/>
        <v>273687</v>
      </c>
      <c r="BE103" s="367">
        <f t="shared" si="21"/>
        <v>226450</v>
      </c>
      <c r="BF103" s="179">
        <f t="shared" si="24"/>
        <v>-17.259497162817382</v>
      </c>
      <c r="BG103" s="118"/>
      <c r="BH103" s="134"/>
    </row>
    <row r="104" spans="1:60" ht="20.100000000000001" customHeight="1" thickBot="1" x14ac:dyDescent="0.3">
      <c r="A104" s="282"/>
      <c r="B104" s="144" t="s">
        <v>256</v>
      </c>
      <c r="C104" s="144"/>
      <c r="D104" s="53"/>
      <c r="E104" s="33"/>
      <c r="F104" s="33"/>
      <c r="G104" s="33"/>
      <c r="H104" s="33"/>
      <c r="I104" s="33"/>
      <c r="J104" s="33"/>
      <c r="K104" s="33"/>
      <c r="L104" s="33"/>
      <c r="M104" s="33"/>
      <c r="N104" s="53"/>
      <c r="O104" s="5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5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235"/>
      <c r="BE104" s="298"/>
      <c r="BF104" s="44"/>
      <c r="BG104" s="133"/>
      <c r="BH104" s="132"/>
    </row>
    <row r="105" spans="1:60" ht="20.100000000000001" customHeight="1" thickBot="1" x14ac:dyDescent="0.35">
      <c r="A105" s="282"/>
      <c r="B105" s="154"/>
      <c r="C105" s="153" t="s">
        <v>169</v>
      </c>
      <c r="D105" s="151">
        <v>332.77395808911024</v>
      </c>
      <c r="E105" s="151">
        <v>289.19117004947378</v>
      </c>
      <c r="F105" s="151">
        <v>317.78166955973336</v>
      </c>
      <c r="G105" s="151">
        <v>297.26738394392521</v>
      </c>
      <c r="H105" s="151">
        <v>316.76015891019756</v>
      </c>
      <c r="I105" s="151">
        <v>308.07469183088108</v>
      </c>
      <c r="J105" s="151">
        <v>322.37116670874684</v>
      </c>
      <c r="K105" s="151">
        <v>319.92840263155813</v>
      </c>
      <c r="L105" s="151">
        <v>322.17941695193218</v>
      </c>
      <c r="M105" s="151">
        <v>321.52843800009862</v>
      </c>
      <c r="N105" s="151">
        <v>341.77458500816908</v>
      </c>
      <c r="O105" s="152">
        <v>434.75851979456661</v>
      </c>
      <c r="P105" s="207">
        <v>3924.3895614783924</v>
      </c>
      <c r="Q105" s="151">
        <v>381.34747177738507</v>
      </c>
      <c r="R105" s="151">
        <v>313.85163756415182</v>
      </c>
      <c r="S105" s="151">
        <v>304.36941555482042</v>
      </c>
      <c r="T105" s="151">
        <v>296.36600322820027</v>
      </c>
      <c r="U105" s="151">
        <v>332.21758758880014</v>
      </c>
      <c r="V105" s="151">
        <v>345.38737522820009</v>
      </c>
      <c r="W105" s="151">
        <v>349.35434281420004</v>
      </c>
      <c r="X105" s="151">
        <v>347.89019612900006</v>
      </c>
      <c r="Y105" s="151">
        <v>347.42408621560025</v>
      </c>
      <c r="Z105" s="151">
        <v>356.72238137279999</v>
      </c>
      <c r="AA105" s="151">
        <v>377.7697867372006</v>
      </c>
      <c r="AB105" s="151">
        <v>456.8764151678007</v>
      </c>
      <c r="AC105" s="150">
        <v>4209.5766993781599</v>
      </c>
      <c r="AD105" s="150">
        <v>435.22284358160061</v>
      </c>
      <c r="AE105" s="151">
        <v>340.61794485520045</v>
      </c>
      <c r="AF105" s="151">
        <v>411.22574247600079</v>
      </c>
      <c r="AG105" s="151">
        <v>389.3002379442006</v>
      </c>
      <c r="AH105" s="151">
        <v>404.70286757980068</v>
      </c>
      <c r="AI105" s="151">
        <v>411.74257732720105</v>
      </c>
      <c r="AJ105" s="151">
        <v>423.21533833720059</v>
      </c>
      <c r="AK105" s="151">
        <v>434.96853331600045</v>
      </c>
      <c r="AL105" s="151">
        <v>420.86654802212519</v>
      </c>
      <c r="AM105" s="151">
        <v>448.46406274850591</v>
      </c>
      <c r="AN105" s="151">
        <v>475.43294497925416</v>
      </c>
      <c r="AO105" s="151">
        <v>543.35752369160093</v>
      </c>
      <c r="AP105" s="205">
        <v>5139.1171648586915</v>
      </c>
      <c r="AQ105" s="151">
        <v>530.9991074028012</v>
      </c>
      <c r="AR105" s="151">
        <v>413.64831145600078</v>
      </c>
      <c r="AS105" s="151">
        <v>488.42262708439989</v>
      </c>
      <c r="AT105" s="151">
        <v>460.31111833498625</v>
      </c>
      <c r="AU105" s="151">
        <v>484.34425430885705</v>
      </c>
      <c r="AV105" s="151">
        <v>498.27610068820093</v>
      </c>
      <c r="AW105" s="151">
        <v>533.69449611886375</v>
      </c>
      <c r="AX105" s="151">
        <v>561.40299845009213</v>
      </c>
      <c r="AY105" s="151">
        <v>541.95795726976644</v>
      </c>
      <c r="AZ105" s="151">
        <v>554.41360412340941</v>
      </c>
      <c r="BA105" s="151">
        <v>601.5443767115803</v>
      </c>
      <c r="BB105" s="151">
        <v>579.00207202609192</v>
      </c>
      <c r="BC105" s="150">
        <f>SUM($Q105:$AB105)</f>
        <v>4209.5766993781599</v>
      </c>
      <c r="BD105" s="191">
        <f>SUM($AD105:$AO105)</f>
        <v>5139.1171648586915</v>
      </c>
      <c r="BE105" s="192">
        <f>SUM($AQ105:$BB105)</f>
        <v>6248.0170239750505</v>
      </c>
      <c r="BF105" s="288">
        <f t="shared" ref="BF105" si="25">((BE105/BD105)-1)*100</f>
        <v>21.57763334720255</v>
      </c>
      <c r="BG105" s="133"/>
      <c r="BH105" s="132"/>
    </row>
    <row r="106" spans="1:60" ht="20.100000000000001" customHeight="1" x14ac:dyDescent="0.25">
      <c r="A106" s="282"/>
      <c r="B106" s="27" t="s">
        <v>203</v>
      </c>
      <c r="C106" s="3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147"/>
      <c r="P106" s="34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57"/>
      <c r="AD106" s="57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4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57"/>
      <c r="BD106" s="235"/>
      <c r="BE106" s="225"/>
      <c r="BF106" s="34"/>
      <c r="BG106" s="133"/>
      <c r="BH106" s="132"/>
    </row>
    <row r="107" spans="1:60" ht="20.100000000000001" customHeight="1" thickBot="1" x14ac:dyDescent="0.3">
      <c r="A107" s="282"/>
      <c r="B107" s="517" t="s">
        <v>39</v>
      </c>
      <c r="C107" s="518"/>
      <c r="D107" s="18">
        <v>148.69760983227118</v>
      </c>
      <c r="E107" s="18">
        <v>128.05465794736457</v>
      </c>
      <c r="F107" s="18">
        <v>135.96746749261607</v>
      </c>
      <c r="G107" s="18">
        <v>123.18868149279997</v>
      </c>
      <c r="H107" s="18">
        <v>135.33760777807456</v>
      </c>
      <c r="I107" s="18">
        <v>131.02297169760408</v>
      </c>
      <c r="J107" s="18">
        <v>136.10338356699975</v>
      </c>
      <c r="K107" s="18">
        <v>135.16020154444314</v>
      </c>
      <c r="L107" s="18">
        <v>131.08936724542551</v>
      </c>
      <c r="M107" s="18">
        <v>133.15511324387106</v>
      </c>
      <c r="N107" s="18">
        <v>138.66231265840017</v>
      </c>
      <c r="O107" s="35">
        <v>214.61226802440001</v>
      </c>
      <c r="P107" s="206">
        <v>1691.0516425242704</v>
      </c>
      <c r="Q107" s="18">
        <v>182.93387436442524</v>
      </c>
      <c r="R107" s="18">
        <v>145.52706644410119</v>
      </c>
      <c r="S107" s="18">
        <v>112.86388328542039</v>
      </c>
      <c r="T107" s="18">
        <v>111.63809506400025</v>
      </c>
      <c r="U107" s="18">
        <v>148.85864436160008</v>
      </c>
      <c r="V107" s="18">
        <v>156.43000788540013</v>
      </c>
      <c r="W107" s="18">
        <v>151.29089844920003</v>
      </c>
      <c r="X107" s="18">
        <v>155.8509785202001</v>
      </c>
      <c r="Y107" s="18">
        <v>159.3142703558002</v>
      </c>
      <c r="Z107" s="18">
        <v>162.69289596199991</v>
      </c>
      <c r="AA107" s="18">
        <v>179.47432539580029</v>
      </c>
      <c r="AB107" s="18">
        <v>241.10218652500029</v>
      </c>
      <c r="AC107" s="28">
        <v>1907.977126612948</v>
      </c>
      <c r="AD107" s="28">
        <v>223.34246099380033</v>
      </c>
      <c r="AE107" s="18">
        <v>167.1428644498003</v>
      </c>
      <c r="AF107" s="18">
        <v>201.05491314080032</v>
      </c>
      <c r="AG107" s="18">
        <v>195.81989413420015</v>
      </c>
      <c r="AH107" s="18">
        <v>196.75701935440037</v>
      </c>
      <c r="AI107" s="18">
        <v>213.76491665180063</v>
      </c>
      <c r="AJ107" s="18">
        <v>208.18733978720036</v>
      </c>
      <c r="AK107" s="18">
        <v>218.80999959360028</v>
      </c>
      <c r="AL107" s="18">
        <v>215.79529681740058</v>
      </c>
      <c r="AM107" s="39">
        <v>218.93275903760031</v>
      </c>
      <c r="AN107" s="39">
        <v>238.99766806980011</v>
      </c>
      <c r="AO107" s="39">
        <v>280.74299408420052</v>
      </c>
      <c r="AP107" s="206">
        <v>2579.3481261146044</v>
      </c>
      <c r="AQ107" s="39">
        <v>289.28973645800056</v>
      </c>
      <c r="AR107" s="39">
        <v>212.43412310680003</v>
      </c>
      <c r="AS107" s="39">
        <v>259.99820913379989</v>
      </c>
      <c r="AT107" s="39">
        <v>241.45478725159984</v>
      </c>
      <c r="AU107" s="39">
        <v>251.9973640558002</v>
      </c>
      <c r="AV107" s="39">
        <v>272.06819583580017</v>
      </c>
      <c r="AW107" s="39">
        <v>270.33220498840006</v>
      </c>
      <c r="AX107" s="39">
        <v>287.7781197922003</v>
      </c>
      <c r="AY107" s="39">
        <v>278.48888029340054</v>
      </c>
      <c r="AZ107" s="39">
        <v>288.89608488660065</v>
      </c>
      <c r="BA107" s="39">
        <v>311.05788006040086</v>
      </c>
      <c r="BB107" s="39">
        <v>390.34765499160108</v>
      </c>
      <c r="BC107" s="234">
        <f>SUM($Q107:$AB107)</f>
        <v>1907.977126612948</v>
      </c>
      <c r="BD107" s="29">
        <f>SUM($AD107:$AO107)</f>
        <v>2579.3481261146044</v>
      </c>
      <c r="BE107" s="67">
        <f>SUM($AQ107:$BB107)</f>
        <v>3354.1432408544042</v>
      </c>
      <c r="BF107" s="179">
        <f t="shared" ref="BF107" si="26">((BE107/BD107)-1)*100</f>
        <v>30.038408034006281</v>
      </c>
      <c r="BG107" s="133"/>
      <c r="BH107" s="132"/>
    </row>
    <row r="108" spans="1:60" ht="20.100000000000001" customHeight="1" x14ac:dyDescent="0.25">
      <c r="A108" s="282"/>
      <c r="B108" s="19" t="s">
        <v>204</v>
      </c>
      <c r="C108" s="20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204"/>
      <c r="P108" s="295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201">
        <v>0</v>
      </c>
      <c r="AD108" s="201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295"/>
      <c r="AQ108" s="187"/>
      <c r="AR108" s="187"/>
      <c r="AS108" s="187"/>
      <c r="AT108" s="187"/>
      <c r="AU108" s="187"/>
      <c r="AV108" s="187"/>
      <c r="AW108" s="187"/>
      <c r="AX108" s="187"/>
      <c r="AY108" s="187"/>
      <c r="AZ108" s="187"/>
      <c r="BA108" s="187"/>
      <c r="BB108" s="187"/>
      <c r="BC108" s="233"/>
      <c r="BD108" s="232"/>
      <c r="BE108" s="370"/>
      <c r="BF108" s="173"/>
      <c r="BG108" s="133"/>
      <c r="BH108" s="132"/>
    </row>
    <row r="109" spans="1:60" ht="20.100000000000001" customHeight="1" thickBot="1" x14ac:dyDescent="0.3">
      <c r="A109" s="282"/>
      <c r="B109" s="517" t="s">
        <v>39</v>
      </c>
      <c r="C109" s="516"/>
      <c r="D109" s="18">
        <v>184.07634825683908</v>
      </c>
      <c r="E109" s="209">
        <v>161.13651210210921</v>
      </c>
      <c r="F109" s="209">
        <v>181.81420206711726</v>
      </c>
      <c r="G109" s="209">
        <v>174.07870245112525</v>
      </c>
      <c r="H109" s="209">
        <v>181.422551132123</v>
      </c>
      <c r="I109" s="18">
        <v>177.051720133277</v>
      </c>
      <c r="J109" s="18">
        <v>186.26778314174712</v>
      </c>
      <c r="K109" s="18">
        <v>184.76820108711496</v>
      </c>
      <c r="L109" s="18">
        <v>191.09004970650668</v>
      </c>
      <c r="M109" s="18">
        <v>188.37332475622756</v>
      </c>
      <c r="N109" s="18">
        <v>203.11227234976894</v>
      </c>
      <c r="O109" s="35">
        <v>220.14625177016663</v>
      </c>
      <c r="P109" s="206">
        <v>2233.3379189541229</v>
      </c>
      <c r="Q109" s="18">
        <v>198.4135974129598</v>
      </c>
      <c r="R109" s="18">
        <v>168.32457112005062</v>
      </c>
      <c r="S109" s="18">
        <v>191.50553226940002</v>
      </c>
      <c r="T109" s="18">
        <v>184.72790816420002</v>
      </c>
      <c r="U109" s="18">
        <v>183.35894322720003</v>
      </c>
      <c r="V109" s="18">
        <v>188.95736734279996</v>
      </c>
      <c r="W109" s="18">
        <v>198.06344436500001</v>
      </c>
      <c r="X109" s="18">
        <v>192.03921760879999</v>
      </c>
      <c r="Y109" s="18">
        <v>188.10981585980002</v>
      </c>
      <c r="Z109" s="18">
        <v>194.02948541080011</v>
      </c>
      <c r="AA109" s="18">
        <v>198.29546134140031</v>
      </c>
      <c r="AB109" s="18">
        <v>215.77422864280038</v>
      </c>
      <c r="AC109" s="28">
        <v>2301.5995727652116</v>
      </c>
      <c r="AD109" s="28">
        <v>211.88038258780031</v>
      </c>
      <c r="AE109" s="18">
        <v>173.47508040540015</v>
      </c>
      <c r="AF109" s="18">
        <v>210.17082933520047</v>
      </c>
      <c r="AG109" s="18">
        <v>193.48034381000048</v>
      </c>
      <c r="AH109" s="18">
        <v>207.94584822540028</v>
      </c>
      <c r="AI109" s="18">
        <v>197.97766067540039</v>
      </c>
      <c r="AJ109" s="18">
        <v>215.02799855000026</v>
      </c>
      <c r="AK109" s="18">
        <v>216.15853372240016</v>
      </c>
      <c r="AL109" s="18">
        <v>205.0712512047246</v>
      </c>
      <c r="AM109" s="39">
        <v>229.5313037109056</v>
      </c>
      <c r="AN109" s="39">
        <v>236.43527690945405</v>
      </c>
      <c r="AO109" s="39">
        <v>262.61452960740041</v>
      </c>
      <c r="AP109" s="206">
        <v>2559.7690387440871</v>
      </c>
      <c r="AQ109" s="39">
        <v>241.7093709448007</v>
      </c>
      <c r="AR109" s="39">
        <v>201.21418834920078</v>
      </c>
      <c r="AS109" s="39">
        <v>228.42441795060003</v>
      </c>
      <c r="AT109" s="39">
        <v>218.85633108338641</v>
      </c>
      <c r="AU109" s="39">
        <v>232.34689025305684</v>
      </c>
      <c r="AV109" s="39">
        <v>226.20790485240073</v>
      </c>
      <c r="AW109" s="39">
        <v>263.36229113046375</v>
      </c>
      <c r="AX109" s="39">
        <v>273.62487865789177</v>
      </c>
      <c r="AY109" s="39">
        <v>263.4690769763659</v>
      </c>
      <c r="AZ109" s="39">
        <v>265.51751923680877</v>
      </c>
      <c r="BA109" s="39">
        <v>290.48649665117944</v>
      </c>
      <c r="BB109" s="39">
        <v>188.65441703449088</v>
      </c>
      <c r="BC109" s="368">
        <f>SUM($Q109:$AB109)</f>
        <v>2301.5995727652116</v>
      </c>
      <c r="BD109" s="239">
        <f>SUM($AD109:$AO109)</f>
        <v>2559.7690387440871</v>
      </c>
      <c r="BE109" s="367">
        <f>SUM($AQ109:$BB109)</f>
        <v>2893.8737831206463</v>
      </c>
      <c r="BF109" s="179">
        <f t="shared" ref="BF109:BF117" si="27">((BE109/BD109)-1)*100</f>
        <v>13.052144131740985</v>
      </c>
      <c r="BG109" s="133"/>
      <c r="BH109" s="132"/>
    </row>
    <row r="110" spans="1:60" ht="20.100000000000001" customHeight="1" thickBot="1" x14ac:dyDescent="0.35">
      <c r="A110" s="282"/>
      <c r="B110" s="154"/>
      <c r="C110" s="153" t="s">
        <v>210</v>
      </c>
      <c r="D110" s="151">
        <v>1773.0359676339738</v>
      </c>
      <c r="E110" s="151">
        <v>1414.686633929206</v>
      </c>
      <c r="F110" s="151">
        <v>1723.6147985208002</v>
      </c>
      <c r="G110" s="151">
        <v>1673.0297496051944</v>
      </c>
      <c r="H110" s="151">
        <v>1722.6825552664448</v>
      </c>
      <c r="I110" s="151">
        <v>1719.2534861473127</v>
      </c>
      <c r="J110" s="151">
        <v>1712.1309545140484</v>
      </c>
      <c r="K110" s="151">
        <v>1743.9732904875232</v>
      </c>
      <c r="L110" s="151">
        <v>1679.2380295766209</v>
      </c>
      <c r="M110" s="151">
        <v>1758.7908747832496</v>
      </c>
      <c r="N110" s="151">
        <v>1682.2369361585945</v>
      </c>
      <c r="O110" s="152">
        <v>2343.0596897903683</v>
      </c>
      <c r="P110" s="207">
        <v>20945.732966413336</v>
      </c>
      <c r="Q110" s="151">
        <v>1957.1572313418449</v>
      </c>
      <c r="R110" s="151">
        <v>1657.4872412795426</v>
      </c>
      <c r="S110" s="151">
        <v>1783.7241535275243</v>
      </c>
      <c r="T110" s="151">
        <v>1767.1553712815357</v>
      </c>
      <c r="U110" s="151">
        <v>1756.7064021940414</v>
      </c>
      <c r="V110" s="151">
        <v>1809.2543046562989</v>
      </c>
      <c r="W110" s="151">
        <v>1861.785509405561</v>
      </c>
      <c r="X110" s="151">
        <v>1812.520081243779</v>
      </c>
      <c r="Y110" s="151">
        <v>1815.7320280207175</v>
      </c>
      <c r="Z110" s="151">
        <v>1837.4005581572321</v>
      </c>
      <c r="AA110" s="151">
        <v>1839.3399205402507</v>
      </c>
      <c r="AB110" s="151">
        <v>2356.2097251623959</v>
      </c>
      <c r="AC110" s="150">
        <v>22254.472526810721</v>
      </c>
      <c r="AD110" s="150">
        <v>1943.3186693818413</v>
      </c>
      <c r="AE110" s="151">
        <v>1764.8953107002944</v>
      </c>
      <c r="AF110" s="151">
        <v>1949.344480959669</v>
      </c>
      <c r="AG110" s="151">
        <v>1913.9891413500163</v>
      </c>
      <c r="AH110" s="151">
        <v>1933.3709118530505</v>
      </c>
      <c r="AI110" s="151">
        <v>1980.027794321255</v>
      </c>
      <c r="AJ110" s="151">
        <v>2019.9882108506574</v>
      </c>
      <c r="AK110" s="151">
        <v>2030.9270523319267</v>
      </c>
      <c r="AL110" s="151">
        <v>1999.9561373598785</v>
      </c>
      <c r="AM110" s="151">
        <v>2038.2925533357507</v>
      </c>
      <c r="AN110" s="151">
        <v>2056.9313568915654</v>
      </c>
      <c r="AO110" s="151">
        <v>2653.525457768731</v>
      </c>
      <c r="AP110" s="205">
        <v>24284.567077104635</v>
      </c>
      <c r="AQ110" s="151">
        <v>2215.4603709537519</v>
      </c>
      <c r="AR110" s="151">
        <v>1967.499450374522</v>
      </c>
      <c r="AS110" s="151">
        <v>2204.0340604235521</v>
      </c>
      <c r="AT110" s="151">
        <v>2121.5167077142573</v>
      </c>
      <c r="AU110" s="151">
        <v>2175.1850670801145</v>
      </c>
      <c r="AV110" s="151">
        <v>2148.5270640961453</v>
      </c>
      <c r="AW110" s="151">
        <v>2181.5119213957505</v>
      </c>
      <c r="AX110" s="151">
        <v>2234.448275949323</v>
      </c>
      <c r="AY110" s="151">
        <v>2193.4337266732737</v>
      </c>
      <c r="AZ110" s="151">
        <v>2243.4304985574804</v>
      </c>
      <c r="BA110" s="151">
        <v>2266.207052914519</v>
      </c>
      <c r="BB110" s="151">
        <v>3074.8057957566116</v>
      </c>
      <c r="BC110" s="150">
        <f>SUM($Q110:$AB110)</f>
        <v>22254.472526810721</v>
      </c>
      <c r="BD110" s="191">
        <f>SUM($AD110:$AO110)</f>
        <v>24284.567077104635</v>
      </c>
      <c r="BE110" s="192">
        <f>SUM($AQ110:$BB110)</f>
        <v>27026.059991889302</v>
      </c>
      <c r="BF110" s="288">
        <f t="shared" si="27"/>
        <v>11.289033508731272</v>
      </c>
      <c r="BG110" s="133"/>
      <c r="BH110" s="132"/>
    </row>
    <row r="111" spans="1:60" ht="20.100000000000001" customHeight="1" x14ac:dyDescent="0.25">
      <c r="A111" s="282"/>
      <c r="B111" s="27" t="s">
        <v>208</v>
      </c>
      <c r="C111" s="3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147"/>
      <c r="P111" s="34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57"/>
      <c r="AD111" s="57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4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66"/>
      <c r="BD111" s="29"/>
      <c r="BE111" s="67"/>
      <c r="BF111" s="34"/>
      <c r="BG111" s="133"/>
      <c r="BH111" s="132"/>
    </row>
    <row r="112" spans="1:60" ht="20.100000000000001" customHeight="1" thickBot="1" x14ac:dyDescent="0.3">
      <c r="A112" s="282"/>
      <c r="B112" s="517" t="s">
        <v>39</v>
      </c>
      <c r="C112" s="518"/>
      <c r="D112" s="18">
        <v>19.15198050394828</v>
      </c>
      <c r="E112" s="18">
        <v>18.993334973012644</v>
      </c>
      <c r="F112" s="18">
        <v>22.153801235091954</v>
      </c>
      <c r="G112" s="18">
        <v>21.722361684964365</v>
      </c>
      <c r="H112" s="18">
        <v>22.263119731860922</v>
      </c>
      <c r="I112" s="18">
        <v>22.039222241220685</v>
      </c>
      <c r="J112" s="18">
        <v>23.445197190328731</v>
      </c>
      <c r="K112" s="18">
        <v>24.145655038093103</v>
      </c>
      <c r="L112" s="18">
        <v>24.948699898459978</v>
      </c>
      <c r="M112" s="18">
        <v>25.22564673945632</v>
      </c>
      <c r="N112" s="18">
        <v>26.830491721352875</v>
      </c>
      <c r="O112" s="35">
        <v>25.649255112321839</v>
      </c>
      <c r="P112" s="206">
        <v>276.56876607011168</v>
      </c>
      <c r="Q112" s="18">
        <v>24.002024352764369</v>
      </c>
      <c r="R112" s="18">
        <v>24.256745791013792</v>
      </c>
      <c r="S112" s="18">
        <v>28.971994911400007</v>
      </c>
      <c r="T112" s="18">
        <v>28.345092662799974</v>
      </c>
      <c r="U112" s="18">
        <v>28.008849436399998</v>
      </c>
      <c r="V112" s="18">
        <v>28.2732128042</v>
      </c>
      <c r="W112" s="18">
        <v>30.897482405400002</v>
      </c>
      <c r="X112" s="18">
        <v>34.845400087600005</v>
      </c>
      <c r="Y112" s="18">
        <v>34.875080899400004</v>
      </c>
      <c r="Z112" s="18">
        <v>36.504764407800003</v>
      </c>
      <c r="AA112" s="18">
        <v>40.078187828800004</v>
      </c>
      <c r="AB112" s="18">
        <v>37.146729783199994</v>
      </c>
      <c r="AC112" s="28">
        <v>376.20556537077817</v>
      </c>
      <c r="AD112" s="28">
        <v>32.093743764599999</v>
      </c>
      <c r="AE112" s="18">
        <v>33.616387578800001</v>
      </c>
      <c r="AF112" s="18">
        <v>42.563365797599999</v>
      </c>
      <c r="AG112" s="18">
        <v>38.216346142199995</v>
      </c>
      <c r="AH112" s="18">
        <v>42.27738212420001</v>
      </c>
      <c r="AI112" s="18">
        <v>38.464776941599993</v>
      </c>
      <c r="AJ112" s="18">
        <v>46.197477585600005</v>
      </c>
      <c r="AK112" s="18">
        <v>48.410334984800002</v>
      </c>
      <c r="AL112" s="18">
        <v>44.874509093211493</v>
      </c>
      <c r="AM112" s="39">
        <v>54.174996991497693</v>
      </c>
      <c r="AN112" s="39">
        <v>54.096679396393107</v>
      </c>
      <c r="AO112" s="39">
        <v>48.695523390800005</v>
      </c>
      <c r="AP112" s="206">
        <v>523.68152379130231</v>
      </c>
      <c r="AQ112" s="39">
        <v>48.430555087199998</v>
      </c>
      <c r="AR112" s="39">
        <v>42.366582778199998</v>
      </c>
      <c r="AS112" s="39">
        <v>43.26038862699999</v>
      </c>
      <c r="AT112" s="39">
        <v>43.514283858280002</v>
      </c>
      <c r="AU112" s="39">
        <v>45.336333119999992</v>
      </c>
      <c r="AV112" s="39">
        <v>44.680339875800009</v>
      </c>
      <c r="AW112" s="39">
        <v>54.556692194716099</v>
      </c>
      <c r="AX112" s="39">
        <v>55.38722367058736</v>
      </c>
      <c r="AY112" s="39">
        <v>57.5495641517793</v>
      </c>
      <c r="AZ112" s="39">
        <v>61.781124313112663</v>
      </c>
      <c r="BA112" s="39">
        <v>67.027245602449426</v>
      </c>
      <c r="BB112" s="39">
        <v>161.44099184281845</v>
      </c>
      <c r="BC112" s="234">
        <f>SUM($Q112:$AB112)</f>
        <v>376.20556537077817</v>
      </c>
      <c r="BD112" s="29">
        <f>SUM($AD112:$AO112)</f>
        <v>523.68152379130231</v>
      </c>
      <c r="BE112" s="67">
        <f>SUM($AQ112:$BB112)</f>
        <v>725.33132512194334</v>
      </c>
      <c r="BF112" s="179">
        <f t="shared" ref="BF112" si="28">((BE112/BD112)-1)*100</f>
        <v>38.506189767925171</v>
      </c>
      <c r="BG112" s="133"/>
      <c r="BH112" s="132"/>
    </row>
    <row r="113" spans="1:60" ht="20.100000000000001" customHeight="1" x14ac:dyDescent="0.25">
      <c r="A113" s="282"/>
      <c r="B113" s="19" t="s">
        <v>209</v>
      </c>
      <c r="C113" s="20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204"/>
      <c r="P113" s="295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201"/>
      <c r="AD113" s="201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295"/>
      <c r="AQ113" s="187"/>
      <c r="AR113" s="187"/>
      <c r="AS113" s="187"/>
      <c r="AT113" s="187"/>
      <c r="AU113" s="187"/>
      <c r="AV113" s="187"/>
      <c r="AW113" s="187"/>
      <c r="AX113" s="187"/>
      <c r="AY113" s="187"/>
      <c r="AZ113" s="187"/>
      <c r="BA113" s="187"/>
      <c r="BB113" s="187"/>
      <c r="BC113" s="233"/>
      <c r="BD113" s="232"/>
      <c r="BE113" s="370"/>
      <c r="BF113" s="173"/>
      <c r="BG113" s="133"/>
      <c r="BH113" s="132"/>
    </row>
    <row r="114" spans="1:60" ht="20.100000000000001" customHeight="1" thickBot="1" x14ac:dyDescent="0.3">
      <c r="A114" s="282"/>
      <c r="B114" s="517" t="s">
        <v>39</v>
      </c>
      <c r="C114" s="516"/>
      <c r="D114" s="18">
        <v>1753.8839871300254</v>
      </c>
      <c r="E114" s="209">
        <v>1395.6932989561933</v>
      </c>
      <c r="F114" s="209">
        <v>1701.4609972857081</v>
      </c>
      <c r="G114" s="209">
        <v>1651.30738792023</v>
      </c>
      <c r="H114" s="209">
        <v>1700.4194355345837</v>
      </c>
      <c r="I114" s="18">
        <v>1697.2142639060921</v>
      </c>
      <c r="J114" s="18">
        <v>1688.6857573237196</v>
      </c>
      <c r="K114" s="18">
        <v>1719.8276354494301</v>
      </c>
      <c r="L114" s="18">
        <v>1654.2893296781608</v>
      </c>
      <c r="M114" s="18">
        <v>1733.5652280437932</v>
      </c>
      <c r="N114" s="18">
        <v>1655.4064444372416</v>
      </c>
      <c r="O114" s="35">
        <v>2317.4104346780464</v>
      </c>
      <c r="P114" s="206">
        <v>20669.164200343224</v>
      </c>
      <c r="Q114" s="18">
        <v>1933.1552069890804</v>
      </c>
      <c r="R114" s="18">
        <v>1633.2304954885287</v>
      </c>
      <c r="S114" s="18">
        <v>1754.7521586161242</v>
      </c>
      <c r="T114" s="18">
        <v>1738.8102786187358</v>
      </c>
      <c r="U114" s="18">
        <v>1728.6975527576415</v>
      </c>
      <c r="V114" s="18">
        <v>1780.9810918520989</v>
      </c>
      <c r="W114" s="18">
        <v>1830.8880270001609</v>
      </c>
      <c r="X114" s="18">
        <v>1777.6746811561791</v>
      </c>
      <c r="Y114" s="18">
        <v>1780.8569471213175</v>
      </c>
      <c r="Z114" s="18">
        <v>1800.8957937494322</v>
      </c>
      <c r="AA114" s="18">
        <v>1799.2617327114506</v>
      </c>
      <c r="AB114" s="18">
        <v>2319.0629953791959</v>
      </c>
      <c r="AC114" s="28">
        <v>21878.266961439942</v>
      </c>
      <c r="AD114" s="28">
        <v>1911.2249256172413</v>
      </c>
      <c r="AE114" s="18">
        <v>1731.2789231214945</v>
      </c>
      <c r="AF114" s="18">
        <v>1906.781115162069</v>
      </c>
      <c r="AG114" s="18">
        <v>1875.7727952078164</v>
      </c>
      <c r="AH114" s="18">
        <v>1891.0935297288506</v>
      </c>
      <c r="AI114" s="18">
        <v>1941.5630173796551</v>
      </c>
      <c r="AJ114" s="18">
        <v>1973.7907332650575</v>
      </c>
      <c r="AK114" s="18">
        <v>1982.5167173471266</v>
      </c>
      <c r="AL114" s="18">
        <v>1955.0816282666669</v>
      </c>
      <c r="AM114" s="39">
        <v>1984.117556344253</v>
      </c>
      <c r="AN114" s="39">
        <v>2002.8346774951724</v>
      </c>
      <c r="AO114" s="39">
        <v>2604.8299343779308</v>
      </c>
      <c r="AP114" s="206">
        <v>23760.885553313332</v>
      </c>
      <c r="AQ114" s="39">
        <v>2167.0298158665519</v>
      </c>
      <c r="AR114" s="39">
        <v>1925.1328675963221</v>
      </c>
      <c r="AS114" s="39">
        <v>2160.7736717965522</v>
      </c>
      <c r="AT114" s="39">
        <v>2078.0024238559772</v>
      </c>
      <c r="AU114" s="39">
        <v>2129.8487339601147</v>
      </c>
      <c r="AV114" s="39">
        <v>2103.8467242203451</v>
      </c>
      <c r="AW114" s="39">
        <v>2126.9552292010344</v>
      </c>
      <c r="AX114" s="39">
        <v>2179.0610522787356</v>
      </c>
      <c r="AY114" s="39">
        <v>2135.8841625214945</v>
      </c>
      <c r="AZ114" s="39">
        <v>2181.6493742443677</v>
      </c>
      <c r="BA114" s="39">
        <v>2199.1798073120694</v>
      </c>
      <c r="BB114" s="39">
        <v>2913.3648039137929</v>
      </c>
      <c r="BC114" s="368">
        <f t="shared" ref="BC114:BC120" si="29">SUM($Q114:$AB114)</f>
        <v>21878.266961439942</v>
      </c>
      <c r="BD114" s="239">
        <f t="shared" ref="BD114:BD120" si="30">SUM($AD114:$AO114)</f>
        <v>23760.885553313332</v>
      </c>
      <c r="BE114" s="367">
        <f t="shared" ref="BE114:BE120" si="31">SUM($AQ114:$BB114)</f>
        <v>26300.728666767358</v>
      </c>
      <c r="BF114" s="179">
        <f t="shared" ref="BF114" si="32">((BE114/BD114)-1)*100</f>
        <v>10.68917699954941</v>
      </c>
      <c r="BG114" s="133"/>
      <c r="BH114" s="132"/>
    </row>
    <row r="115" spans="1:60" ht="20.100000000000001" customHeight="1" thickBot="1" x14ac:dyDescent="0.3">
      <c r="A115" s="282"/>
      <c r="B115" s="155"/>
      <c r="C115" s="153" t="s">
        <v>170</v>
      </c>
      <c r="D115" s="151">
        <v>871738</v>
      </c>
      <c r="E115" s="151">
        <v>790638</v>
      </c>
      <c r="F115" s="151">
        <v>878226</v>
      </c>
      <c r="G115" s="151">
        <v>814574</v>
      </c>
      <c r="H115" s="151">
        <v>879008</v>
      </c>
      <c r="I115" s="151">
        <v>859748</v>
      </c>
      <c r="J115" s="151">
        <v>883557</v>
      </c>
      <c r="K115" s="151">
        <v>901525</v>
      </c>
      <c r="L115" s="151">
        <v>882031</v>
      </c>
      <c r="M115" s="151">
        <v>895199</v>
      </c>
      <c r="N115" s="151">
        <v>925938</v>
      </c>
      <c r="O115" s="152">
        <v>1101872</v>
      </c>
      <c r="P115" s="207">
        <v>10684054</v>
      </c>
      <c r="Q115" s="151">
        <v>1043426</v>
      </c>
      <c r="R115" s="151">
        <v>907395</v>
      </c>
      <c r="S115" s="151">
        <v>842357</v>
      </c>
      <c r="T115" s="151">
        <v>826834</v>
      </c>
      <c r="U115" s="151">
        <v>964895</v>
      </c>
      <c r="V115" s="151">
        <v>1016725</v>
      </c>
      <c r="W115" s="151">
        <v>1014761</v>
      </c>
      <c r="X115" s="151">
        <v>1026636</v>
      </c>
      <c r="Y115" s="151">
        <v>1053220</v>
      </c>
      <c r="Z115" s="151">
        <v>1062674</v>
      </c>
      <c r="AA115" s="151">
        <v>1120803</v>
      </c>
      <c r="AB115" s="151">
        <v>1233383</v>
      </c>
      <c r="AC115" s="150">
        <v>12113109</v>
      </c>
      <c r="AD115" s="150">
        <v>1269626</v>
      </c>
      <c r="AE115" s="151">
        <v>1026592</v>
      </c>
      <c r="AF115" s="151">
        <v>1248719</v>
      </c>
      <c r="AG115" s="151">
        <v>1232475</v>
      </c>
      <c r="AH115" s="151">
        <v>1250349</v>
      </c>
      <c r="AI115" s="151">
        <v>1353585</v>
      </c>
      <c r="AJ115" s="151">
        <v>1344654</v>
      </c>
      <c r="AK115" s="151">
        <v>1385669</v>
      </c>
      <c r="AL115" s="151">
        <v>1410271</v>
      </c>
      <c r="AM115" s="151">
        <v>1447430</v>
      </c>
      <c r="AN115" s="151">
        <v>1533872</v>
      </c>
      <c r="AO115" s="151">
        <v>1644440</v>
      </c>
      <c r="AP115" s="205">
        <v>16147682</v>
      </c>
      <c r="AQ115" s="151">
        <v>1893517</v>
      </c>
      <c r="AR115" s="151">
        <v>1374616</v>
      </c>
      <c r="AS115" s="151">
        <v>1623585</v>
      </c>
      <c r="AT115" s="151">
        <v>1584966.21</v>
      </c>
      <c r="AU115" s="151">
        <v>1691652</v>
      </c>
      <c r="AV115" s="151">
        <v>1782254</v>
      </c>
      <c r="AW115" s="151">
        <v>1877974</v>
      </c>
      <c r="AX115" s="151">
        <v>1957958</v>
      </c>
      <c r="AY115" s="151">
        <v>1973225</v>
      </c>
      <c r="AZ115" s="151">
        <v>2000661</v>
      </c>
      <c r="BA115" s="151">
        <v>2140590</v>
      </c>
      <c r="BB115" s="151">
        <v>1855363</v>
      </c>
      <c r="BC115" s="150">
        <f t="shared" si="29"/>
        <v>12113109</v>
      </c>
      <c r="BD115" s="151">
        <f t="shared" si="30"/>
        <v>16147682</v>
      </c>
      <c r="BE115" s="152">
        <f t="shared" si="31"/>
        <v>21756361.210000001</v>
      </c>
      <c r="BF115" s="288">
        <f t="shared" si="27"/>
        <v>34.733649139238686</v>
      </c>
      <c r="BG115" s="133"/>
      <c r="BH115" s="132"/>
    </row>
    <row r="116" spans="1:60" ht="20.100000000000001" customHeight="1" thickBot="1" x14ac:dyDescent="0.3">
      <c r="A116" s="282"/>
      <c r="B116" s="521" t="s">
        <v>205</v>
      </c>
      <c r="C116" s="522"/>
      <c r="D116" s="22">
        <v>529896</v>
      </c>
      <c r="E116" s="22">
        <v>481691</v>
      </c>
      <c r="F116" s="22">
        <v>530215</v>
      </c>
      <c r="G116" s="22">
        <v>475513.00000000006</v>
      </c>
      <c r="H116" s="22">
        <v>520559</v>
      </c>
      <c r="I116" s="22">
        <v>516761.99999999994</v>
      </c>
      <c r="J116" s="22">
        <v>524447</v>
      </c>
      <c r="K116" s="22">
        <v>535315</v>
      </c>
      <c r="L116" s="22">
        <v>517655</v>
      </c>
      <c r="M116" s="22">
        <v>533204</v>
      </c>
      <c r="N116" s="22">
        <v>539253</v>
      </c>
      <c r="O116" s="65">
        <v>698079</v>
      </c>
      <c r="P116" s="180">
        <v>6402589</v>
      </c>
      <c r="Q116" s="22">
        <v>658635</v>
      </c>
      <c r="R116" s="22">
        <v>571979</v>
      </c>
      <c r="S116" s="22">
        <v>458882</v>
      </c>
      <c r="T116" s="22">
        <v>459539</v>
      </c>
      <c r="U116" s="22">
        <v>584705</v>
      </c>
      <c r="V116" s="22">
        <v>626171</v>
      </c>
      <c r="W116" s="22">
        <v>606138</v>
      </c>
      <c r="X116" s="22">
        <v>619456</v>
      </c>
      <c r="Y116" s="22">
        <v>644873</v>
      </c>
      <c r="Z116" s="22">
        <v>646261</v>
      </c>
      <c r="AA116" s="22">
        <v>700993</v>
      </c>
      <c r="AB116" s="22">
        <v>780739</v>
      </c>
      <c r="AC116" s="64">
        <v>7358371</v>
      </c>
      <c r="AD116" s="64">
        <v>816023</v>
      </c>
      <c r="AE116" s="22">
        <v>641804</v>
      </c>
      <c r="AF116" s="22">
        <v>795992</v>
      </c>
      <c r="AG116" s="22">
        <v>790886</v>
      </c>
      <c r="AH116" s="22">
        <v>792981</v>
      </c>
      <c r="AI116" s="22">
        <v>887947</v>
      </c>
      <c r="AJ116" s="22">
        <v>849190</v>
      </c>
      <c r="AK116" s="22">
        <v>889306</v>
      </c>
      <c r="AL116" s="22">
        <v>920287</v>
      </c>
      <c r="AM116" s="51">
        <v>904157</v>
      </c>
      <c r="AN116" s="51">
        <v>985948</v>
      </c>
      <c r="AO116" s="51">
        <v>1049903</v>
      </c>
      <c r="AP116" s="180">
        <v>10324424</v>
      </c>
      <c r="AQ116" s="51">
        <v>1332077</v>
      </c>
      <c r="AR116" s="51">
        <v>881573</v>
      </c>
      <c r="AS116" s="51">
        <v>1081095</v>
      </c>
      <c r="AT116" s="51">
        <v>1034671</v>
      </c>
      <c r="AU116" s="51">
        <v>1101588</v>
      </c>
      <c r="AV116" s="51">
        <v>1197914</v>
      </c>
      <c r="AW116" s="51">
        <v>1191261</v>
      </c>
      <c r="AX116" s="51">
        <v>1245112</v>
      </c>
      <c r="AY116" s="51">
        <v>1272444</v>
      </c>
      <c r="AZ116" s="51">
        <v>1302740</v>
      </c>
      <c r="BA116" s="51">
        <v>1383873</v>
      </c>
      <c r="BB116" s="51">
        <v>1575440</v>
      </c>
      <c r="BC116" s="266">
        <f t="shared" si="29"/>
        <v>7358371</v>
      </c>
      <c r="BD116" s="267">
        <f t="shared" si="30"/>
        <v>10324424</v>
      </c>
      <c r="BE116" s="274">
        <f t="shared" si="31"/>
        <v>14599788</v>
      </c>
      <c r="BF116" s="184">
        <f t="shared" si="27"/>
        <v>41.410193924619911</v>
      </c>
      <c r="BG116" s="133"/>
      <c r="BH116" s="132"/>
    </row>
    <row r="117" spans="1:60" ht="20.100000000000001" customHeight="1" thickBot="1" x14ac:dyDescent="0.3">
      <c r="A117" s="282"/>
      <c r="B117" s="164" t="s">
        <v>206</v>
      </c>
      <c r="C117" s="447"/>
      <c r="D117" s="22">
        <v>341842</v>
      </c>
      <c r="E117" s="22">
        <v>308947</v>
      </c>
      <c r="F117" s="22">
        <v>348011</v>
      </c>
      <c r="G117" s="22">
        <v>339061</v>
      </c>
      <c r="H117" s="22">
        <v>358449</v>
      </c>
      <c r="I117" s="22">
        <v>342986</v>
      </c>
      <c r="J117" s="22">
        <v>359110</v>
      </c>
      <c r="K117" s="22">
        <v>366210</v>
      </c>
      <c r="L117" s="22">
        <v>364376</v>
      </c>
      <c r="M117" s="22">
        <v>361995</v>
      </c>
      <c r="N117" s="22">
        <v>386685</v>
      </c>
      <c r="O117" s="65">
        <v>403793</v>
      </c>
      <c r="P117" s="198">
        <v>4281465</v>
      </c>
      <c r="Q117" s="22">
        <v>384791</v>
      </c>
      <c r="R117" s="22">
        <v>335416</v>
      </c>
      <c r="S117" s="22">
        <v>383475</v>
      </c>
      <c r="T117" s="22">
        <v>367295</v>
      </c>
      <c r="U117" s="22">
        <v>380190</v>
      </c>
      <c r="V117" s="22">
        <v>390554</v>
      </c>
      <c r="W117" s="22">
        <v>408623</v>
      </c>
      <c r="X117" s="22">
        <v>407180</v>
      </c>
      <c r="Y117" s="22">
        <v>408347</v>
      </c>
      <c r="Z117" s="22">
        <v>416413</v>
      </c>
      <c r="AA117" s="22">
        <v>419810</v>
      </c>
      <c r="AB117" s="22">
        <v>452644</v>
      </c>
      <c r="AC117" s="64">
        <v>4754738</v>
      </c>
      <c r="AD117" s="64">
        <v>453603</v>
      </c>
      <c r="AE117" s="22">
        <v>384788</v>
      </c>
      <c r="AF117" s="22">
        <v>452727</v>
      </c>
      <c r="AG117" s="22">
        <v>441589</v>
      </c>
      <c r="AH117" s="22">
        <v>457368</v>
      </c>
      <c r="AI117" s="22">
        <v>465638</v>
      </c>
      <c r="AJ117" s="22">
        <v>495464</v>
      </c>
      <c r="AK117" s="22">
        <v>496363</v>
      </c>
      <c r="AL117" s="22">
        <v>489984</v>
      </c>
      <c r="AM117" s="51">
        <v>543273</v>
      </c>
      <c r="AN117" s="51">
        <v>547924</v>
      </c>
      <c r="AO117" s="51">
        <v>594537</v>
      </c>
      <c r="AP117" s="180">
        <v>5823258</v>
      </c>
      <c r="AQ117" s="51">
        <v>561440</v>
      </c>
      <c r="AR117" s="51">
        <v>493043</v>
      </c>
      <c r="AS117" s="51">
        <v>542490</v>
      </c>
      <c r="AT117" s="51">
        <v>550295.21</v>
      </c>
      <c r="AU117" s="51">
        <v>590064</v>
      </c>
      <c r="AV117" s="51">
        <v>584340</v>
      </c>
      <c r="AW117" s="51">
        <v>686713</v>
      </c>
      <c r="AX117" s="51">
        <v>712846</v>
      </c>
      <c r="AY117" s="51">
        <v>700781</v>
      </c>
      <c r="AZ117" s="51">
        <v>697921</v>
      </c>
      <c r="BA117" s="51">
        <v>756717</v>
      </c>
      <c r="BB117" s="51">
        <v>279923</v>
      </c>
      <c r="BC117" s="266">
        <f t="shared" si="29"/>
        <v>4754738</v>
      </c>
      <c r="BD117" s="267">
        <f t="shared" si="30"/>
        <v>5823258</v>
      </c>
      <c r="BE117" s="274">
        <f t="shared" si="31"/>
        <v>7156573.21</v>
      </c>
      <c r="BF117" s="179">
        <f t="shared" si="27"/>
        <v>22.896378796886552</v>
      </c>
      <c r="BG117" s="133"/>
      <c r="BH117" s="132"/>
    </row>
    <row r="118" spans="1:60" ht="38.25" customHeight="1" thickBot="1" x14ac:dyDescent="0.25">
      <c r="A118" s="282"/>
      <c r="B118" s="155"/>
      <c r="C118" s="448" t="s">
        <v>211</v>
      </c>
      <c r="D118" s="418">
        <v>3500595</v>
      </c>
      <c r="E118" s="418">
        <v>2896382</v>
      </c>
      <c r="F118" s="418">
        <v>7270482</v>
      </c>
      <c r="G118" s="418">
        <v>3722039</v>
      </c>
      <c r="H118" s="418">
        <v>3810452</v>
      </c>
      <c r="I118" s="418">
        <v>3843492</v>
      </c>
      <c r="J118" s="418">
        <v>3771715</v>
      </c>
      <c r="K118" s="418">
        <v>3859976</v>
      </c>
      <c r="L118" s="418">
        <v>3768079.3817992369</v>
      </c>
      <c r="M118" s="418">
        <v>3900492</v>
      </c>
      <c r="N118" s="418">
        <v>3709520</v>
      </c>
      <c r="O118" s="419">
        <v>4425987</v>
      </c>
      <c r="P118" s="420">
        <v>48479211.381799236</v>
      </c>
      <c r="Q118" s="418">
        <v>3988513</v>
      </c>
      <c r="R118" s="418">
        <v>3516710</v>
      </c>
      <c r="S118" s="418">
        <v>3663916</v>
      </c>
      <c r="T118" s="418">
        <v>3822361</v>
      </c>
      <c r="U118" s="418">
        <v>3878271</v>
      </c>
      <c r="V118" s="418">
        <v>3972883</v>
      </c>
      <c r="W118" s="418">
        <v>3993813</v>
      </c>
      <c r="X118" s="418">
        <v>3978080</v>
      </c>
      <c r="Y118" s="418">
        <v>3974207</v>
      </c>
      <c r="Z118" s="418">
        <v>4026652</v>
      </c>
      <c r="AA118" s="418">
        <v>3994059</v>
      </c>
      <c r="AB118" s="418">
        <v>5120507.7699999996</v>
      </c>
      <c r="AC118" s="417">
        <v>47929972.769999996</v>
      </c>
      <c r="AD118" s="417">
        <v>3987729</v>
      </c>
      <c r="AE118" s="418">
        <v>3656379</v>
      </c>
      <c r="AF118" s="418">
        <v>4165592</v>
      </c>
      <c r="AG118" s="418">
        <v>4095145</v>
      </c>
      <c r="AH118" s="418">
        <v>4167586</v>
      </c>
      <c r="AI118" s="418">
        <v>4230483</v>
      </c>
      <c r="AJ118" s="418">
        <v>4209899</v>
      </c>
      <c r="AK118" s="418">
        <v>4067763</v>
      </c>
      <c r="AL118" s="418">
        <v>5167032</v>
      </c>
      <c r="AM118" s="418">
        <v>4154805</v>
      </c>
      <c r="AN118" s="418">
        <v>4322252</v>
      </c>
      <c r="AO118" s="418">
        <v>4832923</v>
      </c>
      <c r="AP118" s="421">
        <v>51057588</v>
      </c>
      <c r="AQ118" s="418">
        <v>4341818</v>
      </c>
      <c r="AR118" s="418">
        <v>3929673</v>
      </c>
      <c r="AS118" s="418">
        <v>3469468</v>
      </c>
      <c r="AT118" s="418">
        <v>4448822.5999999996</v>
      </c>
      <c r="AU118" s="418">
        <v>4635233</v>
      </c>
      <c r="AV118" s="418">
        <v>4533573</v>
      </c>
      <c r="AW118" s="418">
        <v>4533401</v>
      </c>
      <c r="AX118" s="418">
        <v>4682187</v>
      </c>
      <c r="AY118" s="418">
        <v>4631129</v>
      </c>
      <c r="AZ118" s="418">
        <v>4751759</v>
      </c>
      <c r="BA118" s="418">
        <v>4722624</v>
      </c>
      <c r="BB118" s="418">
        <v>5424811</v>
      </c>
      <c r="BC118" s="417">
        <f t="shared" si="29"/>
        <v>47929972.769999996</v>
      </c>
      <c r="BD118" s="418">
        <f t="shared" si="30"/>
        <v>51057588</v>
      </c>
      <c r="BE118" s="419">
        <f t="shared" si="31"/>
        <v>54104498.600000001</v>
      </c>
      <c r="BF118" s="422">
        <f t="shared" ref="BF118:BF120" si="33">((BE118/BD118)-1)*100</f>
        <v>5.9675960407687079</v>
      </c>
      <c r="BG118" s="133"/>
      <c r="BH118" s="132"/>
    </row>
    <row r="119" spans="1:60" ht="20.100000000000001" customHeight="1" thickBot="1" x14ac:dyDescent="0.3">
      <c r="A119" s="282"/>
      <c r="B119" s="521" t="s">
        <v>212</v>
      </c>
      <c r="C119" s="522"/>
      <c r="D119" s="22">
        <v>25536</v>
      </c>
      <c r="E119" s="22">
        <v>26874</v>
      </c>
      <c r="F119" s="22">
        <v>32350</v>
      </c>
      <c r="G119" s="22">
        <v>30684</v>
      </c>
      <c r="H119" s="22">
        <v>31759</v>
      </c>
      <c r="I119" s="22">
        <v>30600</v>
      </c>
      <c r="J119" s="22">
        <v>32575</v>
      </c>
      <c r="K119" s="22">
        <v>34118</v>
      </c>
      <c r="L119" s="22">
        <v>35580.381799236973</v>
      </c>
      <c r="M119" s="22">
        <v>35721</v>
      </c>
      <c r="N119" s="22">
        <v>37544</v>
      </c>
      <c r="O119" s="65">
        <v>30899</v>
      </c>
      <c r="P119" s="180">
        <v>384240.38179923699</v>
      </c>
      <c r="Q119" s="22">
        <v>31475</v>
      </c>
      <c r="R119" s="22">
        <v>32599</v>
      </c>
      <c r="S119" s="22">
        <v>39217</v>
      </c>
      <c r="T119" s="22">
        <v>38178</v>
      </c>
      <c r="U119" s="22">
        <v>38591</v>
      </c>
      <c r="V119" s="22">
        <v>37725</v>
      </c>
      <c r="W119" s="22">
        <v>39435</v>
      </c>
      <c r="X119" s="22">
        <v>43614</v>
      </c>
      <c r="Y119" s="22">
        <v>43281</v>
      </c>
      <c r="Z119" s="22">
        <v>45364</v>
      </c>
      <c r="AA119" s="22">
        <v>46200</v>
      </c>
      <c r="AB119" s="22">
        <v>36862</v>
      </c>
      <c r="AC119" s="64">
        <v>472541</v>
      </c>
      <c r="AD119" s="64">
        <v>39405</v>
      </c>
      <c r="AE119" s="22">
        <v>38006</v>
      </c>
      <c r="AF119" s="22">
        <v>50231</v>
      </c>
      <c r="AG119" s="22">
        <v>43004</v>
      </c>
      <c r="AH119" s="22">
        <v>46793</v>
      </c>
      <c r="AI119" s="22">
        <v>42931</v>
      </c>
      <c r="AJ119" s="22">
        <v>49408</v>
      </c>
      <c r="AK119" s="22">
        <v>52320</v>
      </c>
      <c r="AL119" s="22">
        <v>49987</v>
      </c>
      <c r="AM119" s="51">
        <v>57296</v>
      </c>
      <c r="AN119" s="51">
        <v>57168</v>
      </c>
      <c r="AO119" s="51">
        <v>44146</v>
      </c>
      <c r="AP119" s="180">
        <v>570695</v>
      </c>
      <c r="AQ119" s="51">
        <v>48355</v>
      </c>
      <c r="AR119" s="51">
        <v>45620</v>
      </c>
      <c r="AS119" s="51">
        <v>46587</v>
      </c>
      <c r="AT119" s="51">
        <v>46898.600000000006</v>
      </c>
      <c r="AU119" s="51">
        <v>46642</v>
      </c>
      <c r="AV119" s="51">
        <v>44425</v>
      </c>
      <c r="AW119" s="51">
        <v>56110</v>
      </c>
      <c r="AX119" s="51">
        <v>59382</v>
      </c>
      <c r="AY119" s="51">
        <v>59322</v>
      </c>
      <c r="AZ119" s="51">
        <v>62974</v>
      </c>
      <c r="BA119" s="51">
        <v>64435</v>
      </c>
      <c r="BB119" s="51">
        <v>55774</v>
      </c>
      <c r="BC119" s="266">
        <f t="shared" si="29"/>
        <v>472541</v>
      </c>
      <c r="BD119" s="267">
        <f t="shared" si="30"/>
        <v>570695</v>
      </c>
      <c r="BE119" s="274">
        <f t="shared" si="31"/>
        <v>636524.6</v>
      </c>
      <c r="BF119" s="184">
        <f t="shared" si="33"/>
        <v>11.534988040897499</v>
      </c>
      <c r="BG119" s="133"/>
      <c r="BH119" s="132"/>
    </row>
    <row r="120" spans="1:60" ht="20.100000000000001" customHeight="1" thickBot="1" x14ac:dyDescent="0.3">
      <c r="A120" s="282"/>
      <c r="B120" s="164" t="s">
        <v>213</v>
      </c>
      <c r="C120" s="449"/>
      <c r="D120" s="22">
        <v>3475059</v>
      </c>
      <c r="E120" s="22">
        <v>2869508</v>
      </c>
      <c r="F120" s="22">
        <v>7238132</v>
      </c>
      <c r="G120" s="22">
        <v>3691355</v>
      </c>
      <c r="H120" s="22">
        <v>3778693</v>
      </c>
      <c r="I120" s="22">
        <v>3812892</v>
      </c>
      <c r="J120" s="22">
        <v>3739140</v>
      </c>
      <c r="K120" s="22">
        <v>3825858</v>
      </c>
      <c r="L120" s="22">
        <v>3732499</v>
      </c>
      <c r="M120" s="22">
        <v>3864771</v>
      </c>
      <c r="N120" s="22">
        <v>3671976</v>
      </c>
      <c r="O120" s="65">
        <v>4395088</v>
      </c>
      <c r="P120" s="198">
        <v>48094971</v>
      </c>
      <c r="Q120" s="22">
        <v>3957038</v>
      </c>
      <c r="R120" s="22">
        <v>3484111</v>
      </c>
      <c r="S120" s="22">
        <v>3624699</v>
      </c>
      <c r="T120" s="22">
        <v>3784183</v>
      </c>
      <c r="U120" s="22">
        <v>3839680</v>
      </c>
      <c r="V120" s="22">
        <v>3935158</v>
      </c>
      <c r="W120" s="22">
        <v>3954378</v>
      </c>
      <c r="X120" s="22">
        <v>3934466</v>
      </c>
      <c r="Y120" s="22">
        <v>3930926</v>
      </c>
      <c r="Z120" s="22">
        <v>3981288</v>
      </c>
      <c r="AA120" s="22">
        <v>3947859</v>
      </c>
      <c r="AB120" s="22">
        <v>5083645.7699999996</v>
      </c>
      <c r="AC120" s="64">
        <v>47457431.769999996</v>
      </c>
      <c r="AD120" s="64">
        <v>3948324</v>
      </c>
      <c r="AE120" s="22">
        <v>3618373</v>
      </c>
      <c r="AF120" s="22">
        <v>4115361</v>
      </c>
      <c r="AG120" s="22">
        <v>4052141</v>
      </c>
      <c r="AH120" s="22">
        <v>4120793</v>
      </c>
      <c r="AI120" s="22">
        <v>4187552</v>
      </c>
      <c r="AJ120" s="22">
        <v>4160491</v>
      </c>
      <c r="AK120" s="22">
        <v>4015443</v>
      </c>
      <c r="AL120" s="22">
        <v>5117045</v>
      </c>
      <c r="AM120" s="51">
        <v>4097509</v>
      </c>
      <c r="AN120" s="51">
        <v>4265084</v>
      </c>
      <c r="AO120" s="51">
        <v>4788777</v>
      </c>
      <c r="AP120" s="180">
        <v>50486893</v>
      </c>
      <c r="AQ120" s="51">
        <v>4293463</v>
      </c>
      <c r="AR120" s="51">
        <v>3884053</v>
      </c>
      <c r="AS120" s="51">
        <v>3422881</v>
      </c>
      <c r="AT120" s="51">
        <v>4401924</v>
      </c>
      <c r="AU120" s="51">
        <v>4588591</v>
      </c>
      <c r="AV120" s="51">
        <v>4489148</v>
      </c>
      <c r="AW120" s="51">
        <v>4477291</v>
      </c>
      <c r="AX120" s="51">
        <v>4622805</v>
      </c>
      <c r="AY120" s="51">
        <v>4571807</v>
      </c>
      <c r="AZ120" s="51">
        <v>4688785</v>
      </c>
      <c r="BA120" s="51">
        <v>4658189</v>
      </c>
      <c r="BB120" s="51">
        <v>5369037</v>
      </c>
      <c r="BC120" s="266">
        <f t="shared" si="29"/>
        <v>47457431.769999996</v>
      </c>
      <c r="BD120" s="267">
        <f t="shared" si="30"/>
        <v>50486893</v>
      </c>
      <c r="BE120" s="274">
        <f t="shared" si="31"/>
        <v>53467974</v>
      </c>
      <c r="BF120" s="179">
        <f t="shared" si="33"/>
        <v>5.9046632162529811</v>
      </c>
      <c r="BG120" s="133"/>
      <c r="BH120" s="132"/>
    </row>
    <row r="121" spans="1:60" ht="20.100000000000001" customHeight="1" thickBot="1" x14ac:dyDescent="0.3">
      <c r="A121" s="282"/>
      <c r="B121" s="19"/>
      <c r="C121" s="453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3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423"/>
      <c r="AE121" s="21"/>
      <c r="AF121" s="21"/>
      <c r="AG121" s="21"/>
      <c r="AH121" s="21"/>
      <c r="AI121" s="21"/>
      <c r="AJ121" s="21"/>
      <c r="AK121" s="21"/>
      <c r="AL121" s="21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337"/>
      <c r="BD121" s="246"/>
      <c r="BE121" s="246"/>
      <c r="BF121" s="278"/>
      <c r="BG121" s="133"/>
      <c r="BH121" s="132"/>
    </row>
    <row r="122" spans="1:60" ht="20.100000000000001" customHeight="1" thickBot="1" x14ac:dyDescent="0.3">
      <c r="A122" s="282"/>
      <c r="B122" s="346" t="s">
        <v>214</v>
      </c>
      <c r="C122" s="449"/>
      <c r="D122" s="22">
        <v>2365296</v>
      </c>
      <c r="E122" s="22">
        <v>2381846</v>
      </c>
      <c r="F122" s="22">
        <v>2373682</v>
      </c>
      <c r="G122" s="22">
        <v>2403101</v>
      </c>
      <c r="H122" s="22">
        <v>2440017</v>
      </c>
      <c r="I122" s="22">
        <v>2423800</v>
      </c>
      <c r="J122" s="22">
        <v>2474084</v>
      </c>
      <c r="K122" s="22">
        <v>2524866</v>
      </c>
      <c r="L122" s="22">
        <v>2584127</v>
      </c>
      <c r="M122" s="22">
        <v>2618910</v>
      </c>
      <c r="N122" s="22">
        <v>2656989</v>
      </c>
      <c r="O122" s="65">
        <v>2691452</v>
      </c>
      <c r="P122" s="180">
        <v>2691452</v>
      </c>
      <c r="Q122" s="22">
        <v>2545029</v>
      </c>
      <c r="R122" s="22">
        <v>2754517</v>
      </c>
      <c r="S122" s="22">
        <v>2752855</v>
      </c>
      <c r="T122" s="22">
        <v>2778192</v>
      </c>
      <c r="U122" s="22">
        <v>2788037</v>
      </c>
      <c r="V122" s="22">
        <v>2847248</v>
      </c>
      <c r="W122" s="22">
        <v>2894875</v>
      </c>
      <c r="X122" s="22">
        <v>2939278</v>
      </c>
      <c r="Y122" s="22">
        <v>2972011</v>
      </c>
      <c r="Z122" s="22">
        <v>3023342</v>
      </c>
      <c r="AA122" s="22">
        <v>3070115</v>
      </c>
      <c r="AB122" s="22">
        <v>3074779</v>
      </c>
      <c r="AC122" s="64">
        <v>3074779</v>
      </c>
      <c r="AD122" s="64">
        <v>3112484</v>
      </c>
      <c r="AE122" s="22">
        <v>3159182</v>
      </c>
      <c r="AF122" s="22">
        <v>3197011</v>
      </c>
      <c r="AG122" s="22">
        <v>3203348</v>
      </c>
      <c r="AH122" s="22">
        <v>3273438</v>
      </c>
      <c r="AI122" s="22">
        <v>3312012</v>
      </c>
      <c r="AJ122" s="22">
        <v>3371999</v>
      </c>
      <c r="AK122" s="22">
        <v>3442049</v>
      </c>
      <c r="AL122" s="22">
        <v>3538076</v>
      </c>
      <c r="AM122" s="51">
        <v>3569109</v>
      </c>
      <c r="AN122" s="51">
        <v>3656661</v>
      </c>
      <c r="AO122" s="51">
        <v>3632836</v>
      </c>
      <c r="AP122" s="180">
        <v>3632836</v>
      </c>
      <c r="AQ122" s="51">
        <v>3839327</v>
      </c>
      <c r="AR122" s="51">
        <v>3727221</v>
      </c>
      <c r="AS122" s="51">
        <v>3894712</v>
      </c>
      <c r="AT122" s="51">
        <v>3973056</v>
      </c>
      <c r="AU122" s="51">
        <v>4011820</v>
      </c>
      <c r="AV122" s="51">
        <v>4064542</v>
      </c>
      <c r="AW122" s="51">
        <v>4109654</v>
      </c>
      <c r="AX122" s="51">
        <v>4130421</v>
      </c>
      <c r="AY122" s="51">
        <v>4136098</v>
      </c>
      <c r="AZ122" s="51">
        <v>4173915</v>
      </c>
      <c r="BA122" s="51">
        <v>4224976</v>
      </c>
      <c r="BB122" s="51">
        <v>4278515</v>
      </c>
      <c r="BC122" s="266">
        <f>+AB122</f>
        <v>3074779</v>
      </c>
      <c r="BD122" s="267">
        <f>+AO122</f>
        <v>3632836</v>
      </c>
      <c r="BE122" s="274">
        <f>+BB122</f>
        <v>4278515</v>
      </c>
      <c r="BF122" s="184">
        <f t="shared" ref="BF122" si="34">((BE122/BD122)-1)*100</f>
        <v>17.773414489396156</v>
      </c>
      <c r="BG122" s="133"/>
      <c r="BH122" s="132"/>
    </row>
    <row r="123" spans="1:60" ht="20.100000000000001" customHeight="1" thickBot="1" x14ac:dyDescent="0.3">
      <c r="A123" s="282"/>
      <c r="B123" s="346" t="s">
        <v>207</v>
      </c>
      <c r="C123" s="449"/>
      <c r="D123" s="22">
        <v>108002</v>
      </c>
      <c r="E123" s="22">
        <v>107465</v>
      </c>
      <c r="F123" s="22">
        <v>107614</v>
      </c>
      <c r="G123" s="22">
        <v>108750</v>
      </c>
      <c r="H123" s="22">
        <v>109539</v>
      </c>
      <c r="I123" s="22">
        <v>111082</v>
      </c>
      <c r="J123" s="22">
        <v>112716</v>
      </c>
      <c r="K123" s="22">
        <v>113760</v>
      </c>
      <c r="L123" s="22">
        <v>114632</v>
      </c>
      <c r="M123" s="22">
        <v>116108</v>
      </c>
      <c r="N123" s="22">
        <v>119960</v>
      </c>
      <c r="O123" s="65">
        <v>120501</v>
      </c>
      <c r="P123" s="180">
        <v>120501</v>
      </c>
      <c r="Q123" s="22">
        <v>120969</v>
      </c>
      <c r="R123" s="22">
        <v>121239</v>
      </c>
      <c r="S123" s="22">
        <v>123646</v>
      </c>
      <c r="T123" s="22">
        <v>124696</v>
      </c>
      <c r="U123" s="22">
        <v>126004</v>
      </c>
      <c r="V123" s="22">
        <v>129021</v>
      </c>
      <c r="W123" s="22">
        <v>131207</v>
      </c>
      <c r="X123" s="22">
        <v>132171</v>
      </c>
      <c r="Y123" s="22">
        <v>133404</v>
      </c>
      <c r="Z123" s="22">
        <v>131946</v>
      </c>
      <c r="AA123" s="22">
        <v>133727</v>
      </c>
      <c r="AB123" s="22">
        <v>136942</v>
      </c>
      <c r="AC123" s="64">
        <v>136942</v>
      </c>
      <c r="AD123" s="64">
        <v>137165</v>
      </c>
      <c r="AE123" s="22">
        <v>136581</v>
      </c>
      <c r="AF123" s="22">
        <v>138917</v>
      </c>
      <c r="AG123" s="22">
        <v>139935</v>
      </c>
      <c r="AH123" s="22">
        <v>143029</v>
      </c>
      <c r="AI123" s="22">
        <v>146699</v>
      </c>
      <c r="AJ123" s="22">
        <v>147076</v>
      </c>
      <c r="AK123" s="22">
        <v>152226</v>
      </c>
      <c r="AL123" s="22">
        <v>150429</v>
      </c>
      <c r="AM123" s="51">
        <v>161384</v>
      </c>
      <c r="AN123" s="51">
        <v>164255</v>
      </c>
      <c r="AO123" s="51">
        <v>177057</v>
      </c>
      <c r="AP123" s="180">
        <v>177057</v>
      </c>
      <c r="AQ123" s="51">
        <v>178674</v>
      </c>
      <c r="AR123" s="51">
        <v>177386</v>
      </c>
      <c r="AS123" s="51">
        <v>181412</v>
      </c>
      <c r="AT123" s="51">
        <v>183606</v>
      </c>
      <c r="AU123" s="51">
        <v>185754</v>
      </c>
      <c r="AV123" s="51">
        <v>190176</v>
      </c>
      <c r="AW123" s="51">
        <v>193355</v>
      </c>
      <c r="AX123" s="51">
        <v>194182</v>
      </c>
      <c r="AY123" s="51">
        <v>196957</v>
      </c>
      <c r="AZ123" s="51">
        <v>201174</v>
      </c>
      <c r="BA123" s="51">
        <v>208274</v>
      </c>
      <c r="BB123" s="51">
        <v>209925</v>
      </c>
      <c r="BC123" s="266">
        <f t="shared" ref="BC123:BC125" si="35">+AB123</f>
        <v>136942</v>
      </c>
      <c r="BD123" s="267">
        <f t="shared" ref="BD123:BD125" si="36">+AO123</f>
        <v>177057</v>
      </c>
      <c r="BE123" s="274">
        <f t="shared" ref="BE123:BE125" si="37">+BB123</f>
        <v>209925</v>
      </c>
      <c r="BF123" s="184">
        <f t="shared" ref="BF123:BF124" si="38">((BE123/BD123)-1)*100</f>
        <v>18.563513444822853</v>
      </c>
      <c r="BG123" s="133"/>
      <c r="BH123" s="132"/>
    </row>
    <row r="124" spans="1:60" ht="20.100000000000001" customHeight="1" thickBot="1" x14ac:dyDescent="0.3">
      <c r="A124" s="282"/>
      <c r="B124" s="346" t="s">
        <v>171</v>
      </c>
      <c r="C124" s="449"/>
      <c r="D124" s="22">
        <v>9846</v>
      </c>
      <c r="E124" s="22">
        <v>9900</v>
      </c>
      <c r="F124" s="22">
        <v>9985</v>
      </c>
      <c r="G124" s="22">
        <v>10074</v>
      </c>
      <c r="H124" s="22">
        <v>10149</v>
      </c>
      <c r="I124" s="22">
        <v>10147</v>
      </c>
      <c r="J124" s="22">
        <v>10231</v>
      </c>
      <c r="K124" s="22">
        <v>10322</v>
      </c>
      <c r="L124" s="22">
        <v>10446</v>
      </c>
      <c r="M124" s="22">
        <v>10544</v>
      </c>
      <c r="N124" s="22">
        <v>10644</v>
      </c>
      <c r="O124" s="65">
        <v>10846</v>
      </c>
      <c r="P124" s="180">
        <v>10846</v>
      </c>
      <c r="Q124" s="22">
        <v>10796</v>
      </c>
      <c r="R124" s="22">
        <v>10805</v>
      </c>
      <c r="S124" s="22">
        <v>10867</v>
      </c>
      <c r="T124" s="22">
        <v>10824</v>
      </c>
      <c r="U124" s="22">
        <v>10953</v>
      </c>
      <c r="V124" s="22">
        <v>11026</v>
      </c>
      <c r="W124" s="22">
        <v>11040</v>
      </c>
      <c r="X124" s="22">
        <v>11246</v>
      </c>
      <c r="Y124" s="22">
        <v>11299</v>
      </c>
      <c r="Z124" s="22">
        <v>8792</v>
      </c>
      <c r="AA124" s="22">
        <v>8868</v>
      </c>
      <c r="AB124" s="22">
        <v>9512</v>
      </c>
      <c r="AC124" s="64">
        <v>9512</v>
      </c>
      <c r="AD124" s="64">
        <v>9243</v>
      </c>
      <c r="AE124" s="22">
        <v>9357</v>
      </c>
      <c r="AF124" s="22">
        <v>9444</v>
      </c>
      <c r="AG124" s="22">
        <v>9628</v>
      </c>
      <c r="AH124" s="22">
        <v>9840</v>
      </c>
      <c r="AI124" s="22">
        <v>9788</v>
      </c>
      <c r="AJ124" s="22">
        <v>10240</v>
      </c>
      <c r="AK124" s="22">
        <v>10670</v>
      </c>
      <c r="AL124" s="22">
        <v>11050</v>
      </c>
      <c r="AM124" s="51">
        <v>10297</v>
      </c>
      <c r="AN124" s="51">
        <v>10680</v>
      </c>
      <c r="AO124" s="51">
        <v>11076</v>
      </c>
      <c r="AP124" s="180">
        <v>11076</v>
      </c>
      <c r="AQ124" s="51">
        <v>11562</v>
      </c>
      <c r="AR124" s="51">
        <v>11766</v>
      </c>
      <c r="AS124" s="51">
        <v>12370</v>
      </c>
      <c r="AT124" s="51">
        <v>12849</v>
      </c>
      <c r="AU124" s="51">
        <v>13445</v>
      </c>
      <c r="AV124" s="51">
        <v>13868</v>
      </c>
      <c r="AW124" s="51">
        <v>14394</v>
      </c>
      <c r="AX124" s="51">
        <v>14850</v>
      </c>
      <c r="AY124" s="51">
        <v>15314</v>
      </c>
      <c r="AZ124" s="51">
        <v>15926</v>
      </c>
      <c r="BA124" s="51">
        <v>16778</v>
      </c>
      <c r="BB124" s="51">
        <v>17443</v>
      </c>
      <c r="BC124" s="266">
        <f t="shared" si="35"/>
        <v>9512</v>
      </c>
      <c r="BD124" s="267">
        <f t="shared" si="36"/>
        <v>11076</v>
      </c>
      <c r="BE124" s="274">
        <f t="shared" si="37"/>
        <v>17443</v>
      </c>
      <c r="BF124" s="184">
        <f t="shared" si="38"/>
        <v>57.484651498736007</v>
      </c>
      <c r="BG124" s="133"/>
      <c r="BH124" s="132"/>
    </row>
    <row r="125" spans="1:60" ht="20.100000000000001" customHeight="1" thickBot="1" x14ac:dyDescent="0.3">
      <c r="A125" s="282"/>
      <c r="B125" s="346" t="s">
        <v>172</v>
      </c>
      <c r="C125" s="449"/>
      <c r="D125" s="22">
        <v>2169</v>
      </c>
      <c r="E125" s="22">
        <v>2233</v>
      </c>
      <c r="F125" s="22">
        <v>2207</v>
      </c>
      <c r="G125" s="22">
        <v>2216</v>
      </c>
      <c r="H125" s="22">
        <v>2256</v>
      </c>
      <c r="I125" s="22">
        <v>2265</v>
      </c>
      <c r="J125" s="22">
        <v>2528</v>
      </c>
      <c r="K125" s="22">
        <v>2320</v>
      </c>
      <c r="L125" s="22">
        <v>2335</v>
      </c>
      <c r="M125" s="22">
        <v>2356</v>
      </c>
      <c r="N125" s="22">
        <v>2178</v>
      </c>
      <c r="O125" s="65">
        <v>2196</v>
      </c>
      <c r="P125" s="180">
        <v>2196</v>
      </c>
      <c r="Q125" s="22">
        <v>2222</v>
      </c>
      <c r="R125" s="22">
        <v>2212</v>
      </c>
      <c r="S125" s="22">
        <v>2227</v>
      </c>
      <c r="T125" s="22">
        <v>2227</v>
      </c>
      <c r="U125" s="22">
        <v>2239</v>
      </c>
      <c r="V125" s="22">
        <v>2250</v>
      </c>
      <c r="W125" s="22">
        <v>2260</v>
      </c>
      <c r="X125" s="22">
        <v>2264</v>
      </c>
      <c r="Y125" s="22">
        <v>2288</v>
      </c>
      <c r="Z125" s="22">
        <v>2312</v>
      </c>
      <c r="AA125" s="22">
        <v>2327</v>
      </c>
      <c r="AB125" s="22">
        <v>2336</v>
      </c>
      <c r="AC125" s="64">
        <v>2336</v>
      </c>
      <c r="AD125" s="64">
        <v>2353</v>
      </c>
      <c r="AE125" s="22">
        <v>2363</v>
      </c>
      <c r="AF125" s="22">
        <v>2426</v>
      </c>
      <c r="AG125" s="22">
        <v>2521</v>
      </c>
      <c r="AH125" s="22">
        <v>2510</v>
      </c>
      <c r="AI125" s="22">
        <v>2499</v>
      </c>
      <c r="AJ125" s="22">
        <v>2510</v>
      </c>
      <c r="AK125" s="22">
        <v>2546</v>
      </c>
      <c r="AL125" s="22">
        <v>2551</v>
      </c>
      <c r="AM125" s="51">
        <v>2555</v>
      </c>
      <c r="AN125" s="51">
        <v>2569</v>
      </c>
      <c r="AO125" s="51">
        <v>2814</v>
      </c>
      <c r="AP125" s="180">
        <v>2814</v>
      </c>
      <c r="AQ125" s="51">
        <v>2828</v>
      </c>
      <c r="AR125" s="51">
        <v>2843</v>
      </c>
      <c r="AS125" s="51">
        <v>2880</v>
      </c>
      <c r="AT125" s="51">
        <v>2916</v>
      </c>
      <c r="AU125" s="51">
        <v>2957</v>
      </c>
      <c r="AV125" s="51">
        <v>2968</v>
      </c>
      <c r="AW125" s="51">
        <v>2962</v>
      </c>
      <c r="AX125" s="51">
        <v>2965</v>
      </c>
      <c r="AY125" s="51">
        <v>2969</v>
      </c>
      <c r="AZ125" s="51">
        <v>2992</v>
      </c>
      <c r="BA125" s="51">
        <v>3005</v>
      </c>
      <c r="BB125" s="51">
        <v>3025</v>
      </c>
      <c r="BC125" s="266">
        <f t="shared" si="35"/>
        <v>2336</v>
      </c>
      <c r="BD125" s="267">
        <f t="shared" si="36"/>
        <v>2814</v>
      </c>
      <c r="BE125" s="274">
        <f t="shared" si="37"/>
        <v>3025</v>
      </c>
      <c r="BF125" s="184">
        <f t="shared" ref="BF125" si="39">((BE125/BD125)-1)*100</f>
        <v>7.4982231698649704</v>
      </c>
      <c r="BG125" s="133"/>
      <c r="BH125" s="132"/>
    </row>
    <row r="126" spans="1:60" ht="20.100000000000001" customHeight="1" x14ac:dyDescent="0.25">
      <c r="A126" s="282"/>
      <c r="B126" s="466" t="s">
        <v>257</v>
      </c>
      <c r="C126" s="467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3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2"/>
      <c r="BD126" s="232"/>
      <c r="BE126" s="232"/>
      <c r="BF126" s="468"/>
      <c r="BG126" s="133"/>
      <c r="BH126" s="132"/>
    </row>
    <row r="127" spans="1:60" s="356" customFormat="1" ht="20.100000000000001" customHeight="1" thickBot="1" x14ac:dyDescent="0.3">
      <c r="A127" s="282"/>
      <c r="B127" s="145" t="s">
        <v>173</v>
      </c>
      <c r="C127" s="145"/>
      <c r="D127" s="197"/>
      <c r="E127" s="197"/>
      <c r="F127" s="33"/>
      <c r="G127" s="33"/>
      <c r="H127" s="33"/>
      <c r="I127" s="33"/>
      <c r="J127" s="33"/>
      <c r="K127" s="33"/>
      <c r="L127" s="33"/>
      <c r="M127" s="33"/>
      <c r="N127" s="197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235"/>
      <c r="BE127" s="249"/>
      <c r="BF127" s="33"/>
      <c r="BG127" s="118"/>
      <c r="BH127" s="121"/>
    </row>
    <row r="128" spans="1:60" s="356" customFormat="1" ht="20.100000000000001" customHeight="1" thickBot="1" x14ac:dyDescent="0.3">
      <c r="A128" s="282"/>
      <c r="B128" s="156"/>
      <c r="C128" s="153" t="s">
        <v>63</v>
      </c>
      <c r="D128" s="150">
        <v>6.4228844100000035</v>
      </c>
      <c r="E128" s="151">
        <v>6.5206746399999993</v>
      </c>
      <c r="F128" s="151">
        <v>12.037412189999996</v>
      </c>
      <c r="G128" s="151">
        <v>19.751261770000006</v>
      </c>
      <c r="H128" s="151">
        <v>16.434032690099997</v>
      </c>
      <c r="I128" s="151">
        <v>17.029683250000001</v>
      </c>
      <c r="J128" s="151">
        <v>20.067343869999995</v>
      </c>
      <c r="K128" s="151">
        <v>23.263204680000005</v>
      </c>
      <c r="L128" s="151">
        <v>23.619538039999998</v>
      </c>
      <c r="M128" s="151">
        <v>29.556228300000029</v>
      </c>
      <c r="N128" s="151">
        <v>39.418695540000009</v>
      </c>
      <c r="O128" s="151">
        <v>45.601147679999983</v>
      </c>
      <c r="P128" s="205">
        <v>259.72210706010003</v>
      </c>
      <c r="Q128" s="151">
        <v>43.55488927399999</v>
      </c>
      <c r="R128" s="151">
        <v>39.326891390000043</v>
      </c>
      <c r="S128" s="151">
        <v>46.245261094000057</v>
      </c>
      <c r="T128" s="151">
        <v>47.539360272000081</v>
      </c>
      <c r="U128" s="151">
        <v>50.543363000000127</v>
      </c>
      <c r="V128" s="151">
        <v>50.862674470000002</v>
      </c>
      <c r="W128" s="151">
        <v>57.119669044900014</v>
      </c>
      <c r="X128" s="151">
        <v>57.693885074699956</v>
      </c>
      <c r="Y128" s="151">
        <v>57.18492074000001</v>
      </c>
      <c r="Z128" s="151">
        <v>60.385673589999769</v>
      </c>
      <c r="AA128" s="151">
        <v>61.248096899999723</v>
      </c>
      <c r="AB128" s="151">
        <v>66.892010889999654</v>
      </c>
      <c r="AC128" s="205">
        <v>638.59669573959945</v>
      </c>
      <c r="AD128" s="150">
        <v>62.106635689999692</v>
      </c>
      <c r="AE128" s="151">
        <v>62.037317760000185</v>
      </c>
      <c r="AF128" s="151">
        <v>69.94372117500032</v>
      </c>
      <c r="AG128" s="151">
        <v>66.840489710000043</v>
      </c>
      <c r="AH128" s="151">
        <v>74.66164156999983</v>
      </c>
      <c r="AI128" s="151">
        <v>76.235107779999908</v>
      </c>
      <c r="AJ128" s="151">
        <v>79.198706904599831</v>
      </c>
      <c r="AK128" s="151">
        <v>84.022032802915263</v>
      </c>
      <c r="AL128" s="151">
        <v>86.602878439999685</v>
      </c>
      <c r="AM128" s="151">
        <v>89.829086603599734</v>
      </c>
      <c r="AN128" s="151">
        <v>93.525201329999646</v>
      </c>
      <c r="AO128" s="152">
        <v>98.25269162999993</v>
      </c>
      <c r="AP128" s="205">
        <v>943.255511396114</v>
      </c>
      <c r="AQ128" s="151">
        <v>93.979210918400028</v>
      </c>
      <c r="AR128" s="151">
        <v>89.006094619999999</v>
      </c>
      <c r="AS128" s="151">
        <v>103.21203527369981</v>
      </c>
      <c r="AT128" s="151">
        <v>92.034575199999765</v>
      </c>
      <c r="AU128" s="151">
        <v>99.034672700899634</v>
      </c>
      <c r="AV128" s="151">
        <v>100.91974859860012</v>
      </c>
      <c r="AW128" s="151">
        <v>106.8035421200005</v>
      </c>
      <c r="AX128" s="151">
        <v>110.96456725000047</v>
      </c>
      <c r="AY128" s="151">
        <v>108.60116136400076</v>
      </c>
      <c r="AZ128" s="151">
        <v>115.10836877280062</v>
      </c>
      <c r="BA128" s="151">
        <v>113.46224429200051</v>
      </c>
      <c r="BB128" s="151">
        <v>124.36382390000031</v>
      </c>
      <c r="BC128" s="150">
        <f>SUM($Q128:$AB128)</f>
        <v>638.59669573959945</v>
      </c>
      <c r="BD128" s="151">
        <f>SUM($AD128:$AO128)</f>
        <v>943.25551139611412</v>
      </c>
      <c r="BE128" s="152">
        <f>SUM($AQ128:$BB128)</f>
        <v>1257.4900450104028</v>
      </c>
      <c r="BF128" s="288">
        <f t="shared" ref="BF128:BF130" si="40">((BE128/BD128)-1)*100</f>
        <v>33.313829584646641</v>
      </c>
      <c r="BG128" s="118"/>
      <c r="BH128" s="121"/>
    </row>
    <row r="129" spans="1:60" s="356" customFormat="1" ht="20.100000000000001" customHeight="1" x14ac:dyDescent="0.25">
      <c r="A129" s="282"/>
      <c r="B129" s="27" t="s">
        <v>234</v>
      </c>
      <c r="C129" s="32"/>
      <c r="D129" s="57"/>
      <c r="E129" s="33"/>
      <c r="F129" s="33"/>
      <c r="G129" s="33"/>
      <c r="H129" s="44"/>
      <c r="I129" s="33"/>
      <c r="J129" s="33"/>
      <c r="K129" s="33"/>
      <c r="L129" s="33"/>
      <c r="M129" s="44"/>
      <c r="N129" s="33"/>
      <c r="O129" s="33"/>
      <c r="P129" s="34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4"/>
      <c r="AD129" s="57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147"/>
      <c r="AP129" s="34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57"/>
      <c r="BD129" s="235"/>
      <c r="BE129" s="225"/>
      <c r="BF129" s="34"/>
      <c r="BG129" s="133"/>
      <c r="BH129" s="132"/>
    </row>
    <row r="130" spans="1:60" s="358" customFormat="1" ht="20.100000000000001" customHeight="1" thickBot="1" x14ac:dyDescent="0.3">
      <c r="A130" s="282"/>
      <c r="B130" s="515" t="s">
        <v>39</v>
      </c>
      <c r="C130" s="516"/>
      <c r="D130" s="56">
        <v>0.82224118000000013</v>
      </c>
      <c r="E130" s="39">
        <v>1.3792049600000003</v>
      </c>
      <c r="F130" s="39">
        <v>2.0338671900000005</v>
      </c>
      <c r="G130" s="39">
        <v>1.8651848800000008</v>
      </c>
      <c r="H130" s="39">
        <v>1.4522873200999999</v>
      </c>
      <c r="I130" s="39">
        <v>1.4867302000000004</v>
      </c>
      <c r="J130" s="39">
        <v>1.49138927</v>
      </c>
      <c r="K130" s="39">
        <v>1.6700730100000005</v>
      </c>
      <c r="L130" s="39">
        <v>2.1676110100000003</v>
      </c>
      <c r="M130" s="39">
        <v>2.818882230000002</v>
      </c>
      <c r="N130" s="39">
        <v>3.3236225700000013</v>
      </c>
      <c r="O130" s="39">
        <v>4.0617407800000018</v>
      </c>
      <c r="P130" s="206">
        <v>24.572834600100009</v>
      </c>
      <c r="Q130" s="39">
        <v>3.9868519400000011</v>
      </c>
      <c r="R130" s="39">
        <v>3.7157319699999984</v>
      </c>
      <c r="S130" s="39">
        <v>4.6176751700000001</v>
      </c>
      <c r="T130" s="39">
        <v>5.0430883100000052</v>
      </c>
      <c r="U130" s="39">
        <v>6.0506855000000019</v>
      </c>
      <c r="V130" s="39">
        <v>6.21492076</v>
      </c>
      <c r="W130" s="39">
        <v>9.0447270648999982</v>
      </c>
      <c r="X130" s="39">
        <v>7.7297033146999974</v>
      </c>
      <c r="Y130" s="39">
        <v>8.1505475699999987</v>
      </c>
      <c r="Z130" s="39">
        <v>10.373724329999995</v>
      </c>
      <c r="AA130" s="39">
        <v>12.279411530000001</v>
      </c>
      <c r="AB130" s="39">
        <v>12.883610920000002</v>
      </c>
      <c r="AC130" s="206">
        <v>90.090678379600007</v>
      </c>
      <c r="AD130" s="56">
        <v>12.406332159999995</v>
      </c>
      <c r="AE130" s="39">
        <v>14.646289980000004</v>
      </c>
      <c r="AF130" s="39">
        <v>15.168840405000006</v>
      </c>
      <c r="AG130" s="39">
        <v>16.126294150000003</v>
      </c>
      <c r="AH130" s="39">
        <v>18.849258829999989</v>
      </c>
      <c r="AI130" s="39">
        <v>20.609385600000003</v>
      </c>
      <c r="AJ130" s="39">
        <v>21.803292619999997</v>
      </c>
      <c r="AK130" s="39">
        <v>25.286052802915449</v>
      </c>
      <c r="AL130" s="39">
        <v>26.600259649999991</v>
      </c>
      <c r="AM130" s="39">
        <v>27.769423493600016</v>
      </c>
      <c r="AN130" s="39">
        <v>28.334700539999975</v>
      </c>
      <c r="AO130" s="436">
        <v>32.218403680000002</v>
      </c>
      <c r="AP130" s="206">
        <v>259.81853391151543</v>
      </c>
      <c r="AQ130" s="39">
        <v>29.948320104000011</v>
      </c>
      <c r="AR130" s="39">
        <v>28.557372880000017</v>
      </c>
      <c r="AS130" s="39">
        <v>32.420362945699999</v>
      </c>
      <c r="AT130" s="39">
        <v>28.699570240000032</v>
      </c>
      <c r="AU130" s="39">
        <v>31.489671874499983</v>
      </c>
      <c r="AV130" s="39">
        <v>33.703033890000007</v>
      </c>
      <c r="AW130" s="39">
        <v>36.571423999999972</v>
      </c>
      <c r="AX130" s="39">
        <v>39.258121039999999</v>
      </c>
      <c r="AY130" s="39">
        <v>38.026392860000101</v>
      </c>
      <c r="AZ130" s="39">
        <v>41.013031309999988</v>
      </c>
      <c r="BA130" s="39">
        <v>42.083070157000122</v>
      </c>
      <c r="BB130" s="39">
        <v>48.565933990000111</v>
      </c>
      <c r="BC130" s="234">
        <f>SUM($Q130:$AB130)</f>
        <v>90.090678379600007</v>
      </c>
      <c r="BD130" s="29">
        <f>SUM($AD130:$AO130)</f>
        <v>259.81853391151543</v>
      </c>
      <c r="BE130" s="67">
        <f>SUM($AQ130:$BB130)</f>
        <v>430.33630529120035</v>
      </c>
      <c r="BF130" s="177">
        <f t="shared" si="40"/>
        <v>65.629564147166249</v>
      </c>
      <c r="BG130" s="118"/>
      <c r="BH130" s="132"/>
    </row>
    <row r="131" spans="1:60" s="358" customFormat="1" ht="20.100000000000001" customHeight="1" x14ac:dyDescent="0.25">
      <c r="A131" s="282"/>
      <c r="B131" s="19" t="s">
        <v>174</v>
      </c>
      <c r="C131" s="20"/>
      <c r="D131" s="201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295"/>
      <c r="Q131" s="187"/>
      <c r="R131" s="187"/>
      <c r="S131" s="187"/>
      <c r="T131" s="187"/>
      <c r="U131" s="187"/>
      <c r="V131" s="187"/>
      <c r="W131" s="187"/>
      <c r="X131" s="187"/>
      <c r="Y131" s="187"/>
      <c r="Z131" s="187"/>
      <c r="AA131" s="187"/>
      <c r="AB131" s="187"/>
      <c r="AC131" s="295">
        <v>0</v>
      </c>
      <c r="AD131" s="201"/>
      <c r="AE131" s="187"/>
      <c r="AF131" s="187"/>
      <c r="AG131" s="187"/>
      <c r="AH131" s="187"/>
      <c r="AI131" s="187"/>
      <c r="AJ131" s="187"/>
      <c r="AK131" s="187"/>
      <c r="AL131" s="187"/>
      <c r="AM131" s="187"/>
      <c r="AN131" s="187"/>
      <c r="AO131" s="204"/>
      <c r="AP131" s="295"/>
      <c r="AQ131" s="187"/>
      <c r="AR131" s="187"/>
      <c r="AS131" s="187"/>
      <c r="AT131" s="187"/>
      <c r="AU131" s="187"/>
      <c r="AV131" s="187"/>
      <c r="AW131" s="187"/>
      <c r="AX131" s="187"/>
      <c r="AY131" s="187"/>
      <c r="AZ131" s="187"/>
      <c r="BA131" s="187"/>
      <c r="BB131" s="187"/>
      <c r="BC131" s="233"/>
      <c r="BD131" s="232"/>
      <c r="BE131" s="370"/>
      <c r="BF131" s="173"/>
      <c r="BG131" s="118"/>
      <c r="BH131" s="134"/>
    </row>
    <row r="132" spans="1:60" ht="20.100000000000001" customHeight="1" thickBot="1" x14ac:dyDescent="0.3">
      <c r="A132" s="282"/>
      <c r="B132" s="517" t="s">
        <v>39</v>
      </c>
      <c r="C132" s="518"/>
      <c r="D132" s="125">
        <v>1.9564747200000001</v>
      </c>
      <c r="E132" s="126">
        <v>1.59505535</v>
      </c>
      <c r="F132" s="126">
        <v>5.2870052699999999</v>
      </c>
      <c r="G132" s="126">
        <v>12.128448610000001</v>
      </c>
      <c r="H132" s="126">
        <v>11.029848279999996</v>
      </c>
      <c r="I132" s="126">
        <v>10.907176369999998</v>
      </c>
      <c r="J132" s="126">
        <v>13.247936719999995</v>
      </c>
      <c r="K132" s="126">
        <v>16.230678840000003</v>
      </c>
      <c r="L132" s="126">
        <v>15.184408709999996</v>
      </c>
      <c r="M132" s="126">
        <v>17.540517450000028</v>
      </c>
      <c r="N132" s="126">
        <v>26.656375620000002</v>
      </c>
      <c r="O132" s="126">
        <v>30.47020453999998</v>
      </c>
      <c r="P132" s="198">
        <v>162.23413048</v>
      </c>
      <c r="Q132" s="126">
        <v>29.950138550000002</v>
      </c>
      <c r="R132" s="126">
        <v>25.383987040000054</v>
      </c>
      <c r="S132" s="126">
        <v>29.670253290000069</v>
      </c>
      <c r="T132" s="126">
        <v>30.438711940000086</v>
      </c>
      <c r="U132" s="126">
        <v>32.038409960000131</v>
      </c>
      <c r="V132" s="126">
        <v>31.215040520000016</v>
      </c>
      <c r="W132" s="126">
        <v>34.086115810000017</v>
      </c>
      <c r="X132" s="126">
        <v>35.979481329999963</v>
      </c>
      <c r="Y132" s="126">
        <v>35.412508189999997</v>
      </c>
      <c r="Z132" s="126">
        <v>37.592157699999781</v>
      </c>
      <c r="AA132" s="126">
        <v>37.046552139999726</v>
      </c>
      <c r="AB132" s="126">
        <v>41.214406969999651</v>
      </c>
      <c r="AC132" s="198">
        <v>400.02776343999955</v>
      </c>
      <c r="AD132" s="125">
        <v>37.495232969999698</v>
      </c>
      <c r="AE132" s="126">
        <v>35.672001910000183</v>
      </c>
      <c r="AF132" s="126">
        <v>39.321708990000317</v>
      </c>
      <c r="AG132" s="126">
        <v>37.065439140000038</v>
      </c>
      <c r="AH132" s="126">
        <v>39.928263539999847</v>
      </c>
      <c r="AI132" s="126">
        <v>39.490823189999908</v>
      </c>
      <c r="AJ132" s="126">
        <v>40.734056539999827</v>
      </c>
      <c r="AK132" s="126">
        <v>42.269469249999815</v>
      </c>
      <c r="AL132" s="126">
        <v>42.837963759999703</v>
      </c>
      <c r="AM132" s="126">
        <v>44.758402649999724</v>
      </c>
      <c r="AN132" s="126">
        <v>43.519780739999668</v>
      </c>
      <c r="AO132" s="127">
        <v>44.063509079999918</v>
      </c>
      <c r="AP132" s="198">
        <v>487.15665175999857</v>
      </c>
      <c r="AQ132" s="126">
        <v>40.419551569999996</v>
      </c>
      <c r="AR132" s="126">
        <v>37.642370579999977</v>
      </c>
      <c r="AS132" s="126">
        <v>44.134868249999798</v>
      </c>
      <c r="AT132" s="126">
        <v>40.078874369999738</v>
      </c>
      <c r="AU132" s="126">
        <v>43.791672159999656</v>
      </c>
      <c r="AV132" s="126">
        <v>42.32318759000011</v>
      </c>
      <c r="AW132" s="126">
        <v>44.366694550000425</v>
      </c>
      <c r="AX132" s="126">
        <v>45.806689940000382</v>
      </c>
      <c r="AY132" s="126">
        <v>44.610591510000674</v>
      </c>
      <c r="AZ132" s="126">
        <v>45.55967154000033</v>
      </c>
      <c r="BA132" s="126">
        <v>42.407911620000398</v>
      </c>
      <c r="BB132" s="126">
        <v>43.644624910000104</v>
      </c>
      <c r="BC132" s="368">
        <f>SUM($Q132:$AB132)</f>
        <v>400.02776343999955</v>
      </c>
      <c r="BD132" s="239">
        <f>SUM($AD132:$AO132)</f>
        <v>487.15665175999857</v>
      </c>
      <c r="BE132" s="367">
        <f>SUM($AQ132:$BB132)</f>
        <v>514.78670859000158</v>
      </c>
      <c r="BF132" s="179">
        <f t="shared" ref="BF132:BF141" si="41">((BE132/BD132)-1)*100</f>
        <v>5.6716985655807406</v>
      </c>
      <c r="BG132" s="118"/>
      <c r="BH132" s="118"/>
    </row>
    <row r="133" spans="1:60" s="356" customFormat="1" ht="20.100000000000001" customHeight="1" x14ac:dyDescent="0.25">
      <c r="A133" s="282"/>
      <c r="B133" s="27" t="s">
        <v>233</v>
      </c>
      <c r="C133" s="32"/>
      <c r="D133" s="57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4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4"/>
      <c r="AD133" s="347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348"/>
      <c r="AP133" s="173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348"/>
      <c r="BC133" s="366"/>
      <c r="BD133" s="29"/>
      <c r="BE133" s="67"/>
      <c r="BF133" s="34"/>
      <c r="BG133" s="133"/>
      <c r="BH133" s="132"/>
    </row>
    <row r="134" spans="1:60" s="358" customFormat="1" ht="20.100000000000001" customHeight="1" thickBot="1" x14ac:dyDescent="0.3">
      <c r="A134" s="282"/>
      <c r="B134" s="517" t="s">
        <v>39</v>
      </c>
      <c r="C134" s="518"/>
      <c r="D134" s="125">
        <v>0</v>
      </c>
      <c r="E134" s="126">
        <v>0</v>
      </c>
      <c r="F134" s="126">
        <v>0</v>
      </c>
      <c r="G134" s="126">
        <v>0</v>
      </c>
      <c r="H134" s="126">
        <v>0</v>
      </c>
      <c r="I134" s="126">
        <v>0</v>
      </c>
      <c r="J134" s="126">
        <v>0</v>
      </c>
      <c r="K134" s="126">
        <v>0</v>
      </c>
      <c r="L134" s="126">
        <v>0</v>
      </c>
      <c r="M134" s="126">
        <v>0</v>
      </c>
      <c r="N134" s="126">
        <v>0</v>
      </c>
      <c r="O134" s="126">
        <v>0</v>
      </c>
      <c r="P134" s="198">
        <v>0</v>
      </c>
      <c r="Q134" s="126">
        <v>0</v>
      </c>
      <c r="R134" s="126">
        <v>0</v>
      </c>
      <c r="S134" s="126">
        <v>0</v>
      </c>
      <c r="T134" s="126">
        <v>0</v>
      </c>
      <c r="U134" s="126">
        <v>0</v>
      </c>
      <c r="V134" s="126">
        <v>0</v>
      </c>
      <c r="W134" s="126">
        <v>0</v>
      </c>
      <c r="X134" s="126">
        <v>0</v>
      </c>
      <c r="Y134" s="126">
        <v>6.1238069999999999E-2</v>
      </c>
      <c r="Z134" s="126">
        <v>0.32011951999999994</v>
      </c>
      <c r="AA134" s="126">
        <v>0.48104998999999998</v>
      </c>
      <c r="AB134" s="126">
        <v>0.67113494000000029</v>
      </c>
      <c r="AC134" s="198">
        <v>1.5335425200000001</v>
      </c>
      <c r="AD134" s="125">
        <v>0.69554833000000016</v>
      </c>
      <c r="AE134" s="126">
        <v>0.70634618000000016</v>
      </c>
      <c r="AF134" s="126">
        <v>1.44744234</v>
      </c>
      <c r="AG134" s="126">
        <v>0.9361393800000003</v>
      </c>
      <c r="AH134" s="126">
        <v>1.3141053699999998</v>
      </c>
      <c r="AI134" s="126">
        <v>1.5240836200000005</v>
      </c>
      <c r="AJ134" s="126">
        <v>1.7568130009999996</v>
      </c>
      <c r="AK134" s="126">
        <v>1.5843378100000003</v>
      </c>
      <c r="AL134" s="126">
        <v>1.6159672900000002</v>
      </c>
      <c r="AM134" s="126">
        <v>1.7571668899999997</v>
      </c>
      <c r="AN134" s="126">
        <v>2.1827731799999994</v>
      </c>
      <c r="AO134" s="127">
        <v>2.6022623600000006</v>
      </c>
      <c r="AP134" s="198">
        <v>18.122985751000002</v>
      </c>
      <c r="AQ134" s="126">
        <v>2.7132892100000015</v>
      </c>
      <c r="AR134" s="126">
        <v>2.5510659399999986</v>
      </c>
      <c r="AS134" s="126">
        <v>3.1060991499999999</v>
      </c>
      <c r="AT134" s="126">
        <v>2.8643912500000011</v>
      </c>
      <c r="AU134" s="126">
        <v>3.1736136500000023</v>
      </c>
      <c r="AV134" s="126">
        <v>3.6678262290000005</v>
      </c>
      <c r="AW134" s="126">
        <v>4.2121843999999973</v>
      </c>
      <c r="AX134" s="126">
        <v>5.1766270400001018</v>
      </c>
      <c r="AY134" s="126">
        <v>5.6044107199999962</v>
      </c>
      <c r="AZ134" s="126">
        <v>6.6223690800002997</v>
      </c>
      <c r="BA134" s="126">
        <v>7.1092347449999993</v>
      </c>
      <c r="BB134" s="127">
        <v>8.3100402400000988</v>
      </c>
      <c r="BC134" s="234">
        <f>SUM($Q134:$AB134)</f>
        <v>1.5335425200000001</v>
      </c>
      <c r="BD134" s="29">
        <f>SUM($AD134:$AO134)</f>
        <v>18.122985751000002</v>
      </c>
      <c r="BE134" s="67">
        <f>SUM($AQ134:$BB134)</f>
        <v>55.111151654000494</v>
      </c>
      <c r="BF134" s="179">
        <f t="shared" ref="BF134" si="42">((BE134/BD134)-1)*100</f>
        <v>204.09532077770098</v>
      </c>
      <c r="BG134" s="118"/>
      <c r="BH134" s="132"/>
    </row>
    <row r="135" spans="1:60" s="358" customFormat="1" ht="20.100000000000001" customHeight="1" x14ac:dyDescent="0.25">
      <c r="A135" s="282"/>
      <c r="B135" s="19" t="s">
        <v>175</v>
      </c>
      <c r="C135" s="20"/>
      <c r="D135" s="201"/>
      <c r="E135" s="187"/>
      <c r="F135" s="187"/>
      <c r="G135" s="187"/>
      <c r="H135" s="187"/>
      <c r="I135" s="187"/>
      <c r="J135" s="187"/>
      <c r="K135" s="187"/>
      <c r="L135" s="187"/>
      <c r="M135" s="211"/>
      <c r="N135" s="211"/>
      <c r="O135" s="211"/>
      <c r="P135" s="306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306">
        <v>0</v>
      </c>
      <c r="AD135" s="310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  <c r="AO135" s="437"/>
      <c r="AP135" s="306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33"/>
      <c r="BD135" s="232"/>
      <c r="BE135" s="370"/>
      <c r="BF135" s="173"/>
      <c r="BG135" s="118"/>
      <c r="BH135" s="134"/>
    </row>
    <row r="136" spans="1:60" ht="20.100000000000001" customHeight="1" thickBot="1" x14ac:dyDescent="0.3">
      <c r="A136" s="282"/>
      <c r="B136" s="515" t="s">
        <v>39</v>
      </c>
      <c r="C136" s="516"/>
      <c r="D136" s="56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206">
        <v>0</v>
      </c>
      <c r="Q136" s="39">
        <v>0</v>
      </c>
      <c r="R136" s="39">
        <v>0</v>
      </c>
      <c r="S136" s="39">
        <v>0</v>
      </c>
      <c r="T136" s="39">
        <v>0</v>
      </c>
      <c r="U136" s="39">
        <v>0</v>
      </c>
      <c r="V136" s="39">
        <v>0</v>
      </c>
      <c r="W136" s="39">
        <v>1.6669799999999999E-2</v>
      </c>
      <c r="X136" s="39">
        <v>4.8992700000000007E-3</v>
      </c>
      <c r="Y136" s="39">
        <v>1.3294570000000002E-2</v>
      </c>
      <c r="Z136" s="39">
        <v>1.6301259999999998E-2</v>
      </c>
      <c r="AA136" s="39">
        <v>3.5826090000000005E-2</v>
      </c>
      <c r="AB136" s="39">
        <v>5.2601849999999999E-2</v>
      </c>
      <c r="AC136" s="206">
        <v>0.13959284</v>
      </c>
      <c r="AD136" s="56">
        <v>3.386452999999999E-2</v>
      </c>
      <c r="AE136" s="39">
        <v>5.2704049999999988E-2</v>
      </c>
      <c r="AF136" s="39">
        <v>5.7196379999999998E-2</v>
      </c>
      <c r="AG136" s="39">
        <v>4.2823599999999989E-2</v>
      </c>
      <c r="AH136" s="39">
        <v>6.8663619999999995E-2</v>
      </c>
      <c r="AI136" s="39">
        <v>7.7425630000000009E-2</v>
      </c>
      <c r="AJ136" s="39">
        <v>7.3017099999999988E-2</v>
      </c>
      <c r="AK136" s="39">
        <v>7.4009289999999991E-2</v>
      </c>
      <c r="AL136" s="39">
        <v>0.11041076000000002</v>
      </c>
      <c r="AM136" s="39">
        <v>0.10315433000000002</v>
      </c>
      <c r="AN136" s="39">
        <v>8.7930020000000025E-2</v>
      </c>
      <c r="AO136" s="436">
        <v>0.1116552</v>
      </c>
      <c r="AP136" s="206">
        <v>0.89285450999999993</v>
      </c>
      <c r="AQ136" s="39">
        <v>8.9931140000000021E-2</v>
      </c>
      <c r="AR136" s="39">
        <v>0.11371510999999997</v>
      </c>
      <c r="AS136" s="39">
        <v>0.11137483000000001</v>
      </c>
      <c r="AT136" s="39">
        <v>0.12896558</v>
      </c>
      <c r="AU136" s="39">
        <v>6.9634910000000008E-2</v>
      </c>
      <c r="AV136" s="39">
        <v>7.8569800000000009E-2</v>
      </c>
      <c r="AW136" s="39">
        <v>9.6254819999999963E-2</v>
      </c>
      <c r="AX136" s="39">
        <v>0.12891724999999998</v>
      </c>
      <c r="AY136" s="39">
        <v>0.10408104999999995</v>
      </c>
      <c r="AZ136" s="39">
        <v>3.3104439999999992E-2</v>
      </c>
      <c r="BA136" s="39">
        <v>0</v>
      </c>
      <c r="BB136" s="39">
        <v>0</v>
      </c>
      <c r="BC136" s="234">
        <f>SUM($Q136:$AB136)</f>
        <v>0.13959284</v>
      </c>
      <c r="BD136" s="29">
        <f>SUM($AD136:$AO136)</f>
        <v>0.89285450999999993</v>
      </c>
      <c r="BE136" s="67">
        <f>SUM($AQ136:$BB136)</f>
        <v>0.95454892999999985</v>
      </c>
      <c r="BF136" s="177">
        <f t="shared" ref="BF136" si="43">((BE136/BD136)-1)*100</f>
        <v>6.9097954156047026</v>
      </c>
      <c r="BG136" s="118"/>
      <c r="BH136" s="118"/>
    </row>
    <row r="137" spans="1:60" s="356" customFormat="1" ht="20.100000000000001" customHeight="1" x14ac:dyDescent="0.25">
      <c r="A137" s="282"/>
      <c r="B137" s="19" t="s">
        <v>176</v>
      </c>
      <c r="C137" s="20"/>
      <c r="D137" s="347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173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173"/>
      <c r="AD137" s="347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348"/>
      <c r="AP137" s="173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371"/>
      <c r="BD137" s="232"/>
      <c r="BE137" s="370"/>
      <c r="BF137" s="173"/>
      <c r="BG137" s="133"/>
      <c r="BH137" s="132"/>
    </row>
    <row r="138" spans="1:60" s="358" customFormat="1" ht="20.100000000000001" customHeight="1" thickBot="1" x14ac:dyDescent="0.3">
      <c r="A138" s="282"/>
      <c r="B138" s="517" t="s">
        <v>39</v>
      </c>
      <c r="C138" s="518"/>
      <c r="D138" s="125">
        <v>3.6441685100000027</v>
      </c>
      <c r="E138" s="126">
        <v>3.5464143299999997</v>
      </c>
      <c r="F138" s="126">
        <v>4.7165397299999956</v>
      </c>
      <c r="G138" s="126">
        <v>5.757628280000004</v>
      </c>
      <c r="H138" s="126">
        <v>3.9518970900000014</v>
      </c>
      <c r="I138" s="126">
        <v>4.635776680000002</v>
      </c>
      <c r="J138" s="126">
        <v>5.3280178800000018</v>
      </c>
      <c r="K138" s="126">
        <v>5.3624528300000032</v>
      </c>
      <c r="L138" s="126">
        <v>6.2675183200000006</v>
      </c>
      <c r="M138" s="126">
        <v>9.196828619999998</v>
      </c>
      <c r="N138" s="126">
        <v>9.4386973500000035</v>
      </c>
      <c r="O138" s="126">
        <v>11.069202360000002</v>
      </c>
      <c r="P138" s="198">
        <v>72.915141980000016</v>
      </c>
      <c r="Q138" s="126">
        <v>9.6178987839999923</v>
      </c>
      <c r="R138" s="126">
        <v>10.227172379999994</v>
      </c>
      <c r="S138" s="126">
        <v>11.957332633999993</v>
      </c>
      <c r="T138" s="126">
        <v>12.057560021999988</v>
      </c>
      <c r="U138" s="126">
        <v>12.454267539999995</v>
      </c>
      <c r="V138" s="126">
        <v>13.432713189999985</v>
      </c>
      <c r="W138" s="126">
        <v>13.972156370000002</v>
      </c>
      <c r="X138" s="126">
        <v>13.979801159999992</v>
      </c>
      <c r="Y138" s="126">
        <v>13.547332340000009</v>
      </c>
      <c r="Z138" s="126">
        <v>12.083370779999997</v>
      </c>
      <c r="AA138" s="126">
        <v>11.405257149999995</v>
      </c>
      <c r="AB138" s="126">
        <v>12.070256209999997</v>
      </c>
      <c r="AC138" s="198">
        <v>146.80511855999995</v>
      </c>
      <c r="AD138" s="125">
        <v>11.475657699999996</v>
      </c>
      <c r="AE138" s="126">
        <v>10.959975639999996</v>
      </c>
      <c r="AF138" s="126">
        <v>13.948533059999995</v>
      </c>
      <c r="AG138" s="126">
        <v>12.669793440000007</v>
      </c>
      <c r="AH138" s="126">
        <v>14.501350209999995</v>
      </c>
      <c r="AI138" s="126">
        <v>14.533389740000004</v>
      </c>
      <c r="AJ138" s="126">
        <v>14.831527643600007</v>
      </c>
      <c r="AK138" s="126">
        <v>14.808163649999996</v>
      </c>
      <c r="AL138" s="126">
        <v>15.438276979999998</v>
      </c>
      <c r="AM138" s="126">
        <v>15.440939240000002</v>
      </c>
      <c r="AN138" s="126">
        <v>19.400016849999997</v>
      </c>
      <c r="AO138" s="127">
        <v>19.256861309999998</v>
      </c>
      <c r="AP138" s="198">
        <v>177.26448546359998</v>
      </c>
      <c r="AQ138" s="126">
        <v>20.808118894400007</v>
      </c>
      <c r="AR138" s="126">
        <v>20.14157011</v>
      </c>
      <c r="AS138" s="126">
        <v>23.439330098000003</v>
      </c>
      <c r="AT138" s="126">
        <v>20.262773759999998</v>
      </c>
      <c r="AU138" s="126">
        <v>20.510080106399982</v>
      </c>
      <c r="AV138" s="126">
        <v>21.147131089600006</v>
      </c>
      <c r="AW138" s="126">
        <v>21.556984350000111</v>
      </c>
      <c r="AX138" s="126">
        <v>20.594211979999997</v>
      </c>
      <c r="AY138" s="126">
        <v>20.255685223999993</v>
      </c>
      <c r="AZ138" s="126">
        <v>21.880192402799995</v>
      </c>
      <c r="BA138" s="126">
        <v>21.862027770000001</v>
      </c>
      <c r="BB138" s="126">
        <v>23.843224759999998</v>
      </c>
      <c r="BC138" s="368">
        <f t="shared" ref="BC138:BC144" si="44">SUM($Q138:$AB138)</f>
        <v>146.80511855999995</v>
      </c>
      <c r="BD138" s="239">
        <f t="shared" ref="BD138:BD144" si="45">SUM($AD138:$AO138)</f>
        <v>177.26448546359998</v>
      </c>
      <c r="BE138" s="367">
        <f t="shared" ref="BE138:BE144" si="46">SUM($AQ138:$BB138)</f>
        <v>256.30133054520007</v>
      </c>
      <c r="BF138" s="179">
        <f t="shared" ref="BF138" si="47">((BE138/BD138)-1)*100</f>
        <v>44.586959917489935</v>
      </c>
      <c r="BG138" s="118"/>
      <c r="BH138" s="132"/>
    </row>
    <row r="139" spans="1:60" ht="20.100000000000001" customHeight="1" thickBot="1" x14ac:dyDescent="0.3">
      <c r="A139" s="282"/>
      <c r="B139" s="155"/>
      <c r="C139" s="153" t="s">
        <v>64</v>
      </c>
      <c r="D139" s="150">
        <v>258997</v>
      </c>
      <c r="E139" s="151">
        <v>209406</v>
      </c>
      <c r="F139" s="151">
        <v>683304</v>
      </c>
      <c r="G139" s="151">
        <v>1767071</v>
      </c>
      <c r="H139" s="151">
        <v>1658794</v>
      </c>
      <c r="I139" s="151">
        <v>1603651</v>
      </c>
      <c r="J139" s="151">
        <v>1866108</v>
      </c>
      <c r="K139" s="151">
        <v>2177083</v>
      </c>
      <c r="L139" s="151">
        <v>2138084</v>
      </c>
      <c r="M139" s="151">
        <v>2681313</v>
      </c>
      <c r="N139" s="151">
        <v>3686374</v>
      </c>
      <c r="O139" s="151">
        <v>4107290</v>
      </c>
      <c r="P139" s="205">
        <v>22837475</v>
      </c>
      <c r="Q139" s="151">
        <v>3729057</v>
      </c>
      <c r="R139" s="151">
        <v>3770510</v>
      </c>
      <c r="S139" s="151">
        <v>4600379</v>
      </c>
      <c r="T139" s="151">
        <v>4648491</v>
      </c>
      <c r="U139" s="151">
        <v>4721078</v>
      </c>
      <c r="V139" s="151">
        <v>4583906</v>
      </c>
      <c r="W139" s="151">
        <v>4808822</v>
      </c>
      <c r="X139" s="151">
        <v>5294213</v>
      </c>
      <c r="Y139" s="151">
        <v>5182542</v>
      </c>
      <c r="Z139" s="151">
        <v>5520288</v>
      </c>
      <c r="AA139" s="151">
        <v>5385293</v>
      </c>
      <c r="AB139" s="151">
        <v>5392699</v>
      </c>
      <c r="AC139" s="205">
        <v>57637278</v>
      </c>
      <c r="AD139" s="150">
        <v>5139263</v>
      </c>
      <c r="AE139" s="151">
        <v>4987091</v>
      </c>
      <c r="AF139" s="151">
        <v>5695814</v>
      </c>
      <c r="AG139" s="151">
        <v>5372405</v>
      </c>
      <c r="AH139" s="151">
        <v>5765818</v>
      </c>
      <c r="AI139" s="151">
        <v>5715085</v>
      </c>
      <c r="AJ139" s="151">
        <v>5650900</v>
      </c>
      <c r="AK139" s="151">
        <v>6004642</v>
      </c>
      <c r="AL139" s="151">
        <v>6136100</v>
      </c>
      <c r="AM139" s="151">
        <v>6495770</v>
      </c>
      <c r="AN139" s="151">
        <v>6360460</v>
      </c>
      <c r="AO139" s="152">
        <v>5863759</v>
      </c>
      <c r="AP139" s="205">
        <v>69187107</v>
      </c>
      <c r="AQ139" s="151">
        <v>5279884</v>
      </c>
      <c r="AR139" s="151">
        <v>5034539</v>
      </c>
      <c r="AS139" s="151">
        <v>6275368</v>
      </c>
      <c r="AT139" s="151">
        <v>5691624</v>
      </c>
      <c r="AU139" s="151">
        <v>6242935</v>
      </c>
      <c r="AV139" s="151">
        <v>6021612</v>
      </c>
      <c r="AW139" s="151">
        <v>6218068</v>
      </c>
      <c r="AX139" s="151">
        <v>6509795</v>
      </c>
      <c r="AY139" s="151">
        <v>6335104</v>
      </c>
      <c r="AZ139" s="151">
        <v>6515418</v>
      </c>
      <c r="BA139" s="151">
        <v>5973473</v>
      </c>
      <c r="BB139" s="151">
        <v>5667672</v>
      </c>
      <c r="BC139" s="150">
        <f t="shared" si="44"/>
        <v>57637278</v>
      </c>
      <c r="BD139" s="151">
        <f t="shared" si="45"/>
        <v>69187107</v>
      </c>
      <c r="BE139" s="152">
        <f t="shared" si="46"/>
        <v>71765492</v>
      </c>
      <c r="BF139" s="288">
        <f t="shared" si="41"/>
        <v>3.7266842216715279</v>
      </c>
      <c r="BG139" s="118"/>
      <c r="BH139" s="132"/>
    </row>
    <row r="140" spans="1:60" ht="20.100000000000001" customHeight="1" thickBot="1" x14ac:dyDescent="0.3">
      <c r="A140" s="282"/>
      <c r="B140" s="521" t="s">
        <v>177</v>
      </c>
      <c r="C140" s="522"/>
      <c r="D140" s="50">
        <v>4722</v>
      </c>
      <c r="E140" s="51">
        <v>5059</v>
      </c>
      <c r="F140" s="51">
        <v>7670</v>
      </c>
      <c r="G140" s="51">
        <v>8196</v>
      </c>
      <c r="H140" s="51">
        <v>9828</v>
      </c>
      <c r="I140" s="51">
        <v>11000</v>
      </c>
      <c r="J140" s="51">
        <v>11647</v>
      </c>
      <c r="K140" s="51">
        <v>13112</v>
      </c>
      <c r="L140" s="51">
        <v>15270</v>
      </c>
      <c r="M140" s="51">
        <v>21106</v>
      </c>
      <c r="N140" s="51">
        <v>23684</v>
      </c>
      <c r="O140" s="51">
        <v>28067</v>
      </c>
      <c r="P140" s="198">
        <v>159361</v>
      </c>
      <c r="Q140" s="51">
        <v>28676</v>
      </c>
      <c r="R140" s="51">
        <v>28122</v>
      </c>
      <c r="S140" s="51">
        <v>36461</v>
      </c>
      <c r="T140" s="51">
        <v>40256</v>
      </c>
      <c r="U140" s="51">
        <v>43928</v>
      </c>
      <c r="V140" s="51">
        <v>44830</v>
      </c>
      <c r="W140" s="51">
        <v>53916</v>
      </c>
      <c r="X140" s="51">
        <v>56461</v>
      </c>
      <c r="Y140" s="51">
        <v>57428</v>
      </c>
      <c r="Z140" s="51">
        <v>66499</v>
      </c>
      <c r="AA140" s="51">
        <v>74012</v>
      </c>
      <c r="AB140" s="51">
        <v>84141</v>
      </c>
      <c r="AC140" s="180">
        <v>614730</v>
      </c>
      <c r="AD140" s="50">
        <v>86343</v>
      </c>
      <c r="AE140" s="51">
        <v>89463</v>
      </c>
      <c r="AF140" s="51">
        <v>102893</v>
      </c>
      <c r="AG140" s="51">
        <v>103829</v>
      </c>
      <c r="AH140" s="51">
        <v>114973</v>
      </c>
      <c r="AI140" s="51">
        <v>121619</v>
      </c>
      <c r="AJ140" s="51">
        <v>127828</v>
      </c>
      <c r="AK140" s="51">
        <v>139067</v>
      </c>
      <c r="AL140" s="51">
        <v>150084</v>
      </c>
      <c r="AM140" s="51">
        <v>165703</v>
      </c>
      <c r="AN140" s="51">
        <v>164569</v>
      </c>
      <c r="AO140" s="438">
        <v>159000</v>
      </c>
      <c r="AP140" s="180">
        <v>1525371</v>
      </c>
      <c r="AQ140" s="51">
        <v>144005</v>
      </c>
      <c r="AR140" s="51">
        <v>137998</v>
      </c>
      <c r="AS140" s="51">
        <v>175579</v>
      </c>
      <c r="AT140" s="51">
        <v>164204</v>
      </c>
      <c r="AU140" s="51">
        <v>178483</v>
      </c>
      <c r="AV140" s="51">
        <v>184573</v>
      </c>
      <c r="AW140" s="51">
        <v>203163</v>
      </c>
      <c r="AX140" s="51">
        <v>221096</v>
      </c>
      <c r="AY140" s="51">
        <v>224498</v>
      </c>
      <c r="AZ140" s="51">
        <v>241647</v>
      </c>
      <c r="BA140" s="51">
        <v>236631</v>
      </c>
      <c r="BB140" s="51">
        <v>235663</v>
      </c>
      <c r="BC140" s="266">
        <f t="shared" si="44"/>
        <v>614730</v>
      </c>
      <c r="BD140" s="267">
        <f t="shared" si="45"/>
        <v>1525371</v>
      </c>
      <c r="BE140" s="274">
        <f t="shared" si="46"/>
        <v>2347540</v>
      </c>
      <c r="BF140" s="184">
        <f t="shared" si="41"/>
        <v>53.899608685362452</v>
      </c>
      <c r="BG140" s="118"/>
      <c r="BH140" s="121"/>
    </row>
    <row r="141" spans="1:60" ht="20.100000000000001" customHeight="1" thickBot="1" x14ac:dyDescent="0.3">
      <c r="A141" s="282"/>
      <c r="B141" s="164" t="s">
        <v>178</v>
      </c>
      <c r="C141" s="447"/>
      <c r="D141" s="125">
        <v>241215</v>
      </c>
      <c r="E141" s="126">
        <v>191784</v>
      </c>
      <c r="F141" s="126">
        <v>657876</v>
      </c>
      <c r="G141" s="126">
        <v>1740395</v>
      </c>
      <c r="H141" s="51">
        <v>1634390</v>
      </c>
      <c r="I141" s="51">
        <v>1574728</v>
      </c>
      <c r="J141" s="51">
        <v>1833898</v>
      </c>
      <c r="K141" s="51">
        <v>2142015</v>
      </c>
      <c r="L141" s="51">
        <v>2099419</v>
      </c>
      <c r="M141" s="126">
        <v>2629702</v>
      </c>
      <c r="N141" s="126">
        <v>3630257</v>
      </c>
      <c r="O141" s="126">
        <v>4048973</v>
      </c>
      <c r="P141" s="198">
        <v>22424652</v>
      </c>
      <c r="Q141" s="126">
        <v>3672194</v>
      </c>
      <c r="R141" s="126">
        <v>3714774</v>
      </c>
      <c r="S141" s="126">
        <v>4530521</v>
      </c>
      <c r="T141" s="126">
        <v>4576168</v>
      </c>
      <c r="U141" s="126">
        <v>4642842</v>
      </c>
      <c r="V141" s="126">
        <v>4501939</v>
      </c>
      <c r="W141" s="126">
        <v>4713475</v>
      </c>
      <c r="X141" s="126">
        <v>5195843</v>
      </c>
      <c r="Y141" s="126">
        <v>5084299</v>
      </c>
      <c r="Z141" s="126">
        <v>5409217</v>
      </c>
      <c r="AA141" s="126">
        <v>5269112</v>
      </c>
      <c r="AB141" s="126">
        <v>5261691</v>
      </c>
      <c r="AC141" s="198">
        <v>56572075</v>
      </c>
      <c r="AD141" s="125">
        <v>5004371</v>
      </c>
      <c r="AE141" s="126">
        <v>4851395</v>
      </c>
      <c r="AF141" s="126">
        <v>5532949</v>
      </c>
      <c r="AG141" s="126">
        <v>5208891</v>
      </c>
      <c r="AH141" s="126">
        <v>5584552</v>
      </c>
      <c r="AI141" s="126">
        <v>5525950</v>
      </c>
      <c r="AJ141" s="126">
        <v>5448233</v>
      </c>
      <c r="AK141" s="126">
        <v>5791064</v>
      </c>
      <c r="AL141" s="126">
        <v>5909216</v>
      </c>
      <c r="AM141" s="126">
        <v>6248273</v>
      </c>
      <c r="AN141" s="126">
        <v>6105436</v>
      </c>
      <c r="AO141" s="127">
        <v>5606025</v>
      </c>
      <c r="AP141" s="198">
        <v>66816355</v>
      </c>
      <c r="AQ141" s="126">
        <v>5023940</v>
      </c>
      <c r="AR141" s="126">
        <v>4793538</v>
      </c>
      <c r="AS141" s="126">
        <v>5979067</v>
      </c>
      <c r="AT141" s="126">
        <v>5414365</v>
      </c>
      <c r="AU141" s="126">
        <v>5941065</v>
      </c>
      <c r="AV141" s="126">
        <v>5714866</v>
      </c>
      <c r="AW141" s="126">
        <v>5885291</v>
      </c>
      <c r="AX141" s="126">
        <v>6159379</v>
      </c>
      <c r="AY141" s="126">
        <v>5988033</v>
      </c>
      <c r="AZ141" s="126">
        <v>6137301</v>
      </c>
      <c r="BA141" s="126">
        <v>5607243</v>
      </c>
      <c r="BB141" s="126">
        <v>5290072</v>
      </c>
      <c r="BC141" s="266">
        <f t="shared" si="44"/>
        <v>56572075</v>
      </c>
      <c r="BD141" s="267">
        <f t="shared" si="45"/>
        <v>66816355</v>
      </c>
      <c r="BE141" s="274">
        <f t="shared" si="46"/>
        <v>67934160</v>
      </c>
      <c r="BF141" s="179">
        <f t="shared" si="41"/>
        <v>1.6729511808897701</v>
      </c>
      <c r="BG141" s="133"/>
      <c r="BH141" s="132"/>
    </row>
    <row r="142" spans="1:60" ht="20.100000000000001" customHeight="1" thickBot="1" x14ac:dyDescent="0.3">
      <c r="A142" s="282"/>
      <c r="B142" s="164" t="s">
        <v>179</v>
      </c>
      <c r="C142" s="447"/>
      <c r="D142" s="125">
        <v>0</v>
      </c>
      <c r="E142" s="126">
        <v>0</v>
      </c>
      <c r="F142" s="126">
        <v>0</v>
      </c>
      <c r="G142" s="126">
        <v>0</v>
      </c>
      <c r="H142" s="51">
        <v>0</v>
      </c>
      <c r="I142" s="51">
        <v>0</v>
      </c>
      <c r="J142" s="51">
        <v>0</v>
      </c>
      <c r="K142" s="51">
        <v>0</v>
      </c>
      <c r="L142" s="51">
        <v>0</v>
      </c>
      <c r="M142" s="126">
        <v>0</v>
      </c>
      <c r="N142" s="126">
        <v>0</v>
      </c>
      <c r="O142" s="126">
        <v>0</v>
      </c>
      <c r="P142" s="198">
        <v>0</v>
      </c>
      <c r="Q142" s="126">
        <v>0</v>
      </c>
      <c r="R142" s="126">
        <v>0</v>
      </c>
      <c r="S142" s="126">
        <v>0</v>
      </c>
      <c r="T142" s="126">
        <v>0</v>
      </c>
      <c r="U142" s="126">
        <v>0</v>
      </c>
      <c r="V142" s="126">
        <v>0</v>
      </c>
      <c r="W142" s="126">
        <v>0</v>
      </c>
      <c r="X142" s="126">
        <v>0</v>
      </c>
      <c r="Y142" s="126">
        <v>225</v>
      </c>
      <c r="Z142" s="126">
        <v>1010</v>
      </c>
      <c r="AA142" s="126">
        <v>1462</v>
      </c>
      <c r="AB142" s="126">
        <v>2000</v>
      </c>
      <c r="AC142" s="198">
        <v>4697</v>
      </c>
      <c r="AD142" s="125">
        <v>2544</v>
      </c>
      <c r="AE142" s="126">
        <v>2550</v>
      </c>
      <c r="AF142" s="126">
        <v>3493</v>
      </c>
      <c r="AG142" s="126">
        <v>3155</v>
      </c>
      <c r="AH142" s="126">
        <v>3995</v>
      </c>
      <c r="AI142" s="126">
        <v>4751</v>
      </c>
      <c r="AJ142" s="126">
        <v>6203</v>
      </c>
      <c r="AK142" s="126">
        <v>6148</v>
      </c>
      <c r="AL142" s="126">
        <v>6937</v>
      </c>
      <c r="AM142" s="126">
        <v>7393</v>
      </c>
      <c r="AN142" s="126">
        <v>7804</v>
      </c>
      <c r="AO142" s="127">
        <v>9491</v>
      </c>
      <c r="AP142" s="198">
        <v>64464</v>
      </c>
      <c r="AQ142" s="126">
        <v>15975</v>
      </c>
      <c r="AR142" s="126">
        <v>10086</v>
      </c>
      <c r="AS142" s="126">
        <v>15576</v>
      </c>
      <c r="AT142" s="126">
        <v>11658</v>
      </c>
      <c r="AU142" s="126">
        <v>14747</v>
      </c>
      <c r="AV142" s="126">
        <v>12407</v>
      </c>
      <c r="AW142" s="126">
        <v>12676</v>
      </c>
      <c r="AX142" s="126">
        <v>16090</v>
      </c>
      <c r="AY142" s="126">
        <v>13439</v>
      </c>
      <c r="AZ142" s="126">
        <v>14833</v>
      </c>
      <c r="BA142" s="126">
        <v>14332</v>
      </c>
      <c r="BB142" s="126">
        <v>16208</v>
      </c>
      <c r="BC142" s="266">
        <f t="shared" si="44"/>
        <v>4697</v>
      </c>
      <c r="BD142" s="267">
        <f t="shared" si="45"/>
        <v>64464</v>
      </c>
      <c r="BE142" s="274">
        <f t="shared" si="46"/>
        <v>168027</v>
      </c>
      <c r="BF142" s="179">
        <f t="shared" ref="BF142" si="48">((BE142/BD142)-1)*100</f>
        <v>160.65245718540581</v>
      </c>
      <c r="BG142" s="133"/>
      <c r="BH142" s="132"/>
    </row>
    <row r="143" spans="1:60" ht="20.100000000000001" customHeight="1" thickBot="1" x14ac:dyDescent="0.3">
      <c r="A143" s="282"/>
      <c r="B143" s="521" t="s">
        <v>180</v>
      </c>
      <c r="C143" s="522"/>
      <c r="D143" s="50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1">
        <v>0</v>
      </c>
      <c r="M143" s="51">
        <v>0</v>
      </c>
      <c r="N143" s="51">
        <v>0</v>
      </c>
      <c r="O143" s="51">
        <v>0</v>
      </c>
      <c r="P143" s="198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0</v>
      </c>
      <c r="V143" s="51">
        <v>0</v>
      </c>
      <c r="W143" s="51">
        <v>14</v>
      </c>
      <c r="X143" s="51">
        <v>9</v>
      </c>
      <c r="Y143" s="51">
        <v>21</v>
      </c>
      <c r="Z143" s="51">
        <v>35</v>
      </c>
      <c r="AA143" s="51">
        <v>62</v>
      </c>
      <c r="AB143" s="51">
        <v>72</v>
      </c>
      <c r="AC143" s="180">
        <v>213</v>
      </c>
      <c r="AD143" s="50">
        <v>48</v>
      </c>
      <c r="AE143" s="51">
        <v>75</v>
      </c>
      <c r="AF143" s="51">
        <v>75</v>
      </c>
      <c r="AG143" s="51">
        <v>74</v>
      </c>
      <c r="AH143" s="51">
        <v>113</v>
      </c>
      <c r="AI143" s="51">
        <v>132</v>
      </c>
      <c r="AJ143" s="51">
        <v>122</v>
      </c>
      <c r="AK143" s="51">
        <v>153</v>
      </c>
      <c r="AL143" s="51">
        <v>172</v>
      </c>
      <c r="AM143" s="51">
        <v>155</v>
      </c>
      <c r="AN143" s="51">
        <v>134</v>
      </c>
      <c r="AO143" s="438">
        <v>143</v>
      </c>
      <c r="AP143" s="180">
        <v>1396</v>
      </c>
      <c r="AQ143" s="51">
        <v>133</v>
      </c>
      <c r="AR143" s="51">
        <v>169</v>
      </c>
      <c r="AS143" s="51">
        <v>167</v>
      </c>
      <c r="AT143" s="51">
        <v>118</v>
      </c>
      <c r="AU143" s="51">
        <v>121</v>
      </c>
      <c r="AV143" s="51">
        <v>133</v>
      </c>
      <c r="AW143" s="51">
        <v>174</v>
      </c>
      <c r="AX143" s="51">
        <v>201</v>
      </c>
      <c r="AY143" s="51">
        <v>168</v>
      </c>
      <c r="AZ143" s="51">
        <v>51</v>
      </c>
      <c r="BA143" s="51">
        <v>0</v>
      </c>
      <c r="BB143" s="51">
        <v>0</v>
      </c>
      <c r="BC143" s="266">
        <f t="shared" si="44"/>
        <v>213</v>
      </c>
      <c r="BD143" s="267">
        <f t="shared" si="45"/>
        <v>1396</v>
      </c>
      <c r="BE143" s="274">
        <f t="shared" si="46"/>
        <v>1435</v>
      </c>
      <c r="BF143" s="184">
        <f t="shared" ref="BF143:BF144" si="49">((BE143/BD143)-1)*100</f>
        <v>2.7936962750716443</v>
      </c>
      <c r="BG143" s="118"/>
      <c r="BH143" s="121"/>
    </row>
    <row r="144" spans="1:60" ht="20.100000000000001" customHeight="1" thickBot="1" x14ac:dyDescent="0.3">
      <c r="A144" s="282"/>
      <c r="B144" s="164" t="s">
        <v>181</v>
      </c>
      <c r="C144" s="447"/>
      <c r="D144" s="125">
        <v>13060</v>
      </c>
      <c r="E144" s="126">
        <v>12563</v>
      </c>
      <c r="F144" s="126">
        <v>17758</v>
      </c>
      <c r="G144" s="126">
        <v>18480</v>
      </c>
      <c r="H144" s="51">
        <v>14576</v>
      </c>
      <c r="I144" s="51">
        <v>17923</v>
      </c>
      <c r="J144" s="51">
        <v>20563</v>
      </c>
      <c r="K144" s="51">
        <v>21956</v>
      </c>
      <c r="L144" s="51">
        <v>23395</v>
      </c>
      <c r="M144" s="126">
        <v>30505</v>
      </c>
      <c r="N144" s="126">
        <v>32433</v>
      </c>
      <c r="O144" s="126">
        <v>30250</v>
      </c>
      <c r="P144" s="198">
        <v>253462</v>
      </c>
      <c r="Q144" s="126">
        <v>28187</v>
      </c>
      <c r="R144" s="126">
        <v>27614</v>
      </c>
      <c r="S144" s="126">
        <v>33397</v>
      </c>
      <c r="T144" s="126">
        <v>32067</v>
      </c>
      <c r="U144" s="126">
        <v>34308</v>
      </c>
      <c r="V144" s="126">
        <v>37137</v>
      </c>
      <c r="W144" s="126">
        <v>41417</v>
      </c>
      <c r="X144" s="126">
        <v>41900</v>
      </c>
      <c r="Y144" s="126">
        <v>40569</v>
      </c>
      <c r="Z144" s="126">
        <v>43527</v>
      </c>
      <c r="AA144" s="126">
        <v>40645</v>
      </c>
      <c r="AB144" s="126">
        <v>44795</v>
      </c>
      <c r="AC144" s="198">
        <v>445563</v>
      </c>
      <c r="AD144" s="125">
        <v>45957</v>
      </c>
      <c r="AE144" s="126">
        <v>43608</v>
      </c>
      <c r="AF144" s="126">
        <v>56404</v>
      </c>
      <c r="AG144" s="126">
        <v>56456</v>
      </c>
      <c r="AH144" s="126">
        <v>62185</v>
      </c>
      <c r="AI144" s="126">
        <v>62633</v>
      </c>
      <c r="AJ144" s="126">
        <v>68514</v>
      </c>
      <c r="AK144" s="126">
        <v>68210</v>
      </c>
      <c r="AL144" s="126">
        <v>69691</v>
      </c>
      <c r="AM144" s="126">
        <v>74246</v>
      </c>
      <c r="AN144" s="126">
        <v>82517</v>
      </c>
      <c r="AO144" s="127">
        <v>89100</v>
      </c>
      <c r="AP144" s="198">
        <v>779521</v>
      </c>
      <c r="AQ144" s="126">
        <v>95831</v>
      </c>
      <c r="AR144" s="126">
        <v>92748</v>
      </c>
      <c r="AS144" s="126">
        <v>104979</v>
      </c>
      <c r="AT144" s="126">
        <v>101279</v>
      </c>
      <c r="AU144" s="126">
        <v>108519</v>
      </c>
      <c r="AV144" s="126">
        <v>109633</v>
      </c>
      <c r="AW144" s="126">
        <v>116764</v>
      </c>
      <c r="AX144" s="126">
        <v>113029</v>
      </c>
      <c r="AY144" s="126">
        <v>108966</v>
      </c>
      <c r="AZ144" s="126">
        <v>121586</v>
      </c>
      <c r="BA144" s="126">
        <v>115267</v>
      </c>
      <c r="BB144" s="126">
        <v>125729</v>
      </c>
      <c r="BC144" s="266">
        <f t="shared" si="44"/>
        <v>445563</v>
      </c>
      <c r="BD144" s="267">
        <f t="shared" si="45"/>
        <v>779521</v>
      </c>
      <c r="BE144" s="274">
        <f t="shared" si="46"/>
        <v>1314330</v>
      </c>
      <c r="BF144" s="179">
        <f t="shared" si="49"/>
        <v>68.607388383379032</v>
      </c>
      <c r="BG144" s="133"/>
      <c r="BH144" s="132"/>
    </row>
    <row r="145" spans="1:60" ht="20.100000000000001" customHeight="1" thickBot="1" x14ac:dyDescent="0.3">
      <c r="A145" s="282"/>
      <c r="B145" s="144" t="s">
        <v>251</v>
      </c>
      <c r="C145" s="144"/>
      <c r="D145" s="53"/>
      <c r="E145" s="33"/>
      <c r="F145" s="33"/>
      <c r="G145" s="33"/>
      <c r="H145" s="33"/>
      <c r="I145" s="33"/>
      <c r="J145" s="33"/>
      <c r="K145" s="33"/>
      <c r="L145" s="33"/>
      <c r="M145" s="33"/>
      <c r="N145" s="53"/>
      <c r="O145" s="5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5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235"/>
      <c r="BE145" s="298"/>
      <c r="BF145" s="44"/>
      <c r="BG145" s="133"/>
      <c r="BH145" s="132"/>
    </row>
    <row r="146" spans="1:60" ht="20.100000000000001" customHeight="1" thickBot="1" x14ac:dyDescent="0.35">
      <c r="A146" s="282"/>
      <c r="B146" s="154"/>
      <c r="C146" s="153" t="s">
        <v>63</v>
      </c>
      <c r="D146" s="150">
        <v>8085.6259527090579</v>
      </c>
      <c r="E146" s="151">
        <v>7975.9732310705776</v>
      </c>
      <c r="F146" s="151">
        <v>8148.7180801875556</v>
      </c>
      <c r="G146" s="151">
        <v>8620.1659421977256</v>
      </c>
      <c r="H146" s="151">
        <v>10663.766595385789</v>
      </c>
      <c r="I146" s="151">
        <v>11457.005466661136</v>
      </c>
      <c r="J146" s="151">
        <v>9429.7233681703983</v>
      </c>
      <c r="K146" s="151">
        <v>9750.0555667122971</v>
      </c>
      <c r="L146" s="151">
        <v>9684.9251135878294</v>
      </c>
      <c r="M146" s="151">
        <v>10088.347320027311</v>
      </c>
      <c r="N146" s="151">
        <v>9877.6337359675581</v>
      </c>
      <c r="O146" s="151">
        <v>8144.729166633565</v>
      </c>
      <c r="P146" s="205">
        <v>111926.66953931079</v>
      </c>
      <c r="Q146" s="151">
        <v>7315.9575494821856</v>
      </c>
      <c r="R146" s="151">
        <v>7323.6228059858931</v>
      </c>
      <c r="S146" s="151">
        <v>8515.0606331704657</v>
      </c>
      <c r="T146" s="151">
        <v>11462.056551104057</v>
      </c>
      <c r="U146" s="151">
        <v>10183.110521029686</v>
      </c>
      <c r="V146" s="151">
        <v>9826.8534020295847</v>
      </c>
      <c r="W146" s="151">
        <v>8649.8829464924675</v>
      </c>
      <c r="X146" s="151">
        <v>11703.499388716196</v>
      </c>
      <c r="Y146" s="151">
        <v>11187.744062220312</v>
      </c>
      <c r="Z146" s="151">
        <v>12141.875111126379</v>
      </c>
      <c r="AA146" s="151">
        <v>12582.475940208587</v>
      </c>
      <c r="AB146" s="151">
        <v>10744.593345907157</v>
      </c>
      <c r="AC146" s="205">
        <v>121636.73225747296</v>
      </c>
      <c r="AD146" s="150">
        <v>11707.315587583815</v>
      </c>
      <c r="AE146" s="151">
        <v>10341.299737214556</v>
      </c>
      <c r="AF146" s="151">
        <v>12487.54483833873</v>
      </c>
      <c r="AG146" s="151">
        <v>10754.238112822084</v>
      </c>
      <c r="AH146" s="151">
        <v>12761.572280896258</v>
      </c>
      <c r="AI146" s="151">
        <v>10801.535442198099</v>
      </c>
      <c r="AJ146" s="151">
        <v>10492.831570965036</v>
      </c>
      <c r="AK146" s="151">
        <v>8953.023809758799</v>
      </c>
      <c r="AL146" s="151">
        <v>9139.2178553419035</v>
      </c>
      <c r="AM146" s="151">
        <v>9855.2662136822019</v>
      </c>
      <c r="AN146" s="151">
        <v>10946.09823376418</v>
      </c>
      <c r="AO146" s="152">
        <v>15066.714236788561</v>
      </c>
      <c r="AP146" s="205">
        <v>133306.65791935421</v>
      </c>
      <c r="AQ146" s="151">
        <v>12067.316945208197</v>
      </c>
      <c r="AR146" s="151">
        <v>10711.083466176795</v>
      </c>
      <c r="AS146" s="151">
        <v>15230.677947799539</v>
      </c>
      <c r="AT146" s="151">
        <v>17118.894020955817</v>
      </c>
      <c r="AU146" s="151">
        <v>17824.2973465492</v>
      </c>
      <c r="AV146" s="151">
        <v>15011.981875725407</v>
      </c>
      <c r="AW146" s="151">
        <v>18840.595440904206</v>
      </c>
      <c r="AX146" s="151">
        <v>16425.89919425044</v>
      </c>
      <c r="AY146" s="151">
        <v>15439.670510332893</v>
      </c>
      <c r="AZ146" s="151">
        <v>15770.646764681789</v>
      </c>
      <c r="BA146" s="151">
        <v>12626.630809085114</v>
      </c>
      <c r="BB146" s="151">
        <v>12329.050689181842</v>
      </c>
      <c r="BC146" s="150">
        <f t="shared" ref="BC146:BC177" si="50">SUM($Q146:$AB146)</f>
        <v>121636.73225747298</v>
      </c>
      <c r="BD146" s="151">
        <f t="shared" ref="BD146:BD177" si="51">SUM($AD146:$AO146)</f>
        <v>133306.65791935424</v>
      </c>
      <c r="BE146" s="152">
        <f t="shared" ref="BE146:BE177" si="52">SUM($AQ146:$BB146)</f>
        <v>179396.74501085124</v>
      </c>
      <c r="BF146" s="288">
        <f t="shared" ref="BF146:BF199" si="53">((BE146/BD146)-1)*100</f>
        <v>34.57448248337294</v>
      </c>
      <c r="BG146" s="133"/>
      <c r="BH146" s="132"/>
    </row>
    <row r="147" spans="1:60" ht="20.100000000000001" customHeight="1" x14ac:dyDescent="0.25">
      <c r="A147" s="282"/>
      <c r="B147" s="27" t="s">
        <v>183</v>
      </c>
      <c r="C147" s="444"/>
      <c r="D147" s="290">
        <v>7761.9093188246579</v>
      </c>
      <c r="E147" s="369">
        <v>7508.7158411215769</v>
      </c>
      <c r="F147" s="369">
        <v>7773.2841786847557</v>
      </c>
      <c r="G147" s="369">
        <v>7849.3359868071248</v>
      </c>
      <c r="H147" s="369">
        <v>10412.058214792189</v>
      </c>
      <c r="I147" s="369">
        <v>10713.883664897536</v>
      </c>
      <c r="J147" s="369">
        <v>8874.4335913257983</v>
      </c>
      <c r="K147" s="369">
        <v>9444.244753535897</v>
      </c>
      <c r="L147" s="369">
        <v>9131.08177899363</v>
      </c>
      <c r="M147" s="369">
        <v>9426.2914080497103</v>
      </c>
      <c r="N147" s="369">
        <v>9611.4718991287573</v>
      </c>
      <c r="O147" s="369">
        <v>7412.5119434205653</v>
      </c>
      <c r="P147" s="378">
        <v>105919.2225795822</v>
      </c>
      <c r="Q147" s="369">
        <v>6655.9964541641857</v>
      </c>
      <c r="R147" s="369">
        <v>7122.7374613174934</v>
      </c>
      <c r="S147" s="369">
        <v>7345.0870948662659</v>
      </c>
      <c r="T147" s="369">
        <v>9717.5686470346554</v>
      </c>
      <c r="U147" s="369">
        <v>9487.7152798848874</v>
      </c>
      <c r="V147" s="369">
        <v>9178.8743067779851</v>
      </c>
      <c r="W147" s="369">
        <v>8329.1691233662677</v>
      </c>
      <c r="X147" s="369">
        <v>11392.887771580796</v>
      </c>
      <c r="Y147" s="369">
        <v>10816.524721493111</v>
      </c>
      <c r="Z147" s="369">
        <v>11830.653308035578</v>
      </c>
      <c r="AA147" s="369">
        <v>11886.449746241988</v>
      </c>
      <c r="AB147" s="369">
        <v>10485.948949036156</v>
      </c>
      <c r="AC147" s="378">
        <v>114249.61286379937</v>
      </c>
      <c r="AD147" s="376">
        <v>11190.942593483214</v>
      </c>
      <c r="AE147" s="369">
        <v>9948.0874193063573</v>
      </c>
      <c r="AF147" s="369">
        <v>11918.692186364129</v>
      </c>
      <c r="AG147" s="369">
        <v>10346.910831785885</v>
      </c>
      <c r="AH147" s="369">
        <v>12283.326316567258</v>
      </c>
      <c r="AI147" s="369">
        <v>10449.371635226898</v>
      </c>
      <c r="AJ147" s="369">
        <v>9990.2754091258357</v>
      </c>
      <c r="AK147" s="369">
        <v>8575.6683488539984</v>
      </c>
      <c r="AL147" s="369">
        <v>8779.4990850947033</v>
      </c>
      <c r="AM147" s="369">
        <v>9382.4131895100018</v>
      </c>
      <c r="AN147" s="369">
        <v>10628.076337749981</v>
      </c>
      <c r="AO147" s="379">
        <v>14448.364202179961</v>
      </c>
      <c r="AP147" s="378">
        <v>127941.62755524823</v>
      </c>
      <c r="AQ147" s="369">
        <v>11688.203902979996</v>
      </c>
      <c r="AR147" s="369">
        <v>10401.630880409995</v>
      </c>
      <c r="AS147" s="369">
        <v>14971.047964369938</v>
      </c>
      <c r="AT147" s="369">
        <v>16874.670814320016</v>
      </c>
      <c r="AU147" s="369">
        <v>17453.10262156</v>
      </c>
      <c r="AV147" s="369">
        <v>14755.987205030007</v>
      </c>
      <c r="AW147" s="369">
        <v>18558.904485620005</v>
      </c>
      <c r="AX147" s="369">
        <v>16023.906763920038</v>
      </c>
      <c r="AY147" s="369">
        <v>15237.479925812493</v>
      </c>
      <c r="AZ147" s="369">
        <v>15380.44796066999</v>
      </c>
      <c r="BA147" s="369">
        <v>12509.269092988314</v>
      </c>
      <c r="BB147" s="369">
        <v>12150.817022393043</v>
      </c>
      <c r="BC147" s="376">
        <f t="shared" si="50"/>
        <v>114249.61286379937</v>
      </c>
      <c r="BD147" s="369">
        <f t="shared" si="51"/>
        <v>127941.62755524823</v>
      </c>
      <c r="BE147" s="377">
        <f t="shared" si="52"/>
        <v>176005.46864007384</v>
      </c>
      <c r="BF147" s="381">
        <f t="shared" si="53"/>
        <v>37.567007707534827</v>
      </c>
      <c r="BG147" s="133"/>
      <c r="BH147" s="132"/>
    </row>
    <row r="148" spans="1:60" ht="20.100000000000001" customHeight="1" x14ac:dyDescent="0.2">
      <c r="A148" s="282"/>
      <c r="B148" s="352"/>
      <c r="C148" s="55" t="s">
        <v>189</v>
      </c>
      <c r="D148" s="56">
        <v>7.9380000000000006E-2</v>
      </c>
      <c r="E148" s="39">
        <v>0</v>
      </c>
      <c r="F148" s="39">
        <v>0</v>
      </c>
      <c r="G148" s="39">
        <v>7.3499999999999996E-2</v>
      </c>
      <c r="H148" s="39">
        <v>6.9333889199999996</v>
      </c>
      <c r="I148" s="39">
        <v>0.77400000000000013</v>
      </c>
      <c r="J148" s="39">
        <v>1.14783532</v>
      </c>
      <c r="K148" s="39">
        <v>0</v>
      </c>
      <c r="L148" s="39">
        <v>7.2353399999999998E-2</v>
      </c>
      <c r="M148" s="39">
        <v>0</v>
      </c>
      <c r="N148" s="39">
        <v>0</v>
      </c>
      <c r="O148" s="39">
        <v>2</v>
      </c>
      <c r="P148" s="206">
        <v>11.080457640000001</v>
      </c>
      <c r="Q148" s="39">
        <v>5.2950793200000001</v>
      </c>
      <c r="R148" s="39">
        <v>0</v>
      </c>
      <c r="S148" s="39">
        <v>0</v>
      </c>
      <c r="T148" s="39">
        <v>5.6399999999999999E-2</v>
      </c>
      <c r="U148" s="39">
        <v>1.0041430000000002</v>
      </c>
      <c r="V148" s="39">
        <v>6.9500000000000006E-2</v>
      </c>
      <c r="W148" s="39">
        <v>0.13300000000000001</v>
      </c>
      <c r="X148" s="39">
        <v>1.480496</v>
      </c>
      <c r="Y148" s="39">
        <v>0</v>
      </c>
      <c r="Z148" s="39">
        <v>0.10879999999999999</v>
      </c>
      <c r="AA148" s="39">
        <v>0</v>
      </c>
      <c r="AB148" s="39">
        <v>0</v>
      </c>
      <c r="AC148" s="206">
        <v>8.1474183199999999</v>
      </c>
      <c r="AD148" s="56">
        <v>0</v>
      </c>
      <c r="AE148" s="39">
        <v>0</v>
      </c>
      <c r="AF148" s="39">
        <v>0</v>
      </c>
      <c r="AG148" s="39">
        <v>0</v>
      </c>
      <c r="AH148" s="39">
        <v>0</v>
      </c>
      <c r="AI148" s="39">
        <v>1.11428887</v>
      </c>
      <c r="AJ148" s="39">
        <v>0</v>
      </c>
      <c r="AK148" s="39">
        <v>6.0111999999999999E-2</v>
      </c>
      <c r="AL148" s="39">
        <v>6.3733052800000003</v>
      </c>
      <c r="AM148" s="39">
        <v>0.62841900000000006</v>
      </c>
      <c r="AN148" s="39">
        <v>0</v>
      </c>
      <c r="AO148" s="436">
        <v>0</v>
      </c>
      <c r="AP148" s="206">
        <v>8.1761251500000007</v>
      </c>
      <c r="AQ148" s="39">
        <v>0</v>
      </c>
      <c r="AR148" s="39">
        <v>0</v>
      </c>
      <c r="AS148" s="39">
        <v>0</v>
      </c>
      <c r="AT148" s="39">
        <v>0</v>
      </c>
      <c r="AU148" s="39">
        <v>0</v>
      </c>
      <c r="AV148" s="39">
        <v>0</v>
      </c>
      <c r="AW148" s="39">
        <v>0</v>
      </c>
      <c r="AX148" s="39">
        <v>0</v>
      </c>
      <c r="AY148" s="39">
        <v>0</v>
      </c>
      <c r="AZ148" s="39">
        <v>0</v>
      </c>
      <c r="BA148" s="39">
        <v>3.10905159</v>
      </c>
      <c r="BB148" s="39">
        <v>0</v>
      </c>
      <c r="BC148" s="234">
        <f t="shared" si="50"/>
        <v>8.1474183199999999</v>
      </c>
      <c r="BD148" s="29">
        <f t="shared" si="51"/>
        <v>8.1761251500000007</v>
      </c>
      <c r="BE148" s="67">
        <f t="shared" si="52"/>
        <v>3.10905159</v>
      </c>
      <c r="BF148" s="206"/>
      <c r="BG148" s="133"/>
      <c r="BH148" s="132"/>
    </row>
    <row r="149" spans="1:60" ht="20.100000000000001" customHeight="1" x14ac:dyDescent="0.2">
      <c r="A149" s="282"/>
      <c r="B149" s="352"/>
      <c r="C149" s="55" t="s">
        <v>188</v>
      </c>
      <c r="D149" s="56">
        <v>46.889083390000017</v>
      </c>
      <c r="E149" s="39">
        <v>57.828687059999965</v>
      </c>
      <c r="F149" s="39">
        <v>41.290559730000005</v>
      </c>
      <c r="G149" s="39">
        <v>50.550358020000004</v>
      </c>
      <c r="H149" s="39">
        <v>28.258142870000004</v>
      </c>
      <c r="I149" s="39">
        <v>37.573585989999984</v>
      </c>
      <c r="J149" s="39">
        <v>39.916233530000007</v>
      </c>
      <c r="K149" s="39">
        <v>80.916620269999981</v>
      </c>
      <c r="L149" s="39">
        <v>230.55496646000006</v>
      </c>
      <c r="M149" s="39">
        <v>230.7246327499999</v>
      </c>
      <c r="N149" s="39">
        <v>229.07335100999993</v>
      </c>
      <c r="O149" s="39">
        <v>275.96881264999985</v>
      </c>
      <c r="P149" s="206">
        <v>1349.5450337299997</v>
      </c>
      <c r="Q149" s="39">
        <v>62.541116369999997</v>
      </c>
      <c r="R149" s="39">
        <v>48.192054540000015</v>
      </c>
      <c r="S149" s="39">
        <v>290.94741545000011</v>
      </c>
      <c r="T149" s="39">
        <v>144.52911532000005</v>
      </c>
      <c r="U149" s="39">
        <v>241.59849305000003</v>
      </c>
      <c r="V149" s="39">
        <v>146.52199757999998</v>
      </c>
      <c r="W149" s="39">
        <v>335.70690151999992</v>
      </c>
      <c r="X149" s="39">
        <v>377.87717296000011</v>
      </c>
      <c r="Y149" s="39">
        <v>400.87768541999986</v>
      </c>
      <c r="Z149" s="39">
        <v>217.41367269000006</v>
      </c>
      <c r="AA149" s="39">
        <v>462.11162043000024</v>
      </c>
      <c r="AB149" s="39">
        <v>351.58267126999999</v>
      </c>
      <c r="AC149" s="206">
        <v>3079.8999166000003</v>
      </c>
      <c r="AD149" s="56">
        <v>300.1668421899999</v>
      </c>
      <c r="AE149" s="39">
        <v>170.15059719999996</v>
      </c>
      <c r="AF149" s="39">
        <v>282.33360986000031</v>
      </c>
      <c r="AG149" s="39">
        <v>234.78576580000004</v>
      </c>
      <c r="AH149" s="39">
        <v>181.15154042999995</v>
      </c>
      <c r="AI149" s="39">
        <v>157.16679290000002</v>
      </c>
      <c r="AJ149" s="39">
        <v>153.10341544999994</v>
      </c>
      <c r="AK149" s="39">
        <v>146.91688101999995</v>
      </c>
      <c r="AL149" s="39">
        <v>189.50181740000005</v>
      </c>
      <c r="AM149" s="39">
        <v>135.42820952000008</v>
      </c>
      <c r="AN149" s="39">
        <v>198.37090014999998</v>
      </c>
      <c r="AO149" s="436">
        <v>218.16410345999998</v>
      </c>
      <c r="AP149" s="206">
        <v>2367.2404753800001</v>
      </c>
      <c r="AQ149" s="39">
        <v>162.18766224999996</v>
      </c>
      <c r="AR149" s="39">
        <v>103.00737305999999</v>
      </c>
      <c r="AS149" s="39">
        <v>138.11233364999998</v>
      </c>
      <c r="AT149" s="39">
        <v>155.20336780999989</v>
      </c>
      <c r="AU149" s="39">
        <v>128.40959106000005</v>
      </c>
      <c r="AV149" s="39">
        <v>230.31044908999985</v>
      </c>
      <c r="AW149" s="39">
        <v>361.38934305000004</v>
      </c>
      <c r="AX149" s="39">
        <v>130.88668366999997</v>
      </c>
      <c r="AY149" s="39">
        <v>107.71500854999992</v>
      </c>
      <c r="AZ149" s="39">
        <v>193.69404570000012</v>
      </c>
      <c r="BA149" s="39">
        <v>104.22834318999995</v>
      </c>
      <c r="BB149" s="39">
        <v>299.22181919999986</v>
      </c>
      <c r="BC149" s="234">
        <f t="shared" si="50"/>
        <v>3079.8999166000003</v>
      </c>
      <c r="BD149" s="29">
        <f t="shared" si="51"/>
        <v>2367.2404753800001</v>
      </c>
      <c r="BE149" s="67">
        <f t="shared" si="52"/>
        <v>2114.3660202799997</v>
      </c>
      <c r="BF149" s="206">
        <f t="shared" si="53"/>
        <v>-10.682246173549725</v>
      </c>
      <c r="BG149" s="133"/>
      <c r="BH149" s="132"/>
    </row>
    <row r="150" spans="1:60" ht="20.100000000000001" customHeight="1" x14ac:dyDescent="0.2">
      <c r="A150" s="282"/>
      <c r="B150" s="352"/>
      <c r="C150" s="55" t="s">
        <v>201</v>
      </c>
      <c r="D150" s="56">
        <v>5.5939250000000005</v>
      </c>
      <c r="E150" s="39">
        <v>17.2369539</v>
      </c>
      <c r="F150" s="39">
        <v>45.694650000000003</v>
      </c>
      <c r="G150" s="39">
        <v>215.87336521999998</v>
      </c>
      <c r="H150" s="39">
        <v>152.67001349999998</v>
      </c>
      <c r="I150" s="39">
        <v>511.32467000000003</v>
      </c>
      <c r="J150" s="39">
        <v>699.69460250000031</v>
      </c>
      <c r="K150" s="39">
        <v>339.34907079999999</v>
      </c>
      <c r="L150" s="39">
        <v>56.857399999999998</v>
      </c>
      <c r="M150" s="39">
        <v>2.5362669200000001</v>
      </c>
      <c r="N150" s="39">
        <v>0.45909899999999998</v>
      </c>
      <c r="O150" s="39">
        <v>43.816202919999995</v>
      </c>
      <c r="P150" s="206">
        <v>2091.1062197599999</v>
      </c>
      <c r="Q150" s="39">
        <v>39.441000000000003</v>
      </c>
      <c r="R150" s="39">
        <v>39.447150000000001</v>
      </c>
      <c r="S150" s="39">
        <v>0</v>
      </c>
      <c r="T150" s="39">
        <v>20.7271</v>
      </c>
      <c r="U150" s="39">
        <v>62.41479799999999</v>
      </c>
      <c r="V150" s="39">
        <v>0</v>
      </c>
      <c r="W150" s="39">
        <v>40.405200000000001</v>
      </c>
      <c r="X150" s="39">
        <v>20.216200000000001</v>
      </c>
      <c r="Y150" s="39">
        <v>0.69994385999999997</v>
      </c>
      <c r="Z150" s="39">
        <v>0</v>
      </c>
      <c r="AA150" s="39">
        <v>0</v>
      </c>
      <c r="AB150" s="39">
        <v>0</v>
      </c>
      <c r="AC150" s="206">
        <v>223.35139186000001</v>
      </c>
      <c r="AD150" s="56">
        <v>0</v>
      </c>
      <c r="AE150" s="39">
        <v>0</v>
      </c>
      <c r="AF150" s="39">
        <v>0</v>
      </c>
      <c r="AG150" s="39">
        <v>0</v>
      </c>
      <c r="AH150" s="39">
        <v>0</v>
      </c>
      <c r="AI150" s="39">
        <v>0</v>
      </c>
      <c r="AJ150" s="39">
        <v>0</v>
      </c>
      <c r="AK150" s="39">
        <v>0</v>
      </c>
      <c r="AL150" s="39">
        <v>0</v>
      </c>
      <c r="AM150" s="39">
        <v>0</v>
      </c>
      <c r="AN150" s="39">
        <v>0</v>
      </c>
      <c r="AO150" s="436">
        <v>0</v>
      </c>
      <c r="AP150" s="206">
        <v>0</v>
      </c>
      <c r="AQ150" s="39">
        <v>0</v>
      </c>
      <c r="AR150" s="39">
        <v>0</v>
      </c>
      <c r="AS150" s="39">
        <v>0</v>
      </c>
      <c r="AT150" s="39">
        <v>0</v>
      </c>
      <c r="AU150" s="39">
        <v>0</v>
      </c>
      <c r="AV150" s="39">
        <v>0</v>
      </c>
      <c r="AW150" s="39">
        <v>0</v>
      </c>
      <c r="AX150" s="39">
        <v>0</v>
      </c>
      <c r="AY150" s="39">
        <v>0</v>
      </c>
      <c r="AZ150" s="39">
        <v>0</v>
      </c>
      <c r="BA150" s="39">
        <v>0</v>
      </c>
      <c r="BB150" s="39">
        <v>0</v>
      </c>
      <c r="BC150" s="234">
        <f t="shared" si="50"/>
        <v>223.35139186000001</v>
      </c>
      <c r="BD150" s="29">
        <f t="shared" si="51"/>
        <v>0</v>
      </c>
      <c r="BE150" s="67">
        <f t="shared" si="52"/>
        <v>0</v>
      </c>
      <c r="BF150" s="206"/>
      <c r="BG150" s="133"/>
      <c r="BH150" s="132"/>
    </row>
    <row r="151" spans="1:60" ht="20.100000000000001" customHeight="1" x14ac:dyDescent="0.2">
      <c r="A151" s="282"/>
      <c r="B151" s="352"/>
      <c r="C151" s="55" t="s">
        <v>187</v>
      </c>
      <c r="D151" s="56">
        <v>130.95460426300008</v>
      </c>
      <c r="E151" s="39">
        <v>65.25170687157518</v>
      </c>
      <c r="F151" s="39">
        <v>161.77929341868261</v>
      </c>
      <c r="G151" s="39">
        <v>144.14734841999984</v>
      </c>
      <c r="H151" s="39">
        <v>105.07104796</v>
      </c>
      <c r="I151" s="39">
        <v>444.91523444000001</v>
      </c>
      <c r="J151" s="39">
        <v>188.54142623999999</v>
      </c>
      <c r="K151" s="39">
        <v>203.67152211303494</v>
      </c>
      <c r="L151" s="39">
        <v>220.00564307999997</v>
      </c>
      <c r="M151" s="39">
        <v>133.32131321000003</v>
      </c>
      <c r="N151" s="39">
        <v>949.68543386999954</v>
      </c>
      <c r="O151" s="39">
        <v>362.88944085000008</v>
      </c>
      <c r="P151" s="206">
        <v>3110.234014736292</v>
      </c>
      <c r="Q151" s="39">
        <v>349.20773844000001</v>
      </c>
      <c r="R151" s="39">
        <v>304.99719334999992</v>
      </c>
      <c r="S151" s="39">
        <v>749.22236374999943</v>
      </c>
      <c r="T151" s="39">
        <v>239.00851735000003</v>
      </c>
      <c r="U151" s="39">
        <v>215.77491501000009</v>
      </c>
      <c r="V151" s="39">
        <v>286.97710241999994</v>
      </c>
      <c r="W151" s="39">
        <v>259.60511543999996</v>
      </c>
      <c r="X151" s="39">
        <v>1080.4787847199991</v>
      </c>
      <c r="Y151" s="39">
        <v>361.9517060899999</v>
      </c>
      <c r="Z151" s="39">
        <v>309.66015849999997</v>
      </c>
      <c r="AA151" s="39">
        <v>295.9420185099998</v>
      </c>
      <c r="AB151" s="39">
        <v>389.9258120999998</v>
      </c>
      <c r="AC151" s="206">
        <v>4842.7514256799986</v>
      </c>
      <c r="AD151" s="56">
        <v>333.20329548000007</v>
      </c>
      <c r="AE151" s="39">
        <v>367.16584039000037</v>
      </c>
      <c r="AF151" s="39">
        <v>442.76886216999992</v>
      </c>
      <c r="AG151" s="39">
        <v>222.24893947999996</v>
      </c>
      <c r="AH151" s="39">
        <v>390.24917821999992</v>
      </c>
      <c r="AI151" s="39">
        <v>355.74414063000012</v>
      </c>
      <c r="AJ151" s="39">
        <v>510.40164881999988</v>
      </c>
      <c r="AK151" s="39">
        <v>263.73023188999986</v>
      </c>
      <c r="AL151" s="39">
        <v>367.39253647999993</v>
      </c>
      <c r="AM151" s="39">
        <v>825.72554472000013</v>
      </c>
      <c r="AN151" s="39">
        <v>631.95938588000024</v>
      </c>
      <c r="AO151" s="436">
        <v>228.56080050000008</v>
      </c>
      <c r="AP151" s="206">
        <v>4939.1504046600003</v>
      </c>
      <c r="AQ151" s="39">
        <v>492.04261399000006</v>
      </c>
      <c r="AR151" s="39">
        <v>170.71949723999992</v>
      </c>
      <c r="AS151" s="39">
        <v>390.16198357999997</v>
      </c>
      <c r="AT151" s="39">
        <v>175.29034268999987</v>
      </c>
      <c r="AU151" s="39">
        <v>183.94088715999993</v>
      </c>
      <c r="AV151" s="39">
        <v>215.88930719000001</v>
      </c>
      <c r="AW151" s="39">
        <v>159.87718976000005</v>
      </c>
      <c r="AX151" s="39">
        <v>256.87314759999992</v>
      </c>
      <c r="AY151" s="39">
        <v>292.88684061000004</v>
      </c>
      <c r="AZ151" s="39">
        <v>115.15832102000002</v>
      </c>
      <c r="BA151" s="39">
        <v>277.88188049000007</v>
      </c>
      <c r="BB151" s="39">
        <v>147.38071802000022</v>
      </c>
      <c r="BC151" s="234">
        <f t="shared" si="50"/>
        <v>4842.7514256799986</v>
      </c>
      <c r="BD151" s="29">
        <f t="shared" si="51"/>
        <v>4939.1504046600003</v>
      </c>
      <c r="BE151" s="67">
        <f t="shared" si="52"/>
        <v>2878.1027293500001</v>
      </c>
      <c r="BF151" s="206">
        <f t="shared" si="53"/>
        <v>-41.728789497186369</v>
      </c>
      <c r="BG151" s="133"/>
      <c r="BH151" s="132"/>
    </row>
    <row r="152" spans="1:60" ht="20.100000000000001" customHeight="1" x14ac:dyDescent="0.2">
      <c r="A152" s="282"/>
      <c r="B152" s="352"/>
      <c r="C152" s="55" t="s">
        <v>200</v>
      </c>
      <c r="D152" s="56">
        <v>0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206">
        <v>0</v>
      </c>
      <c r="Q152" s="39">
        <v>0</v>
      </c>
      <c r="R152" s="39">
        <v>0</v>
      </c>
      <c r="S152" s="39">
        <v>0</v>
      </c>
      <c r="T152" s="39">
        <v>0</v>
      </c>
      <c r="U152" s="39">
        <v>0</v>
      </c>
      <c r="V152" s="39">
        <v>0</v>
      </c>
      <c r="W152" s="39">
        <v>0</v>
      </c>
      <c r="X152" s="39">
        <v>0</v>
      </c>
      <c r="Y152" s="39">
        <v>0</v>
      </c>
      <c r="Z152" s="39">
        <v>0</v>
      </c>
      <c r="AA152" s="39">
        <v>0</v>
      </c>
      <c r="AB152" s="39">
        <v>0</v>
      </c>
      <c r="AC152" s="206">
        <v>0</v>
      </c>
      <c r="AD152" s="56">
        <v>0</v>
      </c>
      <c r="AE152" s="39"/>
      <c r="AF152" s="39">
        <v>0</v>
      </c>
      <c r="AG152" s="39">
        <v>0</v>
      </c>
      <c r="AH152" s="39">
        <v>0</v>
      </c>
      <c r="AI152" s="39">
        <v>0</v>
      </c>
      <c r="AJ152" s="39">
        <v>0</v>
      </c>
      <c r="AK152" s="39">
        <v>0</v>
      </c>
      <c r="AL152" s="39">
        <v>0</v>
      </c>
      <c r="AM152" s="39">
        <v>0</v>
      </c>
      <c r="AN152" s="39">
        <v>0</v>
      </c>
      <c r="AO152" s="436">
        <v>0</v>
      </c>
      <c r="AP152" s="206">
        <v>0</v>
      </c>
      <c r="AQ152" s="39">
        <v>0</v>
      </c>
      <c r="AR152" s="39">
        <v>0</v>
      </c>
      <c r="AS152" s="39">
        <v>0</v>
      </c>
      <c r="AT152" s="39">
        <v>0</v>
      </c>
      <c r="AU152" s="39">
        <v>0</v>
      </c>
      <c r="AV152" s="39">
        <v>155.780631</v>
      </c>
      <c r="AW152" s="39">
        <v>41.455309679999999</v>
      </c>
      <c r="AX152" s="39">
        <v>20.881074140000003</v>
      </c>
      <c r="AY152" s="39">
        <v>23.057946540000003</v>
      </c>
      <c r="AZ152" s="39">
        <v>31.488973110000003</v>
      </c>
      <c r="BA152" s="39">
        <v>12.464025449999998</v>
      </c>
      <c r="BB152" s="39">
        <v>10.841286160000001</v>
      </c>
      <c r="BC152" s="234">
        <f t="shared" si="50"/>
        <v>0</v>
      </c>
      <c r="BD152" s="29">
        <f t="shared" si="51"/>
        <v>0</v>
      </c>
      <c r="BE152" s="67">
        <f t="shared" si="52"/>
        <v>295.96924608</v>
      </c>
      <c r="BF152" s="206"/>
      <c r="BG152" s="133"/>
      <c r="BH152" s="132"/>
    </row>
    <row r="153" spans="1:60" ht="20.100000000000001" customHeight="1" x14ac:dyDescent="0.2">
      <c r="A153" s="282"/>
      <c r="B153" s="352"/>
      <c r="C153" s="55" t="s">
        <v>197</v>
      </c>
      <c r="D153" s="56">
        <v>0</v>
      </c>
      <c r="E153" s="39">
        <v>0</v>
      </c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39">
        <v>0</v>
      </c>
      <c r="N153" s="39">
        <v>0</v>
      </c>
      <c r="O153" s="39">
        <v>0</v>
      </c>
      <c r="P153" s="206">
        <v>0</v>
      </c>
      <c r="Q153" s="39">
        <v>0</v>
      </c>
      <c r="R153" s="39">
        <v>0</v>
      </c>
      <c r="S153" s="39">
        <v>0</v>
      </c>
      <c r="T153" s="39">
        <v>0</v>
      </c>
      <c r="U153" s="39">
        <v>0</v>
      </c>
      <c r="V153" s="39">
        <v>0</v>
      </c>
      <c r="W153" s="39">
        <v>0</v>
      </c>
      <c r="X153" s="39">
        <v>0</v>
      </c>
      <c r="Y153" s="39">
        <v>0</v>
      </c>
      <c r="Z153" s="39">
        <v>0</v>
      </c>
      <c r="AA153" s="39">
        <v>0</v>
      </c>
      <c r="AB153" s="39">
        <v>0</v>
      </c>
      <c r="AC153" s="206">
        <v>0</v>
      </c>
      <c r="AD153" s="56">
        <v>0</v>
      </c>
      <c r="AE153" s="39">
        <v>0</v>
      </c>
      <c r="AF153" s="39">
        <v>52.13011199999999</v>
      </c>
      <c r="AG153" s="39">
        <v>0</v>
      </c>
      <c r="AH153" s="39">
        <v>0</v>
      </c>
      <c r="AI153" s="39">
        <v>0</v>
      </c>
      <c r="AJ153" s="39">
        <v>0</v>
      </c>
      <c r="AK153" s="39">
        <v>0.51650949999999995</v>
      </c>
      <c r="AL153" s="39">
        <v>0</v>
      </c>
      <c r="AM153" s="39">
        <v>0</v>
      </c>
      <c r="AN153" s="39">
        <v>0</v>
      </c>
      <c r="AO153" s="436">
        <v>0</v>
      </c>
      <c r="AP153" s="206">
        <v>52.646621499999988</v>
      </c>
      <c r="AQ153" s="39">
        <v>0</v>
      </c>
      <c r="AR153" s="39">
        <v>0</v>
      </c>
      <c r="AS153" s="39">
        <v>0</v>
      </c>
      <c r="AT153" s="39">
        <v>0</v>
      </c>
      <c r="AU153" s="39">
        <v>0</v>
      </c>
      <c r="AV153" s="39">
        <v>0</v>
      </c>
      <c r="AW153" s="39">
        <v>0</v>
      </c>
      <c r="AX153" s="39">
        <v>0</v>
      </c>
      <c r="AY153" s="39">
        <v>0</v>
      </c>
      <c r="AZ153" s="39">
        <v>0</v>
      </c>
      <c r="BA153" s="39">
        <v>0</v>
      </c>
      <c r="BB153" s="39">
        <v>0</v>
      </c>
      <c r="BC153" s="234">
        <f t="shared" si="50"/>
        <v>0</v>
      </c>
      <c r="BD153" s="29">
        <f t="shared" si="51"/>
        <v>52.646621499999988</v>
      </c>
      <c r="BE153" s="67">
        <f t="shared" si="52"/>
        <v>0</v>
      </c>
      <c r="BF153" s="206"/>
      <c r="BG153" s="133"/>
      <c r="BH153" s="132"/>
    </row>
    <row r="154" spans="1:60" ht="20.100000000000001" customHeight="1" x14ac:dyDescent="0.2">
      <c r="A154" s="282"/>
      <c r="B154" s="352"/>
      <c r="C154" s="55" t="s">
        <v>186</v>
      </c>
      <c r="D154" s="56">
        <v>578.25634204166272</v>
      </c>
      <c r="E154" s="39">
        <v>723.39123821000044</v>
      </c>
      <c r="F154" s="39">
        <v>719.55698177155591</v>
      </c>
      <c r="G154" s="39">
        <v>861.14162438711924</v>
      </c>
      <c r="H154" s="39">
        <v>717.98520525219988</v>
      </c>
      <c r="I154" s="39">
        <v>605.62667426754501</v>
      </c>
      <c r="J154" s="39">
        <v>788.19766485578759</v>
      </c>
      <c r="K154" s="39">
        <v>905.7619498828692</v>
      </c>
      <c r="L154" s="39">
        <v>1113.6651320736194</v>
      </c>
      <c r="M154" s="39">
        <v>519.65150570972446</v>
      </c>
      <c r="N154" s="39">
        <v>1565.4308997787318</v>
      </c>
      <c r="O154" s="39">
        <v>1868.6408593605781</v>
      </c>
      <c r="P154" s="206">
        <v>10967.306077591393</v>
      </c>
      <c r="Q154" s="39">
        <v>1180.1553607441872</v>
      </c>
      <c r="R154" s="39">
        <v>933.21439194749678</v>
      </c>
      <c r="S154" s="39">
        <v>563.37077259625858</v>
      </c>
      <c r="T154" s="39">
        <v>1440.1355268481987</v>
      </c>
      <c r="U154" s="39">
        <v>588.669494114862</v>
      </c>
      <c r="V154" s="39">
        <v>733.86081925797077</v>
      </c>
      <c r="W154" s="39">
        <v>951.15880339625005</v>
      </c>
      <c r="X154" s="39">
        <v>786.74326377078808</v>
      </c>
      <c r="Y154" s="39">
        <v>1206.6579895831369</v>
      </c>
      <c r="Z154" s="39">
        <v>2106.7467069755839</v>
      </c>
      <c r="AA154" s="39">
        <v>2127.146907381954</v>
      </c>
      <c r="AB154" s="39">
        <v>889.10882181615057</v>
      </c>
      <c r="AC154" s="206">
        <v>13506.968858432836</v>
      </c>
      <c r="AD154" s="56">
        <v>755.99122132324828</v>
      </c>
      <c r="AE154" s="39">
        <v>306.02457930634563</v>
      </c>
      <c r="AF154" s="39">
        <v>567.4037761640659</v>
      </c>
      <c r="AG154" s="39">
        <v>500.706519815874</v>
      </c>
      <c r="AH154" s="39">
        <v>204.89799206723018</v>
      </c>
      <c r="AI154" s="39">
        <v>142.2423185068582</v>
      </c>
      <c r="AJ154" s="39">
        <v>146.33855154582838</v>
      </c>
      <c r="AK154" s="39">
        <v>382.75090660399042</v>
      </c>
      <c r="AL154" s="39">
        <v>256.32234815470952</v>
      </c>
      <c r="AM154" s="39">
        <v>83.037701500000011</v>
      </c>
      <c r="AN154" s="39">
        <v>311.70545578000002</v>
      </c>
      <c r="AO154" s="436">
        <v>43.00717444</v>
      </c>
      <c r="AP154" s="206">
        <v>3700.4285452081508</v>
      </c>
      <c r="AQ154" s="39">
        <v>294.55787407999998</v>
      </c>
      <c r="AR154" s="39">
        <v>931.57396678999964</v>
      </c>
      <c r="AS154" s="39">
        <v>1646.7739188599999</v>
      </c>
      <c r="AT154" s="39">
        <v>1024.7175067699998</v>
      </c>
      <c r="AU154" s="39">
        <v>907.00368607999962</v>
      </c>
      <c r="AV154" s="39">
        <v>830.39690721999978</v>
      </c>
      <c r="AW154" s="39">
        <v>519.93342745999985</v>
      </c>
      <c r="AX154" s="39">
        <v>867.15044571999999</v>
      </c>
      <c r="AY154" s="39">
        <v>979.38392424249798</v>
      </c>
      <c r="AZ154" s="39">
        <v>337.78585804000005</v>
      </c>
      <c r="BA154" s="39">
        <v>1053.4557330382688</v>
      </c>
      <c r="BB154" s="39">
        <v>668.4360578730408</v>
      </c>
      <c r="BC154" s="234">
        <f t="shared" si="50"/>
        <v>13506.968858432836</v>
      </c>
      <c r="BD154" s="29">
        <f t="shared" si="51"/>
        <v>3700.4285452081508</v>
      </c>
      <c r="BE154" s="67">
        <f t="shared" si="52"/>
        <v>10061.169306173808</v>
      </c>
      <c r="BF154" s="206">
        <f t="shared" si="53"/>
        <v>171.89200340599641</v>
      </c>
      <c r="BG154" s="133"/>
      <c r="BH154" s="132"/>
    </row>
    <row r="155" spans="1:60" ht="20.100000000000001" customHeight="1" x14ac:dyDescent="0.2">
      <c r="A155" s="282"/>
      <c r="B155" s="352"/>
      <c r="C155" s="55" t="s">
        <v>202</v>
      </c>
      <c r="D155" s="56">
        <v>719.9707095199999</v>
      </c>
      <c r="E155" s="39">
        <v>42.329694590000003</v>
      </c>
      <c r="F155" s="39">
        <v>302.98172231000007</v>
      </c>
      <c r="G155" s="39">
        <v>104.55075137000001</v>
      </c>
      <c r="H155" s="39">
        <v>183.27539585</v>
      </c>
      <c r="I155" s="39">
        <v>883.31889821000004</v>
      </c>
      <c r="J155" s="39">
        <v>2.40417104</v>
      </c>
      <c r="K155" s="39">
        <v>0</v>
      </c>
      <c r="L155" s="39">
        <v>29.159337259999997</v>
      </c>
      <c r="M155" s="39">
        <v>0</v>
      </c>
      <c r="N155" s="39">
        <v>0</v>
      </c>
      <c r="O155" s="39">
        <v>0</v>
      </c>
      <c r="P155" s="206">
        <v>2267.9906801500001</v>
      </c>
      <c r="Q155" s="39">
        <v>0</v>
      </c>
      <c r="R155" s="39">
        <v>0</v>
      </c>
      <c r="S155" s="39">
        <v>0</v>
      </c>
      <c r="T155" s="39">
        <v>0</v>
      </c>
      <c r="U155" s="39">
        <v>0</v>
      </c>
      <c r="V155" s="39">
        <v>0</v>
      </c>
      <c r="W155" s="39">
        <v>0</v>
      </c>
      <c r="X155" s="39">
        <v>0</v>
      </c>
      <c r="Y155" s="39">
        <v>0</v>
      </c>
      <c r="Z155" s="39">
        <v>0</v>
      </c>
      <c r="AA155" s="39">
        <v>0</v>
      </c>
      <c r="AB155" s="39">
        <v>0</v>
      </c>
      <c r="AC155" s="206">
        <v>0</v>
      </c>
      <c r="AD155" s="56">
        <v>0</v>
      </c>
      <c r="AE155" s="39">
        <v>0</v>
      </c>
      <c r="AF155" s="39">
        <v>0</v>
      </c>
      <c r="AG155" s="39">
        <v>0</v>
      </c>
      <c r="AH155" s="39">
        <v>0</v>
      </c>
      <c r="AI155" s="39">
        <v>0</v>
      </c>
      <c r="AJ155" s="39">
        <v>0</v>
      </c>
      <c r="AK155" s="39">
        <v>0</v>
      </c>
      <c r="AL155" s="39">
        <v>0</v>
      </c>
      <c r="AM155" s="39">
        <v>0</v>
      </c>
      <c r="AN155" s="39">
        <v>0</v>
      </c>
      <c r="AO155" s="436">
        <v>0</v>
      </c>
      <c r="AP155" s="206">
        <v>0</v>
      </c>
      <c r="AQ155" s="39">
        <v>0</v>
      </c>
      <c r="AR155" s="39">
        <v>0</v>
      </c>
      <c r="AS155" s="39">
        <v>0</v>
      </c>
      <c r="AT155" s="39">
        <v>0</v>
      </c>
      <c r="AU155" s="39">
        <v>0</v>
      </c>
      <c r="AV155" s="39">
        <v>0</v>
      </c>
      <c r="AW155" s="39">
        <v>0</v>
      </c>
      <c r="AX155" s="39">
        <v>0</v>
      </c>
      <c r="AY155" s="39">
        <v>0</v>
      </c>
      <c r="AZ155" s="39">
        <v>0</v>
      </c>
      <c r="BA155" s="39">
        <v>0</v>
      </c>
      <c r="BB155" s="39">
        <v>0</v>
      </c>
      <c r="BC155" s="234">
        <f t="shared" si="50"/>
        <v>0</v>
      </c>
      <c r="BD155" s="29">
        <f t="shared" si="51"/>
        <v>0</v>
      </c>
      <c r="BE155" s="67">
        <f t="shared" si="52"/>
        <v>0</v>
      </c>
      <c r="BF155" s="206"/>
      <c r="BG155" s="133"/>
      <c r="BH155" s="132"/>
    </row>
    <row r="156" spans="1:60" ht="20.100000000000001" customHeight="1" x14ac:dyDescent="0.2">
      <c r="A156" s="282"/>
      <c r="B156" s="352"/>
      <c r="C156" s="55" t="s">
        <v>196</v>
      </c>
      <c r="D156" s="56">
        <v>0</v>
      </c>
      <c r="E156" s="39">
        <v>102</v>
      </c>
      <c r="F156" s="39">
        <v>0</v>
      </c>
      <c r="G156" s="39">
        <v>0</v>
      </c>
      <c r="H156" s="39">
        <v>175.006608</v>
      </c>
      <c r="I156" s="39">
        <v>0</v>
      </c>
      <c r="J156" s="39">
        <v>276.35760599999998</v>
      </c>
      <c r="K156" s="39">
        <v>60.790159340000002</v>
      </c>
      <c r="L156" s="39">
        <v>0</v>
      </c>
      <c r="M156" s="39">
        <v>1098.2997171900001</v>
      </c>
      <c r="N156" s="39">
        <v>485.65355299999999</v>
      </c>
      <c r="O156" s="39">
        <v>0</v>
      </c>
      <c r="P156" s="206">
        <v>2198.1076435300001</v>
      </c>
      <c r="Q156" s="39">
        <v>242.00584275</v>
      </c>
      <c r="R156" s="39">
        <v>242.16180975</v>
      </c>
      <c r="S156" s="39">
        <v>0</v>
      </c>
      <c r="T156" s="39">
        <v>2.8479999999999999</v>
      </c>
      <c r="U156" s="39">
        <v>509.76166925000001</v>
      </c>
      <c r="V156" s="39">
        <v>0</v>
      </c>
      <c r="W156" s="39">
        <v>0</v>
      </c>
      <c r="X156" s="39">
        <v>120.41086199999999</v>
      </c>
      <c r="Y156" s="39">
        <v>0</v>
      </c>
      <c r="Z156" s="39">
        <v>555.23411297999996</v>
      </c>
      <c r="AA156" s="39">
        <v>11.145885300000002</v>
      </c>
      <c r="AB156" s="39">
        <v>200.05317747999999</v>
      </c>
      <c r="AC156" s="206">
        <v>1883.6213595099998</v>
      </c>
      <c r="AD156" s="56">
        <v>21.5</v>
      </c>
      <c r="AE156" s="39">
        <v>111.6</v>
      </c>
      <c r="AF156" s="39">
        <v>1.0228190699999999</v>
      </c>
      <c r="AG156" s="39">
        <v>9.2711904000000001</v>
      </c>
      <c r="AH156" s="39">
        <v>0.35354165999999998</v>
      </c>
      <c r="AI156" s="39">
        <v>0</v>
      </c>
      <c r="AJ156" s="39">
        <v>0</v>
      </c>
      <c r="AK156" s="39">
        <v>5.551361</v>
      </c>
      <c r="AL156" s="39">
        <v>1.01241E-2</v>
      </c>
      <c r="AM156" s="39">
        <v>0</v>
      </c>
      <c r="AN156" s="39">
        <v>12.76393446</v>
      </c>
      <c r="AO156" s="436">
        <v>122.8864518</v>
      </c>
      <c r="AP156" s="206">
        <v>284.95942248999995</v>
      </c>
      <c r="AQ156" s="39">
        <v>0</v>
      </c>
      <c r="AR156" s="39">
        <v>0</v>
      </c>
      <c r="AS156" s="39">
        <v>1121.2</v>
      </c>
      <c r="AT156" s="39">
        <v>0</v>
      </c>
      <c r="AU156" s="39">
        <v>0</v>
      </c>
      <c r="AV156" s="39">
        <v>0</v>
      </c>
      <c r="AW156" s="39">
        <v>0</v>
      </c>
      <c r="AX156" s="39">
        <v>0</v>
      </c>
      <c r="AY156" s="39">
        <v>0</v>
      </c>
      <c r="AZ156" s="39">
        <v>354</v>
      </c>
      <c r="BA156" s="39">
        <v>280</v>
      </c>
      <c r="BB156" s="39">
        <v>1.9305000000000001</v>
      </c>
      <c r="BC156" s="234">
        <f t="shared" si="50"/>
        <v>1883.6213595099998</v>
      </c>
      <c r="BD156" s="29">
        <f t="shared" si="51"/>
        <v>284.95942248999995</v>
      </c>
      <c r="BE156" s="67">
        <f t="shared" si="52"/>
        <v>1757.1305</v>
      </c>
      <c r="BF156" s="206">
        <f t="shared" si="53"/>
        <v>516.62481087519143</v>
      </c>
      <c r="BG156" s="133"/>
      <c r="BH156" s="132"/>
    </row>
    <row r="157" spans="1:60" ht="20.100000000000001" customHeight="1" x14ac:dyDescent="0.2">
      <c r="A157" s="282"/>
      <c r="B157" s="352"/>
      <c r="C157" s="55" t="s">
        <v>185</v>
      </c>
      <c r="D157" s="56">
        <v>156.78023695999994</v>
      </c>
      <c r="E157" s="39">
        <v>1276.3756160500002</v>
      </c>
      <c r="F157" s="39">
        <v>522.71890091452565</v>
      </c>
      <c r="G157" s="39">
        <v>126.73635438000005</v>
      </c>
      <c r="H157" s="39">
        <v>174.49417250000013</v>
      </c>
      <c r="I157" s="39">
        <v>119.40179999999985</v>
      </c>
      <c r="J157" s="39">
        <v>10.881034</v>
      </c>
      <c r="K157" s="39">
        <v>12.143000000000001</v>
      </c>
      <c r="L157" s="39">
        <v>104.38910999999997</v>
      </c>
      <c r="M157" s="39">
        <v>1.0349999999999999</v>
      </c>
      <c r="N157" s="39">
        <v>5.3674999999999997</v>
      </c>
      <c r="O157" s="39">
        <v>16.056591790000002</v>
      </c>
      <c r="P157" s="206">
        <v>2526.3793165945253</v>
      </c>
      <c r="Q157" s="39">
        <v>0</v>
      </c>
      <c r="R157" s="39">
        <v>12.832872549999999</v>
      </c>
      <c r="S157" s="39">
        <v>0.69006999999999996</v>
      </c>
      <c r="T157" s="39">
        <v>9.3305309064636006</v>
      </c>
      <c r="U157" s="39">
        <v>36.671500000000002</v>
      </c>
      <c r="V157" s="39">
        <v>2.1188085000000001</v>
      </c>
      <c r="W157" s="39">
        <v>4.49038</v>
      </c>
      <c r="X157" s="39">
        <v>1.33</v>
      </c>
      <c r="Y157" s="39">
        <v>1.13247225</v>
      </c>
      <c r="Z157" s="39">
        <v>79.431624630000059</v>
      </c>
      <c r="AA157" s="39">
        <v>50.867785200000014</v>
      </c>
      <c r="AB157" s="39">
        <v>57.097451450000023</v>
      </c>
      <c r="AC157" s="206">
        <v>255.9934954864637</v>
      </c>
      <c r="AD157" s="56">
        <v>0</v>
      </c>
      <c r="AE157" s="39">
        <v>288.10515084999997</v>
      </c>
      <c r="AF157" s="39">
        <v>44.45565181000002</v>
      </c>
      <c r="AG157" s="39">
        <v>7.6051662299999983</v>
      </c>
      <c r="AH157" s="39">
        <v>7.9904423400000004</v>
      </c>
      <c r="AI157" s="39">
        <v>14.995625410000001</v>
      </c>
      <c r="AJ157" s="39">
        <v>13.754560959999996</v>
      </c>
      <c r="AK157" s="39">
        <v>44.185775230000012</v>
      </c>
      <c r="AL157" s="39">
        <v>29.93809255</v>
      </c>
      <c r="AM157" s="39">
        <v>53.099478990000001</v>
      </c>
      <c r="AN157" s="39">
        <v>4.2029690000000004</v>
      </c>
      <c r="AO157" s="436">
        <v>360.53829093000002</v>
      </c>
      <c r="AP157" s="206">
        <v>868.87120430000004</v>
      </c>
      <c r="AQ157" s="39">
        <v>104.28590704999999</v>
      </c>
      <c r="AR157" s="39">
        <v>336.92088977999975</v>
      </c>
      <c r="AS157" s="39">
        <v>332.16718714000035</v>
      </c>
      <c r="AT157" s="39">
        <v>40.802381599999997</v>
      </c>
      <c r="AU157" s="39">
        <v>529.00451500999975</v>
      </c>
      <c r="AV157" s="39">
        <v>324.1900999999998</v>
      </c>
      <c r="AW157" s="39">
        <v>243.68995879999983</v>
      </c>
      <c r="AX157" s="39">
        <v>137.94884899999997</v>
      </c>
      <c r="AY157" s="39">
        <v>348.49529256000045</v>
      </c>
      <c r="AZ157" s="39">
        <v>366.1135697699998</v>
      </c>
      <c r="BA157" s="39">
        <v>544.7597729700002</v>
      </c>
      <c r="BB157" s="39">
        <v>638.11478188000069</v>
      </c>
      <c r="BC157" s="234">
        <f t="shared" si="50"/>
        <v>255.9934954864637</v>
      </c>
      <c r="BD157" s="29">
        <f t="shared" si="51"/>
        <v>868.87120430000004</v>
      </c>
      <c r="BE157" s="67">
        <f t="shared" si="52"/>
        <v>3946.4932055600002</v>
      </c>
      <c r="BF157" s="206">
        <f t="shared" si="53"/>
        <v>354.20922986387433</v>
      </c>
      <c r="BG157" s="133"/>
      <c r="BH157" s="132"/>
    </row>
    <row r="158" spans="1:60" ht="20.100000000000001" customHeight="1" x14ac:dyDescent="0.2">
      <c r="A158" s="282"/>
      <c r="B158" s="352"/>
      <c r="C158" s="55" t="s">
        <v>190</v>
      </c>
      <c r="D158" s="56">
        <v>4584.447031009995</v>
      </c>
      <c r="E158" s="39">
        <v>4259.9935658700015</v>
      </c>
      <c r="F158" s="39">
        <v>4340.9957898599923</v>
      </c>
      <c r="G158" s="39">
        <v>3633.0836615000062</v>
      </c>
      <c r="H158" s="39">
        <v>5692.6982430299868</v>
      </c>
      <c r="I158" s="39">
        <v>5743.3312388099885</v>
      </c>
      <c r="J158" s="39">
        <v>5244.0957400800098</v>
      </c>
      <c r="K158" s="39">
        <v>6366.4328369299901</v>
      </c>
      <c r="L158" s="39">
        <v>5888.1782791800088</v>
      </c>
      <c r="M158" s="39">
        <v>6562.1143603499868</v>
      </c>
      <c r="N158" s="39">
        <v>6294.4272268300247</v>
      </c>
      <c r="O158" s="39">
        <v>4374.9234144199891</v>
      </c>
      <c r="P158" s="206">
        <v>62984.721387869977</v>
      </c>
      <c r="Q158" s="39">
        <v>3731.8099496399986</v>
      </c>
      <c r="R158" s="39">
        <v>4805.1518365899965</v>
      </c>
      <c r="S158" s="39">
        <v>5187.9611773500083</v>
      </c>
      <c r="T158" s="39">
        <v>7332.1211970999948</v>
      </c>
      <c r="U158" s="39">
        <v>6058.5803559700253</v>
      </c>
      <c r="V158" s="39">
        <v>6106.4751600600148</v>
      </c>
      <c r="W158" s="39">
        <v>6339.6543071700171</v>
      </c>
      <c r="X158" s="39">
        <v>8293.6388591900086</v>
      </c>
      <c r="Y158" s="39">
        <v>7972.996772699973</v>
      </c>
      <c r="Z158" s="39">
        <v>7816.7128370999962</v>
      </c>
      <c r="AA158" s="39">
        <v>8741.9825942500338</v>
      </c>
      <c r="AB158" s="39">
        <v>7924.4754473600051</v>
      </c>
      <c r="AC158" s="206">
        <v>80311.560494480073</v>
      </c>
      <c r="AD158" s="56">
        <v>9261.4534410899651</v>
      </c>
      <c r="AE158" s="39">
        <v>8225.6681204900106</v>
      </c>
      <c r="AF158" s="39">
        <v>9977.4202956500612</v>
      </c>
      <c r="AG158" s="39">
        <v>8290.4670987300105</v>
      </c>
      <c r="AH158" s="39">
        <v>11402.296517960031</v>
      </c>
      <c r="AI158" s="39">
        <v>9647.0256535100416</v>
      </c>
      <c r="AJ158" s="39">
        <v>9086.0983103200069</v>
      </c>
      <c r="AK158" s="39">
        <v>7672.4185579700079</v>
      </c>
      <c r="AL158" s="39">
        <v>6961.1200818399939</v>
      </c>
      <c r="AM158" s="39">
        <v>7306.4280575999992</v>
      </c>
      <c r="AN158" s="39">
        <v>8733.5705181499798</v>
      </c>
      <c r="AO158" s="436">
        <v>11987.532577599961</v>
      </c>
      <c r="AP158" s="206">
        <v>108551.49923091008</v>
      </c>
      <c r="AQ158" s="39">
        <v>9370.8189009599973</v>
      </c>
      <c r="AR158" s="39">
        <v>7731.1215834199957</v>
      </c>
      <c r="AS158" s="39">
        <v>10269.72323472994</v>
      </c>
      <c r="AT158" s="39">
        <v>14392.756745400016</v>
      </c>
      <c r="AU158" s="39">
        <v>14990.647460440001</v>
      </c>
      <c r="AV158" s="39">
        <v>12665.850704300008</v>
      </c>
      <c r="AW158" s="39">
        <v>16857.098270240003</v>
      </c>
      <c r="AX158" s="39">
        <v>14064.488958850039</v>
      </c>
      <c r="AY158" s="39">
        <v>13272.382395399994</v>
      </c>
      <c r="AZ158" s="39">
        <v>13655.05626359999</v>
      </c>
      <c r="BA158" s="39">
        <v>10016.545857550047</v>
      </c>
      <c r="BB158" s="39">
        <v>10094.945008090002</v>
      </c>
      <c r="BC158" s="234">
        <f t="shared" si="50"/>
        <v>80311.560494480073</v>
      </c>
      <c r="BD158" s="29">
        <f t="shared" si="51"/>
        <v>108551.49923091008</v>
      </c>
      <c r="BE158" s="67">
        <f t="shared" si="52"/>
        <v>147381.43538298004</v>
      </c>
      <c r="BF158" s="206">
        <f t="shared" si="53"/>
        <v>35.770980987992765</v>
      </c>
      <c r="BG158" s="133"/>
      <c r="BH158" s="132"/>
    </row>
    <row r="159" spans="1:60" ht="20.100000000000001" customHeight="1" x14ac:dyDescent="0.2">
      <c r="A159" s="282"/>
      <c r="B159" s="352"/>
      <c r="C159" s="55" t="s">
        <v>192</v>
      </c>
      <c r="D159" s="56">
        <v>869.39373076999982</v>
      </c>
      <c r="E159" s="39">
        <v>910.92558915000018</v>
      </c>
      <c r="F159" s="39">
        <v>1491.0942304399996</v>
      </c>
      <c r="G159" s="39">
        <v>2568.2098591700001</v>
      </c>
      <c r="H159" s="39">
        <v>2900.8600557</v>
      </c>
      <c r="I159" s="39">
        <v>2300.7416390800004</v>
      </c>
      <c r="J159" s="39">
        <v>1601.8610453200001</v>
      </c>
      <c r="K159" s="39">
        <v>1463.8825459900015</v>
      </c>
      <c r="L159" s="39">
        <v>1476.2804052099993</v>
      </c>
      <c r="M159" s="39">
        <v>685.9543512099998</v>
      </c>
      <c r="N159" s="39">
        <v>50.593756999999997</v>
      </c>
      <c r="O159" s="39">
        <v>376.3131511599999</v>
      </c>
      <c r="P159" s="206">
        <v>16696.1103602</v>
      </c>
      <c r="Q159" s="39">
        <v>927.96181499999989</v>
      </c>
      <c r="R159" s="39">
        <v>676.80049027999996</v>
      </c>
      <c r="S159" s="39">
        <v>423.29977630000002</v>
      </c>
      <c r="T159" s="39">
        <v>377.06315245000002</v>
      </c>
      <c r="U159" s="39">
        <v>406.5107407399999</v>
      </c>
      <c r="V159" s="39">
        <v>19.0719864</v>
      </c>
      <c r="W159" s="39">
        <v>25.003540000000001</v>
      </c>
      <c r="X159" s="39">
        <v>102.006</v>
      </c>
      <c r="Y159" s="39">
        <v>0</v>
      </c>
      <c r="Z159" s="39">
        <v>0</v>
      </c>
      <c r="AA159" s="39">
        <v>0</v>
      </c>
      <c r="AB159" s="39">
        <v>0</v>
      </c>
      <c r="AC159" s="206">
        <v>2957.7175011700001</v>
      </c>
      <c r="AD159" s="56">
        <v>0</v>
      </c>
      <c r="AE159" s="39">
        <v>0</v>
      </c>
      <c r="AF159" s="39">
        <v>0</v>
      </c>
      <c r="AG159" s="39">
        <v>0</v>
      </c>
      <c r="AH159" s="39">
        <v>0.90953909999999993</v>
      </c>
      <c r="AI159" s="39">
        <v>0</v>
      </c>
      <c r="AJ159" s="39">
        <v>0</v>
      </c>
      <c r="AK159" s="39">
        <v>0</v>
      </c>
      <c r="AL159" s="39">
        <v>0</v>
      </c>
      <c r="AM159" s="39">
        <v>24.975000000000001</v>
      </c>
      <c r="AN159" s="39">
        <v>0</v>
      </c>
      <c r="AO159" s="436">
        <v>0</v>
      </c>
      <c r="AP159" s="206">
        <v>25.884539100000001</v>
      </c>
      <c r="AQ159" s="39">
        <v>0</v>
      </c>
      <c r="AR159" s="39">
        <v>0</v>
      </c>
      <c r="AS159" s="39">
        <v>100.35497779999999</v>
      </c>
      <c r="AT159" s="39">
        <v>0</v>
      </c>
      <c r="AU159" s="39">
        <v>0</v>
      </c>
      <c r="AV159" s="39">
        <v>0</v>
      </c>
      <c r="AW159" s="39">
        <v>0</v>
      </c>
      <c r="AX159" s="39">
        <v>0</v>
      </c>
      <c r="AY159" s="39">
        <v>0</v>
      </c>
      <c r="AZ159" s="39">
        <v>0</v>
      </c>
      <c r="BA159" s="39">
        <v>0</v>
      </c>
      <c r="BB159" s="39">
        <v>0</v>
      </c>
      <c r="BC159" s="234">
        <f t="shared" si="50"/>
        <v>2957.7175011700001</v>
      </c>
      <c r="BD159" s="29">
        <f t="shared" si="51"/>
        <v>25.884539100000001</v>
      </c>
      <c r="BE159" s="67">
        <f t="shared" si="52"/>
        <v>100.35497779999999</v>
      </c>
      <c r="BF159" s="206"/>
      <c r="BG159" s="133"/>
      <c r="BH159" s="132"/>
    </row>
    <row r="160" spans="1:60" ht="20.100000000000001" customHeight="1" x14ac:dyDescent="0.2">
      <c r="A160" s="282"/>
      <c r="B160" s="352"/>
      <c r="C160" s="55" t="s">
        <v>193</v>
      </c>
      <c r="D160" s="56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39">
        <v>0</v>
      </c>
      <c r="M160" s="39">
        <v>0</v>
      </c>
      <c r="N160" s="39">
        <v>0</v>
      </c>
      <c r="O160" s="39">
        <v>2.4999750000000001</v>
      </c>
      <c r="P160" s="206">
        <v>2.4999750000000001</v>
      </c>
      <c r="Q160" s="39">
        <v>0</v>
      </c>
      <c r="R160" s="39">
        <v>0</v>
      </c>
      <c r="S160" s="39">
        <v>60.663880110000001</v>
      </c>
      <c r="T160" s="39">
        <v>96.407958000000008</v>
      </c>
      <c r="U160" s="39">
        <v>1212.5203500000002</v>
      </c>
      <c r="V160" s="39">
        <v>1750.1999999999998</v>
      </c>
      <c r="W160" s="39">
        <v>170.88628668000001</v>
      </c>
      <c r="X160" s="39">
        <v>573.82099935999997</v>
      </c>
      <c r="Y160" s="39">
        <v>830.84914149999975</v>
      </c>
      <c r="Z160" s="39">
        <v>689.12674713000013</v>
      </c>
      <c r="AA160" s="39">
        <v>146.34850929000007</v>
      </c>
      <c r="AB160" s="39">
        <v>489.96327584000005</v>
      </c>
      <c r="AC160" s="206">
        <v>6020.7871479099995</v>
      </c>
      <c r="AD160" s="56">
        <v>462.38609717000008</v>
      </c>
      <c r="AE160" s="39">
        <v>464.80864314000013</v>
      </c>
      <c r="AF160" s="39">
        <v>462.9706582500001</v>
      </c>
      <c r="AG160" s="39">
        <v>618.60153584999978</v>
      </c>
      <c r="AH160" s="39">
        <v>10.012915269999999</v>
      </c>
      <c r="AI160" s="39">
        <v>6.2867605600000003</v>
      </c>
      <c r="AJ160" s="39">
        <v>1.50949036</v>
      </c>
      <c r="AK160" s="39">
        <v>0</v>
      </c>
      <c r="AL160" s="39">
        <v>598.98525976999997</v>
      </c>
      <c r="AM160" s="39">
        <v>865.37133816000016</v>
      </c>
      <c r="AN160" s="39">
        <v>669.51729676999992</v>
      </c>
      <c r="AO160" s="436">
        <v>1197.1921407199995</v>
      </c>
      <c r="AP160" s="206">
        <v>5357.6421360199993</v>
      </c>
      <c r="AQ160" s="39">
        <v>1170.8005724699999</v>
      </c>
      <c r="AR160" s="39">
        <v>1063.2978965200002</v>
      </c>
      <c r="AS160" s="39">
        <v>896.01500240999997</v>
      </c>
      <c r="AT160" s="39">
        <v>1031.1844934999999</v>
      </c>
      <c r="AU160" s="39">
        <v>651.56768785999986</v>
      </c>
      <c r="AV160" s="39">
        <v>259.86631159000001</v>
      </c>
      <c r="AW160" s="39">
        <v>300.78524674000005</v>
      </c>
      <c r="AX160" s="39">
        <v>349.70595500000002</v>
      </c>
      <c r="AY160" s="39">
        <v>160.94868082000002</v>
      </c>
      <c r="AZ160" s="39">
        <v>157.44884194000002</v>
      </c>
      <c r="BA160" s="39">
        <v>15.951975000000001</v>
      </c>
      <c r="BB160" s="39">
        <v>1.1373993</v>
      </c>
      <c r="BC160" s="234">
        <f t="shared" si="50"/>
        <v>6020.7871479099995</v>
      </c>
      <c r="BD160" s="29">
        <f t="shared" si="51"/>
        <v>5357.6421360199993</v>
      </c>
      <c r="BE160" s="67">
        <f t="shared" si="52"/>
        <v>6058.7100631499998</v>
      </c>
      <c r="BF160" s="206">
        <f t="shared" si="53"/>
        <v>13.085381765546567</v>
      </c>
      <c r="BG160" s="133"/>
      <c r="BH160" s="132"/>
    </row>
    <row r="161" spans="1:60" ht="20.100000000000001" customHeight="1" x14ac:dyDescent="0.2">
      <c r="A161" s="282"/>
      <c r="B161" s="352"/>
      <c r="C161" s="55" t="s">
        <v>199</v>
      </c>
      <c r="D161" s="56">
        <v>660.48970992000011</v>
      </c>
      <c r="E161" s="39">
        <v>42.70719905</v>
      </c>
      <c r="F161" s="39">
        <v>135.70839691</v>
      </c>
      <c r="G161" s="39">
        <v>142.97745368</v>
      </c>
      <c r="H161" s="39">
        <v>267.00196324000001</v>
      </c>
      <c r="I161" s="39">
        <v>0</v>
      </c>
      <c r="J161" s="39">
        <v>0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206">
        <v>1248.8847228</v>
      </c>
      <c r="Q161" s="39">
        <v>0</v>
      </c>
      <c r="R161" s="39">
        <v>0</v>
      </c>
      <c r="S161" s="39">
        <v>0</v>
      </c>
      <c r="T161" s="39">
        <v>0</v>
      </c>
      <c r="U161" s="39">
        <v>0</v>
      </c>
      <c r="V161" s="39">
        <v>0</v>
      </c>
      <c r="W161" s="39">
        <v>0</v>
      </c>
      <c r="X161" s="39">
        <v>0</v>
      </c>
      <c r="Y161" s="39">
        <v>0</v>
      </c>
      <c r="Z161" s="39">
        <v>0</v>
      </c>
      <c r="AA161" s="39">
        <v>0</v>
      </c>
      <c r="AB161" s="39">
        <v>0</v>
      </c>
      <c r="AC161" s="206">
        <v>0</v>
      </c>
      <c r="AD161" s="56">
        <v>0</v>
      </c>
      <c r="AE161" s="39">
        <v>0</v>
      </c>
      <c r="AF161" s="39">
        <v>0</v>
      </c>
      <c r="AG161" s="39">
        <v>0</v>
      </c>
      <c r="AH161" s="39">
        <v>0</v>
      </c>
      <c r="AI161" s="39">
        <v>0</v>
      </c>
      <c r="AJ161" s="39">
        <v>0</v>
      </c>
      <c r="AK161" s="39">
        <v>0</v>
      </c>
      <c r="AL161" s="39">
        <v>0</v>
      </c>
      <c r="AM161" s="39">
        <v>0</v>
      </c>
      <c r="AN161" s="39">
        <v>0</v>
      </c>
      <c r="AO161" s="436">
        <v>0</v>
      </c>
      <c r="AP161" s="206">
        <v>0</v>
      </c>
      <c r="AQ161" s="39">
        <v>0</v>
      </c>
      <c r="AR161" s="39">
        <v>0</v>
      </c>
      <c r="AS161" s="39">
        <v>0</v>
      </c>
      <c r="AT161" s="39">
        <v>0</v>
      </c>
      <c r="AU161" s="39">
        <v>0</v>
      </c>
      <c r="AV161" s="39">
        <v>0</v>
      </c>
      <c r="AW161" s="39">
        <v>0</v>
      </c>
      <c r="AX161" s="39">
        <v>0</v>
      </c>
      <c r="AY161" s="39">
        <v>0</v>
      </c>
      <c r="AZ161" s="39">
        <v>0</v>
      </c>
      <c r="BA161" s="39">
        <v>0</v>
      </c>
      <c r="BB161" s="39">
        <v>0</v>
      </c>
      <c r="BC161" s="234">
        <f t="shared" si="50"/>
        <v>0</v>
      </c>
      <c r="BD161" s="29">
        <f t="shared" si="51"/>
        <v>0</v>
      </c>
      <c r="BE161" s="67">
        <f t="shared" si="52"/>
        <v>0</v>
      </c>
      <c r="BF161" s="206"/>
      <c r="BG161" s="133"/>
      <c r="BH161" s="132"/>
    </row>
    <row r="162" spans="1:60" ht="20.100000000000001" customHeight="1" x14ac:dyDescent="0.2">
      <c r="A162" s="282"/>
      <c r="B162" s="352"/>
      <c r="C162" s="55" t="s">
        <v>194</v>
      </c>
      <c r="D162" s="56">
        <v>0.16705494000000001</v>
      </c>
      <c r="E162" s="39">
        <v>0</v>
      </c>
      <c r="F162" s="39">
        <v>3.0614139999999998E-2</v>
      </c>
      <c r="G162" s="39">
        <v>0</v>
      </c>
      <c r="H162" s="39">
        <v>0</v>
      </c>
      <c r="I162" s="39">
        <v>54.361555119999984</v>
      </c>
      <c r="J162" s="39">
        <v>6.9071969399999995</v>
      </c>
      <c r="K162" s="39">
        <v>1.3797084399999999</v>
      </c>
      <c r="L162" s="39">
        <v>0.18223394000000001</v>
      </c>
      <c r="M162" s="39">
        <v>1.0140017800000001</v>
      </c>
      <c r="N162" s="39">
        <v>1.0120474100000001</v>
      </c>
      <c r="O162" s="39">
        <v>31.290961919999994</v>
      </c>
      <c r="P162" s="206">
        <v>96.345374629999981</v>
      </c>
      <c r="Q162" s="39">
        <v>92.453279379999998</v>
      </c>
      <c r="R162" s="39">
        <v>21.551556699999999</v>
      </c>
      <c r="S162" s="39">
        <v>35.376405379999987</v>
      </c>
      <c r="T162" s="39">
        <v>3.0039751800000003</v>
      </c>
      <c r="U162" s="39">
        <v>102.00334740999999</v>
      </c>
      <c r="V162" s="39">
        <v>104.07763767</v>
      </c>
      <c r="W162" s="39">
        <v>1.6536011399999999</v>
      </c>
      <c r="X162" s="39">
        <v>4.3927022199999994</v>
      </c>
      <c r="Y162" s="39">
        <v>3.0236508999999998</v>
      </c>
      <c r="Z162" s="39">
        <v>6.98889198</v>
      </c>
      <c r="AA162" s="39">
        <v>1.3924372899999999</v>
      </c>
      <c r="AB162" s="39">
        <v>22.001295219999999</v>
      </c>
      <c r="AC162" s="206">
        <v>397.91878046999989</v>
      </c>
      <c r="AD162" s="56">
        <v>2.0367920000000002</v>
      </c>
      <c r="AE162" s="39">
        <v>2.0379360000000002</v>
      </c>
      <c r="AF162" s="39">
        <v>18.267645569999999</v>
      </c>
      <c r="AG162" s="39">
        <v>73.583156159999987</v>
      </c>
      <c r="AH162" s="39">
        <v>5.6594835400000001</v>
      </c>
      <c r="AI162" s="39">
        <v>55.475846449999999</v>
      </c>
      <c r="AJ162" s="39">
        <v>1.58883814</v>
      </c>
      <c r="AK162" s="39">
        <v>1.3151958899999996</v>
      </c>
      <c r="AL162" s="39">
        <v>4.3340609899999993</v>
      </c>
      <c r="AM162" s="39">
        <v>7.075273300000001</v>
      </c>
      <c r="AN162" s="39">
        <v>0.63079169999999996</v>
      </c>
      <c r="AO162" s="436">
        <v>0.23137440000000001</v>
      </c>
      <c r="AP162" s="206">
        <v>172.23639414000002</v>
      </c>
      <c r="AQ162" s="39">
        <v>0.37547575</v>
      </c>
      <c r="AR162" s="39">
        <v>0.35609622000000002</v>
      </c>
      <c r="AS162" s="39">
        <v>0.93039838000000008</v>
      </c>
      <c r="AT162" s="39">
        <v>0.58940307999999997</v>
      </c>
      <c r="AU162" s="39">
        <v>0</v>
      </c>
      <c r="AV162" s="39">
        <v>0</v>
      </c>
      <c r="AW162" s="39">
        <v>0</v>
      </c>
      <c r="AX162" s="39">
        <v>0</v>
      </c>
      <c r="AY162" s="39">
        <v>0</v>
      </c>
      <c r="AZ162" s="39">
        <v>0</v>
      </c>
      <c r="BA162" s="39">
        <v>0</v>
      </c>
      <c r="BB162" s="39">
        <v>0</v>
      </c>
      <c r="BC162" s="234">
        <f t="shared" si="50"/>
        <v>397.91878046999989</v>
      </c>
      <c r="BD162" s="29">
        <f t="shared" si="51"/>
        <v>172.23639414000002</v>
      </c>
      <c r="BE162" s="67">
        <f t="shared" si="52"/>
        <v>2.2513734300000001</v>
      </c>
      <c r="BF162" s="206">
        <f t="shared" si="53"/>
        <v>-98.692858474400012</v>
      </c>
      <c r="BG162" s="133"/>
      <c r="BH162" s="132"/>
    </row>
    <row r="163" spans="1:60" ht="20.100000000000001" customHeight="1" x14ac:dyDescent="0.2">
      <c r="A163" s="282"/>
      <c r="B163" s="352"/>
      <c r="C163" s="55" t="s">
        <v>195</v>
      </c>
      <c r="D163" s="56">
        <v>0.35</v>
      </c>
      <c r="E163" s="39">
        <v>0.48202285999999994</v>
      </c>
      <c r="F163" s="39">
        <v>1.9378466099999998</v>
      </c>
      <c r="G163" s="39">
        <v>0</v>
      </c>
      <c r="H163" s="39">
        <v>0.15500000000000003</v>
      </c>
      <c r="I163" s="39">
        <v>0.24891747000000003</v>
      </c>
      <c r="J163" s="39">
        <v>1.8068065000000002</v>
      </c>
      <c r="K163" s="39">
        <v>0.62</v>
      </c>
      <c r="L163" s="39">
        <v>0.42759999999999998</v>
      </c>
      <c r="M163" s="39">
        <v>0.12759999999999999</v>
      </c>
      <c r="N163" s="39">
        <v>0.69900000000000007</v>
      </c>
      <c r="O163" s="39">
        <v>1.6372733900000001</v>
      </c>
      <c r="P163" s="206">
        <v>8.4920668300000006</v>
      </c>
      <c r="Q163" s="39">
        <v>0</v>
      </c>
      <c r="R163" s="39">
        <v>8.4999999999999992E-2</v>
      </c>
      <c r="S163" s="39">
        <v>0.41691717</v>
      </c>
      <c r="T163" s="39">
        <v>1.4788065000000001</v>
      </c>
      <c r="U163" s="39">
        <v>0.72</v>
      </c>
      <c r="V163" s="39">
        <v>0.2</v>
      </c>
      <c r="W163" s="39">
        <v>0</v>
      </c>
      <c r="X163" s="39">
        <v>0.16</v>
      </c>
      <c r="Y163" s="39">
        <v>1.63684681</v>
      </c>
      <c r="Z163" s="39">
        <v>0</v>
      </c>
      <c r="AA163" s="39">
        <v>8.5000000000000006E-2</v>
      </c>
      <c r="AB163" s="39">
        <v>2.3696877200000004</v>
      </c>
      <c r="AC163" s="206">
        <v>7.1522582000000003</v>
      </c>
      <c r="AD163" s="56">
        <v>0.55211900000000003</v>
      </c>
      <c r="AE163" s="39">
        <v>0.72</v>
      </c>
      <c r="AF163" s="39">
        <v>0.62000000000000011</v>
      </c>
      <c r="AG163" s="39">
        <v>0</v>
      </c>
      <c r="AH163" s="39">
        <v>1.12811091</v>
      </c>
      <c r="AI163" s="39">
        <v>1.3867358999999999</v>
      </c>
      <c r="AJ163" s="39">
        <v>0.21500000000000002</v>
      </c>
      <c r="AK163" s="39">
        <v>7.4999999999999997E-2</v>
      </c>
      <c r="AL163" s="39">
        <v>0.96206328000000008</v>
      </c>
      <c r="AM163" s="39">
        <v>1.0234303100000002</v>
      </c>
      <c r="AN163" s="39">
        <v>0.83321600000000007</v>
      </c>
      <c r="AO163" s="436">
        <v>0.19980000000000001</v>
      </c>
      <c r="AP163" s="206">
        <v>7.7154753999999999</v>
      </c>
      <c r="AQ163" s="39">
        <v>0.46168749999999997</v>
      </c>
      <c r="AR163" s="39">
        <v>0.16600000000000001</v>
      </c>
      <c r="AS163" s="39">
        <v>0</v>
      </c>
      <c r="AT163" s="39">
        <v>0</v>
      </c>
      <c r="AU163" s="39">
        <v>0</v>
      </c>
      <c r="AV163" s="39">
        <v>0</v>
      </c>
      <c r="AW163" s="39">
        <v>0</v>
      </c>
      <c r="AX163" s="39">
        <v>0</v>
      </c>
      <c r="AY163" s="39">
        <v>0.2</v>
      </c>
      <c r="AZ163" s="39">
        <v>0</v>
      </c>
      <c r="BA163" s="39">
        <v>0.4</v>
      </c>
      <c r="BB163" s="39">
        <v>0</v>
      </c>
      <c r="BC163" s="234">
        <f t="shared" si="50"/>
        <v>7.1522582000000003</v>
      </c>
      <c r="BD163" s="29">
        <f t="shared" si="51"/>
        <v>7.7154753999999999</v>
      </c>
      <c r="BE163" s="67">
        <f t="shared" si="52"/>
        <v>1.2276875</v>
      </c>
      <c r="BF163" s="206">
        <f t="shared" si="53"/>
        <v>-84.087986334581529</v>
      </c>
      <c r="BG163" s="133"/>
      <c r="BH163" s="132"/>
    </row>
    <row r="164" spans="1:60" ht="20.100000000000001" customHeight="1" thickBot="1" x14ac:dyDescent="0.25">
      <c r="A164" s="282"/>
      <c r="B164" s="352"/>
      <c r="C164" s="55" t="s">
        <v>191</v>
      </c>
      <c r="D164" s="56">
        <v>8.5375110099999993</v>
      </c>
      <c r="E164" s="39">
        <v>10.193567510000001</v>
      </c>
      <c r="F164" s="39">
        <v>9.4951925799999994</v>
      </c>
      <c r="G164" s="39">
        <v>1.9917106599999996</v>
      </c>
      <c r="H164" s="39">
        <v>7.6489779699999998</v>
      </c>
      <c r="I164" s="39">
        <v>12.265451509999997</v>
      </c>
      <c r="J164" s="39">
        <v>12.622228999999999</v>
      </c>
      <c r="K164" s="39">
        <v>9.2973397699999989</v>
      </c>
      <c r="L164" s="39">
        <v>11.30931839</v>
      </c>
      <c r="M164" s="39">
        <v>191.51265892999987</v>
      </c>
      <c r="N164" s="39">
        <v>29.070031229999991</v>
      </c>
      <c r="O164" s="126">
        <v>56.475259960000017</v>
      </c>
      <c r="P164" s="206">
        <v>360.41924851999988</v>
      </c>
      <c r="Q164" s="126">
        <v>25.125272519999999</v>
      </c>
      <c r="R164" s="126">
        <v>38.303105610000003</v>
      </c>
      <c r="S164" s="126">
        <v>33.138316759999995</v>
      </c>
      <c r="T164" s="126">
        <v>50.858367379999983</v>
      </c>
      <c r="U164" s="126">
        <v>51.485473339999992</v>
      </c>
      <c r="V164" s="126">
        <v>29.301294889999994</v>
      </c>
      <c r="W164" s="126">
        <v>200.47198802000011</v>
      </c>
      <c r="X164" s="126">
        <v>30.332431360000001</v>
      </c>
      <c r="Y164" s="126">
        <v>36.698512379999997</v>
      </c>
      <c r="Z164" s="126">
        <v>49.229756049999999</v>
      </c>
      <c r="AA164" s="126">
        <v>49.426988590000022</v>
      </c>
      <c r="AB164" s="126">
        <v>159.37130878000002</v>
      </c>
      <c r="AC164" s="206">
        <v>753.74281568000015</v>
      </c>
      <c r="AD164" s="125">
        <v>53.652785230000006</v>
      </c>
      <c r="AE164" s="39">
        <v>11.806551929999999</v>
      </c>
      <c r="AF164" s="39">
        <v>69.298755819999997</v>
      </c>
      <c r="AG164" s="39">
        <v>389.64145931999991</v>
      </c>
      <c r="AH164" s="39">
        <v>78.677055069999994</v>
      </c>
      <c r="AI164" s="39">
        <v>67.933472490000014</v>
      </c>
      <c r="AJ164" s="39">
        <v>77.265593530000018</v>
      </c>
      <c r="AK164" s="39">
        <v>58.147817749999987</v>
      </c>
      <c r="AL164" s="39">
        <v>364.55939525000014</v>
      </c>
      <c r="AM164" s="39">
        <v>79.620736410000035</v>
      </c>
      <c r="AN164" s="39">
        <v>64.52186986000001</v>
      </c>
      <c r="AO164" s="436">
        <v>290.05148832999998</v>
      </c>
      <c r="AP164" s="206">
        <v>1605.1769809899999</v>
      </c>
      <c r="AQ164" s="39">
        <v>92.673208929999987</v>
      </c>
      <c r="AR164" s="39">
        <v>64.467577380000009</v>
      </c>
      <c r="AS164" s="39">
        <v>75.608927819999991</v>
      </c>
      <c r="AT164" s="39">
        <v>54.126573469999997</v>
      </c>
      <c r="AU164" s="39">
        <v>62.528793950000008</v>
      </c>
      <c r="AV164" s="39">
        <v>73.702794640000022</v>
      </c>
      <c r="AW164" s="39">
        <v>74.675739890000003</v>
      </c>
      <c r="AX164" s="39">
        <v>195.97164993999999</v>
      </c>
      <c r="AY164" s="39">
        <v>52.409837089999982</v>
      </c>
      <c r="AZ164" s="39">
        <v>169.70208748999994</v>
      </c>
      <c r="BA164" s="39">
        <v>200.47245371</v>
      </c>
      <c r="BB164" s="39">
        <v>288.80945187000015</v>
      </c>
      <c r="BC164" s="368">
        <f t="shared" si="50"/>
        <v>753.74281568000015</v>
      </c>
      <c r="BD164" s="239">
        <f t="shared" si="51"/>
        <v>1605.1769809899999</v>
      </c>
      <c r="BE164" s="367">
        <f t="shared" si="52"/>
        <v>1405.1490961800002</v>
      </c>
      <c r="BF164" s="206">
        <f t="shared" si="53"/>
        <v>-12.461422458639525</v>
      </c>
      <c r="BG164" s="133"/>
      <c r="BH164" s="132"/>
    </row>
    <row r="165" spans="1:60" ht="20.100000000000001" customHeight="1" x14ac:dyDescent="0.25">
      <c r="A165" s="282"/>
      <c r="B165" s="19" t="s">
        <v>184</v>
      </c>
      <c r="C165" s="443"/>
      <c r="D165" s="384">
        <v>323.71663388440021</v>
      </c>
      <c r="E165" s="385">
        <v>467.25738994900041</v>
      </c>
      <c r="F165" s="385">
        <v>375.4339015028001</v>
      </c>
      <c r="G165" s="385">
        <v>770.82995539060016</v>
      </c>
      <c r="H165" s="385">
        <v>251.70838059359994</v>
      </c>
      <c r="I165" s="385">
        <v>743.12180176360016</v>
      </c>
      <c r="J165" s="385">
        <v>555.28977684459994</v>
      </c>
      <c r="K165" s="385">
        <v>305.81081317640019</v>
      </c>
      <c r="L165" s="385">
        <v>553.84333459420009</v>
      </c>
      <c r="M165" s="385">
        <v>662.0559119776002</v>
      </c>
      <c r="N165" s="385">
        <v>266.16183683880001</v>
      </c>
      <c r="O165" s="385">
        <v>732.21722321299978</v>
      </c>
      <c r="P165" s="378">
        <v>6007.4469597286006</v>
      </c>
      <c r="Q165" s="385">
        <v>659.96109531800028</v>
      </c>
      <c r="R165" s="385">
        <v>200.88534466840008</v>
      </c>
      <c r="S165" s="385">
        <v>1169.9735383041993</v>
      </c>
      <c r="T165" s="385">
        <v>1744.4879040694009</v>
      </c>
      <c r="U165" s="385">
        <v>695.3952411447998</v>
      </c>
      <c r="V165" s="385">
        <v>647.97909525160014</v>
      </c>
      <c r="W165" s="385">
        <v>320.71382312620011</v>
      </c>
      <c r="X165" s="385">
        <v>310.61161713539985</v>
      </c>
      <c r="Y165" s="385">
        <v>371.21934072720018</v>
      </c>
      <c r="Z165" s="385">
        <v>311.22180309080005</v>
      </c>
      <c r="AA165" s="385">
        <v>696.02619396660009</v>
      </c>
      <c r="AB165" s="385">
        <v>258.64439687100008</v>
      </c>
      <c r="AC165" s="378">
        <v>7387.1193936735999</v>
      </c>
      <c r="AD165" s="384">
        <v>516.37299410060041</v>
      </c>
      <c r="AE165" s="385">
        <v>393.21231790819979</v>
      </c>
      <c r="AF165" s="385">
        <v>568.85265197460012</v>
      </c>
      <c r="AG165" s="385">
        <v>407.32728103619996</v>
      </c>
      <c r="AH165" s="385">
        <v>478.24596432900006</v>
      </c>
      <c r="AI165" s="385">
        <v>352.16380697120013</v>
      </c>
      <c r="AJ165" s="385">
        <v>502.55616183919977</v>
      </c>
      <c r="AK165" s="385">
        <v>377.35546090479983</v>
      </c>
      <c r="AL165" s="385">
        <v>359.71877024719987</v>
      </c>
      <c r="AM165" s="385">
        <v>472.85302417219992</v>
      </c>
      <c r="AN165" s="385">
        <v>318.02189601420002</v>
      </c>
      <c r="AO165" s="439">
        <v>618.35003460860037</v>
      </c>
      <c r="AP165" s="389">
        <v>5365.030364106</v>
      </c>
      <c r="AQ165" s="385">
        <v>379.11304222820013</v>
      </c>
      <c r="AR165" s="385">
        <v>309.45258576679998</v>
      </c>
      <c r="AS165" s="385">
        <v>259.62998342960009</v>
      </c>
      <c r="AT165" s="385">
        <v>244.22320663580004</v>
      </c>
      <c r="AU165" s="385">
        <v>371.1947249892001</v>
      </c>
      <c r="AV165" s="385">
        <v>255.99467069540015</v>
      </c>
      <c r="AW165" s="385">
        <v>281.69095528419996</v>
      </c>
      <c r="AX165" s="385">
        <v>401.99243033039988</v>
      </c>
      <c r="AY165" s="385">
        <v>202.19058452040002</v>
      </c>
      <c r="AZ165" s="385">
        <v>390.19880401180001</v>
      </c>
      <c r="BA165" s="385">
        <v>117.36171609680002</v>
      </c>
      <c r="BB165" s="385">
        <v>178.23366678880001</v>
      </c>
      <c r="BC165" s="376">
        <f t="shared" si="50"/>
        <v>7387.1193936735999</v>
      </c>
      <c r="BD165" s="369">
        <f t="shared" si="51"/>
        <v>5365.030364106</v>
      </c>
      <c r="BE165" s="377">
        <f t="shared" si="52"/>
        <v>3391.2763707774006</v>
      </c>
      <c r="BF165" s="380">
        <f t="shared" si="53"/>
        <v>-36.789241800637882</v>
      </c>
      <c r="BG165" s="133"/>
      <c r="BH165" s="132"/>
    </row>
    <row r="166" spans="1:60" ht="20.100000000000001" customHeight="1" x14ac:dyDescent="0.2">
      <c r="A166" s="282"/>
      <c r="B166" s="352"/>
      <c r="C166" s="55" t="s">
        <v>188</v>
      </c>
      <c r="D166" s="312">
        <v>9.6678569274000008</v>
      </c>
      <c r="E166" s="213">
        <v>181.80484888160018</v>
      </c>
      <c r="F166" s="213">
        <v>3.6447051031999997</v>
      </c>
      <c r="G166" s="213">
        <v>16.729560547000002</v>
      </c>
      <c r="H166" s="213">
        <v>17.877611868199999</v>
      </c>
      <c r="I166" s="213">
        <v>12.000262964200001</v>
      </c>
      <c r="J166" s="213">
        <v>13.749960844200002</v>
      </c>
      <c r="K166" s="213">
        <v>14.144841720800001</v>
      </c>
      <c r="L166" s="213">
        <v>27.504806968800004</v>
      </c>
      <c r="M166" s="213">
        <v>15.015792671599998</v>
      </c>
      <c r="N166" s="213">
        <v>5.4879108199999997</v>
      </c>
      <c r="O166" s="213">
        <v>6.5745106042000003</v>
      </c>
      <c r="P166" s="206">
        <v>324.2026699212002</v>
      </c>
      <c r="Q166" s="213">
        <v>38.8031386806</v>
      </c>
      <c r="R166" s="213">
        <v>1.2047784447999998</v>
      </c>
      <c r="S166" s="213">
        <v>9.2710686278000018</v>
      </c>
      <c r="T166" s="213">
        <v>3.2573106132000005</v>
      </c>
      <c r="U166" s="213">
        <v>21.010176193999996</v>
      </c>
      <c r="V166" s="213">
        <v>197.54671588959991</v>
      </c>
      <c r="W166" s="213">
        <v>11.187363528600001</v>
      </c>
      <c r="X166" s="213">
        <v>35.618753640400001</v>
      </c>
      <c r="Y166" s="213">
        <v>6.6304993174</v>
      </c>
      <c r="Z166" s="213">
        <v>13.426758255400003</v>
      </c>
      <c r="AA166" s="213">
        <v>339.87315080880012</v>
      </c>
      <c r="AB166" s="213">
        <v>9.9423983806000038</v>
      </c>
      <c r="AC166" s="206">
        <v>687.77211238120003</v>
      </c>
      <c r="AD166" s="312">
        <v>27.320697191199997</v>
      </c>
      <c r="AE166" s="213">
        <v>60.292015690199989</v>
      </c>
      <c r="AF166" s="213">
        <v>185.74780352940004</v>
      </c>
      <c r="AG166" s="213">
        <v>44.648087461599992</v>
      </c>
      <c r="AH166" s="213">
        <v>37.457066050600005</v>
      </c>
      <c r="AI166" s="213">
        <v>25.622453495800002</v>
      </c>
      <c r="AJ166" s="213">
        <v>20.375162320799998</v>
      </c>
      <c r="AK166" s="213">
        <v>21.992413632000002</v>
      </c>
      <c r="AL166" s="213">
        <v>14.491088215800003</v>
      </c>
      <c r="AM166" s="213">
        <v>15.950313938999999</v>
      </c>
      <c r="AN166" s="213">
        <v>11.721775090200001</v>
      </c>
      <c r="AO166" s="440">
        <v>201.08797822960011</v>
      </c>
      <c r="AP166" s="320">
        <v>666.70685484620014</v>
      </c>
      <c r="AQ166" s="213">
        <v>15.206756823999999</v>
      </c>
      <c r="AR166" s="213">
        <v>13.333485030600002</v>
      </c>
      <c r="AS166" s="213">
        <v>14.566838599600002</v>
      </c>
      <c r="AT166" s="213">
        <v>28.452585597800002</v>
      </c>
      <c r="AU166" s="213">
        <v>12.364561412</v>
      </c>
      <c r="AV166" s="213">
        <v>11.5387500844</v>
      </c>
      <c r="AW166" s="213">
        <v>16.131824599800002</v>
      </c>
      <c r="AX166" s="213">
        <v>19.1735053132</v>
      </c>
      <c r="AY166" s="213">
        <v>10.790686429600001</v>
      </c>
      <c r="AZ166" s="213">
        <v>67.292972843599983</v>
      </c>
      <c r="BA166" s="213">
        <v>13.864659426799999</v>
      </c>
      <c r="BB166" s="213">
        <v>41.487770457000003</v>
      </c>
      <c r="BC166" s="234">
        <f t="shared" si="50"/>
        <v>687.77211238120003</v>
      </c>
      <c r="BD166" s="29">
        <f t="shared" si="51"/>
        <v>666.70685484620014</v>
      </c>
      <c r="BE166" s="67">
        <f t="shared" si="52"/>
        <v>264.20439661839998</v>
      </c>
      <c r="BF166" s="206">
        <f t="shared" si="53"/>
        <v>-60.371729389320848</v>
      </c>
      <c r="BG166" s="133"/>
      <c r="BH166" s="132"/>
    </row>
    <row r="167" spans="1:60" ht="20.100000000000001" customHeight="1" x14ac:dyDescent="0.2">
      <c r="A167" s="282"/>
      <c r="B167" s="352"/>
      <c r="C167" s="55" t="s">
        <v>187</v>
      </c>
      <c r="D167" s="312">
        <v>184.90357932840018</v>
      </c>
      <c r="E167" s="213">
        <v>195.21298504960021</v>
      </c>
      <c r="F167" s="213">
        <v>172.02027975580012</v>
      </c>
      <c r="G167" s="213">
        <v>168.33856262019992</v>
      </c>
      <c r="H167" s="213">
        <v>149.49276362299992</v>
      </c>
      <c r="I167" s="213">
        <v>159.50906389180008</v>
      </c>
      <c r="J167" s="213">
        <v>162.86530379979993</v>
      </c>
      <c r="K167" s="213">
        <v>173.57111302720017</v>
      </c>
      <c r="L167" s="213">
        <v>166.35559242959999</v>
      </c>
      <c r="M167" s="213">
        <v>181.52949156860015</v>
      </c>
      <c r="N167" s="213">
        <v>142.56797819459996</v>
      </c>
      <c r="O167" s="213">
        <v>211.15667174839982</v>
      </c>
      <c r="P167" s="206">
        <v>2067.523385037</v>
      </c>
      <c r="Q167" s="213">
        <v>154.82538969940009</v>
      </c>
      <c r="R167" s="213">
        <v>69.255821350799977</v>
      </c>
      <c r="S167" s="213">
        <v>732.33433877939967</v>
      </c>
      <c r="T167" s="213">
        <v>326.27449837780034</v>
      </c>
      <c r="U167" s="213">
        <v>182.88432380120003</v>
      </c>
      <c r="V167" s="213">
        <v>152.9303738326</v>
      </c>
      <c r="W167" s="213">
        <v>94.7758665028</v>
      </c>
      <c r="X167" s="213">
        <v>104.75935744959996</v>
      </c>
      <c r="Y167" s="213">
        <v>128.47806696340004</v>
      </c>
      <c r="Z167" s="213">
        <v>74.892732056800028</v>
      </c>
      <c r="AA167" s="213">
        <v>96.52346673199996</v>
      </c>
      <c r="AB167" s="213">
        <v>88.065197726800008</v>
      </c>
      <c r="AC167" s="206">
        <v>2205.9994332726001</v>
      </c>
      <c r="AD167" s="312">
        <v>89.218875620000034</v>
      </c>
      <c r="AE167" s="213">
        <v>76.984257837199976</v>
      </c>
      <c r="AF167" s="213">
        <v>75.481728981400025</v>
      </c>
      <c r="AG167" s="213">
        <v>64.514296366800025</v>
      </c>
      <c r="AH167" s="213">
        <v>97.279718139800025</v>
      </c>
      <c r="AI167" s="213">
        <v>62.61314224060002</v>
      </c>
      <c r="AJ167" s="213">
        <v>64.519569237200017</v>
      </c>
      <c r="AK167" s="213">
        <v>52.946236315</v>
      </c>
      <c r="AL167" s="213">
        <v>30.22987714180001</v>
      </c>
      <c r="AM167" s="213">
        <v>160.97790987320002</v>
      </c>
      <c r="AN167" s="213">
        <v>92.808958864999994</v>
      </c>
      <c r="AO167" s="440">
        <v>71.196721082200014</v>
      </c>
      <c r="AP167" s="320">
        <v>938.77129170020009</v>
      </c>
      <c r="AQ167" s="213">
        <v>63.479935208200004</v>
      </c>
      <c r="AR167" s="213">
        <v>95.27491915480006</v>
      </c>
      <c r="AS167" s="213">
        <v>74.765719979999986</v>
      </c>
      <c r="AT167" s="213">
        <v>78.420525953000023</v>
      </c>
      <c r="AU167" s="213">
        <v>37.948221607799987</v>
      </c>
      <c r="AV167" s="213">
        <v>64.904474233200034</v>
      </c>
      <c r="AW167" s="213">
        <v>61.212381622000017</v>
      </c>
      <c r="AX167" s="213">
        <v>38.883670621600011</v>
      </c>
      <c r="AY167" s="213">
        <v>66.185469473200001</v>
      </c>
      <c r="AZ167" s="213">
        <v>87.168254030200032</v>
      </c>
      <c r="BA167" s="213">
        <v>14.130217024</v>
      </c>
      <c r="BB167" s="213">
        <v>13.452854518599997</v>
      </c>
      <c r="BC167" s="234">
        <f t="shared" si="50"/>
        <v>2205.9994332726001</v>
      </c>
      <c r="BD167" s="29">
        <f t="shared" si="51"/>
        <v>938.77129170020009</v>
      </c>
      <c r="BE167" s="67">
        <f t="shared" si="52"/>
        <v>695.82664342660019</v>
      </c>
      <c r="BF167" s="206">
        <f t="shared" si="53"/>
        <v>-25.879002737035673</v>
      </c>
      <c r="BG167" s="133"/>
      <c r="BH167" s="132"/>
    </row>
    <row r="168" spans="1:60" ht="20.100000000000001" customHeight="1" x14ac:dyDescent="0.2">
      <c r="A168" s="282"/>
      <c r="B168" s="352"/>
      <c r="C168" s="55" t="s">
        <v>200</v>
      </c>
      <c r="D168" s="312">
        <v>0</v>
      </c>
      <c r="E168" s="213">
        <v>0</v>
      </c>
      <c r="F168" s="213">
        <v>0</v>
      </c>
      <c r="G168" s="213">
        <v>0</v>
      </c>
      <c r="H168" s="213">
        <v>0</v>
      </c>
      <c r="I168" s="213">
        <v>0</v>
      </c>
      <c r="J168" s="213">
        <v>0</v>
      </c>
      <c r="K168" s="213">
        <v>0</v>
      </c>
      <c r="L168" s="213">
        <v>0</v>
      </c>
      <c r="M168" s="213">
        <v>0</v>
      </c>
      <c r="N168" s="213">
        <v>0</v>
      </c>
      <c r="O168" s="213">
        <v>0</v>
      </c>
      <c r="P168" s="206">
        <v>0</v>
      </c>
      <c r="Q168" s="213">
        <v>0.89153794800000008</v>
      </c>
      <c r="R168" s="213">
        <v>0</v>
      </c>
      <c r="S168" s="213">
        <v>0</v>
      </c>
      <c r="T168" s="213">
        <v>0</v>
      </c>
      <c r="U168" s="213">
        <v>0</v>
      </c>
      <c r="V168" s="213">
        <v>0</v>
      </c>
      <c r="W168" s="213">
        <v>2.4312526000000001E-2</v>
      </c>
      <c r="X168" s="213">
        <v>0</v>
      </c>
      <c r="Y168" s="213">
        <v>0</v>
      </c>
      <c r="Z168" s="213">
        <v>0</v>
      </c>
      <c r="AA168" s="213">
        <v>0</v>
      </c>
      <c r="AB168" s="213">
        <v>0</v>
      </c>
      <c r="AC168" s="206">
        <v>0.91585047400000008</v>
      </c>
      <c r="AD168" s="312">
        <v>0</v>
      </c>
      <c r="AE168" s="213">
        <v>0</v>
      </c>
      <c r="AF168" s="213">
        <v>0</v>
      </c>
      <c r="AG168" s="213">
        <v>0</v>
      </c>
      <c r="AH168" s="213">
        <v>0</v>
      </c>
      <c r="AI168" s="213">
        <v>0</v>
      </c>
      <c r="AJ168" s="213">
        <v>0</v>
      </c>
      <c r="AK168" s="213">
        <v>0</v>
      </c>
      <c r="AL168" s="213">
        <v>0</v>
      </c>
      <c r="AM168" s="213">
        <v>0</v>
      </c>
      <c r="AN168" s="213">
        <v>0</v>
      </c>
      <c r="AO168" s="440">
        <v>0</v>
      </c>
      <c r="AP168" s="320">
        <v>0</v>
      </c>
      <c r="AQ168" s="213">
        <v>0</v>
      </c>
      <c r="AR168" s="213">
        <v>0</v>
      </c>
      <c r="AS168" s="213">
        <v>0</v>
      </c>
      <c r="AT168" s="213">
        <v>0</v>
      </c>
      <c r="AU168" s="213">
        <v>0</v>
      </c>
      <c r="AV168" s="213">
        <v>0</v>
      </c>
      <c r="AW168" s="213">
        <v>0</v>
      </c>
      <c r="AX168" s="213">
        <v>0</v>
      </c>
      <c r="AY168" s="213">
        <v>0</v>
      </c>
      <c r="AZ168" s="213">
        <v>0</v>
      </c>
      <c r="BA168" s="213">
        <v>0</v>
      </c>
      <c r="BB168" s="213">
        <v>0</v>
      </c>
      <c r="BC168" s="234">
        <f t="shared" si="50"/>
        <v>0.91585047400000008</v>
      </c>
      <c r="BD168" s="29">
        <f t="shared" si="51"/>
        <v>0</v>
      </c>
      <c r="BE168" s="67">
        <f t="shared" si="52"/>
        <v>0</v>
      </c>
      <c r="BF168" s="206"/>
      <c r="BG168" s="133"/>
      <c r="BH168" s="132"/>
    </row>
    <row r="169" spans="1:60" ht="20.100000000000001" customHeight="1" x14ac:dyDescent="0.2">
      <c r="A169" s="282"/>
      <c r="B169" s="352"/>
      <c r="C169" s="55" t="s">
        <v>196</v>
      </c>
      <c r="D169" s="312">
        <v>0</v>
      </c>
      <c r="E169" s="213">
        <v>0</v>
      </c>
      <c r="F169" s="213">
        <v>0</v>
      </c>
      <c r="G169" s="213">
        <v>0</v>
      </c>
      <c r="H169" s="213">
        <v>0</v>
      </c>
      <c r="I169" s="213">
        <v>0</v>
      </c>
      <c r="J169" s="213">
        <v>0</v>
      </c>
      <c r="K169" s="213">
        <v>0</v>
      </c>
      <c r="L169" s="213">
        <v>0</v>
      </c>
      <c r="M169" s="213">
        <v>0</v>
      </c>
      <c r="N169" s="213">
        <v>0</v>
      </c>
      <c r="O169" s="213">
        <v>0</v>
      </c>
      <c r="P169" s="206">
        <v>0</v>
      </c>
      <c r="Q169" s="213">
        <v>0</v>
      </c>
      <c r="R169" s="213">
        <v>0</v>
      </c>
      <c r="S169" s="213">
        <v>0</v>
      </c>
      <c r="T169" s="213">
        <v>535.21720000000005</v>
      </c>
      <c r="U169" s="213">
        <v>178.61041743999999</v>
      </c>
      <c r="V169" s="213">
        <v>0</v>
      </c>
      <c r="W169" s="213">
        <v>0</v>
      </c>
      <c r="X169" s="213">
        <v>11.451666912</v>
      </c>
      <c r="Y169" s="213">
        <v>0</v>
      </c>
      <c r="Z169" s="213">
        <v>0</v>
      </c>
      <c r="AA169" s="213">
        <v>7.0968627660000001</v>
      </c>
      <c r="AB169" s="213">
        <v>0</v>
      </c>
      <c r="AC169" s="206">
        <v>732.37614711799995</v>
      </c>
      <c r="AD169" s="312">
        <v>0</v>
      </c>
      <c r="AE169" s="213">
        <v>0</v>
      </c>
      <c r="AF169" s="213">
        <v>4.0471955719999997</v>
      </c>
      <c r="AG169" s="213">
        <v>0</v>
      </c>
      <c r="AH169" s="213">
        <v>0</v>
      </c>
      <c r="AI169" s="213">
        <v>0</v>
      </c>
      <c r="AJ169" s="213">
        <v>0</v>
      </c>
      <c r="AK169" s="213">
        <v>0</v>
      </c>
      <c r="AL169" s="213">
        <v>0</v>
      </c>
      <c r="AM169" s="213">
        <v>0</v>
      </c>
      <c r="AN169" s="213">
        <v>5.2094112839999998</v>
      </c>
      <c r="AO169" s="440">
        <v>8.3379950261999998</v>
      </c>
      <c r="AP169" s="320">
        <v>17.594601882199999</v>
      </c>
      <c r="AQ169" s="213">
        <v>0</v>
      </c>
      <c r="AR169" s="213">
        <v>0</v>
      </c>
      <c r="AS169" s="213">
        <v>0</v>
      </c>
      <c r="AT169" s="213">
        <v>0</v>
      </c>
      <c r="AU169" s="213">
        <v>0</v>
      </c>
      <c r="AV169" s="213">
        <v>0</v>
      </c>
      <c r="AW169" s="213">
        <v>0</v>
      </c>
      <c r="AX169" s="213">
        <v>0</v>
      </c>
      <c r="AY169" s="213">
        <v>0</v>
      </c>
      <c r="AZ169" s="213">
        <v>3.4355154400000001</v>
      </c>
      <c r="BA169" s="213">
        <v>0</v>
      </c>
      <c r="BB169" s="213">
        <v>0</v>
      </c>
      <c r="BC169" s="234">
        <f t="shared" si="50"/>
        <v>732.37614711799995</v>
      </c>
      <c r="BD169" s="29">
        <f t="shared" si="51"/>
        <v>17.594601882199999</v>
      </c>
      <c r="BE169" s="67">
        <f t="shared" si="52"/>
        <v>3.4355154400000001</v>
      </c>
      <c r="BF169" s="206"/>
      <c r="BG169" s="133"/>
      <c r="BH169" s="132"/>
    </row>
    <row r="170" spans="1:60" ht="20.100000000000001" customHeight="1" x14ac:dyDescent="0.2">
      <c r="A170" s="282"/>
      <c r="B170" s="352"/>
      <c r="C170" s="55" t="s">
        <v>190</v>
      </c>
      <c r="D170" s="312">
        <v>120.27526413940004</v>
      </c>
      <c r="E170" s="213">
        <v>81.576823066200049</v>
      </c>
      <c r="F170" s="213">
        <v>137.22655883300004</v>
      </c>
      <c r="G170" s="213">
        <v>526.77727154780018</v>
      </c>
      <c r="H170" s="213">
        <v>78.206061018400035</v>
      </c>
      <c r="I170" s="213">
        <v>511.75263366080003</v>
      </c>
      <c r="J170" s="213">
        <v>370.73404601100003</v>
      </c>
      <c r="K170" s="213">
        <v>114.29691162680004</v>
      </c>
      <c r="L170" s="213">
        <v>352.51238943340013</v>
      </c>
      <c r="M170" s="213">
        <v>461.70203147180018</v>
      </c>
      <c r="N170" s="213">
        <v>114.35932315220005</v>
      </c>
      <c r="O170" s="213">
        <v>371.65511749380011</v>
      </c>
      <c r="P170" s="206">
        <v>3241.0744314546005</v>
      </c>
      <c r="Q170" s="213">
        <v>461.96538495100026</v>
      </c>
      <c r="R170" s="213">
        <v>130.11947487280008</v>
      </c>
      <c r="S170" s="213">
        <v>418.20538012399982</v>
      </c>
      <c r="T170" s="213">
        <v>873.22000652040049</v>
      </c>
      <c r="U170" s="213">
        <v>311.83731370959987</v>
      </c>
      <c r="V170" s="213">
        <v>297.07479415880022</v>
      </c>
      <c r="W170" s="213">
        <v>158.73568224080006</v>
      </c>
      <c r="X170" s="213">
        <v>158.00254313339994</v>
      </c>
      <c r="Y170" s="213">
        <v>234.90929964040009</v>
      </c>
      <c r="Z170" s="213">
        <v>217.21537998159999</v>
      </c>
      <c r="AA170" s="213">
        <v>250.41830387979999</v>
      </c>
      <c r="AB170" s="213">
        <v>153.55017689060006</v>
      </c>
      <c r="AC170" s="206">
        <v>3665.2537401032009</v>
      </c>
      <c r="AD170" s="312">
        <v>386.53695268160033</v>
      </c>
      <c r="AE170" s="213">
        <v>247.45420482719982</v>
      </c>
      <c r="AF170" s="213">
        <v>303.01468945580001</v>
      </c>
      <c r="AG170" s="213">
        <v>229.02905910919995</v>
      </c>
      <c r="AH170" s="213">
        <v>272.64475841680002</v>
      </c>
      <c r="AI170" s="213">
        <v>248.13603161480009</v>
      </c>
      <c r="AJ170" s="213">
        <v>417.18569696439971</v>
      </c>
      <c r="AK170" s="213">
        <v>300.99679095779982</v>
      </c>
      <c r="AL170" s="213">
        <v>314.71997488959988</v>
      </c>
      <c r="AM170" s="213">
        <v>295.42402035999987</v>
      </c>
      <c r="AN170" s="213">
        <v>207.93875077500002</v>
      </c>
      <c r="AO170" s="440">
        <v>337.61758027060017</v>
      </c>
      <c r="AP170" s="320">
        <v>3560.6985103227998</v>
      </c>
      <c r="AQ170" s="213">
        <v>299.5757101960001</v>
      </c>
      <c r="AR170" s="213">
        <v>176.82576779139993</v>
      </c>
      <c r="AS170" s="213">
        <v>149.55648925000008</v>
      </c>
      <c r="AT170" s="213">
        <v>137.26777508500001</v>
      </c>
      <c r="AU170" s="213">
        <v>298.7186879950001</v>
      </c>
      <c r="AV170" s="213">
        <v>179.37994637780011</v>
      </c>
      <c r="AW170" s="213">
        <v>193.04137165039998</v>
      </c>
      <c r="AX170" s="213">
        <v>340.87204453259989</v>
      </c>
      <c r="AY170" s="213">
        <v>124.5718524176</v>
      </c>
      <c r="AZ170" s="213">
        <v>231.75197544800002</v>
      </c>
      <c r="BA170" s="213">
        <v>88.40289028200003</v>
      </c>
      <c r="BB170" s="213">
        <v>122.18797401720002</v>
      </c>
      <c r="BC170" s="234">
        <f t="shared" si="50"/>
        <v>3665.2537401032009</v>
      </c>
      <c r="BD170" s="29">
        <f t="shared" si="51"/>
        <v>3560.6985103227998</v>
      </c>
      <c r="BE170" s="67">
        <f t="shared" si="52"/>
        <v>2342.1524850430001</v>
      </c>
      <c r="BF170" s="206">
        <f t="shared" si="53"/>
        <v>-34.22210618919631</v>
      </c>
      <c r="BG170" s="133"/>
      <c r="BH170" s="132"/>
    </row>
    <row r="171" spans="1:60" ht="20.100000000000001" customHeight="1" x14ac:dyDescent="0.2">
      <c r="A171" s="282"/>
      <c r="B171" s="352"/>
      <c r="C171" s="55" t="s">
        <v>194</v>
      </c>
      <c r="D171" s="312">
        <v>8.6573624634000002</v>
      </c>
      <c r="E171" s="213">
        <v>8.2785729515999993</v>
      </c>
      <c r="F171" s="213">
        <v>61.660847810799986</v>
      </c>
      <c r="G171" s="213">
        <v>58.259240527600014</v>
      </c>
      <c r="H171" s="213">
        <v>5.5035680839999994</v>
      </c>
      <c r="I171" s="213">
        <v>51.864127910000015</v>
      </c>
      <c r="J171" s="213">
        <v>5.5257461896000013</v>
      </c>
      <c r="K171" s="213">
        <v>2.7463665628000005</v>
      </c>
      <c r="L171" s="213">
        <v>5.5338740548000009</v>
      </c>
      <c r="M171" s="213">
        <v>2.095041256</v>
      </c>
      <c r="N171" s="213">
        <v>2.7749833957999996</v>
      </c>
      <c r="O171" s="213">
        <v>141.51987062499998</v>
      </c>
      <c r="P171" s="206">
        <v>354.41960183139997</v>
      </c>
      <c r="Q171" s="213">
        <v>2.1036440390000002</v>
      </c>
      <c r="R171" s="213">
        <v>0</v>
      </c>
      <c r="S171" s="213">
        <v>2.3256771999999999</v>
      </c>
      <c r="T171" s="213">
        <v>4.1521885580000006</v>
      </c>
      <c r="U171" s="213">
        <v>0</v>
      </c>
      <c r="V171" s="213">
        <v>0</v>
      </c>
      <c r="W171" s="213">
        <v>55.44179832799999</v>
      </c>
      <c r="X171" s="213">
        <v>0</v>
      </c>
      <c r="Y171" s="213">
        <v>0</v>
      </c>
      <c r="Z171" s="213">
        <v>5.2065342000000001</v>
      </c>
      <c r="AA171" s="213">
        <v>0</v>
      </c>
      <c r="AB171" s="213">
        <v>2.08426008</v>
      </c>
      <c r="AC171" s="206">
        <v>71.314102405</v>
      </c>
      <c r="AD171" s="312">
        <v>10.7136786078</v>
      </c>
      <c r="AE171" s="213">
        <v>7.6448937600000004</v>
      </c>
      <c r="AF171" s="213">
        <v>0</v>
      </c>
      <c r="AG171" s="213">
        <v>68.792838098600001</v>
      </c>
      <c r="AH171" s="213">
        <v>70.052910818799987</v>
      </c>
      <c r="AI171" s="213">
        <v>15.003279620000002</v>
      </c>
      <c r="AJ171" s="213">
        <v>0.33853331679999998</v>
      </c>
      <c r="AK171" s="213">
        <v>0</v>
      </c>
      <c r="AL171" s="213">
        <v>0</v>
      </c>
      <c r="AM171" s="213">
        <v>0</v>
      </c>
      <c r="AN171" s="213">
        <v>0</v>
      </c>
      <c r="AO171" s="440">
        <v>0</v>
      </c>
      <c r="AP171" s="320">
        <v>172.54613422199998</v>
      </c>
      <c r="AQ171" s="213">
        <v>0</v>
      </c>
      <c r="AR171" s="213">
        <v>22.920813790000004</v>
      </c>
      <c r="AS171" s="213">
        <v>20.665475600000004</v>
      </c>
      <c r="AT171" s="213">
        <v>0</v>
      </c>
      <c r="AU171" s="213">
        <v>20.653086440000006</v>
      </c>
      <c r="AV171" s="213">
        <v>0</v>
      </c>
      <c r="AW171" s="213">
        <v>11.048127411999999</v>
      </c>
      <c r="AX171" s="213">
        <v>3.063209863</v>
      </c>
      <c r="AY171" s="213">
        <v>0.34622419999999998</v>
      </c>
      <c r="AZ171" s="213">
        <v>0.10418624999999999</v>
      </c>
      <c r="BA171" s="213">
        <v>0.34654936400000003</v>
      </c>
      <c r="BB171" s="213">
        <v>0.69346779599999986</v>
      </c>
      <c r="BC171" s="234">
        <f t="shared" si="50"/>
        <v>71.314102405</v>
      </c>
      <c r="BD171" s="29">
        <f t="shared" si="51"/>
        <v>172.54613422199998</v>
      </c>
      <c r="BE171" s="67">
        <f t="shared" si="52"/>
        <v>79.841140714999995</v>
      </c>
      <c r="BF171" s="206">
        <f t="shared" si="53"/>
        <v>-53.727656041093688</v>
      </c>
      <c r="BG171" s="133"/>
      <c r="BH171" s="132"/>
    </row>
    <row r="172" spans="1:60" ht="20.100000000000001" customHeight="1" thickBot="1" x14ac:dyDescent="0.25">
      <c r="A172" s="282"/>
      <c r="B172" s="365"/>
      <c r="C172" s="450" t="s">
        <v>195</v>
      </c>
      <c r="D172" s="202">
        <v>0.21257102580000001</v>
      </c>
      <c r="E172" s="186">
        <v>0.38416</v>
      </c>
      <c r="F172" s="186">
        <v>0.88151000000000002</v>
      </c>
      <c r="G172" s="186">
        <v>0.725320148</v>
      </c>
      <c r="H172" s="186">
        <v>0.62837600000000005</v>
      </c>
      <c r="I172" s="186">
        <v>7.9957133367999997</v>
      </c>
      <c r="J172" s="186">
        <v>2.41472</v>
      </c>
      <c r="K172" s="186">
        <v>1.0515802388</v>
      </c>
      <c r="L172" s="186">
        <v>1.9366717076</v>
      </c>
      <c r="M172" s="186">
        <v>1.7135550096000001</v>
      </c>
      <c r="N172" s="186">
        <v>0.97164127620000007</v>
      </c>
      <c r="O172" s="186">
        <v>1.3110527416</v>
      </c>
      <c r="P172" s="198">
        <v>20.2268714844</v>
      </c>
      <c r="Q172" s="186">
        <v>1.3719999999999999</v>
      </c>
      <c r="R172" s="186">
        <v>0.30527000000000004</v>
      </c>
      <c r="S172" s="186">
        <v>7.8370735729999996</v>
      </c>
      <c r="T172" s="186">
        <v>2.3667000000000002</v>
      </c>
      <c r="U172" s="186">
        <v>1.05301</v>
      </c>
      <c r="V172" s="186">
        <v>0.42721137059999997</v>
      </c>
      <c r="W172" s="186">
        <v>0.54880000000000007</v>
      </c>
      <c r="X172" s="186">
        <v>0.77929599999999999</v>
      </c>
      <c r="Y172" s="186">
        <v>1.201474806</v>
      </c>
      <c r="Z172" s="186">
        <v>0.48039859699999998</v>
      </c>
      <c r="AA172" s="186">
        <v>2.1144097799999999</v>
      </c>
      <c r="AB172" s="186">
        <v>5.0023637929999998</v>
      </c>
      <c r="AC172" s="198">
        <v>23.488007919600001</v>
      </c>
      <c r="AD172" s="202">
        <v>2.5827900000000001</v>
      </c>
      <c r="AE172" s="186">
        <v>0.83694579359999999</v>
      </c>
      <c r="AF172" s="186">
        <v>0.561234436</v>
      </c>
      <c r="AG172" s="186">
        <v>0.34300000000000003</v>
      </c>
      <c r="AH172" s="186">
        <v>0.81151090299999995</v>
      </c>
      <c r="AI172" s="186">
        <v>0.78889999999999993</v>
      </c>
      <c r="AJ172" s="186">
        <v>0.13719999999999999</v>
      </c>
      <c r="AK172" s="186">
        <v>1.4200199999999998</v>
      </c>
      <c r="AL172" s="186">
        <v>0.27783000000000002</v>
      </c>
      <c r="AM172" s="186">
        <v>0.50078</v>
      </c>
      <c r="AN172" s="186">
        <v>0.34300000000000003</v>
      </c>
      <c r="AO172" s="441">
        <v>0.10976</v>
      </c>
      <c r="AP172" s="319">
        <v>8.7129711325999999</v>
      </c>
      <c r="AQ172" s="186">
        <v>0.85064000000000006</v>
      </c>
      <c r="AR172" s="186">
        <v>1.0975999999999999</v>
      </c>
      <c r="AS172" s="186">
        <v>7.5459999999999999E-2</v>
      </c>
      <c r="AT172" s="186">
        <v>8.2320000000000004E-2</v>
      </c>
      <c r="AU172" s="186">
        <v>1.5101675344000001</v>
      </c>
      <c r="AV172" s="186">
        <v>0.17150000000000001</v>
      </c>
      <c r="AW172" s="186">
        <v>0.25724999999999998</v>
      </c>
      <c r="AX172" s="186">
        <v>0</v>
      </c>
      <c r="AY172" s="186">
        <v>0.296352</v>
      </c>
      <c r="AZ172" s="186">
        <v>0.44589999999999996</v>
      </c>
      <c r="BA172" s="186">
        <v>0.61739999999999995</v>
      </c>
      <c r="BB172" s="186">
        <v>0.41159999999999997</v>
      </c>
      <c r="BC172" s="368">
        <f t="shared" si="50"/>
        <v>23.488007919600001</v>
      </c>
      <c r="BD172" s="239">
        <f t="shared" si="51"/>
        <v>8.7129711325999999</v>
      </c>
      <c r="BE172" s="367">
        <f t="shared" si="52"/>
        <v>5.8161895343999994</v>
      </c>
      <c r="BF172" s="198">
        <f t="shared" si="53"/>
        <v>-33.246771441277403</v>
      </c>
      <c r="BG172" s="133"/>
      <c r="BH172" s="132"/>
    </row>
    <row r="173" spans="1:60" ht="20.100000000000001" customHeight="1" thickBot="1" x14ac:dyDescent="0.3">
      <c r="A173" s="282"/>
      <c r="B173" s="155"/>
      <c r="C173" s="153" t="s">
        <v>64</v>
      </c>
      <c r="D173" s="150">
        <v>3395</v>
      </c>
      <c r="E173" s="151">
        <v>5176</v>
      </c>
      <c r="F173" s="151">
        <v>4338</v>
      </c>
      <c r="G173" s="151">
        <v>3292</v>
      </c>
      <c r="H173" s="151">
        <v>3787</v>
      </c>
      <c r="I173" s="151">
        <v>3845</v>
      </c>
      <c r="J173" s="151">
        <v>3326</v>
      </c>
      <c r="K173" s="151">
        <v>3396</v>
      </c>
      <c r="L173" s="151">
        <v>4137</v>
      </c>
      <c r="M173" s="151">
        <v>4378</v>
      </c>
      <c r="N173" s="151">
        <v>3813</v>
      </c>
      <c r="O173" s="151">
        <v>3348</v>
      </c>
      <c r="P173" s="205">
        <v>46231</v>
      </c>
      <c r="Q173" s="151">
        <v>2848</v>
      </c>
      <c r="R173" s="151">
        <v>2678</v>
      </c>
      <c r="S173" s="151">
        <v>3286</v>
      </c>
      <c r="T173" s="151">
        <v>3884</v>
      </c>
      <c r="U173" s="151">
        <v>3411</v>
      </c>
      <c r="V173" s="151">
        <v>3787</v>
      </c>
      <c r="W173" s="151">
        <v>3818</v>
      </c>
      <c r="X173" s="151">
        <v>3963</v>
      </c>
      <c r="Y173" s="151">
        <v>3809</v>
      </c>
      <c r="Z173" s="151">
        <v>3395</v>
      </c>
      <c r="AA173" s="151">
        <v>3581</v>
      </c>
      <c r="AB173" s="151">
        <v>3573</v>
      </c>
      <c r="AC173" s="205">
        <v>42033</v>
      </c>
      <c r="AD173" s="150">
        <v>3789</v>
      </c>
      <c r="AE173" s="151">
        <v>3367</v>
      </c>
      <c r="AF173" s="151">
        <v>4593</v>
      </c>
      <c r="AG173" s="151">
        <v>3626</v>
      </c>
      <c r="AH173" s="151">
        <v>4560</v>
      </c>
      <c r="AI173" s="151">
        <v>4513</v>
      </c>
      <c r="AJ173" s="151">
        <v>3982</v>
      </c>
      <c r="AK173" s="151">
        <v>3832</v>
      </c>
      <c r="AL173" s="151">
        <v>3567</v>
      </c>
      <c r="AM173" s="151">
        <v>4074</v>
      </c>
      <c r="AN173" s="151">
        <v>3625</v>
      </c>
      <c r="AO173" s="152">
        <v>4994</v>
      </c>
      <c r="AP173" s="205">
        <v>48522</v>
      </c>
      <c r="AQ173" s="151">
        <v>4320</v>
      </c>
      <c r="AR173" s="151">
        <v>3771</v>
      </c>
      <c r="AS173" s="151">
        <v>4830</v>
      </c>
      <c r="AT173" s="151">
        <v>5043</v>
      </c>
      <c r="AU173" s="151">
        <v>6573</v>
      </c>
      <c r="AV173" s="151">
        <v>4897</v>
      </c>
      <c r="AW173" s="151">
        <v>5467</v>
      </c>
      <c r="AX173" s="151">
        <v>4582</v>
      </c>
      <c r="AY173" s="151">
        <v>4496</v>
      </c>
      <c r="AZ173" s="151">
        <v>4935</v>
      </c>
      <c r="BA173" s="151">
        <v>6013</v>
      </c>
      <c r="BB173" s="151">
        <v>6278</v>
      </c>
      <c r="BC173" s="150">
        <f t="shared" si="50"/>
        <v>42033</v>
      </c>
      <c r="BD173" s="151">
        <f t="shared" si="51"/>
        <v>48522</v>
      </c>
      <c r="BE173" s="152">
        <f t="shared" si="52"/>
        <v>61205</v>
      </c>
      <c r="BF173" s="288">
        <f t="shared" ref="BF173" si="54">((BE173/BD173)-1)*100</f>
        <v>26.138658752730713</v>
      </c>
      <c r="BG173" s="133"/>
      <c r="BH173" s="132"/>
    </row>
    <row r="174" spans="1:60" ht="20.100000000000001" customHeight="1" x14ac:dyDescent="0.25">
      <c r="A174" s="282"/>
      <c r="B174" s="363" t="s">
        <v>198</v>
      </c>
      <c r="C174" s="451"/>
      <c r="D174" s="383">
        <v>2862</v>
      </c>
      <c r="E174" s="246">
        <v>4548</v>
      </c>
      <c r="F174" s="246">
        <v>3821</v>
      </c>
      <c r="G174" s="246">
        <v>2753</v>
      </c>
      <c r="H174" s="246">
        <v>3423</v>
      </c>
      <c r="I174" s="246">
        <v>3331</v>
      </c>
      <c r="J174" s="246">
        <v>2810</v>
      </c>
      <c r="K174" s="246">
        <v>3004</v>
      </c>
      <c r="L174" s="246">
        <v>3713</v>
      </c>
      <c r="M174" s="246">
        <v>3961</v>
      </c>
      <c r="N174" s="246">
        <v>3477</v>
      </c>
      <c r="O174" s="246">
        <v>2836</v>
      </c>
      <c r="P174" s="245">
        <v>40539</v>
      </c>
      <c r="Q174" s="246">
        <v>2379</v>
      </c>
      <c r="R174" s="246">
        <v>2474</v>
      </c>
      <c r="S174" s="246">
        <v>2672</v>
      </c>
      <c r="T174" s="246">
        <v>3317</v>
      </c>
      <c r="U174" s="246">
        <v>3020</v>
      </c>
      <c r="V174" s="246">
        <v>3211</v>
      </c>
      <c r="W174" s="246">
        <v>3484</v>
      </c>
      <c r="X174" s="246">
        <v>3661</v>
      </c>
      <c r="Y174" s="246">
        <v>3417</v>
      </c>
      <c r="Z174" s="246">
        <v>3158</v>
      </c>
      <c r="AA174" s="246">
        <v>3213</v>
      </c>
      <c r="AB174" s="246">
        <v>3311</v>
      </c>
      <c r="AC174" s="245">
        <v>37317</v>
      </c>
      <c r="AD174" s="247">
        <v>3458</v>
      </c>
      <c r="AE174" s="246">
        <v>3131</v>
      </c>
      <c r="AF174" s="246">
        <v>4252</v>
      </c>
      <c r="AG174" s="246">
        <v>3312</v>
      </c>
      <c r="AH174" s="246">
        <v>4259</v>
      </c>
      <c r="AI174" s="246">
        <v>4253</v>
      </c>
      <c r="AJ174" s="246">
        <v>3712</v>
      </c>
      <c r="AK174" s="246">
        <v>3587</v>
      </c>
      <c r="AL174" s="246">
        <v>3362</v>
      </c>
      <c r="AM174" s="246">
        <v>3805</v>
      </c>
      <c r="AN174" s="246">
        <v>3408</v>
      </c>
      <c r="AO174" s="248">
        <v>4701</v>
      </c>
      <c r="AP174" s="245">
        <v>45240</v>
      </c>
      <c r="AQ174" s="246">
        <v>4027</v>
      </c>
      <c r="AR174" s="246">
        <v>3524</v>
      </c>
      <c r="AS174" s="246">
        <v>4607</v>
      </c>
      <c r="AT174" s="246">
        <v>4824</v>
      </c>
      <c r="AU174" s="246">
        <v>6300</v>
      </c>
      <c r="AV174" s="246">
        <v>4680</v>
      </c>
      <c r="AW174" s="246">
        <v>5240</v>
      </c>
      <c r="AX174" s="246">
        <v>4353</v>
      </c>
      <c r="AY174" s="246">
        <v>4349</v>
      </c>
      <c r="AZ174" s="246">
        <v>4674</v>
      </c>
      <c r="BA174" s="246">
        <v>5846</v>
      </c>
      <c r="BB174" s="246">
        <v>6127</v>
      </c>
      <c r="BC174" s="376">
        <f t="shared" si="50"/>
        <v>37317</v>
      </c>
      <c r="BD174" s="369">
        <f t="shared" si="51"/>
        <v>45240</v>
      </c>
      <c r="BE174" s="377">
        <f t="shared" si="52"/>
        <v>58551</v>
      </c>
      <c r="BF174" s="382">
        <f t="shared" si="53"/>
        <v>29.42307692307693</v>
      </c>
      <c r="BG174" s="133"/>
      <c r="BH174" s="132"/>
    </row>
    <row r="175" spans="1:60" ht="20.100000000000001" customHeight="1" x14ac:dyDescent="0.2">
      <c r="A175" s="282"/>
      <c r="B175" s="352"/>
      <c r="C175" s="55" t="s">
        <v>189</v>
      </c>
      <c r="D175" s="56">
        <v>1</v>
      </c>
      <c r="E175" s="39">
        <v>0</v>
      </c>
      <c r="F175" s="39">
        <v>0</v>
      </c>
      <c r="G175" s="39">
        <v>1</v>
      </c>
      <c r="H175" s="39">
        <v>2</v>
      </c>
      <c r="I175" s="39">
        <v>8</v>
      </c>
      <c r="J175" s="39">
        <v>11</v>
      </c>
      <c r="K175" s="39">
        <v>0</v>
      </c>
      <c r="L175" s="39">
        <v>1</v>
      </c>
      <c r="M175" s="39">
        <v>0</v>
      </c>
      <c r="N175" s="39">
        <v>0</v>
      </c>
      <c r="O175" s="39">
        <v>1</v>
      </c>
      <c r="P175" s="224">
        <v>25</v>
      </c>
      <c r="Q175" s="39">
        <v>4</v>
      </c>
      <c r="R175" s="39">
        <v>0</v>
      </c>
      <c r="S175" s="39">
        <v>0</v>
      </c>
      <c r="T175" s="39">
        <v>1</v>
      </c>
      <c r="U175" s="39">
        <v>16</v>
      </c>
      <c r="V175" s="39">
        <v>2</v>
      </c>
      <c r="W175" s="39">
        <v>1</v>
      </c>
      <c r="X175" s="39">
        <v>11</v>
      </c>
      <c r="Y175" s="39">
        <v>0</v>
      </c>
      <c r="Z175" s="39">
        <v>1</v>
      </c>
      <c r="AA175" s="39">
        <v>0</v>
      </c>
      <c r="AB175" s="39">
        <v>0</v>
      </c>
      <c r="AC175" s="224">
        <v>36</v>
      </c>
      <c r="AD175" s="56">
        <v>0</v>
      </c>
      <c r="AE175" s="39">
        <v>0</v>
      </c>
      <c r="AF175" s="39">
        <v>0</v>
      </c>
      <c r="AG175" s="39">
        <v>0</v>
      </c>
      <c r="AH175" s="39">
        <v>0</v>
      </c>
      <c r="AI175" s="39">
        <v>10</v>
      </c>
      <c r="AJ175" s="39">
        <v>0</v>
      </c>
      <c r="AK175" s="39">
        <v>1</v>
      </c>
      <c r="AL175" s="39">
        <v>10</v>
      </c>
      <c r="AM175" s="39">
        <v>3</v>
      </c>
      <c r="AN175" s="39">
        <v>0</v>
      </c>
      <c r="AO175" s="436">
        <v>0</v>
      </c>
      <c r="AP175" s="206">
        <v>24</v>
      </c>
      <c r="AQ175" s="39">
        <v>0</v>
      </c>
      <c r="AR175" s="39">
        <v>0</v>
      </c>
      <c r="AS175" s="39">
        <v>0</v>
      </c>
      <c r="AT175" s="39">
        <v>0</v>
      </c>
      <c r="AU175" s="39">
        <v>0</v>
      </c>
      <c r="AV175" s="39">
        <v>0</v>
      </c>
      <c r="AW175" s="39">
        <v>0</v>
      </c>
      <c r="AX175" s="39">
        <v>0</v>
      </c>
      <c r="AY175" s="39">
        <v>0</v>
      </c>
      <c r="AZ175" s="39">
        <v>0</v>
      </c>
      <c r="BA175" s="39">
        <v>2</v>
      </c>
      <c r="BB175" s="39">
        <v>0</v>
      </c>
      <c r="BC175" s="234">
        <f t="shared" si="50"/>
        <v>36</v>
      </c>
      <c r="BD175" s="29">
        <f t="shared" si="51"/>
        <v>24</v>
      </c>
      <c r="BE175" s="67">
        <f t="shared" si="52"/>
        <v>2</v>
      </c>
      <c r="BF175" s="206"/>
      <c r="BG175" s="133"/>
      <c r="BH175" s="132"/>
    </row>
    <row r="176" spans="1:60" ht="20.100000000000001" customHeight="1" x14ac:dyDescent="0.2">
      <c r="A176" s="282"/>
      <c r="B176" s="352"/>
      <c r="C176" s="55" t="s">
        <v>188</v>
      </c>
      <c r="D176" s="56">
        <v>80</v>
      </c>
      <c r="E176" s="39">
        <v>82</v>
      </c>
      <c r="F176" s="39">
        <v>70</v>
      </c>
      <c r="G176" s="39">
        <v>61</v>
      </c>
      <c r="H176" s="39">
        <v>27</v>
      </c>
      <c r="I176" s="39">
        <v>42</v>
      </c>
      <c r="J176" s="39">
        <v>53</v>
      </c>
      <c r="K176" s="39">
        <v>104</v>
      </c>
      <c r="L176" s="39">
        <v>184</v>
      </c>
      <c r="M176" s="39">
        <v>164</v>
      </c>
      <c r="N176" s="39">
        <v>161</v>
      </c>
      <c r="O176" s="39">
        <v>176</v>
      </c>
      <c r="P176" s="224">
        <v>1204</v>
      </c>
      <c r="Q176" s="39">
        <v>66</v>
      </c>
      <c r="R176" s="39">
        <v>45</v>
      </c>
      <c r="S176" s="39">
        <v>167</v>
      </c>
      <c r="T176" s="39">
        <v>109</v>
      </c>
      <c r="U176" s="39">
        <v>176</v>
      </c>
      <c r="V176" s="39">
        <v>137</v>
      </c>
      <c r="W176" s="39">
        <v>189</v>
      </c>
      <c r="X176" s="39">
        <v>193</v>
      </c>
      <c r="Y176" s="39">
        <v>267</v>
      </c>
      <c r="Z176" s="39">
        <v>171</v>
      </c>
      <c r="AA176" s="39">
        <v>272</v>
      </c>
      <c r="AB176" s="39">
        <v>152</v>
      </c>
      <c r="AC176" s="224">
        <v>1944</v>
      </c>
      <c r="AD176" s="56">
        <v>241</v>
      </c>
      <c r="AE176" s="39">
        <v>154</v>
      </c>
      <c r="AF176" s="39">
        <v>252</v>
      </c>
      <c r="AG176" s="39">
        <v>187</v>
      </c>
      <c r="AH176" s="39">
        <v>208</v>
      </c>
      <c r="AI176" s="39">
        <v>228</v>
      </c>
      <c r="AJ176" s="39">
        <v>247</v>
      </c>
      <c r="AK176" s="39">
        <v>246</v>
      </c>
      <c r="AL176" s="39">
        <v>293</v>
      </c>
      <c r="AM176" s="39">
        <v>227</v>
      </c>
      <c r="AN176" s="39">
        <v>247</v>
      </c>
      <c r="AO176" s="436">
        <v>247</v>
      </c>
      <c r="AP176" s="206">
        <v>2777</v>
      </c>
      <c r="AQ176" s="39">
        <v>265</v>
      </c>
      <c r="AR176" s="39">
        <v>221</v>
      </c>
      <c r="AS176" s="39">
        <v>268</v>
      </c>
      <c r="AT176" s="39">
        <v>272</v>
      </c>
      <c r="AU176" s="39">
        <v>302</v>
      </c>
      <c r="AV176" s="39">
        <v>216</v>
      </c>
      <c r="AW176" s="39">
        <v>285</v>
      </c>
      <c r="AX176" s="39">
        <v>198</v>
      </c>
      <c r="AY176" s="39">
        <v>197</v>
      </c>
      <c r="AZ176" s="39">
        <v>221</v>
      </c>
      <c r="BA176" s="39">
        <v>209</v>
      </c>
      <c r="BB176" s="39">
        <v>248</v>
      </c>
      <c r="BC176" s="234">
        <f t="shared" si="50"/>
        <v>1944</v>
      </c>
      <c r="BD176" s="29">
        <f t="shared" si="51"/>
        <v>2777</v>
      </c>
      <c r="BE176" s="67">
        <f t="shared" si="52"/>
        <v>2902</v>
      </c>
      <c r="BF176" s="206">
        <f t="shared" si="53"/>
        <v>4.5012603528988171</v>
      </c>
      <c r="BG176" s="133"/>
      <c r="BH176" s="132"/>
    </row>
    <row r="177" spans="1:60" ht="20.100000000000001" customHeight="1" x14ac:dyDescent="0.2">
      <c r="A177" s="282"/>
      <c r="B177" s="352"/>
      <c r="C177" s="55" t="s">
        <v>201</v>
      </c>
      <c r="D177" s="56">
        <v>2</v>
      </c>
      <c r="E177" s="39">
        <v>3</v>
      </c>
      <c r="F177" s="39">
        <v>3</v>
      </c>
      <c r="G177" s="39">
        <v>17</v>
      </c>
      <c r="H177" s="39">
        <v>6</v>
      </c>
      <c r="I177" s="39">
        <v>28</v>
      </c>
      <c r="J177" s="39">
        <v>43</v>
      </c>
      <c r="K177" s="39">
        <v>20</v>
      </c>
      <c r="L177" s="39">
        <v>6</v>
      </c>
      <c r="M177" s="39">
        <v>2</v>
      </c>
      <c r="N177" s="39">
        <v>1</v>
      </c>
      <c r="O177" s="39">
        <v>6</v>
      </c>
      <c r="P177" s="224">
        <v>137</v>
      </c>
      <c r="Q177" s="39">
        <v>2</v>
      </c>
      <c r="R177" s="39">
        <v>2</v>
      </c>
      <c r="S177" s="39">
        <v>0</v>
      </c>
      <c r="T177" s="39">
        <v>2</v>
      </c>
      <c r="U177" s="39">
        <v>8</v>
      </c>
      <c r="V177" s="39">
        <v>0</v>
      </c>
      <c r="W177" s="39">
        <v>4</v>
      </c>
      <c r="X177" s="39">
        <v>2</v>
      </c>
      <c r="Y177" s="39">
        <v>1</v>
      </c>
      <c r="Z177" s="39">
        <v>0</v>
      </c>
      <c r="AA177" s="39">
        <v>0</v>
      </c>
      <c r="AB177" s="39">
        <v>0</v>
      </c>
      <c r="AC177" s="224">
        <v>21</v>
      </c>
      <c r="AD177" s="56">
        <v>0</v>
      </c>
      <c r="AE177" s="39">
        <v>0</v>
      </c>
      <c r="AF177" s="39">
        <v>0</v>
      </c>
      <c r="AG177" s="39">
        <v>0</v>
      </c>
      <c r="AH177" s="39">
        <v>0</v>
      </c>
      <c r="AI177" s="39">
        <v>0</v>
      </c>
      <c r="AJ177" s="39">
        <v>0</v>
      </c>
      <c r="AK177" s="39">
        <v>0</v>
      </c>
      <c r="AL177" s="39">
        <v>0</v>
      </c>
      <c r="AM177" s="39">
        <v>0</v>
      </c>
      <c r="AN177" s="39">
        <v>0</v>
      </c>
      <c r="AO177" s="436">
        <v>0</v>
      </c>
      <c r="AP177" s="206">
        <v>0</v>
      </c>
      <c r="AQ177" s="39">
        <v>0</v>
      </c>
      <c r="AR177" s="39">
        <v>0</v>
      </c>
      <c r="AS177" s="39">
        <v>0</v>
      </c>
      <c r="AT177" s="39">
        <v>0</v>
      </c>
      <c r="AU177" s="39">
        <v>0</v>
      </c>
      <c r="AV177" s="39">
        <v>0</v>
      </c>
      <c r="AW177" s="39">
        <v>0</v>
      </c>
      <c r="AX177" s="39">
        <v>0</v>
      </c>
      <c r="AY177" s="39">
        <v>0</v>
      </c>
      <c r="AZ177" s="39">
        <v>0</v>
      </c>
      <c r="BA177" s="39">
        <v>0</v>
      </c>
      <c r="BB177" s="39">
        <v>0</v>
      </c>
      <c r="BC177" s="234">
        <f t="shared" si="50"/>
        <v>21</v>
      </c>
      <c r="BD177" s="29">
        <f t="shared" si="51"/>
        <v>0</v>
      </c>
      <c r="BE177" s="67">
        <f t="shared" si="52"/>
        <v>0</v>
      </c>
      <c r="BF177" s="206"/>
      <c r="BG177" s="133"/>
      <c r="BH177" s="132"/>
    </row>
    <row r="178" spans="1:60" ht="20.100000000000001" customHeight="1" x14ac:dyDescent="0.2">
      <c r="A178" s="282"/>
      <c r="B178" s="352"/>
      <c r="C178" s="55" t="s">
        <v>187</v>
      </c>
      <c r="D178" s="56">
        <v>241</v>
      </c>
      <c r="E178" s="39">
        <v>113</v>
      </c>
      <c r="F178" s="39">
        <v>286</v>
      </c>
      <c r="G178" s="39">
        <v>247</v>
      </c>
      <c r="H178" s="39">
        <v>145</v>
      </c>
      <c r="I178" s="39">
        <v>391</v>
      </c>
      <c r="J178" s="39">
        <v>180</v>
      </c>
      <c r="K178" s="39">
        <v>193</v>
      </c>
      <c r="L178" s="39">
        <v>219</v>
      </c>
      <c r="M178" s="39">
        <v>115</v>
      </c>
      <c r="N178" s="39">
        <v>250</v>
      </c>
      <c r="O178" s="39">
        <v>277</v>
      </c>
      <c r="P178" s="224">
        <v>2657</v>
      </c>
      <c r="Q178" s="39">
        <v>200</v>
      </c>
      <c r="R178" s="39">
        <v>143</v>
      </c>
      <c r="S178" s="39">
        <v>258</v>
      </c>
      <c r="T178" s="39">
        <v>212</v>
      </c>
      <c r="U178" s="39">
        <v>188</v>
      </c>
      <c r="V178" s="39">
        <v>318</v>
      </c>
      <c r="W178" s="39">
        <v>349</v>
      </c>
      <c r="X178" s="39">
        <v>544</v>
      </c>
      <c r="Y178" s="39">
        <v>315</v>
      </c>
      <c r="Z178" s="39">
        <v>213</v>
      </c>
      <c r="AA178" s="39">
        <v>292</v>
      </c>
      <c r="AB178" s="39">
        <v>279</v>
      </c>
      <c r="AC178" s="224">
        <v>3311</v>
      </c>
      <c r="AD178" s="56">
        <v>341</v>
      </c>
      <c r="AE178" s="39">
        <v>218</v>
      </c>
      <c r="AF178" s="39">
        <v>419</v>
      </c>
      <c r="AG178" s="39">
        <v>273</v>
      </c>
      <c r="AH178" s="39">
        <v>499</v>
      </c>
      <c r="AI178" s="39">
        <v>485</v>
      </c>
      <c r="AJ178" s="39">
        <v>469</v>
      </c>
      <c r="AK178" s="39">
        <v>392</v>
      </c>
      <c r="AL178" s="39">
        <v>359</v>
      </c>
      <c r="AM178" s="39">
        <v>386</v>
      </c>
      <c r="AN178" s="39">
        <v>258</v>
      </c>
      <c r="AO178" s="436">
        <v>288</v>
      </c>
      <c r="AP178" s="206">
        <v>4387</v>
      </c>
      <c r="AQ178" s="39">
        <v>362</v>
      </c>
      <c r="AR178" s="39">
        <v>194</v>
      </c>
      <c r="AS178" s="39">
        <v>325</v>
      </c>
      <c r="AT178" s="39">
        <v>195</v>
      </c>
      <c r="AU178" s="39">
        <v>219</v>
      </c>
      <c r="AV178" s="39">
        <v>195</v>
      </c>
      <c r="AW178" s="39">
        <v>229</v>
      </c>
      <c r="AX178" s="39">
        <v>258</v>
      </c>
      <c r="AY178" s="39">
        <v>193</v>
      </c>
      <c r="AZ178" s="39">
        <v>79</v>
      </c>
      <c r="BA178" s="39">
        <v>132</v>
      </c>
      <c r="BB178" s="39">
        <v>165</v>
      </c>
      <c r="BC178" s="234">
        <f t="shared" ref="BC178:BC199" si="55">SUM($Q178:$AB178)</f>
        <v>3311</v>
      </c>
      <c r="BD178" s="29">
        <f t="shared" ref="BD178:BD199" si="56">SUM($AD178:$AO178)</f>
        <v>4387</v>
      </c>
      <c r="BE178" s="67">
        <f t="shared" ref="BE178:BE199" si="57">SUM($AQ178:$BB178)</f>
        <v>2546</v>
      </c>
      <c r="BF178" s="206">
        <f t="shared" si="53"/>
        <v>-41.964896284476858</v>
      </c>
      <c r="BG178" s="133"/>
      <c r="BH178" s="132"/>
    </row>
    <row r="179" spans="1:60" ht="20.100000000000001" customHeight="1" x14ac:dyDescent="0.2">
      <c r="A179" s="282"/>
      <c r="B179" s="352"/>
      <c r="C179" s="55" t="s">
        <v>200</v>
      </c>
      <c r="D179" s="56">
        <v>0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39">
        <v>0</v>
      </c>
      <c r="P179" s="224">
        <v>0</v>
      </c>
      <c r="Q179" s="39">
        <v>0</v>
      </c>
      <c r="R179" s="39">
        <v>0</v>
      </c>
      <c r="S179" s="39">
        <v>0</v>
      </c>
      <c r="T179" s="39">
        <v>0</v>
      </c>
      <c r="U179" s="39">
        <v>0</v>
      </c>
      <c r="V179" s="39">
        <v>0</v>
      </c>
      <c r="W179" s="39">
        <v>0</v>
      </c>
      <c r="X179" s="39">
        <v>0</v>
      </c>
      <c r="Y179" s="39">
        <v>0</v>
      </c>
      <c r="Z179" s="39">
        <v>0</v>
      </c>
      <c r="AA179" s="39">
        <v>0</v>
      </c>
      <c r="AB179" s="39">
        <v>0</v>
      </c>
      <c r="AC179" s="224">
        <v>0</v>
      </c>
      <c r="AD179" s="56">
        <v>0</v>
      </c>
      <c r="AE179" s="39">
        <v>0</v>
      </c>
      <c r="AF179" s="39">
        <v>0</v>
      </c>
      <c r="AG179" s="39">
        <v>0</v>
      </c>
      <c r="AH179" s="39">
        <v>0</v>
      </c>
      <c r="AI179" s="39">
        <v>0</v>
      </c>
      <c r="AJ179" s="39">
        <v>0</v>
      </c>
      <c r="AK179" s="39">
        <v>0</v>
      </c>
      <c r="AL179" s="39">
        <v>0</v>
      </c>
      <c r="AM179" s="39">
        <v>0</v>
      </c>
      <c r="AN179" s="39">
        <v>0</v>
      </c>
      <c r="AO179" s="436">
        <v>0</v>
      </c>
      <c r="AP179" s="206">
        <v>0</v>
      </c>
      <c r="AQ179" s="39">
        <v>0</v>
      </c>
      <c r="AR179" s="39">
        <v>0</v>
      </c>
      <c r="AS179" s="39">
        <v>0</v>
      </c>
      <c r="AT179" s="39">
        <v>0</v>
      </c>
      <c r="AU179" s="39">
        <v>0</v>
      </c>
      <c r="AV179" s="39">
        <v>16</v>
      </c>
      <c r="AW179" s="39">
        <v>7</v>
      </c>
      <c r="AX179" s="39">
        <v>11</v>
      </c>
      <c r="AY179" s="39">
        <v>28</v>
      </c>
      <c r="AZ179" s="39">
        <v>24</v>
      </c>
      <c r="BA179" s="39">
        <v>30</v>
      </c>
      <c r="BB179" s="39">
        <v>16</v>
      </c>
      <c r="BC179" s="234">
        <f t="shared" si="55"/>
        <v>0</v>
      </c>
      <c r="BD179" s="29">
        <f t="shared" si="56"/>
        <v>0</v>
      </c>
      <c r="BE179" s="67">
        <f t="shared" si="57"/>
        <v>132</v>
      </c>
      <c r="BF179" s="206"/>
      <c r="BG179" s="133"/>
      <c r="BH179" s="132"/>
    </row>
    <row r="180" spans="1:60" ht="20.100000000000001" customHeight="1" x14ac:dyDescent="0.2">
      <c r="A180" s="282"/>
      <c r="B180" s="352"/>
      <c r="C180" s="55" t="s">
        <v>197</v>
      </c>
      <c r="D180" s="56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0</v>
      </c>
      <c r="M180" s="39">
        <v>0</v>
      </c>
      <c r="N180" s="39">
        <v>0</v>
      </c>
      <c r="O180" s="39">
        <v>0</v>
      </c>
      <c r="P180" s="224">
        <v>0</v>
      </c>
      <c r="Q180" s="39">
        <v>0</v>
      </c>
      <c r="R180" s="39">
        <v>0</v>
      </c>
      <c r="S180" s="39">
        <v>0</v>
      </c>
      <c r="T180" s="39">
        <v>0</v>
      </c>
      <c r="U180" s="39">
        <v>0</v>
      </c>
      <c r="V180" s="39">
        <v>0</v>
      </c>
      <c r="W180" s="39">
        <v>0</v>
      </c>
      <c r="X180" s="39">
        <v>0</v>
      </c>
      <c r="Y180" s="39">
        <v>0</v>
      </c>
      <c r="Z180" s="39">
        <v>0</v>
      </c>
      <c r="AA180" s="39">
        <v>0</v>
      </c>
      <c r="AB180" s="39">
        <v>0</v>
      </c>
      <c r="AC180" s="224">
        <v>0</v>
      </c>
      <c r="AD180" s="56">
        <v>0</v>
      </c>
      <c r="AE180" s="39">
        <v>0</v>
      </c>
      <c r="AF180" s="39">
        <v>31</v>
      </c>
      <c r="AG180" s="39">
        <v>0</v>
      </c>
      <c r="AH180" s="39">
        <v>0</v>
      </c>
      <c r="AI180" s="39">
        <v>0</v>
      </c>
      <c r="AJ180" s="39">
        <v>0</v>
      </c>
      <c r="AK180" s="39">
        <v>1</v>
      </c>
      <c r="AL180" s="39">
        <v>0</v>
      </c>
      <c r="AM180" s="39">
        <v>0</v>
      </c>
      <c r="AN180" s="39">
        <v>0</v>
      </c>
      <c r="AO180" s="436">
        <v>0</v>
      </c>
      <c r="AP180" s="206">
        <v>32</v>
      </c>
      <c r="AQ180" s="39">
        <v>0</v>
      </c>
      <c r="AR180" s="39">
        <v>0</v>
      </c>
      <c r="AS180" s="39">
        <v>0</v>
      </c>
      <c r="AT180" s="39">
        <v>0</v>
      </c>
      <c r="AU180" s="39">
        <v>0</v>
      </c>
      <c r="AV180" s="39">
        <v>0</v>
      </c>
      <c r="AW180" s="39">
        <v>0</v>
      </c>
      <c r="AX180" s="39">
        <v>0</v>
      </c>
      <c r="AY180" s="39">
        <v>0</v>
      </c>
      <c r="AZ180" s="39">
        <v>0</v>
      </c>
      <c r="BA180" s="39">
        <v>0</v>
      </c>
      <c r="BB180" s="39">
        <v>0</v>
      </c>
      <c r="BC180" s="234">
        <f t="shared" si="55"/>
        <v>0</v>
      </c>
      <c r="BD180" s="29">
        <f t="shared" si="56"/>
        <v>32</v>
      </c>
      <c r="BE180" s="67">
        <f t="shared" si="57"/>
        <v>0</v>
      </c>
      <c r="BF180" s="206"/>
      <c r="BG180" s="133"/>
      <c r="BH180" s="132"/>
    </row>
    <row r="181" spans="1:60" ht="20.100000000000001" customHeight="1" x14ac:dyDescent="0.2">
      <c r="A181" s="282"/>
      <c r="B181" s="352"/>
      <c r="C181" s="55" t="s">
        <v>186</v>
      </c>
      <c r="D181" s="56">
        <v>109</v>
      </c>
      <c r="E181" s="39">
        <v>93</v>
      </c>
      <c r="F181" s="39">
        <v>92</v>
      </c>
      <c r="G181" s="39">
        <v>63</v>
      </c>
      <c r="H181" s="39">
        <v>94</v>
      </c>
      <c r="I181" s="39">
        <v>80</v>
      </c>
      <c r="J181" s="39">
        <v>101</v>
      </c>
      <c r="K181" s="39">
        <v>86</v>
      </c>
      <c r="L181" s="39">
        <v>127</v>
      </c>
      <c r="M181" s="39">
        <v>72</v>
      </c>
      <c r="N181" s="39">
        <v>69</v>
      </c>
      <c r="O181" s="39">
        <v>82</v>
      </c>
      <c r="P181" s="224">
        <v>1068</v>
      </c>
      <c r="Q181" s="39">
        <v>51</v>
      </c>
      <c r="R181" s="39">
        <v>48</v>
      </c>
      <c r="S181" s="39">
        <v>21</v>
      </c>
      <c r="T181" s="39">
        <v>59</v>
      </c>
      <c r="U181" s="39">
        <v>32</v>
      </c>
      <c r="V181" s="39">
        <v>50</v>
      </c>
      <c r="W181" s="39">
        <v>42</v>
      </c>
      <c r="X181" s="39">
        <v>49</v>
      </c>
      <c r="Y181" s="39">
        <v>67</v>
      </c>
      <c r="Z181" s="39">
        <v>87</v>
      </c>
      <c r="AA181" s="39">
        <v>71</v>
      </c>
      <c r="AB181" s="39">
        <v>34</v>
      </c>
      <c r="AC181" s="224">
        <v>611</v>
      </c>
      <c r="AD181" s="56">
        <v>32</v>
      </c>
      <c r="AE181" s="39">
        <v>13</v>
      </c>
      <c r="AF181" s="39">
        <v>24</v>
      </c>
      <c r="AG181" s="39">
        <v>21</v>
      </c>
      <c r="AH181" s="39">
        <v>26</v>
      </c>
      <c r="AI181" s="39">
        <v>10</v>
      </c>
      <c r="AJ181" s="39">
        <v>11</v>
      </c>
      <c r="AK181" s="39">
        <v>22</v>
      </c>
      <c r="AL181" s="39">
        <v>26</v>
      </c>
      <c r="AM181" s="39">
        <v>14</v>
      </c>
      <c r="AN181" s="39">
        <v>23</v>
      </c>
      <c r="AO181" s="436">
        <v>3</v>
      </c>
      <c r="AP181" s="206">
        <v>225</v>
      </c>
      <c r="AQ181" s="39">
        <v>45</v>
      </c>
      <c r="AR181" s="39">
        <v>76</v>
      </c>
      <c r="AS181" s="39">
        <v>107</v>
      </c>
      <c r="AT181" s="39">
        <v>62</v>
      </c>
      <c r="AU181" s="39">
        <v>69</v>
      </c>
      <c r="AV181" s="39">
        <v>48</v>
      </c>
      <c r="AW181" s="39">
        <v>45</v>
      </c>
      <c r="AX181" s="39">
        <v>51</v>
      </c>
      <c r="AY181" s="39">
        <v>31</v>
      </c>
      <c r="AZ181" s="39">
        <v>13</v>
      </c>
      <c r="BA181" s="39">
        <v>31</v>
      </c>
      <c r="BB181" s="39">
        <v>26</v>
      </c>
      <c r="BC181" s="234">
        <f t="shared" si="55"/>
        <v>611</v>
      </c>
      <c r="BD181" s="29">
        <f t="shared" si="56"/>
        <v>225</v>
      </c>
      <c r="BE181" s="67">
        <f t="shared" si="57"/>
        <v>604</v>
      </c>
      <c r="BF181" s="206">
        <f t="shared" si="53"/>
        <v>168.44444444444443</v>
      </c>
      <c r="BG181" s="133"/>
      <c r="BH181" s="132"/>
    </row>
    <row r="182" spans="1:60" ht="20.100000000000001" customHeight="1" x14ac:dyDescent="0.2">
      <c r="A182" s="282"/>
      <c r="B182" s="352"/>
      <c r="C182" s="55" t="s">
        <v>202</v>
      </c>
      <c r="D182" s="56">
        <v>22</v>
      </c>
      <c r="E182" s="39">
        <v>9</v>
      </c>
      <c r="F182" s="39">
        <v>39</v>
      </c>
      <c r="G182" s="39">
        <v>22</v>
      </c>
      <c r="H182" s="39">
        <v>28</v>
      </c>
      <c r="I182" s="39">
        <v>13</v>
      </c>
      <c r="J182" s="39">
        <v>2</v>
      </c>
      <c r="K182" s="39">
        <v>0</v>
      </c>
      <c r="L182" s="39">
        <v>4</v>
      </c>
      <c r="M182" s="39">
        <v>0</v>
      </c>
      <c r="N182" s="39">
        <v>0</v>
      </c>
      <c r="O182" s="39">
        <v>0</v>
      </c>
      <c r="P182" s="224">
        <v>139</v>
      </c>
      <c r="Q182" s="39">
        <v>0</v>
      </c>
      <c r="R182" s="39">
        <v>0</v>
      </c>
      <c r="S182" s="39">
        <v>0</v>
      </c>
      <c r="T182" s="39">
        <v>0</v>
      </c>
      <c r="U182" s="39">
        <v>0</v>
      </c>
      <c r="V182" s="39">
        <v>0</v>
      </c>
      <c r="W182" s="39">
        <v>0</v>
      </c>
      <c r="X182" s="39">
        <v>0</v>
      </c>
      <c r="Y182" s="39">
        <v>0</v>
      </c>
      <c r="Z182" s="39">
        <v>0</v>
      </c>
      <c r="AA182" s="39">
        <v>0</v>
      </c>
      <c r="AB182" s="39">
        <v>0</v>
      </c>
      <c r="AC182" s="224">
        <v>0</v>
      </c>
      <c r="AD182" s="56">
        <v>0</v>
      </c>
      <c r="AE182" s="39">
        <v>0</v>
      </c>
      <c r="AF182" s="39">
        <v>0</v>
      </c>
      <c r="AG182" s="39">
        <v>0</v>
      </c>
      <c r="AH182" s="39">
        <v>0</v>
      </c>
      <c r="AI182" s="39">
        <v>0</v>
      </c>
      <c r="AJ182" s="39">
        <v>0</v>
      </c>
      <c r="AK182" s="39">
        <v>0</v>
      </c>
      <c r="AL182" s="39">
        <v>0</v>
      </c>
      <c r="AM182" s="39">
        <v>0</v>
      </c>
      <c r="AN182" s="39">
        <v>0</v>
      </c>
      <c r="AO182" s="436">
        <v>0</v>
      </c>
      <c r="AP182" s="206">
        <v>0</v>
      </c>
      <c r="AQ182" s="39">
        <v>0</v>
      </c>
      <c r="AR182" s="39">
        <v>0</v>
      </c>
      <c r="AS182" s="39">
        <v>0</v>
      </c>
      <c r="AT182" s="39">
        <v>0</v>
      </c>
      <c r="AU182" s="39">
        <v>0</v>
      </c>
      <c r="AV182" s="39">
        <v>0</v>
      </c>
      <c r="AW182" s="39">
        <v>0</v>
      </c>
      <c r="AX182" s="39">
        <v>0</v>
      </c>
      <c r="AY182" s="39">
        <v>0</v>
      </c>
      <c r="AZ182" s="39">
        <v>0</v>
      </c>
      <c r="BA182" s="39">
        <v>0</v>
      </c>
      <c r="BB182" s="39">
        <v>0</v>
      </c>
      <c r="BC182" s="234">
        <f t="shared" si="55"/>
        <v>0</v>
      </c>
      <c r="BD182" s="29">
        <f t="shared" si="56"/>
        <v>0</v>
      </c>
      <c r="BE182" s="67">
        <f t="shared" si="57"/>
        <v>0</v>
      </c>
      <c r="BF182" s="206"/>
      <c r="BG182" s="133"/>
      <c r="BH182" s="132"/>
    </row>
    <row r="183" spans="1:60" ht="20.100000000000001" customHeight="1" x14ac:dyDescent="0.2">
      <c r="A183" s="282"/>
      <c r="B183" s="352"/>
      <c r="C183" s="55" t="s">
        <v>196</v>
      </c>
      <c r="D183" s="56">
        <v>0</v>
      </c>
      <c r="E183" s="39">
        <v>3</v>
      </c>
      <c r="F183" s="39">
        <v>0</v>
      </c>
      <c r="G183" s="39">
        <v>0</v>
      </c>
      <c r="H183" s="39">
        <v>4</v>
      </c>
      <c r="I183" s="39">
        <v>0</v>
      </c>
      <c r="J183" s="39">
        <v>2</v>
      </c>
      <c r="K183" s="39">
        <v>3</v>
      </c>
      <c r="L183" s="39">
        <v>0</v>
      </c>
      <c r="M183" s="39">
        <v>9</v>
      </c>
      <c r="N183" s="39">
        <v>1</v>
      </c>
      <c r="O183" s="39">
        <v>0</v>
      </c>
      <c r="P183" s="224">
        <v>22</v>
      </c>
      <c r="Q183" s="39">
        <v>1</v>
      </c>
      <c r="R183" s="39">
        <v>1</v>
      </c>
      <c r="S183" s="39">
        <v>0</v>
      </c>
      <c r="T183" s="39">
        <v>4</v>
      </c>
      <c r="U183" s="39">
        <v>5</v>
      </c>
      <c r="V183" s="39">
        <v>0</v>
      </c>
      <c r="W183" s="39">
        <v>0</v>
      </c>
      <c r="X183" s="39">
        <v>1</v>
      </c>
      <c r="Y183" s="39">
        <v>0</v>
      </c>
      <c r="Z183" s="39">
        <v>7</v>
      </c>
      <c r="AA183" s="39">
        <v>1</v>
      </c>
      <c r="AB183" s="39">
        <v>12</v>
      </c>
      <c r="AC183" s="224">
        <v>32</v>
      </c>
      <c r="AD183" s="56">
        <v>3</v>
      </c>
      <c r="AE183" s="39">
        <v>1</v>
      </c>
      <c r="AF183" s="39">
        <v>1</v>
      </c>
      <c r="AG183" s="39">
        <v>2</v>
      </c>
      <c r="AH183" s="39">
        <v>1</v>
      </c>
      <c r="AI183" s="39">
        <v>0</v>
      </c>
      <c r="AJ183" s="39">
        <v>0</v>
      </c>
      <c r="AK183" s="39">
        <v>2</v>
      </c>
      <c r="AL183" s="39">
        <v>1</v>
      </c>
      <c r="AM183" s="39">
        <v>0</v>
      </c>
      <c r="AN183" s="39">
        <v>7</v>
      </c>
      <c r="AO183" s="436">
        <v>2</v>
      </c>
      <c r="AP183" s="206">
        <v>20</v>
      </c>
      <c r="AQ183" s="39">
        <v>0</v>
      </c>
      <c r="AR183" s="39">
        <v>0</v>
      </c>
      <c r="AS183" s="39">
        <v>5</v>
      </c>
      <c r="AT183" s="39">
        <v>0</v>
      </c>
      <c r="AU183" s="39">
        <v>0</v>
      </c>
      <c r="AV183" s="39">
        <v>0</v>
      </c>
      <c r="AW183" s="39">
        <v>0</v>
      </c>
      <c r="AX183" s="39">
        <v>0</v>
      </c>
      <c r="AY183" s="39">
        <v>0</v>
      </c>
      <c r="AZ183" s="39">
        <v>5</v>
      </c>
      <c r="BA183" s="39">
        <v>2</v>
      </c>
      <c r="BB183" s="39">
        <v>1</v>
      </c>
      <c r="BC183" s="234">
        <f t="shared" si="55"/>
        <v>32</v>
      </c>
      <c r="BD183" s="29">
        <f t="shared" si="56"/>
        <v>20</v>
      </c>
      <c r="BE183" s="67">
        <f t="shared" si="57"/>
        <v>13</v>
      </c>
      <c r="BF183" s="206">
        <f t="shared" si="53"/>
        <v>-35</v>
      </c>
      <c r="BG183" s="133"/>
      <c r="BH183" s="132"/>
    </row>
    <row r="184" spans="1:60" ht="20.100000000000001" customHeight="1" x14ac:dyDescent="0.2">
      <c r="A184" s="282"/>
      <c r="B184" s="352"/>
      <c r="C184" s="55" t="s">
        <v>185</v>
      </c>
      <c r="D184" s="56">
        <v>411</v>
      </c>
      <c r="E184" s="39">
        <v>2435</v>
      </c>
      <c r="F184" s="39">
        <v>1460</v>
      </c>
      <c r="G184" s="39">
        <v>215</v>
      </c>
      <c r="H184" s="39">
        <v>391</v>
      </c>
      <c r="I184" s="39">
        <v>377</v>
      </c>
      <c r="J184" s="39">
        <v>8</v>
      </c>
      <c r="K184" s="39">
        <v>12</v>
      </c>
      <c r="L184" s="39">
        <v>649</v>
      </c>
      <c r="M184" s="39">
        <v>2</v>
      </c>
      <c r="N184" s="39">
        <v>4</v>
      </c>
      <c r="O184" s="39">
        <v>27</v>
      </c>
      <c r="P184" s="224">
        <v>5991</v>
      </c>
      <c r="Q184" s="39">
        <v>0</v>
      </c>
      <c r="R184" s="39">
        <v>18</v>
      </c>
      <c r="S184" s="39">
        <v>2</v>
      </c>
      <c r="T184" s="39">
        <v>12</v>
      </c>
      <c r="U184" s="39">
        <v>50</v>
      </c>
      <c r="V184" s="39">
        <v>2</v>
      </c>
      <c r="W184" s="39">
        <v>5</v>
      </c>
      <c r="X184" s="39">
        <v>4</v>
      </c>
      <c r="Y184" s="39">
        <v>4</v>
      </c>
      <c r="Z184" s="39">
        <v>120</v>
      </c>
      <c r="AA184" s="39">
        <v>29</v>
      </c>
      <c r="AB184" s="39">
        <v>41</v>
      </c>
      <c r="AC184" s="224">
        <v>287</v>
      </c>
      <c r="AD184" s="56">
        <v>0</v>
      </c>
      <c r="AE184" s="39">
        <v>224</v>
      </c>
      <c r="AF184" s="39">
        <v>58</v>
      </c>
      <c r="AG184" s="39">
        <v>10</v>
      </c>
      <c r="AH184" s="39">
        <v>12</v>
      </c>
      <c r="AI184" s="39">
        <v>14</v>
      </c>
      <c r="AJ184" s="39">
        <v>25</v>
      </c>
      <c r="AK184" s="39">
        <v>72</v>
      </c>
      <c r="AL184" s="39">
        <v>34</v>
      </c>
      <c r="AM184" s="39">
        <v>66</v>
      </c>
      <c r="AN184" s="39">
        <v>5</v>
      </c>
      <c r="AO184" s="436">
        <v>541</v>
      </c>
      <c r="AP184" s="206">
        <v>1061</v>
      </c>
      <c r="AQ184" s="39">
        <v>145</v>
      </c>
      <c r="AR184" s="39">
        <v>517</v>
      </c>
      <c r="AS184" s="39">
        <v>510</v>
      </c>
      <c r="AT184" s="39">
        <v>51</v>
      </c>
      <c r="AU184" s="39">
        <v>732</v>
      </c>
      <c r="AV184" s="39">
        <v>494</v>
      </c>
      <c r="AW184" s="39">
        <v>373</v>
      </c>
      <c r="AX184" s="39">
        <v>172</v>
      </c>
      <c r="AY184" s="39">
        <v>518</v>
      </c>
      <c r="AZ184" s="39">
        <v>552</v>
      </c>
      <c r="BA184" s="39">
        <v>2097</v>
      </c>
      <c r="BB184" s="39">
        <v>2259</v>
      </c>
      <c r="BC184" s="234">
        <f t="shared" si="55"/>
        <v>287</v>
      </c>
      <c r="BD184" s="29">
        <f t="shared" si="56"/>
        <v>1061</v>
      </c>
      <c r="BE184" s="67">
        <f t="shared" si="57"/>
        <v>8420</v>
      </c>
      <c r="BF184" s="206">
        <f t="shared" si="53"/>
        <v>693.59095193213955</v>
      </c>
      <c r="BG184" s="133"/>
      <c r="BH184" s="132"/>
    </row>
    <row r="185" spans="1:60" ht="20.100000000000001" customHeight="1" x14ac:dyDescent="0.2">
      <c r="A185" s="282"/>
      <c r="B185" s="352"/>
      <c r="C185" s="55" t="s">
        <v>190</v>
      </c>
      <c r="D185" s="56">
        <v>1785</v>
      </c>
      <c r="E185" s="39">
        <v>1684</v>
      </c>
      <c r="F185" s="39">
        <v>1694</v>
      </c>
      <c r="G185" s="39">
        <v>1904</v>
      </c>
      <c r="H185" s="39">
        <v>2462</v>
      </c>
      <c r="I185" s="39">
        <v>2144</v>
      </c>
      <c r="J185" s="39">
        <v>2265</v>
      </c>
      <c r="K185" s="39">
        <v>2428</v>
      </c>
      <c r="L185" s="39">
        <v>2401</v>
      </c>
      <c r="M185" s="39">
        <v>3378</v>
      </c>
      <c r="N185" s="39">
        <v>2957</v>
      </c>
      <c r="O185" s="39">
        <v>2164</v>
      </c>
      <c r="P185" s="224">
        <v>27266</v>
      </c>
      <c r="Q185" s="39">
        <v>1881</v>
      </c>
      <c r="R185" s="39">
        <v>2137</v>
      </c>
      <c r="S185" s="39">
        <v>2099</v>
      </c>
      <c r="T185" s="39">
        <v>2835</v>
      </c>
      <c r="U185" s="39">
        <v>2422</v>
      </c>
      <c r="V185" s="39">
        <v>2615</v>
      </c>
      <c r="W185" s="39">
        <v>2688</v>
      </c>
      <c r="X185" s="39">
        <v>2756</v>
      </c>
      <c r="Y185" s="39">
        <v>2650</v>
      </c>
      <c r="Z185" s="39">
        <v>2461</v>
      </c>
      <c r="AA185" s="39">
        <v>2453</v>
      </c>
      <c r="AB185" s="39">
        <v>2485</v>
      </c>
      <c r="AC185" s="224">
        <v>29482</v>
      </c>
      <c r="AD185" s="56">
        <v>2761</v>
      </c>
      <c r="AE185" s="39">
        <v>2448</v>
      </c>
      <c r="AF185" s="39">
        <v>3333</v>
      </c>
      <c r="AG185" s="39">
        <v>2697</v>
      </c>
      <c r="AH185" s="39">
        <v>3429</v>
      </c>
      <c r="AI185" s="39">
        <v>3395</v>
      </c>
      <c r="AJ185" s="39">
        <v>2877</v>
      </c>
      <c r="AK185" s="39">
        <v>2758</v>
      </c>
      <c r="AL185" s="39">
        <v>2385</v>
      </c>
      <c r="AM185" s="39">
        <v>2986</v>
      </c>
      <c r="AN185" s="39">
        <v>2764</v>
      </c>
      <c r="AO185" s="436">
        <v>3436</v>
      </c>
      <c r="AP185" s="206">
        <v>35269</v>
      </c>
      <c r="AQ185" s="39">
        <v>3065</v>
      </c>
      <c r="AR185" s="39">
        <v>2405</v>
      </c>
      <c r="AS185" s="39">
        <v>3246</v>
      </c>
      <c r="AT185" s="39">
        <v>4138</v>
      </c>
      <c r="AU185" s="39">
        <v>4854</v>
      </c>
      <c r="AV185" s="39">
        <v>3588</v>
      </c>
      <c r="AW185" s="39">
        <v>4155</v>
      </c>
      <c r="AX185" s="39">
        <v>3516</v>
      </c>
      <c r="AY185" s="39">
        <v>3278</v>
      </c>
      <c r="AZ185" s="39">
        <v>3661</v>
      </c>
      <c r="BA185" s="39">
        <v>3220</v>
      </c>
      <c r="BB185" s="39">
        <v>3252</v>
      </c>
      <c r="BC185" s="234">
        <f t="shared" si="55"/>
        <v>29482</v>
      </c>
      <c r="BD185" s="29">
        <f t="shared" si="56"/>
        <v>35269</v>
      </c>
      <c r="BE185" s="67">
        <f t="shared" si="57"/>
        <v>42378</v>
      </c>
      <c r="BF185" s="206">
        <f t="shared" si="53"/>
        <v>20.156511383934905</v>
      </c>
      <c r="BG185" s="133"/>
      <c r="BH185" s="132"/>
    </row>
    <row r="186" spans="1:60" ht="20.100000000000001" customHeight="1" x14ac:dyDescent="0.2">
      <c r="A186" s="282"/>
      <c r="B186" s="352"/>
      <c r="C186" s="55" t="s">
        <v>192</v>
      </c>
      <c r="D186" s="56">
        <v>83</v>
      </c>
      <c r="E186" s="39">
        <v>83</v>
      </c>
      <c r="F186" s="39">
        <v>113</v>
      </c>
      <c r="G186" s="39">
        <v>179</v>
      </c>
      <c r="H186" s="39">
        <v>208</v>
      </c>
      <c r="I186" s="39">
        <v>151</v>
      </c>
      <c r="J186" s="39">
        <v>108</v>
      </c>
      <c r="K186" s="39">
        <v>135</v>
      </c>
      <c r="L186" s="39">
        <v>99</v>
      </c>
      <c r="M186" s="39">
        <v>31</v>
      </c>
      <c r="N186" s="39">
        <v>9</v>
      </c>
      <c r="O186" s="39">
        <v>29</v>
      </c>
      <c r="P186" s="224">
        <v>1228</v>
      </c>
      <c r="Q186" s="39">
        <v>60</v>
      </c>
      <c r="R186" s="39">
        <v>41</v>
      </c>
      <c r="S186" s="39">
        <v>28</v>
      </c>
      <c r="T186" s="39">
        <v>20</v>
      </c>
      <c r="U186" s="39">
        <v>23</v>
      </c>
      <c r="V186" s="39">
        <v>2</v>
      </c>
      <c r="W186" s="39">
        <v>2</v>
      </c>
      <c r="X186" s="39">
        <v>5</v>
      </c>
      <c r="Y186" s="39">
        <v>0</v>
      </c>
      <c r="Z186" s="39">
        <v>0</v>
      </c>
      <c r="AA186" s="39">
        <v>0</v>
      </c>
      <c r="AB186" s="39">
        <v>0</v>
      </c>
      <c r="AC186" s="224">
        <v>181</v>
      </c>
      <c r="AD186" s="56">
        <v>0</v>
      </c>
      <c r="AE186" s="39">
        <v>0</v>
      </c>
      <c r="AF186" s="39">
        <v>0</v>
      </c>
      <c r="AG186" s="39">
        <v>0</v>
      </c>
      <c r="AH186" s="39">
        <v>2</v>
      </c>
      <c r="AI186" s="39">
        <v>0</v>
      </c>
      <c r="AJ186" s="39">
        <v>0</v>
      </c>
      <c r="AK186" s="39">
        <v>0</v>
      </c>
      <c r="AL186" s="39">
        <v>0</v>
      </c>
      <c r="AM186" s="39">
        <v>1</v>
      </c>
      <c r="AN186" s="39">
        <v>0</v>
      </c>
      <c r="AO186" s="436">
        <v>0</v>
      </c>
      <c r="AP186" s="206">
        <v>3</v>
      </c>
      <c r="AQ186" s="39">
        <v>0</v>
      </c>
      <c r="AR186" s="39">
        <v>0</v>
      </c>
      <c r="AS186" s="39">
        <v>3</v>
      </c>
      <c r="AT186" s="39">
        <v>0</v>
      </c>
      <c r="AU186" s="39">
        <v>0</v>
      </c>
      <c r="AV186" s="39">
        <v>0</v>
      </c>
      <c r="AW186" s="39">
        <v>0</v>
      </c>
      <c r="AX186" s="39">
        <v>0</v>
      </c>
      <c r="AY186" s="39">
        <v>0</v>
      </c>
      <c r="AZ186" s="39">
        <v>0</v>
      </c>
      <c r="BA186" s="39">
        <v>0</v>
      </c>
      <c r="BB186" s="39">
        <v>0</v>
      </c>
      <c r="BC186" s="234">
        <f t="shared" si="55"/>
        <v>181</v>
      </c>
      <c r="BD186" s="29">
        <f t="shared" si="56"/>
        <v>3</v>
      </c>
      <c r="BE186" s="67">
        <f t="shared" si="57"/>
        <v>3</v>
      </c>
      <c r="BF186" s="206">
        <f t="shared" si="53"/>
        <v>0</v>
      </c>
      <c r="BG186" s="133"/>
      <c r="BH186" s="132"/>
    </row>
    <row r="187" spans="1:60" ht="20.100000000000001" customHeight="1" x14ac:dyDescent="0.2">
      <c r="A187" s="282"/>
      <c r="B187" s="352"/>
      <c r="C187" s="55" t="s">
        <v>193</v>
      </c>
      <c r="D187" s="56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1</v>
      </c>
      <c r="P187" s="224">
        <v>1</v>
      </c>
      <c r="Q187" s="39">
        <v>0</v>
      </c>
      <c r="R187" s="39">
        <v>0</v>
      </c>
      <c r="S187" s="39">
        <v>7</v>
      </c>
      <c r="T187" s="39">
        <v>7</v>
      </c>
      <c r="U187" s="39">
        <v>18</v>
      </c>
      <c r="V187" s="39">
        <v>14</v>
      </c>
      <c r="W187" s="39">
        <v>10</v>
      </c>
      <c r="X187" s="39">
        <v>34</v>
      </c>
      <c r="Y187" s="39">
        <v>54</v>
      </c>
      <c r="Z187" s="39">
        <v>47</v>
      </c>
      <c r="AA187" s="39">
        <v>16</v>
      </c>
      <c r="AB187" s="39">
        <v>27</v>
      </c>
      <c r="AC187" s="224">
        <v>234</v>
      </c>
      <c r="AD187" s="56">
        <v>24</v>
      </c>
      <c r="AE187" s="39">
        <v>40</v>
      </c>
      <c r="AF187" s="39">
        <v>35</v>
      </c>
      <c r="AG187" s="39">
        <v>19</v>
      </c>
      <c r="AH187" s="39">
        <v>10</v>
      </c>
      <c r="AI187" s="39">
        <v>8</v>
      </c>
      <c r="AJ187" s="39">
        <v>4</v>
      </c>
      <c r="AK187" s="39">
        <v>0</v>
      </c>
      <c r="AL187" s="39">
        <v>26</v>
      </c>
      <c r="AM187" s="39">
        <v>39</v>
      </c>
      <c r="AN187" s="39">
        <v>35</v>
      </c>
      <c r="AO187" s="436">
        <v>44</v>
      </c>
      <c r="AP187" s="206">
        <v>284</v>
      </c>
      <c r="AQ187" s="39">
        <v>33</v>
      </c>
      <c r="AR187" s="39">
        <v>29</v>
      </c>
      <c r="AS187" s="39">
        <v>38</v>
      </c>
      <c r="AT187" s="39">
        <v>31</v>
      </c>
      <c r="AU187" s="39">
        <v>29</v>
      </c>
      <c r="AV187" s="39">
        <v>11</v>
      </c>
      <c r="AW187" s="39">
        <v>18</v>
      </c>
      <c r="AX187" s="39">
        <v>15</v>
      </c>
      <c r="AY187" s="39">
        <v>14</v>
      </c>
      <c r="AZ187" s="39">
        <v>15</v>
      </c>
      <c r="BA187" s="39">
        <v>3</v>
      </c>
      <c r="BB187" s="39">
        <v>1</v>
      </c>
      <c r="BC187" s="234">
        <f t="shared" si="55"/>
        <v>234</v>
      </c>
      <c r="BD187" s="29">
        <f t="shared" si="56"/>
        <v>284</v>
      </c>
      <c r="BE187" s="67">
        <f t="shared" si="57"/>
        <v>237</v>
      </c>
      <c r="BF187" s="206">
        <f t="shared" si="53"/>
        <v>-16.549295774647888</v>
      </c>
      <c r="BG187" s="133"/>
      <c r="BH187" s="132"/>
    </row>
    <row r="188" spans="1:60" ht="20.100000000000001" customHeight="1" x14ac:dyDescent="0.2">
      <c r="A188" s="282"/>
      <c r="B188" s="352"/>
      <c r="C188" s="55" t="s">
        <v>199</v>
      </c>
      <c r="D188" s="56">
        <v>62</v>
      </c>
      <c r="E188" s="39">
        <v>7</v>
      </c>
      <c r="F188" s="39">
        <v>14</v>
      </c>
      <c r="G188" s="39">
        <v>12</v>
      </c>
      <c r="H188" s="39">
        <v>18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224">
        <v>113</v>
      </c>
      <c r="Q188" s="39">
        <v>0</v>
      </c>
      <c r="R188" s="39">
        <v>0</v>
      </c>
      <c r="S188" s="39">
        <v>0</v>
      </c>
      <c r="T188" s="39">
        <v>0</v>
      </c>
      <c r="U188" s="39">
        <v>0</v>
      </c>
      <c r="V188" s="39">
        <v>0</v>
      </c>
      <c r="W188" s="39">
        <v>0</v>
      </c>
      <c r="X188" s="39">
        <v>0</v>
      </c>
      <c r="Y188" s="39">
        <v>0</v>
      </c>
      <c r="Z188" s="39">
        <v>0</v>
      </c>
      <c r="AA188" s="39">
        <v>0</v>
      </c>
      <c r="AB188" s="39">
        <v>0</v>
      </c>
      <c r="AC188" s="224">
        <v>0</v>
      </c>
      <c r="AD188" s="56">
        <v>0</v>
      </c>
      <c r="AE188" s="39">
        <v>0</v>
      </c>
      <c r="AF188" s="39">
        <v>0</v>
      </c>
      <c r="AG188" s="39">
        <v>0</v>
      </c>
      <c r="AH188" s="39">
        <v>0</v>
      </c>
      <c r="AI188" s="39">
        <v>0</v>
      </c>
      <c r="AJ188" s="39">
        <v>0</v>
      </c>
      <c r="AK188" s="39">
        <v>0</v>
      </c>
      <c r="AL188" s="39">
        <v>0</v>
      </c>
      <c r="AM188" s="39">
        <v>0</v>
      </c>
      <c r="AN188" s="39">
        <v>0</v>
      </c>
      <c r="AO188" s="436">
        <v>0</v>
      </c>
      <c r="AP188" s="206">
        <v>0</v>
      </c>
      <c r="AQ188" s="39">
        <v>0</v>
      </c>
      <c r="AR188" s="39">
        <v>0</v>
      </c>
      <c r="AS188" s="39">
        <v>0</v>
      </c>
      <c r="AT188" s="39">
        <v>0</v>
      </c>
      <c r="AU188" s="39">
        <v>0</v>
      </c>
      <c r="AV188" s="39">
        <v>0</v>
      </c>
      <c r="AW188" s="39">
        <v>0</v>
      </c>
      <c r="AX188" s="39">
        <v>0</v>
      </c>
      <c r="AY188" s="39">
        <v>0</v>
      </c>
      <c r="AZ188" s="39">
        <v>0</v>
      </c>
      <c r="BA188" s="39">
        <v>0</v>
      </c>
      <c r="BB188" s="39">
        <v>0</v>
      </c>
      <c r="BC188" s="234">
        <f t="shared" si="55"/>
        <v>0</v>
      </c>
      <c r="BD188" s="29">
        <f t="shared" si="56"/>
        <v>0</v>
      </c>
      <c r="BE188" s="67">
        <f t="shared" si="57"/>
        <v>0</v>
      </c>
      <c r="BF188" s="206"/>
      <c r="BG188" s="133"/>
      <c r="BH188" s="132"/>
    </row>
    <row r="189" spans="1:60" ht="20.100000000000001" customHeight="1" x14ac:dyDescent="0.2">
      <c r="A189" s="282"/>
      <c r="B189" s="352"/>
      <c r="C189" s="55" t="s">
        <v>194</v>
      </c>
      <c r="D189" s="56">
        <v>1</v>
      </c>
      <c r="E189" s="39">
        <v>0</v>
      </c>
      <c r="F189" s="39">
        <v>1</v>
      </c>
      <c r="G189" s="39">
        <v>0</v>
      </c>
      <c r="H189" s="39">
        <v>0</v>
      </c>
      <c r="I189" s="39">
        <v>58</v>
      </c>
      <c r="J189" s="39">
        <v>8</v>
      </c>
      <c r="K189" s="39">
        <v>8</v>
      </c>
      <c r="L189" s="39">
        <v>1</v>
      </c>
      <c r="M189" s="39">
        <v>6</v>
      </c>
      <c r="N189" s="39">
        <v>5</v>
      </c>
      <c r="O189" s="39">
        <v>24</v>
      </c>
      <c r="P189" s="224">
        <v>112</v>
      </c>
      <c r="Q189" s="39">
        <v>85</v>
      </c>
      <c r="R189" s="39">
        <v>14</v>
      </c>
      <c r="S189" s="39">
        <v>50</v>
      </c>
      <c r="T189" s="39">
        <v>14</v>
      </c>
      <c r="U189" s="39">
        <v>28</v>
      </c>
      <c r="V189" s="39">
        <v>39</v>
      </c>
      <c r="W189" s="39">
        <v>15</v>
      </c>
      <c r="X189" s="39">
        <v>21</v>
      </c>
      <c r="Y189" s="39">
        <v>21</v>
      </c>
      <c r="Z189" s="39">
        <v>11</v>
      </c>
      <c r="AA189" s="39">
        <v>13</v>
      </c>
      <c r="AB189" s="39">
        <v>39</v>
      </c>
      <c r="AC189" s="224">
        <v>350</v>
      </c>
      <c r="AD189" s="56">
        <v>1</v>
      </c>
      <c r="AE189" s="39">
        <v>1</v>
      </c>
      <c r="AF189" s="39">
        <v>33</v>
      </c>
      <c r="AG189" s="39">
        <v>36</v>
      </c>
      <c r="AH189" s="39">
        <v>19</v>
      </c>
      <c r="AI189" s="39">
        <v>44</v>
      </c>
      <c r="AJ189" s="39">
        <v>13</v>
      </c>
      <c r="AK189" s="39">
        <v>12</v>
      </c>
      <c r="AL189" s="39">
        <v>15</v>
      </c>
      <c r="AM189" s="39">
        <v>8</v>
      </c>
      <c r="AN189" s="39">
        <v>3</v>
      </c>
      <c r="AO189" s="436">
        <v>1</v>
      </c>
      <c r="AP189" s="206">
        <v>186</v>
      </c>
      <c r="AQ189" s="39">
        <v>5</v>
      </c>
      <c r="AR189" s="39">
        <v>2</v>
      </c>
      <c r="AS189" s="39">
        <v>6</v>
      </c>
      <c r="AT189" s="39">
        <v>3</v>
      </c>
      <c r="AU189" s="39">
        <v>0</v>
      </c>
      <c r="AV189" s="39">
        <v>0</v>
      </c>
      <c r="AW189" s="39">
        <v>0</v>
      </c>
      <c r="AX189" s="39">
        <v>0</v>
      </c>
      <c r="AY189" s="39">
        <v>0</v>
      </c>
      <c r="AZ189" s="39">
        <v>0</v>
      </c>
      <c r="BA189" s="39">
        <v>0</v>
      </c>
      <c r="BB189" s="39">
        <v>0</v>
      </c>
      <c r="BC189" s="234">
        <f t="shared" si="55"/>
        <v>350</v>
      </c>
      <c r="BD189" s="29">
        <f t="shared" si="56"/>
        <v>186</v>
      </c>
      <c r="BE189" s="67">
        <f t="shared" si="57"/>
        <v>16</v>
      </c>
      <c r="BF189" s="206">
        <f t="shared" si="53"/>
        <v>-91.397849462365585</v>
      </c>
      <c r="BG189" s="133"/>
      <c r="BH189" s="132"/>
    </row>
    <row r="190" spans="1:60" ht="20.100000000000001" customHeight="1" x14ac:dyDescent="0.2">
      <c r="A190" s="282"/>
      <c r="B190" s="352"/>
      <c r="C190" s="55" t="s">
        <v>195</v>
      </c>
      <c r="D190" s="56">
        <v>1</v>
      </c>
      <c r="E190" s="39">
        <v>3</v>
      </c>
      <c r="F190" s="39">
        <v>9</v>
      </c>
      <c r="G190" s="39">
        <v>0</v>
      </c>
      <c r="H190" s="39">
        <v>2</v>
      </c>
      <c r="I190" s="39">
        <v>3</v>
      </c>
      <c r="J190" s="39">
        <v>6</v>
      </c>
      <c r="K190" s="39">
        <v>1</v>
      </c>
      <c r="L190" s="39">
        <v>5</v>
      </c>
      <c r="M190" s="39">
        <v>3</v>
      </c>
      <c r="N190" s="39">
        <v>2</v>
      </c>
      <c r="O190" s="39">
        <v>8</v>
      </c>
      <c r="P190" s="224">
        <v>43</v>
      </c>
      <c r="Q190" s="39">
        <v>0</v>
      </c>
      <c r="R190" s="39">
        <v>2</v>
      </c>
      <c r="S190" s="39">
        <v>5</v>
      </c>
      <c r="T190" s="39">
        <v>3</v>
      </c>
      <c r="U190" s="39">
        <v>2</v>
      </c>
      <c r="V190" s="39">
        <v>1</v>
      </c>
      <c r="W190" s="39">
        <v>0</v>
      </c>
      <c r="X190" s="39">
        <v>1</v>
      </c>
      <c r="Y190" s="39">
        <v>8</v>
      </c>
      <c r="Z190" s="39">
        <v>0</v>
      </c>
      <c r="AA190" s="39">
        <v>1</v>
      </c>
      <c r="AB190" s="39">
        <v>8</v>
      </c>
      <c r="AC190" s="224">
        <v>31</v>
      </c>
      <c r="AD190" s="56">
        <v>1</v>
      </c>
      <c r="AE190" s="39">
        <v>2</v>
      </c>
      <c r="AF190" s="39">
        <v>7</v>
      </c>
      <c r="AG190" s="39">
        <v>0</v>
      </c>
      <c r="AH190" s="39">
        <v>4</v>
      </c>
      <c r="AI190" s="39">
        <v>8</v>
      </c>
      <c r="AJ190" s="39">
        <v>4</v>
      </c>
      <c r="AK190" s="39">
        <v>1</v>
      </c>
      <c r="AL190" s="39">
        <v>2</v>
      </c>
      <c r="AM190" s="39">
        <v>3</v>
      </c>
      <c r="AN190" s="39">
        <v>2</v>
      </c>
      <c r="AO190" s="436">
        <v>1</v>
      </c>
      <c r="AP190" s="206">
        <v>35</v>
      </c>
      <c r="AQ190" s="39">
        <v>1</v>
      </c>
      <c r="AR190" s="39">
        <v>1</v>
      </c>
      <c r="AS190" s="39">
        <v>0</v>
      </c>
      <c r="AT190" s="39">
        <v>0</v>
      </c>
      <c r="AU190" s="39">
        <v>0</v>
      </c>
      <c r="AV190" s="39">
        <v>0</v>
      </c>
      <c r="AW190" s="39">
        <v>0</v>
      </c>
      <c r="AX190" s="39">
        <v>0</v>
      </c>
      <c r="AY190" s="39">
        <v>1</v>
      </c>
      <c r="AZ190" s="39">
        <v>0</v>
      </c>
      <c r="BA190" s="39">
        <v>1</v>
      </c>
      <c r="BB190" s="39">
        <v>0</v>
      </c>
      <c r="BC190" s="234">
        <f t="shared" si="55"/>
        <v>31</v>
      </c>
      <c r="BD190" s="29">
        <f t="shared" si="56"/>
        <v>35</v>
      </c>
      <c r="BE190" s="67">
        <f t="shared" si="57"/>
        <v>4</v>
      </c>
      <c r="BF190" s="206">
        <f t="shared" si="53"/>
        <v>-88.571428571428569</v>
      </c>
      <c r="BG190" s="133"/>
      <c r="BH190" s="132"/>
    </row>
    <row r="191" spans="1:60" ht="20.100000000000001" customHeight="1" thickBot="1" x14ac:dyDescent="0.25">
      <c r="A191" s="282"/>
      <c r="B191" s="352"/>
      <c r="C191" s="55" t="s">
        <v>191</v>
      </c>
      <c r="D191" s="56">
        <v>64</v>
      </c>
      <c r="E191" s="39">
        <v>33</v>
      </c>
      <c r="F191" s="39">
        <v>40</v>
      </c>
      <c r="G191" s="39">
        <v>32</v>
      </c>
      <c r="H191" s="39">
        <v>36</v>
      </c>
      <c r="I191" s="39">
        <v>36</v>
      </c>
      <c r="J191" s="39">
        <v>23</v>
      </c>
      <c r="K191" s="39">
        <v>14</v>
      </c>
      <c r="L191" s="39">
        <v>17</v>
      </c>
      <c r="M191" s="39">
        <v>179</v>
      </c>
      <c r="N191" s="39">
        <v>18</v>
      </c>
      <c r="O191" s="39">
        <v>41</v>
      </c>
      <c r="P191" s="224">
        <v>533</v>
      </c>
      <c r="Q191" s="39">
        <v>29</v>
      </c>
      <c r="R191" s="39">
        <v>23</v>
      </c>
      <c r="S191" s="39">
        <v>35</v>
      </c>
      <c r="T191" s="39">
        <v>39</v>
      </c>
      <c r="U191" s="39">
        <v>52</v>
      </c>
      <c r="V191" s="39">
        <v>31</v>
      </c>
      <c r="W191" s="39">
        <v>179</v>
      </c>
      <c r="X191" s="39">
        <v>40</v>
      </c>
      <c r="Y191" s="39">
        <v>30</v>
      </c>
      <c r="Z191" s="39">
        <v>40</v>
      </c>
      <c r="AA191" s="39">
        <v>65</v>
      </c>
      <c r="AB191" s="39">
        <v>234</v>
      </c>
      <c r="AC191" s="224">
        <v>797</v>
      </c>
      <c r="AD191" s="56">
        <v>54</v>
      </c>
      <c r="AE191" s="39">
        <v>30</v>
      </c>
      <c r="AF191" s="39">
        <v>59</v>
      </c>
      <c r="AG191" s="39">
        <v>67</v>
      </c>
      <c r="AH191" s="39">
        <v>49</v>
      </c>
      <c r="AI191" s="39">
        <v>51</v>
      </c>
      <c r="AJ191" s="39">
        <v>62</v>
      </c>
      <c r="AK191" s="39">
        <v>80</v>
      </c>
      <c r="AL191" s="39">
        <v>211</v>
      </c>
      <c r="AM191" s="39">
        <v>72</v>
      </c>
      <c r="AN191" s="39">
        <v>64</v>
      </c>
      <c r="AO191" s="436">
        <v>138</v>
      </c>
      <c r="AP191" s="206">
        <v>937</v>
      </c>
      <c r="AQ191" s="39">
        <v>106</v>
      </c>
      <c r="AR191" s="39">
        <v>79</v>
      </c>
      <c r="AS191" s="39">
        <v>99</v>
      </c>
      <c r="AT191" s="39">
        <v>72</v>
      </c>
      <c r="AU191" s="39">
        <v>95</v>
      </c>
      <c r="AV191" s="39">
        <v>112</v>
      </c>
      <c r="AW191" s="39">
        <v>128</v>
      </c>
      <c r="AX191" s="39">
        <v>132</v>
      </c>
      <c r="AY191" s="39">
        <v>89</v>
      </c>
      <c r="AZ191" s="39">
        <v>104</v>
      </c>
      <c r="BA191" s="39">
        <v>119</v>
      </c>
      <c r="BB191" s="39">
        <v>159</v>
      </c>
      <c r="BC191" s="234">
        <f t="shared" si="55"/>
        <v>797</v>
      </c>
      <c r="BD191" s="29">
        <f t="shared" si="56"/>
        <v>937</v>
      </c>
      <c r="BE191" s="67">
        <f t="shared" si="57"/>
        <v>1294</v>
      </c>
      <c r="BF191" s="198">
        <f t="shared" si="53"/>
        <v>38.100320170757726</v>
      </c>
      <c r="BG191" s="133"/>
      <c r="BH191" s="132"/>
    </row>
    <row r="192" spans="1:60" ht="20.100000000000001" customHeight="1" x14ac:dyDescent="0.25">
      <c r="A192" s="282"/>
      <c r="B192" s="364" t="s">
        <v>33</v>
      </c>
      <c r="C192" s="452"/>
      <c r="D192" s="247">
        <v>533</v>
      </c>
      <c r="E192" s="246">
        <v>628</v>
      </c>
      <c r="F192" s="246">
        <v>517</v>
      </c>
      <c r="G192" s="246">
        <v>539</v>
      </c>
      <c r="H192" s="246">
        <v>364</v>
      </c>
      <c r="I192" s="246">
        <v>514</v>
      </c>
      <c r="J192" s="246">
        <v>516</v>
      </c>
      <c r="K192" s="246">
        <v>392</v>
      </c>
      <c r="L192" s="246">
        <v>424</v>
      </c>
      <c r="M192" s="246">
        <v>417</v>
      </c>
      <c r="N192" s="246">
        <v>336</v>
      </c>
      <c r="O192" s="246">
        <v>512</v>
      </c>
      <c r="P192" s="245">
        <v>5692</v>
      </c>
      <c r="Q192" s="246">
        <v>469</v>
      </c>
      <c r="R192" s="246">
        <v>204</v>
      </c>
      <c r="S192" s="246">
        <v>614</v>
      </c>
      <c r="T192" s="246">
        <v>567</v>
      </c>
      <c r="U192" s="246">
        <v>391</v>
      </c>
      <c r="V192" s="246">
        <v>576</v>
      </c>
      <c r="W192" s="246">
        <v>334</v>
      </c>
      <c r="X192" s="246">
        <v>302</v>
      </c>
      <c r="Y192" s="246">
        <v>392</v>
      </c>
      <c r="Z192" s="246">
        <v>237</v>
      </c>
      <c r="AA192" s="246">
        <v>368</v>
      </c>
      <c r="AB192" s="246">
        <v>262</v>
      </c>
      <c r="AC192" s="245">
        <v>4716</v>
      </c>
      <c r="AD192" s="247">
        <v>331</v>
      </c>
      <c r="AE192" s="246">
        <v>236</v>
      </c>
      <c r="AF192" s="246">
        <v>341</v>
      </c>
      <c r="AG192" s="246">
        <v>314</v>
      </c>
      <c r="AH192" s="246">
        <v>301</v>
      </c>
      <c r="AI192" s="246">
        <v>260</v>
      </c>
      <c r="AJ192" s="246">
        <v>270</v>
      </c>
      <c r="AK192" s="246">
        <v>245</v>
      </c>
      <c r="AL192" s="246">
        <v>205</v>
      </c>
      <c r="AM192" s="246">
        <v>269</v>
      </c>
      <c r="AN192" s="246">
        <v>217</v>
      </c>
      <c r="AO192" s="248">
        <v>293</v>
      </c>
      <c r="AP192" s="245">
        <v>3282</v>
      </c>
      <c r="AQ192" s="246">
        <v>293</v>
      </c>
      <c r="AR192" s="246">
        <v>247</v>
      </c>
      <c r="AS192" s="246">
        <v>223</v>
      </c>
      <c r="AT192" s="246">
        <v>219</v>
      </c>
      <c r="AU192" s="246">
        <v>273</v>
      </c>
      <c r="AV192" s="246">
        <v>217</v>
      </c>
      <c r="AW192" s="246">
        <v>227</v>
      </c>
      <c r="AX192" s="246">
        <v>229</v>
      </c>
      <c r="AY192" s="246">
        <v>147</v>
      </c>
      <c r="AZ192" s="246">
        <v>261</v>
      </c>
      <c r="BA192" s="246">
        <v>167</v>
      </c>
      <c r="BB192" s="246">
        <v>151</v>
      </c>
      <c r="BC192" s="376">
        <f t="shared" si="55"/>
        <v>4716</v>
      </c>
      <c r="BD192" s="369">
        <f t="shared" si="56"/>
        <v>3282</v>
      </c>
      <c r="BE192" s="379">
        <f t="shared" si="57"/>
        <v>2654</v>
      </c>
      <c r="BF192" s="382">
        <f t="shared" si="53"/>
        <v>-19.134673979280926</v>
      </c>
      <c r="BG192" s="133"/>
      <c r="BH192" s="132"/>
    </row>
    <row r="193" spans="1:60" ht="20.100000000000001" customHeight="1" x14ac:dyDescent="0.2">
      <c r="A193" s="282"/>
      <c r="B193" s="352"/>
      <c r="C193" s="55" t="s">
        <v>188</v>
      </c>
      <c r="D193" s="312">
        <v>12</v>
      </c>
      <c r="E193" s="213">
        <v>216</v>
      </c>
      <c r="F193" s="213">
        <v>10</v>
      </c>
      <c r="G193" s="213">
        <v>13</v>
      </c>
      <c r="H193" s="213">
        <v>12</v>
      </c>
      <c r="I193" s="213">
        <v>21</v>
      </c>
      <c r="J193" s="213">
        <v>17</v>
      </c>
      <c r="K193" s="213">
        <v>13</v>
      </c>
      <c r="L193" s="213">
        <v>28</v>
      </c>
      <c r="M193" s="213">
        <v>20</v>
      </c>
      <c r="N193" s="213">
        <v>3</v>
      </c>
      <c r="O193" s="213">
        <v>10</v>
      </c>
      <c r="P193" s="224">
        <v>375</v>
      </c>
      <c r="Q193" s="213">
        <v>54</v>
      </c>
      <c r="R193" s="213">
        <v>4</v>
      </c>
      <c r="S193" s="213">
        <v>21</v>
      </c>
      <c r="T193" s="213">
        <v>10</v>
      </c>
      <c r="U193" s="213">
        <v>18</v>
      </c>
      <c r="V193" s="213">
        <v>225</v>
      </c>
      <c r="W193" s="213">
        <v>20</v>
      </c>
      <c r="X193" s="213">
        <v>28</v>
      </c>
      <c r="Y193" s="213">
        <v>6</v>
      </c>
      <c r="Z193" s="213">
        <v>21</v>
      </c>
      <c r="AA193" s="213">
        <v>113</v>
      </c>
      <c r="AB193" s="213">
        <v>17</v>
      </c>
      <c r="AC193" s="224">
        <v>537</v>
      </c>
      <c r="AD193" s="312">
        <v>26</v>
      </c>
      <c r="AE193" s="213">
        <v>28</v>
      </c>
      <c r="AF193" s="213">
        <v>87</v>
      </c>
      <c r="AG193" s="213">
        <v>47</v>
      </c>
      <c r="AH193" s="213">
        <v>35</v>
      </c>
      <c r="AI193" s="213">
        <v>20</v>
      </c>
      <c r="AJ193" s="213">
        <v>23</v>
      </c>
      <c r="AK193" s="213">
        <v>32</v>
      </c>
      <c r="AL193" s="213">
        <v>15</v>
      </c>
      <c r="AM193" s="213">
        <v>23</v>
      </c>
      <c r="AN193" s="213">
        <v>9</v>
      </c>
      <c r="AO193" s="440">
        <v>55</v>
      </c>
      <c r="AP193" s="320">
        <v>400</v>
      </c>
      <c r="AQ193" s="213">
        <v>25</v>
      </c>
      <c r="AR193" s="213">
        <v>19</v>
      </c>
      <c r="AS193" s="213">
        <v>16</v>
      </c>
      <c r="AT193" s="213">
        <v>46</v>
      </c>
      <c r="AU193" s="213">
        <v>26</v>
      </c>
      <c r="AV193" s="213">
        <v>15</v>
      </c>
      <c r="AW193" s="213">
        <v>18</v>
      </c>
      <c r="AX193" s="213">
        <v>19</v>
      </c>
      <c r="AY193" s="213">
        <v>8</v>
      </c>
      <c r="AZ193" s="213">
        <v>45</v>
      </c>
      <c r="BA193" s="213">
        <v>20</v>
      </c>
      <c r="BB193" s="213">
        <v>25</v>
      </c>
      <c r="BC193" s="234">
        <f t="shared" si="55"/>
        <v>537</v>
      </c>
      <c r="BD193" s="29">
        <f t="shared" si="56"/>
        <v>400</v>
      </c>
      <c r="BE193" s="67">
        <f t="shared" si="57"/>
        <v>282</v>
      </c>
      <c r="BF193" s="206">
        <f t="shared" si="53"/>
        <v>-29.500000000000004</v>
      </c>
      <c r="BG193" s="133"/>
      <c r="BH193" s="132"/>
    </row>
    <row r="194" spans="1:60" ht="20.100000000000001" customHeight="1" x14ac:dyDescent="0.2">
      <c r="A194" s="282"/>
      <c r="B194" s="352"/>
      <c r="C194" s="55" t="s">
        <v>187</v>
      </c>
      <c r="D194" s="312">
        <v>412</v>
      </c>
      <c r="E194" s="213">
        <v>327</v>
      </c>
      <c r="F194" s="213">
        <v>316</v>
      </c>
      <c r="G194" s="213">
        <v>323</v>
      </c>
      <c r="H194" s="213">
        <v>285</v>
      </c>
      <c r="I194" s="213">
        <v>246</v>
      </c>
      <c r="J194" s="213">
        <v>292</v>
      </c>
      <c r="K194" s="213">
        <v>292</v>
      </c>
      <c r="L194" s="213">
        <v>262</v>
      </c>
      <c r="M194" s="213">
        <v>253</v>
      </c>
      <c r="N194" s="213">
        <v>236</v>
      </c>
      <c r="O194" s="213">
        <v>267</v>
      </c>
      <c r="P194" s="224">
        <v>3511</v>
      </c>
      <c r="Q194" s="213">
        <v>200</v>
      </c>
      <c r="R194" s="213">
        <v>128</v>
      </c>
      <c r="S194" s="213">
        <v>385</v>
      </c>
      <c r="T194" s="213">
        <v>219</v>
      </c>
      <c r="U194" s="213">
        <v>215</v>
      </c>
      <c r="V194" s="213">
        <v>192</v>
      </c>
      <c r="W194" s="213">
        <v>135</v>
      </c>
      <c r="X194" s="213">
        <v>135</v>
      </c>
      <c r="Y194" s="213">
        <v>188</v>
      </c>
      <c r="Z194" s="213">
        <v>117</v>
      </c>
      <c r="AA194" s="213">
        <v>154</v>
      </c>
      <c r="AB194" s="213">
        <v>156</v>
      </c>
      <c r="AC194" s="224">
        <v>2224</v>
      </c>
      <c r="AD194" s="312">
        <v>138</v>
      </c>
      <c r="AE194" s="213">
        <v>97</v>
      </c>
      <c r="AF194" s="213">
        <v>127</v>
      </c>
      <c r="AG194" s="213">
        <v>105</v>
      </c>
      <c r="AH194" s="213">
        <v>119</v>
      </c>
      <c r="AI194" s="213">
        <v>88</v>
      </c>
      <c r="AJ194" s="213">
        <v>108</v>
      </c>
      <c r="AK194" s="213">
        <v>92</v>
      </c>
      <c r="AL194" s="213">
        <v>77</v>
      </c>
      <c r="AM194" s="213">
        <v>138</v>
      </c>
      <c r="AN194" s="213">
        <v>128</v>
      </c>
      <c r="AO194" s="440">
        <v>127</v>
      </c>
      <c r="AP194" s="320">
        <v>1344</v>
      </c>
      <c r="AQ194" s="213">
        <v>136</v>
      </c>
      <c r="AR194" s="213">
        <v>140</v>
      </c>
      <c r="AS194" s="213">
        <v>134</v>
      </c>
      <c r="AT194" s="213">
        <v>115</v>
      </c>
      <c r="AU194" s="213">
        <v>113</v>
      </c>
      <c r="AV194" s="213">
        <v>115</v>
      </c>
      <c r="AW194" s="213">
        <v>113</v>
      </c>
      <c r="AX194" s="213">
        <v>85</v>
      </c>
      <c r="AY194" s="213">
        <v>88</v>
      </c>
      <c r="AZ194" s="213">
        <v>144</v>
      </c>
      <c r="BA194" s="213">
        <v>106</v>
      </c>
      <c r="BB194" s="213">
        <v>69</v>
      </c>
      <c r="BC194" s="234">
        <f t="shared" si="55"/>
        <v>2224</v>
      </c>
      <c r="BD194" s="29">
        <f t="shared" si="56"/>
        <v>1344</v>
      </c>
      <c r="BE194" s="67">
        <f t="shared" si="57"/>
        <v>1358</v>
      </c>
      <c r="BF194" s="206">
        <f t="shared" si="53"/>
        <v>1.0416666666666741</v>
      </c>
      <c r="BG194" s="133"/>
      <c r="BH194" s="132"/>
    </row>
    <row r="195" spans="1:60" ht="20.100000000000001" customHeight="1" x14ac:dyDescent="0.2">
      <c r="A195" s="282"/>
      <c r="B195" s="352"/>
      <c r="C195" s="55" t="s">
        <v>200</v>
      </c>
      <c r="D195" s="312">
        <v>0</v>
      </c>
      <c r="E195" s="213">
        <v>0</v>
      </c>
      <c r="F195" s="213">
        <v>0</v>
      </c>
      <c r="G195" s="213">
        <v>0</v>
      </c>
      <c r="H195" s="213">
        <v>0</v>
      </c>
      <c r="I195" s="213">
        <v>0</v>
      </c>
      <c r="J195" s="213">
        <v>0</v>
      </c>
      <c r="K195" s="213">
        <v>0</v>
      </c>
      <c r="L195" s="213">
        <v>0</v>
      </c>
      <c r="M195" s="213">
        <v>0</v>
      </c>
      <c r="N195" s="213">
        <v>0</v>
      </c>
      <c r="O195" s="213">
        <v>0</v>
      </c>
      <c r="P195" s="224">
        <v>0</v>
      </c>
      <c r="Q195" s="213">
        <v>1</v>
      </c>
      <c r="R195" s="213">
        <v>0</v>
      </c>
      <c r="S195" s="213">
        <v>0</v>
      </c>
      <c r="T195" s="213">
        <v>0</v>
      </c>
      <c r="U195" s="213">
        <v>0</v>
      </c>
      <c r="V195" s="213">
        <v>0</v>
      </c>
      <c r="W195" s="213">
        <v>1</v>
      </c>
      <c r="X195" s="213">
        <v>0</v>
      </c>
      <c r="Y195" s="213">
        <v>0</v>
      </c>
      <c r="Z195" s="213">
        <v>0</v>
      </c>
      <c r="AA195" s="213">
        <v>0</v>
      </c>
      <c r="AB195" s="213">
        <v>0</v>
      </c>
      <c r="AC195" s="224">
        <v>2</v>
      </c>
      <c r="AD195" s="312">
        <v>0</v>
      </c>
      <c r="AE195" s="213">
        <v>0</v>
      </c>
      <c r="AF195" s="213">
        <v>0</v>
      </c>
      <c r="AG195" s="213">
        <v>0</v>
      </c>
      <c r="AH195" s="213">
        <v>0</v>
      </c>
      <c r="AI195" s="213">
        <v>0</v>
      </c>
      <c r="AJ195" s="213">
        <v>0</v>
      </c>
      <c r="AK195" s="213">
        <v>0</v>
      </c>
      <c r="AL195" s="213">
        <v>0</v>
      </c>
      <c r="AM195" s="213">
        <v>0</v>
      </c>
      <c r="AN195" s="213">
        <v>0</v>
      </c>
      <c r="AO195" s="440">
        <v>0</v>
      </c>
      <c r="AP195" s="320">
        <v>0</v>
      </c>
      <c r="AQ195" s="213">
        <v>0</v>
      </c>
      <c r="AR195" s="213">
        <v>0</v>
      </c>
      <c r="AS195" s="213">
        <v>0</v>
      </c>
      <c r="AT195" s="213">
        <v>0</v>
      </c>
      <c r="AU195" s="213">
        <v>0</v>
      </c>
      <c r="AV195" s="213">
        <v>0</v>
      </c>
      <c r="AW195" s="213">
        <v>0</v>
      </c>
      <c r="AX195" s="213">
        <v>0</v>
      </c>
      <c r="AY195" s="213">
        <v>0</v>
      </c>
      <c r="AZ195" s="213">
        <v>0</v>
      </c>
      <c r="BA195" s="213">
        <v>0</v>
      </c>
      <c r="BB195" s="213">
        <v>0</v>
      </c>
      <c r="BC195" s="234">
        <f t="shared" si="55"/>
        <v>2</v>
      </c>
      <c r="BD195" s="29">
        <f t="shared" si="56"/>
        <v>0</v>
      </c>
      <c r="BE195" s="67">
        <f t="shared" si="57"/>
        <v>0</v>
      </c>
      <c r="BF195" s="206"/>
      <c r="BG195" s="133"/>
      <c r="BH195" s="132"/>
    </row>
    <row r="196" spans="1:60" ht="20.100000000000001" customHeight="1" x14ac:dyDescent="0.2">
      <c r="A196" s="282"/>
      <c r="B196" s="352"/>
      <c r="C196" s="55" t="s">
        <v>196</v>
      </c>
      <c r="D196" s="312">
        <v>0</v>
      </c>
      <c r="E196" s="213">
        <v>0</v>
      </c>
      <c r="F196" s="213">
        <v>0</v>
      </c>
      <c r="G196" s="213">
        <v>0</v>
      </c>
      <c r="H196" s="213">
        <v>0</v>
      </c>
      <c r="I196" s="213">
        <v>0</v>
      </c>
      <c r="J196" s="213">
        <v>0</v>
      </c>
      <c r="K196" s="213">
        <v>0</v>
      </c>
      <c r="L196" s="213">
        <v>0</v>
      </c>
      <c r="M196" s="213">
        <v>0</v>
      </c>
      <c r="N196" s="213">
        <v>0</v>
      </c>
      <c r="O196" s="213">
        <v>0</v>
      </c>
      <c r="P196" s="224">
        <v>0</v>
      </c>
      <c r="Q196" s="213">
        <v>0</v>
      </c>
      <c r="R196" s="213">
        <v>0</v>
      </c>
      <c r="S196" s="213">
        <v>0</v>
      </c>
      <c r="T196" s="213">
        <v>3</v>
      </c>
      <c r="U196" s="213">
        <v>1</v>
      </c>
      <c r="V196" s="213">
        <v>0</v>
      </c>
      <c r="W196" s="213">
        <v>0</v>
      </c>
      <c r="X196" s="213">
        <v>4</v>
      </c>
      <c r="Y196" s="213">
        <v>0</v>
      </c>
      <c r="Z196" s="213">
        <v>0</v>
      </c>
      <c r="AA196" s="213">
        <v>1</v>
      </c>
      <c r="AB196" s="213">
        <v>0</v>
      </c>
      <c r="AC196" s="224">
        <v>9</v>
      </c>
      <c r="AD196" s="312">
        <v>0</v>
      </c>
      <c r="AE196" s="213">
        <v>0</v>
      </c>
      <c r="AF196" s="213">
        <v>1</v>
      </c>
      <c r="AG196" s="213">
        <v>0</v>
      </c>
      <c r="AH196" s="213">
        <v>0</v>
      </c>
      <c r="AI196" s="213">
        <v>0</v>
      </c>
      <c r="AJ196" s="213">
        <v>0</v>
      </c>
      <c r="AK196" s="213">
        <v>0</v>
      </c>
      <c r="AL196" s="213">
        <v>0</v>
      </c>
      <c r="AM196" s="213">
        <v>0</v>
      </c>
      <c r="AN196" s="213">
        <v>2</v>
      </c>
      <c r="AO196" s="440">
        <v>3</v>
      </c>
      <c r="AP196" s="320">
        <v>6</v>
      </c>
      <c r="AQ196" s="213">
        <v>0</v>
      </c>
      <c r="AR196" s="213">
        <v>0</v>
      </c>
      <c r="AS196" s="213">
        <v>0</v>
      </c>
      <c r="AT196" s="213">
        <v>0</v>
      </c>
      <c r="AU196" s="213">
        <v>0</v>
      </c>
      <c r="AV196" s="213">
        <v>0</v>
      </c>
      <c r="AW196" s="213">
        <v>0</v>
      </c>
      <c r="AX196" s="213">
        <v>0</v>
      </c>
      <c r="AY196" s="213">
        <v>0</v>
      </c>
      <c r="AZ196" s="213">
        <v>1</v>
      </c>
      <c r="BA196" s="213">
        <v>0</v>
      </c>
      <c r="BB196" s="213">
        <v>0</v>
      </c>
      <c r="BC196" s="234">
        <f t="shared" si="55"/>
        <v>9</v>
      </c>
      <c r="BD196" s="29">
        <f t="shared" si="56"/>
        <v>6</v>
      </c>
      <c r="BE196" s="67">
        <f t="shared" si="57"/>
        <v>1</v>
      </c>
      <c r="BF196" s="206"/>
      <c r="BG196" s="133"/>
      <c r="BH196" s="132"/>
    </row>
    <row r="197" spans="1:60" ht="20.100000000000001" customHeight="1" x14ac:dyDescent="0.2">
      <c r="A197" s="282"/>
      <c r="B197" s="352"/>
      <c r="C197" s="55" t="s">
        <v>190</v>
      </c>
      <c r="D197" s="312">
        <v>76</v>
      </c>
      <c r="E197" s="213">
        <v>63</v>
      </c>
      <c r="F197" s="213">
        <v>102</v>
      </c>
      <c r="G197" s="213">
        <v>153</v>
      </c>
      <c r="H197" s="213">
        <v>60</v>
      </c>
      <c r="I197" s="213">
        <v>205</v>
      </c>
      <c r="J197" s="213">
        <v>191</v>
      </c>
      <c r="K197" s="213">
        <v>80</v>
      </c>
      <c r="L197" s="213">
        <v>119</v>
      </c>
      <c r="M197" s="213">
        <v>130</v>
      </c>
      <c r="N197" s="213">
        <v>89</v>
      </c>
      <c r="O197" s="213">
        <v>147</v>
      </c>
      <c r="P197" s="224">
        <v>1415</v>
      </c>
      <c r="Q197" s="213">
        <v>197</v>
      </c>
      <c r="R197" s="213">
        <v>70</v>
      </c>
      <c r="S197" s="213">
        <v>188</v>
      </c>
      <c r="T197" s="213">
        <v>326</v>
      </c>
      <c r="U197" s="213">
        <v>154</v>
      </c>
      <c r="V197" s="213">
        <v>157</v>
      </c>
      <c r="W197" s="213">
        <v>122</v>
      </c>
      <c r="X197" s="213">
        <v>132</v>
      </c>
      <c r="Y197" s="213">
        <v>191</v>
      </c>
      <c r="Z197" s="213">
        <v>91</v>
      </c>
      <c r="AA197" s="213">
        <v>98</v>
      </c>
      <c r="AB197" s="213">
        <v>73</v>
      </c>
      <c r="AC197" s="224">
        <v>1799</v>
      </c>
      <c r="AD197" s="312">
        <v>157</v>
      </c>
      <c r="AE197" s="213">
        <v>105</v>
      </c>
      <c r="AF197" s="213">
        <v>124</v>
      </c>
      <c r="AG197" s="213">
        <v>100</v>
      </c>
      <c r="AH197" s="213">
        <v>90</v>
      </c>
      <c r="AI197" s="213">
        <v>120</v>
      </c>
      <c r="AJ197" s="213">
        <v>135</v>
      </c>
      <c r="AK197" s="213">
        <v>118</v>
      </c>
      <c r="AL197" s="213">
        <v>111</v>
      </c>
      <c r="AM197" s="213">
        <v>105</v>
      </c>
      <c r="AN197" s="213">
        <v>77</v>
      </c>
      <c r="AO197" s="440">
        <v>107</v>
      </c>
      <c r="AP197" s="320">
        <v>1349</v>
      </c>
      <c r="AQ197" s="213">
        <v>129</v>
      </c>
      <c r="AR197" s="213">
        <v>68</v>
      </c>
      <c r="AS197" s="213">
        <v>54</v>
      </c>
      <c r="AT197" s="213">
        <v>56</v>
      </c>
      <c r="AU197" s="213">
        <v>93</v>
      </c>
      <c r="AV197" s="213">
        <v>86</v>
      </c>
      <c r="AW197" s="213">
        <v>81</v>
      </c>
      <c r="AX197" s="213">
        <v>122</v>
      </c>
      <c r="AY197" s="213">
        <v>47</v>
      </c>
      <c r="AZ197" s="213">
        <v>66</v>
      </c>
      <c r="BA197" s="213">
        <v>33</v>
      </c>
      <c r="BB197" s="213">
        <v>45</v>
      </c>
      <c r="BC197" s="234">
        <f t="shared" si="55"/>
        <v>1799</v>
      </c>
      <c r="BD197" s="29">
        <f t="shared" si="56"/>
        <v>1349</v>
      </c>
      <c r="BE197" s="67">
        <f t="shared" si="57"/>
        <v>880</v>
      </c>
      <c r="BF197" s="206">
        <f t="shared" si="53"/>
        <v>-34.766493699036324</v>
      </c>
      <c r="BG197" s="133"/>
      <c r="BH197" s="132"/>
    </row>
    <row r="198" spans="1:60" ht="20.100000000000001" customHeight="1" x14ac:dyDescent="0.2">
      <c r="A198" s="282"/>
      <c r="B198" s="352"/>
      <c r="C198" s="55" t="s">
        <v>194</v>
      </c>
      <c r="D198" s="312">
        <v>31</v>
      </c>
      <c r="E198" s="213">
        <v>19</v>
      </c>
      <c r="F198" s="213">
        <v>85</v>
      </c>
      <c r="G198" s="213">
        <v>46</v>
      </c>
      <c r="H198" s="213">
        <v>5</v>
      </c>
      <c r="I198" s="213">
        <v>26</v>
      </c>
      <c r="J198" s="213">
        <v>7</v>
      </c>
      <c r="K198" s="213">
        <v>4</v>
      </c>
      <c r="L198" s="213">
        <v>7</v>
      </c>
      <c r="M198" s="213">
        <v>2</v>
      </c>
      <c r="N198" s="213">
        <v>4</v>
      </c>
      <c r="O198" s="213">
        <v>81</v>
      </c>
      <c r="P198" s="224">
        <v>317</v>
      </c>
      <c r="Q198" s="213">
        <v>3</v>
      </c>
      <c r="R198" s="213">
        <v>0</v>
      </c>
      <c r="S198" s="213">
        <v>3</v>
      </c>
      <c r="T198" s="213">
        <v>2</v>
      </c>
      <c r="U198" s="213">
        <v>0</v>
      </c>
      <c r="V198" s="213">
        <v>0</v>
      </c>
      <c r="W198" s="213">
        <v>54</v>
      </c>
      <c r="X198" s="213">
        <v>0</v>
      </c>
      <c r="Y198" s="213">
        <v>0</v>
      </c>
      <c r="Z198" s="213">
        <v>4</v>
      </c>
      <c r="AA198" s="213">
        <v>0</v>
      </c>
      <c r="AB198" s="213">
        <v>2</v>
      </c>
      <c r="AC198" s="224">
        <v>68</v>
      </c>
      <c r="AD198" s="312">
        <v>2</v>
      </c>
      <c r="AE198" s="213">
        <v>4</v>
      </c>
      <c r="AF198" s="213">
        <v>0</v>
      </c>
      <c r="AG198" s="213">
        <v>61</v>
      </c>
      <c r="AH198" s="213">
        <v>51</v>
      </c>
      <c r="AI198" s="213">
        <v>25</v>
      </c>
      <c r="AJ198" s="213">
        <v>1</v>
      </c>
      <c r="AK198" s="213">
        <v>0</v>
      </c>
      <c r="AL198" s="213">
        <v>0</v>
      </c>
      <c r="AM198" s="213">
        <v>0</v>
      </c>
      <c r="AN198" s="213">
        <v>0</v>
      </c>
      <c r="AO198" s="440">
        <v>0</v>
      </c>
      <c r="AP198" s="320">
        <v>144</v>
      </c>
      <c r="AQ198" s="213">
        <v>0</v>
      </c>
      <c r="AR198" s="213">
        <v>15</v>
      </c>
      <c r="AS198" s="213">
        <v>18</v>
      </c>
      <c r="AT198" s="213">
        <v>0</v>
      </c>
      <c r="AU198" s="213">
        <v>37</v>
      </c>
      <c r="AV198" s="213">
        <v>0</v>
      </c>
      <c r="AW198" s="213">
        <v>13</v>
      </c>
      <c r="AX198" s="213">
        <v>3</v>
      </c>
      <c r="AY198" s="213">
        <v>3</v>
      </c>
      <c r="AZ198" s="213">
        <v>3</v>
      </c>
      <c r="BA198" s="213">
        <v>6</v>
      </c>
      <c r="BB198" s="213">
        <v>8</v>
      </c>
      <c r="BC198" s="234">
        <f t="shared" si="55"/>
        <v>68</v>
      </c>
      <c r="BD198" s="29">
        <f t="shared" si="56"/>
        <v>144</v>
      </c>
      <c r="BE198" s="67">
        <f t="shared" si="57"/>
        <v>106</v>
      </c>
      <c r="BF198" s="206">
        <f t="shared" si="53"/>
        <v>-26.388888888888886</v>
      </c>
      <c r="BG198" s="133"/>
      <c r="BH198" s="132"/>
    </row>
    <row r="199" spans="1:60" ht="20.100000000000001" customHeight="1" thickBot="1" x14ac:dyDescent="0.25">
      <c r="A199" s="282"/>
      <c r="B199" s="365"/>
      <c r="C199" s="450" t="s">
        <v>195</v>
      </c>
      <c r="D199" s="202">
        <v>2</v>
      </c>
      <c r="E199" s="186">
        <v>3</v>
      </c>
      <c r="F199" s="186">
        <v>4</v>
      </c>
      <c r="G199" s="186">
        <v>4</v>
      </c>
      <c r="H199" s="186">
        <v>2</v>
      </c>
      <c r="I199" s="186">
        <v>16</v>
      </c>
      <c r="J199" s="186">
        <v>9</v>
      </c>
      <c r="K199" s="186">
        <v>3</v>
      </c>
      <c r="L199" s="186">
        <v>8</v>
      </c>
      <c r="M199" s="186">
        <v>12</v>
      </c>
      <c r="N199" s="186">
        <v>4</v>
      </c>
      <c r="O199" s="186">
        <v>7</v>
      </c>
      <c r="P199" s="293">
        <v>74</v>
      </c>
      <c r="Q199" s="186">
        <v>14</v>
      </c>
      <c r="R199" s="186">
        <v>2</v>
      </c>
      <c r="S199" s="186">
        <v>17</v>
      </c>
      <c r="T199" s="186">
        <v>7</v>
      </c>
      <c r="U199" s="186">
        <v>3</v>
      </c>
      <c r="V199" s="186">
        <v>2</v>
      </c>
      <c r="W199" s="186">
        <v>2</v>
      </c>
      <c r="X199" s="186">
        <v>3</v>
      </c>
      <c r="Y199" s="186">
        <v>7</v>
      </c>
      <c r="Z199" s="186">
        <v>4</v>
      </c>
      <c r="AA199" s="186">
        <v>2</v>
      </c>
      <c r="AB199" s="186">
        <v>14</v>
      </c>
      <c r="AC199" s="293">
        <v>77</v>
      </c>
      <c r="AD199" s="202">
        <v>8</v>
      </c>
      <c r="AE199" s="186">
        <v>2</v>
      </c>
      <c r="AF199" s="186">
        <v>2</v>
      </c>
      <c r="AG199" s="186">
        <v>1</v>
      </c>
      <c r="AH199" s="186">
        <v>6</v>
      </c>
      <c r="AI199" s="186">
        <v>7</v>
      </c>
      <c r="AJ199" s="186">
        <v>3</v>
      </c>
      <c r="AK199" s="186">
        <v>3</v>
      </c>
      <c r="AL199" s="186">
        <v>2</v>
      </c>
      <c r="AM199" s="186">
        <v>3</v>
      </c>
      <c r="AN199" s="186">
        <v>1</v>
      </c>
      <c r="AO199" s="441">
        <v>1</v>
      </c>
      <c r="AP199" s="319">
        <v>39</v>
      </c>
      <c r="AQ199" s="186">
        <v>3</v>
      </c>
      <c r="AR199" s="186">
        <v>5</v>
      </c>
      <c r="AS199" s="186">
        <v>1</v>
      </c>
      <c r="AT199" s="186">
        <v>2</v>
      </c>
      <c r="AU199" s="186">
        <v>4</v>
      </c>
      <c r="AV199" s="186">
        <v>1</v>
      </c>
      <c r="AW199" s="186">
        <v>2</v>
      </c>
      <c r="AX199" s="186">
        <v>0</v>
      </c>
      <c r="AY199" s="186">
        <v>1</v>
      </c>
      <c r="AZ199" s="186">
        <v>2</v>
      </c>
      <c r="BA199" s="186">
        <v>2</v>
      </c>
      <c r="BB199" s="186">
        <v>4</v>
      </c>
      <c r="BC199" s="368">
        <f t="shared" si="55"/>
        <v>77</v>
      </c>
      <c r="BD199" s="239">
        <f t="shared" si="56"/>
        <v>39</v>
      </c>
      <c r="BE199" s="367">
        <f t="shared" si="57"/>
        <v>27</v>
      </c>
      <c r="BF199" s="198">
        <f t="shared" si="53"/>
        <v>-30.76923076923077</v>
      </c>
      <c r="BG199" s="133"/>
      <c r="BH199" s="132"/>
    </row>
    <row r="200" spans="1:60" ht="20.100000000000001" customHeight="1" x14ac:dyDescent="0.25">
      <c r="A200" s="106"/>
      <c r="B200" s="455" t="s">
        <v>252</v>
      </c>
      <c r="BG200" s="118"/>
      <c r="BH200" s="118"/>
    </row>
    <row r="201" spans="1:60" ht="20.100000000000001" customHeight="1" thickBot="1" x14ac:dyDescent="0.3">
      <c r="A201" s="106"/>
      <c r="B201" s="414" t="s">
        <v>253</v>
      </c>
      <c r="C201" s="392"/>
      <c r="BG201" s="118"/>
      <c r="BH201" s="118"/>
    </row>
    <row r="202" spans="1:60" ht="20.100000000000001" customHeight="1" x14ac:dyDescent="0.25">
      <c r="A202" s="106"/>
      <c r="B202" s="396" t="s">
        <v>150</v>
      </c>
      <c r="C202" s="397"/>
      <c r="D202" s="400">
        <f>+D203</f>
        <v>36189.038018074803</v>
      </c>
      <c r="E202" s="401">
        <f t="shared" ref="E202:BB202" si="58">+E203</f>
        <v>31308.832963621797</v>
      </c>
      <c r="F202" s="401">
        <f t="shared" si="58"/>
        <v>35093.276307559194</v>
      </c>
      <c r="G202" s="401">
        <f t="shared" si="58"/>
        <v>43525.390188923389</v>
      </c>
      <c r="H202" s="401">
        <f t="shared" si="58"/>
        <v>36292.676447491198</v>
      </c>
      <c r="I202" s="401">
        <f t="shared" si="58"/>
        <v>37984.149288372588</v>
      </c>
      <c r="J202" s="401">
        <f t="shared" si="58"/>
        <v>45451.703443585415</v>
      </c>
      <c r="K202" s="401">
        <f t="shared" si="58"/>
        <v>34264.406158216603</v>
      </c>
      <c r="L202" s="401">
        <f t="shared" si="58"/>
        <v>33214.439597804601</v>
      </c>
      <c r="M202" s="401">
        <f t="shared" si="58"/>
        <v>40435.274017608222</v>
      </c>
      <c r="N202" s="401">
        <f t="shared" si="58"/>
        <v>35014.371481748996</v>
      </c>
      <c r="O202" s="402">
        <f t="shared" si="58"/>
        <v>47942.131000655987</v>
      </c>
      <c r="P202" s="403">
        <f t="shared" si="58"/>
        <v>456715.6889136628</v>
      </c>
      <c r="Q202" s="400">
        <f t="shared" si="58"/>
        <v>38234.1204396838</v>
      </c>
      <c r="R202" s="401">
        <f t="shared" si="58"/>
        <v>36399.417257901216</v>
      </c>
      <c r="S202" s="401">
        <f t="shared" si="58"/>
        <v>43273.653410963205</v>
      </c>
      <c r="T202" s="401">
        <f t="shared" si="58"/>
        <v>46224.449205248595</v>
      </c>
      <c r="U202" s="401">
        <f t="shared" si="58"/>
        <v>47008.720544612392</v>
      </c>
      <c r="V202" s="401">
        <f t="shared" si="58"/>
        <v>46621.747673351798</v>
      </c>
      <c r="W202" s="401">
        <f t="shared" si="58"/>
        <v>40009.055095369396</v>
      </c>
      <c r="X202" s="401">
        <f t="shared" si="58"/>
        <v>51039.468868088414</v>
      </c>
      <c r="Y202" s="401">
        <f t="shared" si="58"/>
        <v>50289.153485662209</v>
      </c>
      <c r="Z202" s="401">
        <f t="shared" si="58"/>
        <v>52899.210558305414</v>
      </c>
      <c r="AA202" s="401">
        <f t="shared" si="58"/>
        <v>48205.55716106038</v>
      </c>
      <c r="AB202" s="402">
        <f t="shared" si="58"/>
        <v>57424.930025538015</v>
      </c>
      <c r="AC202" s="403">
        <f t="shared" si="58"/>
        <v>557629.48372578481</v>
      </c>
      <c r="AD202" s="400">
        <f t="shared" si="58"/>
        <v>44089.490655030408</v>
      </c>
      <c r="AE202" s="401">
        <f t="shared" si="58"/>
        <v>37606.220131665992</v>
      </c>
      <c r="AF202" s="401">
        <f t="shared" si="58"/>
        <v>48205.360680905404</v>
      </c>
      <c r="AG202" s="401">
        <f t="shared" si="58"/>
        <v>52180.44833557502</v>
      </c>
      <c r="AH202" s="401">
        <f t="shared" si="58"/>
        <v>56392.497804898798</v>
      </c>
      <c r="AI202" s="401">
        <f t="shared" si="58"/>
        <v>45726.814884708809</v>
      </c>
      <c r="AJ202" s="401">
        <f t="shared" si="58"/>
        <v>47652.794064765403</v>
      </c>
      <c r="AK202" s="401">
        <f t="shared" si="58"/>
        <v>44217.753119297602</v>
      </c>
      <c r="AL202" s="401">
        <f t="shared" si="58"/>
        <v>45529.03072201836</v>
      </c>
      <c r="AM202" s="401">
        <f t="shared" si="58"/>
        <v>49037.057047930801</v>
      </c>
      <c r="AN202" s="401">
        <f t="shared" si="58"/>
        <v>47916.694351204002</v>
      </c>
      <c r="AO202" s="402">
        <f t="shared" si="58"/>
        <v>54664.162353628009</v>
      </c>
      <c r="AP202" s="403">
        <f t="shared" si="58"/>
        <v>573218.32415162853</v>
      </c>
      <c r="AQ202" s="400">
        <f t="shared" si="58"/>
        <v>50423.429560936202</v>
      </c>
      <c r="AR202" s="401">
        <f t="shared" si="58"/>
        <v>39738.834091426383</v>
      </c>
      <c r="AS202" s="401">
        <f t="shared" si="58"/>
        <v>51961.211661101574</v>
      </c>
      <c r="AT202" s="401">
        <f t="shared" si="58"/>
        <v>64833.126459393214</v>
      </c>
      <c r="AU202" s="401">
        <f t="shared" si="58"/>
        <v>56075.627524850759</v>
      </c>
      <c r="AV202" s="401">
        <f t="shared" si="58"/>
        <v>51464.15969011261</v>
      </c>
      <c r="AW202" s="401">
        <f t="shared" si="58"/>
        <v>55490.061359212596</v>
      </c>
      <c r="AX202" s="401">
        <f t="shared" si="58"/>
        <v>52146.521844141178</v>
      </c>
      <c r="AY202" s="401">
        <f t="shared" si="58"/>
        <v>47902.791112044011</v>
      </c>
      <c r="AZ202" s="401">
        <f t="shared" si="58"/>
        <v>61401.861970221929</v>
      </c>
      <c r="BA202" s="401">
        <f t="shared" si="58"/>
        <v>51599.4972653406</v>
      </c>
      <c r="BB202" s="401">
        <f t="shared" si="58"/>
        <v>51693.44319953354</v>
      </c>
      <c r="BC202" s="233">
        <f t="shared" ref="BC202:BC210" si="59">SUM($Q202:$AB202)</f>
        <v>557629.48372578481</v>
      </c>
      <c r="BD202" s="232">
        <f t="shared" ref="BD202:BD210" si="60">SUM($AD202:$AO202)</f>
        <v>573218.32415162853</v>
      </c>
      <c r="BE202" s="370">
        <f t="shared" ref="BE202:BE210" si="61">SUM($AQ202:$BB202)</f>
        <v>634730.56573831465</v>
      </c>
      <c r="BF202" s="297">
        <f t="shared" ref="BF202:BF210" si="62">((BE202/BD202)-1)*100</f>
        <v>10.73103196373304</v>
      </c>
      <c r="BG202" s="118"/>
      <c r="BH202" s="118"/>
    </row>
    <row r="203" spans="1:60" ht="20.100000000000001" customHeight="1" x14ac:dyDescent="0.2">
      <c r="A203" s="106"/>
      <c r="B203" s="398"/>
      <c r="C203" s="399" t="s">
        <v>235</v>
      </c>
      <c r="D203" s="404">
        <f t="shared" ref="D203:AX203" si="63">+D14</f>
        <v>36189.038018074803</v>
      </c>
      <c r="E203" s="394">
        <f t="shared" si="63"/>
        <v>31308.832963621797</v>
      </c>
      <c r="F203" s="394">
        <f t="shared" si="63"/>
        <v>35093.276307559194</v>
      </c>
      <c r="G203" s="394">
        <f t="shared" si="63"/>
        <v>43525.390188923389</v>
      </c>
      <c r="H203" s="394">
        <f t="shared" si="63"/>
        <v>36292.676447491198</v>
      </c>
      <c r="I203" s="394">
        <f t="shared" si="63"/>
        <v>37984.149288372588</v>
      </c>
      <c r="J203" s="394">
        <f t="shared" si="63"/>
        <v>45451.703443585415</v>
      </c>
      <c r="K203" s="394">
        <f t="shared" si="63"/>
        <v>34264.406158216603</v>
      </c>
      <c r="L203" s="394">
        <f t="shared" si="63"/>
        <v>33214.439597804601</v>
      </c>
      <c r="M203" s="394">
        <f t="shared" si="63"/>
        <v>40435.274017608222</v>
      </c>
      <c r="N203" s="394">
        <f t="shared" si="63"/>
        <v>35014.371481748996</v>
      </c>
      <c r="O203" s="405">
        <f t="shared" si="63"/>
        <v>47942.131000655987</v>
      </c>
      <c r="P203" s="406">
        <f t="shared" si="63"/>
        <v>456715.6889136628</v>
      </c>
      <c r="Q203" s="404">
        <f t="shared" si="63"/>
        <v>38234.1204396838</v>
      </c>
      <c r="R203" s="394">
        <f t="shared" si="63"/>
        <v>36399.417257901216</v>
      </c>
      <c r="S203" s="394">
        <f t="shared" si="63"/>
        <v>43273.653410963205</v>
      </c>
      <c r="T203" s="394">
        <f t="shared" si="63"/>
        <v>46224.449205248595</v>
      </c>
      <c r="U203" s="394">
        <f t="shared" si="63"/>
        <v>47008.720544612392</v>
      </c>
      <c r="V203" s="394">
        <f t="shared" si="63"/>
        <v>46621.747673351798</v>
      </c>
      <c r="W203" s="394">
        <f t="shared" si="63"/>
        <v>40009.055095369396</v>
      </c>
      <c r="X203" s="394">
        <f t="shared" si="63"/>
        <v>51039.468868088414</v>
      </c>
      <c r="Y203" s="394">
        <f t="shared" si="63"/>
        <v>50289.153485662209</v>
      </c>
      <c r="Z203" s="394">
        <f t="shared" si="63"/>
        <v>52899.210558305414</v>
      </c>
      <c r="AA203" s="394">
        <f t="shared" si="63"/>
        <v>48205.55716106038</v>
      </c>
      <c r="AB203" s="405">
        <f t="shared" si="63"/>
        <v>57424.930025538015</v>
      </c>
      <c r="AC203" s="406">
        <f t="shared" si="63"/>
        <v>557629.48372578481</v>
      </c>
      <c r="AD203" s="404">
        <f t="shared" si="63"/>
        <v>44089.490655030408</v>
      </c>
      <c r="AE203" s="394">
        <f t="shared" si="63"/>
        <v>37606.220131665992</v>
      </c>
      <c r="AF203" s="394">
        <f t="shared" si="63"/>
        <v>48205.360680905404</v>
      </c>
      <c r="AG203" s="394">
        <f t="shared" si="63"/>
        <v>52180.44833557502</v>
      </c>
      <c r="AH203" s="394">
        <f t="shared" si="63"/>
        <v>56392.497804898798</v>
      </c>
      <c r="AI203" s="394">
        <f t="shared" si="63"/>
        <v>45726.814884708809</v>
      </c>
      <c r="AJ203" s="394">
        <f t="shared" si="63"/>
        <v>47652.794064765403</v>
      </c>
      <c r="AK203" s="394">
        <f t="shared" si="63"/>
        <v>44217.753119297602</v>
      </c>
      <c r="AL203" s="394">
        <f t="shared" si="63"/>
        <v>45529.03072201836</v>
      </c>
      <c r="AM203" s="394">
        <f t="shared" si="63"/>
        <v>49037.057047930801</v>
      </c>
      <c r="AN203" s="394">
        <f t="shared" si="63"/>
        <v>47916.694351204002</v>
      </c>
      <c r="AO203" s="405">
        <f t="shared" si="63"/>
        <v>54664.162353628009</v>
      </c>
      <c r="AP203" s="406">
        <f t="shared" si="63"/>
        <v>573218.32415162853</v>
      </c>
      <c r="AQ203" s="404">
        <f t="shared" si="63"/>
        <v>50423.429560936202</v>
      </c>
      <c r="AR203" s="394">
        <f t="shared" si="63"/>
        <v>39738.834091426383</v>
      </c>
      <c r="AS203" s="394">
        <f t="shared" si="63"/>
        <v>51961.211661101574</v>
      </c>
      <c r="AT203" s="394">
        <f t="shared" si="63"/>
        <v>64833.126459393214</v>
      </c>
      <c r="AU203" s="394">
        <f t="shared" si="63"/>
        <v>56075.627524850759</v>
      </c>
      <c r="AV203" s="394">
        <f t="shared" si="63"/>
        <v>51464.15969011261</v>
      </c>
      <c r="AW203" s="394">
        <f t="shared" si="63"/>
        <v>55490.061359212596</v>
      </c>
      <c r="AX203" s="394">
        <f t="shared" si="63"/>
        <v>52146.521844141178</v>
      </c>
      <c r="AY203" s="394">
        <f t="shared" ref="AY203:AZ203" si="64">+AY14</f>
        <v>47902.791112044011</v>
      </c>
      <c r="AZ203" s="394">
        <f t="shared" si="64"/>
        <v>61401.861970221929</v>
      </c>
      <c r="BA203" s="394">
        <f t="shared" ref="BA203:BB203" si="65">+BA14</f>
        <v>51599.4972653406</v>
      </c>
      <c r="BB203" s="394">
        <f t="shared" si="65"/>
        <v>51693.44319953354</v>
      </c>
      <c r="BC203" s="234">
        <f t="shared" si="59"/>
        <v>557629.48372578481</v>
      </c>
      <c r="BD203" s="29">
        <f t="shared" si="60"/>
        <v>573218.32415162853</v>
      </c>
      <c r="BE203" s="67">
        <f t="shared" si="61"/>
        <v>634730.56573831465</v>
      </c>
      <c r="BF203" s="206">
        <f t="shared" si="62"/>
        <v>10.73103196373304</v>
      </c>
      <c r="BG203" s="118"/>
      <c r="BH203" s="118"/>
    </row>
    <row r="204" spans="1:60" ht="20.100000000000001" customHeight="1" x14ac:dyDescent="0.2">
      <c r="A204" s="106"/>
      <c r="B204" s="398" t="s">
        <v>151</v>
      </c>
      <c r="C204" s="399"/>
      <c r="D204" s="407">
        <f>+D205+D206+D207+D208</f>
        <v>38201.321417865489</v>
      </c>
      <c r="E204" s="395">
        <f t="shared" ref="E204:AQ204" si="66">+E205+E206+E207+E208</f>
        <v>32598.85574911768</v>
      </c>
      <c r="F204" s="395">
        <f t="shared" si="66"/>
        <v>38359.698496323123</v>
      </c>
      <c r="G204" s="395">
        <f t="shared" si="66"/>
        <v>40375.998862013737</v>
      </c>
      <c r="H204" s="395">
        <f t="shared" si="66"/>
        <v>39180.865315957541</v>
      </c>
      <c r="I204" s="395">
        <f t="shared" si="66"/>
        <v>41556.03353784619</v>
      </c>
      <c r="J204" s="395">
        <f t="shared" si="66"/>
        <v>40743.774837809004</v>
      </c>
      <c r="K204" s="395">
        <f t="shared" si="66"/>
        <v>38259.614178537471</v>
      </c>
      <c r="L204" s="395">
        <f t="shared" si="66"/>
        <v>40403.478660677349</v>
      </c>
      <c r="M204" s="395">
        <f t="shared" si="66"/>
        <v>46223.628965717377</v>
      </c>
      <c r="N204" s="395">
        <f t="shared" si="66"/>
        <v>39601.068154097564</v>
      </c>
      <c r="O204" s="408">
        <f t="shared" si="66"/>
        <v>58240.294080949519</v>
      </c>
      <c r="P204" s="409">
        <f t="shared" si="66"/>
        <v>493744.63225691201</v>
      </c>
      <c r="Q204" s="407">
        <f t="shared" si="66"/>
        <v>38914.078359470252</v>
      </c>
      <c r="R204" s="395">
        <f t="shared" si="66"/>
        <v>35856.499124098496</v>
      </c>
      <c r="S204" s="395">
        <f t="shared" si="66"/>
        <v>41976.246598012971</v>
      </c>
      <c r="T204" s="395">
        <f t="shared" si="66"/>
        <v>43009.16376058793</v>
      </c>
      <c r="U204" s="395">
        <f t="shared" si="66"/>
        <v>45604.082222206838</v>
      </c>
      <c r="V204" s="395">
        <f t="shared" si="66"/>
        <v>43494.957441058912</v>
      </c>
      <c r="W204" s="395">
        <f t="shared" si="66"/>
        <v>40625.935034102084</v>
      </c>
      <c r="X204" s="395">
        <f t="shared" si="66"/>
        <v>42686.754756663875</v>
      </c>
      <c r="Y204" s="395">
        <f t="shared" si="66"/>
        <v>43444.895797367717</v>
      </c>
      <c r="Z204" s="395">
        <f t="shared" si="66"/>
        <v>42177.992466340227</v>
      </c>
      <c r="AA204" s="395">
        <f t="shared" si="66"/>
        <v>42288.410597350456</v>
      </c>
      <c r="AB204" s="408">
        <f t="shared" si="66"/>
        <v>54434.603593813787</v>
      </c>
      <c r="AC204" s="409">
        <f t="shared" si="66"/>
        <v>514513.61975107354</v>
      </c>
      <c r="AD204" s="407">
        <f t="shared" si="66"/>
        <v>38838.164544887062</v>
      </c>
      <c r="AE204" s="395">
        <f t="shared" si="66"/>
        <v>34381.237046868897</v>
      </c>
      <c r="AF204" s="395">
        <f t="shared" si="66"/>
        <v>72591.285571343498</v>
      </c>
      <c r="AG204" s="395">
        <f t="shared" si="66"/>
        <v>41845.029564283002</v>
      </c>
      <c r="AH204" s="395">
        <f t="shared" si="66"/>
        <v>44887.507713713472</v>
      </c>
      <c r="AI204" s="395">
        <f t="shared" si="66"/>
        <v>45281.200764820242</v>
      </c>
      <c r="AJ204" s="395">
        <f t="shared" si="66"/>
        <v>43741.951473513887</v>
      </c>
      <c r="AK204" s="395">
        <f t="shared" si="66"/>
        <v>44153.040331916876</v>
      </c>
      <c r="AL204" s="395">
        <f t="shared" si="66"/>
        <v>45556.253048866223</v>
      </c>
      <c r="AM204" s="395">
        <f t="shared" si="66"/>
        <v>47741.013902544473</v>
      </c>
      <c r="AN204" s="395">
        <f t="shared" si="66"/>
        <v>45391.209906584612</v>
      </c>
      <c r="AO204" s="408">
        <f t="shared" si="66"/>
        <v>56553.92728120531</v>
      </c>
      <c r="AP204" s="409">
        <f t="shared" si="66"/>
        <v>560961.82115054748</v>
      </c>
      <c r="AQ204" s="407">
        <f t="shared" si="66"/>
        <v>43999.505827119152</v>
      </c>
      <c r="AR204" s="395">
        <f t="shared" ref="AR204:AS204" si="67">+AR205+AR206+AR207+AR208</f>
        <v>37052.534719684954</v>
      </c>
      <c r="AS204" s="395">
        <f t="shared" si="67"/>
        <v>44439.290722240468</v>
      </c>
      <c r="AT204" s="395">
        <f t="shared" ref="AT204:AU204" si="68">+AT205+AT206+AT207+AT208</f>
        <v>58986.158930990852</v>
      </c>
      <c r="AU204" s="395">
        <f t="shared" si="68"/>
        <v>46597.938275024302</v>
      </c>
      <c r="AV204" s="395">
        <f t="shared" ref="AV204:AW204" si="69">+AV205+AV206+AV207+AV208</f>
        <v>46350.815342053589</v>
      </c>
      <c r="AW204" s="395">
        <f t="shared" si="69"/>
        <v>46886.406773433853</v>
      </c>
      <c r="AX204" s="395">
        <f t="shared" ref="AX204:AY204" si="70">+AX205+AX206+AX207+AX208</f>
        <v>48203.295151686631</v>
      </c>
      <c r="AY204" s="395">
        <f t="shared" si="70"/>
        <v>44678.963427772833</v>
      </c>
      <c r="AZ204" s="395">
        <f t="shared" ref="AZ204:BA204" si="71">+AZ205+AZ206+AZ207+AZ208</f>
        <v>52534.376351933061</v>
      </c>
      <c r="BA204" s="395">
        <f t="shared" si="71"/>
        <v>50677.180844949748</v>
      </c>
      <c r="BB204" s="395">
        <f t="shared" ref="BB204" si="72">+BB205+BB206+BB207+BB208</f>
        <v>61434.782069912515</v>
      </c>
      <c r="BC204" s="234">
        <f t="shared" si="59"/>
        <v>514513.61975107354</v>
      </c>
      <c r="BD204" s="29">
        <f t="shared" si="60"/>
        <v>560961.82115054759</v>
      </c>
      <c r="BE204" s="67">
        <f t="shared" si="61"/>
        <v>581841.24843680195</v>
      </c>
      <c r="BF204" s="206">
        <f t="shared" si="62"/>
        <v>3.7220763515474431</v>
      </c>
      <c r="BG204" s="118"/>
      <c r="BH204" s="118"/>
    </row>
    <row r="205" spans="1:60" ht="20.100000000000001" customHeight="1" x14ac:dyDescent="0.2">
      <c r="A205" s="106"/>
      <c r="B205" s="398"/>
      <c r="C205" s="399" t="s">
        <v>236</v>
      </c>
      <c r="D205" s="404">
        <f t="shared" ref="D205:AX205" si="73">+D63+D68+D73</f>
        <v>17920.998643642</v>
      </c>
      <c r="E205" s="394">
        <f t="shared" si="73"/>
        <v>16035.223487131394</v>
      </c>
      <c r="F205" s="394">
        <f t="shared" si="73"/>
        <v>17604.26929650041</v>
      </c>
      <c r="G205" s="394">
        <f t="shared" si="73"/>
        <v>18436.028564293403</v>
      </c>
      <c r="H205" s="394">
        <f t="shared" si="73"/>
        <v>17658.753314031408</v>
      </c>
      <c r="I205" s="394">
        <f t="shared" si="73"/>
        <v>20450.853960070785</v>
      </c>
      <c r="J205" s="394">
        <f t="shared" si="73"/>
        <v>20863.2014675668</v>
      </c>
      <c r="K205" s="394">
        <f t="shared" si="73"/>
        <v>18440.3657253694</v>
      </c>
      <c r="L205" s="394">
        <f t="shared" si="73"/>
        <v>20148.865555165219</v>
      </c>
      <c r="M205" s="394">
        <f t="shared" si="73"/>
        <v>22600.283509815625</v>
      </c>
      <c r="N205" s="394">
        <f t="shared" si="73"/>
        <v>20184.393266610805</v>
      </c>
      <c r="O205" s="405">
        <f t="shared" si="73"/>
        <v>26883.60364036441</v>
      </c>
      <c r="P205" s="406">
        <f t="shared" si="73"/>
        <v>237226.84043056169</v>
      </c>
      <c r="Q205" s="404">
        <f t="shared" si="73"/>
        <v>19829.665856003812</v>
      </c>
      <c r="R205" s="394">
        <f t="shared" si="73"/>
        <v>18661.0214915332</v>
      </c>
      <c r="S205" s="394">
        <f t="shared" si="73"/>
        <v>21927.789817658202</v>
      </c>
      <c r="T205" s="394">
        <f t="shared" si="73"/>
        <v>22900.353274743004</v>
      </c>
      <c r="U205" s="394">
        <f t="shared" si="73"/>
        <v>22128.873083798608</v>
      </c>
      <c r="V205" s="394">
        <f t="shared" si="73"/>
        <v>22720.387114309611</v>
      </c>
      <c r="W205" s="394">
        <f t="shared" si="73"/>
        <v>21142.545969584415</v>
      </c>
      <c r="X205" s="394">
        <f t="shared" si="73"/>
        <v>22473.148405170195</v>
      </c>
      <c r="Y205" s="394">
        <f t="shared" si="73"/>
        <v>23368.296585854194</v>
      </c>
      <c r="Z205" s="394">
        <f t="shared" si="73"/>
        <v>21447.296520668999</v>
      </c>
      <c r="AA205" s="394">
        <f t="shared" si="73"/>
        <v>22883.272150096996</v>
      </c>
      <c r="AB205" s="405">
        <f t="shared" si="73"/>
        <v>27857.650598411812</v>
      </c>
      <c r="AC205" s="406">
        <f t="shared" si="73"/>
        <v>267340.30086783308</v>
      </c>
      <c r="AD205" s="404">
        <f t="shared" si="73"/>
        <v>20985.489806114841</v>
      </c>
      <c r="AE205" s="394">
        <f t="shared" si="73"/>
        <v>18985.169123274405</v>
      </c>
      <c r="AF205" s="394">
        <f t="shared" si="73"/>
        <v>29119.096597550841</v>
      </c>
      <c r="AG205" s="394">
        <f t="shared" si="73"/>
        <v>23490.636681045587</v>
      </c>
      <c r="AH205" s="394">
        <f t="shared" si="73"/>
        <v>24498.531546141796</v>
      </c>
      <c r="AI205" s="394">
        <f t="shared" si="73"/>
        <v>23642.772986830994</v>
      </c>
      <c r="AJ205" s="394">
        <f t="shared" si="73"/>
        <v>23877.786194985016</v>
      </c>
      <c r="AK205" s="394">
        <f t="shared" si="73"/>
        <v>24172.86391201062</v>
      </c>
      <c r="AL205" s="394">
        <f t="shared" si="73"/>
        <v>24957.459255771417</v>
      </c>
      <c r="AM205" s="394">
        <f t="shared" si="73"/>
        <v>25792.347694093805</v>
      </c>
      <c r="AN205" s="394">
        <f t="shared" si="73"/>
        <v>25407.001046170197</v>
      </c>
      <c r="AO205" s="405">
        <f t="shared" si="73"/>
        <v>30415.942570864987</v>
      </c>
      <c r="AP205" s="406">
        <f t="shared" si="73"/>
        <v>295345.09741485445</v>
      </c>
      <c r="AQ205" s="404">
        <f t="shared" si="73"/>
        <v>25733.001008296193</v>
      </c>
      <c r="AR205" s="394">
        <f t="shared" si="73"/>
        <v>21787.543545735818</v>
      </c>
      <c r="AS205" s="394">
        <f t="shared" si="73"/>
        <v>25692.167771440007</v>
      </c>
      <c r="AT205" s="394">
        <f t="shared" si="73"/>
        <v>32809.307313215395</v>
      </c>
      <c r="AU205" s="394">
        <f t="shared" si="73"/>
        <v>27366.333629470206</v>
      </c>
      <c r="AV205" s="394">
        <f t="shared" si="73"/>
        <v>27417.888246758037</v>
      </c>
      <c r="AW205" s="394">
        <f t="shared" si="73"/>
        <v>28342.319227225038</v>
      </c>
      <c r="AX205" s="394">
        <f t="shared" si="73"/>
        <v>27920.189722547406</v>
      </c>
      <c r="AY205" s="394">
        <f t="shared" ref="AY205:AZ205" si="74">+AY63+AY68+AY73</f>
        <v>27022.553010688785</v>
      </c>
      <c r="AZ205" s="394">
        <f t="shared" si="74"/>
        <v>31141.187936284186</v>
      </c>
      <c r="BA205" s="394">
        <f t="shared" ref="BA205:BB205" si="75">+BA63+BA68+BA73</f>
        <v>30397.778542394022</v>
      </c>
      <c r="BB205" s="394">
        <f t="shared" si="75"/>
        <v>34967.824043772205</v>
      </c>
      <c r="BC205" s="234">
        <f t="shared" si="59"/>
        <v>267340.30086783302</v>
      </c>
      <c r="BD205" s="29">
        <f t="shared" si="60"/>
        <v>295345.09741485451</v>
      </c>
      <c r="BE205" s="67">
        <f t="shared" si="61"/>
        <v>340598.09399782727</v>
      </c>
      <c r="BF205" s="206">
        <f t="shared" si="62"/>
        <v>15.322074745465786</v>
      </c>
      <c r="BG205" s="118"/>
      <c r="BH205" s="118"/>
    </row>
    <row r="206" spans="1:60" ht="20.100000000000001" customHeight="1" x14ac:dyDescent="0.2">
      <c r="A206" s="106"/>
      <c r="B206" s="398"/>
      <c r="C206" s="399" t="s">
        <v>237</v>
      </c>
      <c r="D206" s="404">
        <f t="shared" ref="D206:AX206" si="76">+D88+D93</f>
        <v>18168.089964090403</v>
      </c>
      <c r="E206" s="394">
        <f t="shared" si="76"/>
        <v>14853.233783367603</v>
      </c>
      <c r="F206" s="394">
        <f t="shared" si="76"/>
        <v>18701.995319552174</v>
      </c>
      <c r="G206" s="394">
        <f t="shared" si="76"/>
        <v>19949.92190240122</v>
      </c>
      <c r="H206" s="394">
        <f t="shared" si="76"/>
        <v>19466.23525505939</v>
      </c>
      <c r="I206" s="394">
        <f t="shared" si="76"/>
        <v>19060.821716547212</v>
      </c>
      <c r="J206" s="394">
        <f t="shared" si="76"/>
        <v>17826.003905149406</v>
      </c>
      <c r="K206" s="394">
        <f t="shared" si="76"/>
        <v>17732.08355536899</v>
      </c>
      <c r="L206" s="394">
        <f t="shared" si="76"/>
        <v>18229.576120943573</v>
      </c>
      <c r="M206" s="394">
        <f t="shared" si="76"/>
        <v>21513.469914818401</v>
      </c>
      <c r="N206" s="394">
        <f t="shared" si="76"/>
        <v>17353.244670779997</v>
      </c>
      <c r="O206" s="405">
        <f t="shared" si="76"/>
        <v>28533.271083320178</v>
      </c>
      <c r="P206" s="406">
        <f t="shared" si="76"/>
        <v>231387.94719139853</v>
      </c>
      <c r="Q206" s="404">
        <f t="shared" si="76"/>
        <v>16702.352911073216</v>
      </c>
      <c r="R206" s="394">
        <f t="shared" si="76"/>
        <v>15184.811862331604</v>
      </c>
      <c r="S206" s="394">
        <f t="shared" si="76"/>
        <v>17914.117950178421</v>
      </c>
      <c r="T206" s="394">
        <f t="shared" si="76"/>
        <v>17997.749751063195</v>
      </c>
      <c r="U206" s="394">
        <f t="shared" si="76"/>
        <v>21335.741785625389</v>
      </c>
      <c r="V206" s="394">
        <f t="shared" si="76"/>
        <v>18569.065972394797</v>
      </c>
      <c r="W206" s="394">
        <f t="shared" si="76"/>
        <v>17215.12954325301</v>
      </c>
      <c r="X206" s="394">
        <f t="shared" si="76"/>
        <v>17995.502189046201</v>
      </c>
      <c r="Y206" s="394">
        <f t="shared" si="76"/>
        <v>17856.258176537202</v>
      </c>
      <c r="Z206" s="394">
        <f t="shared" si="76"/>
        <v>18476.187332551199</v>
      </c>
      <c r="AA206" s="394">
        <f t="shared" si="76"/>
        <v>17126.78064307601</v>
      </c>
      <c r="AB206" s="405">
        <f t="shared" si="76"/>
        <v>23696.974844181779</v>
      </c>
      <c r="AC206" s="406">
        <f t="shared" si="76"/>
        <v>220070.67296131203</v>
      </c>
      <c r="AD206" s="404">
        <f t="shared" si="76"/>
        <v>15412.026590118785</v>
      </c>
      <c r="AE206" s="394">
        <f t="shared" si="76"/>
        <v>13228.517350278997</v>
      </c>
      <c r="AF206" s="394">
        <f t="shared" si="76"/>
        <v>41041.675029181977</v>
      </c>
      <c r="AG206" s="394">
        <f t="shared" si="76"/>
        <v>15984.263014233202</v>
      </c>
      <c r="AH206" s="394">
        <f t="shared" si="76"/>
        <v>17976.240746568823</v>
      </c>
      <c r="AI206" s="394">
        <f t="shared" si="76"/>
        <v>19170.422298560799</v>
      </c>
      <c r="AJ206" s="394">
        <f t="shared" si="76"/>
        <v>17341.763022436415</v>
      </c>
      <c r="AK206" s="394">
        <f t="shared" si="76"/>
        <v>17430.258801455406</v>
      </c>
      <c r="AL206" s="394">
        <f t="shared" si="76"/>
        <v>18091.368229272804</v>
      </c>
      <c r="AM206" s="394">
        <f t="shared" si="76"/>
        <v>19372.080505762817</v>
      </c>
      <c r="AN206" s="394">
        <f t="shared" si="76"/>
        <v>17358.319357213601</v>
      </c>
      <c r="AO206" s="405">
        <f t="shared" si="76"/>
        <v>22842.849037249995</v>
      </c>
      <c r="AP206" s="406">
        <f t="shared" si="76"/>
        <v>235249.78398233361</v>
      </c>
      <c r="AQ206" s="404">
        <f t="shared" si="76"/>
        <v>15426.066129548006</v>
      </c>
      <c r="AR206" s="394">
        <f t="shared" si="76"/>
        <v>12794.83731749861</v>
      </c>
      <c r="AS206" s="394">
        <f t="shared" si="76"/>
        <v>15951.454228018813</v>
      </c>
      <c r="AT206" s="394">
        <f t="shared" si="76"/>
        <v>23502.989216526214</v>
      </c>
      <c r="AU206" s="394">
        <f t="shared" si="76"/>
        <v>16473.040651464216</v>
      </c>
      <c r="AV206" s="394">
        <f t="shared" si="76"/>
        <v>16185.204181912603</v>
      </c>
      <c r="AW206" s="394">
        <f t="shared" si="76"/>
        <v>15722.0775865742</v>
      </c>
      <c r="AX206" s="394">
        <f t="shared" si="76"/>
        <v>17376.289587489809</v>
      </c>
      <c r="AY206" s="394">
        <f t="shared" ref="AY206:AZ206" si="77">+AY88+AY93</f>
        <v>14812.417571777009</v>
      </c>
      <c r="AZ206" s="394">
        <f t="shared" si="77"/>
        <v>18480.235944195185</v>
      </c>
      <c r="BA206" s="394">
        <f t="shared" ref="BA206:BB206" si="78">+BA88+BA93</f>
        <v>17298.188628637625</v>
      </c>
      <c r="BB206" s="394">
        <f t="shared" si="78"/>
        <v>22688.786334457614</v>
      </c>
      <c r="BC206" s="234">
        <f t="shared" si="59"/>
        <v>220070.67296131206</v>
      </c>
      <c r="BD206" s="29">
        <f t="shared" si="60"/>
        <v>235249.78398233361</v>
      </c>
      <c r="BE206" s="67">
        <f t="shared" si="61"/>
        <v>206711.58737809994</v>
      </c>
      <c r="BF206" s="206">
        <f t="shared" si="62"/>
        <v>-12.131019260097087</v>
      </c>
      <c r="BG206" s="118"/>
      <c r="BH206" s="118"/>
    </row>
    <row r="207" spans="1:60" ht="20.100000000000001" customHeight="1" x14ac:dyDescent="0.2">
      <c r="A207" s="106"/>
      <c r="B207" s="398"/>
      <c r="C207" s="399" t="s">
        <v>238</v>
      </c>
      <c r="D207" s="404">
        <f t="shared" ref="D207:AX207" si="79">+D105+D110</f>
        <v>2105.8099257230842</v>
      </c>
      <c r="E207" s="394">
        <f t="shared" si="79"/>
        <v>1703.8778039786798</v>
      </c>
      <c r="F207" s="394">
        <f t="shared" si="79"/>
        <v>2041.3964680805334</v>
      </c>
      <c r="G207" s="394">
        <f t="shared" si="79"/>
        <v>1970.2971335491197</v>
      </c>
      <c r="H207" s="394">
        <f t="shared" si="79"/>
        <v>2039.4427141766423</v>
      </c>
      <c r="I207" s="394">
        <f t="shared" si="79"/>
        <v>2027.3281779781937</v>
      </c>
      <c r="J207" s="394">
        <f t="shared" si="79"/>
        <v>2034.5021212227953</v>
      </c>
      <c r="K207" s="394">
        <f t="shared" si="79"/>
        <v>2063.9016931190813</v>
      </c>
      <c r="L207" s="394">
        <f t="shared" si="79"/>
        <v>2001.417446528553</v>
      </c>
      <c r="M207" s="394">
        <f t="shared" si="79"/>
        <v>2080.3193127833483</v>
      </c>
      <c r="N207" s="394">
        <f t="shared" si="79"/>
        <v>2024.0115211667635</v>
      </c>
      <c r="O207" s="405">
        <f t="shared" si="79"/>
        <v>2777.8182095849352</v>
      </c>
      <c r="P207" s="406">
        <f t="shared" si="79"/>
        <v>24870.122527891726</v>
      </c>
      <c r="Q207" s="404">
        <f t="shared" si="79"/>
        <v>2338.5047031192298</v>
      </c>
      <c r="R207" s="394">
        <f t="shared" si="79"/>
        <v>1971.3388788436944</v>
      </c>
      <c r="S207" s="394">
        <f t="shared" si="79"/>
        <v>2088.0935690823449</v>
      </c>
      <c r="T207" s="394">
        <f t="shared" si="79"/>
        <v>2063.5213745097362</v>
      </c>
      <c r="U207" s="394">
        <f t="shared" si="79"/>
        <v>2088.9239897828415</v>
      </c>
      <c r="V207" s="394">
        <f t="shared" si="79"/>
        <v>2154.6416798844989</v>
      </c>
      <c r="W207" s="394">
        <f t="shared" si="79"/>
        <v>2211.139852219761</v>
      </c>
      <c r="X207" s="394">
        <f t="shared" si="79"/>
        <v>2160.4102773727791</v>
      </c>
      <c r="Y207" s="394">
        <f t="shared" si="79"/>
        <v>2163.156114236318</v>
      </c>
      <c r="Z207" s="394">
        <f t="shared" si="79"/>
        <v>2194.122939530032</v>
      </c>
      <c r="AA207" s="394">
        <f t="shared" si="79"/>
        <v>2217.1097072774514</v>
      </c>
      <c r="AB207" s="405">
        <f t="shared" si="79"/>
        <v>2813.0861403301965</v>
      </c>
      <c r="AC207" s="406">
        <f t="shared" si="79"/>
        <v>26464.049226188879</v>
      </c>
      <c r="AD207" s="404">
        <f t="shared" si="79"/>
        <v>2378.5415129634421</v>
      </c>
      <c r="AE207" s="394">
        <f t="shared" si="79"/>
        <v>2105.5132555554947</v>
      </c>
      <c r="AF207" s="394">
        <f t="shared" si="79"/>
        <v>2360.57022343567</v>
      </c>
      <c r="AG207" s="394">
        <f t="shared" si="79"/>
        <v>2303.2893792942168</v>
      </c>
      <c r="AH207" s="394">
        <f t="shared" si="79"/>
        <v>2338.0737794328511</v>
      </c>
      <c r="AI207" s="394">
        <f t="shared" si="79"/>
        <v>2391.7703716484561</v>
      </c>
      <c r="AJ207" s="394">
        <f t="shared" si="79"/>
        <v>2443.2035491878578</v>
      </c>
      <c r="AK207" s="394">
        <f t="shared" si="79"/>
        <v>2465.895585647927</v>
      </c>
      <c r="AL207" s="394">
        <f t="shared" si="79"/>
        <v>2420.8226853820038</v>
      </c>
      <c r="AM207" s="394">
        <f t="shared" si="79"/>
        <v>2486.7566160842566</v>
      </c>
      <c r="AN207" s="394">
        <f t="shared" si="79"/>
        <v>2532.3643018708194</v>
      </c>
      <c r="AO207" s="405">
        <f t="shared" si="79"/>
        <v>3196.8829814603318</v>
      </c>
      <c r="AP207" s="406">
        <f t="shared" si="79"/>
        <v>29423.684241963325</v>
      </c>
      <c r="AQ207" s="404">
        <f t="shared" si="79"/>
        <v>2746.4594783565531</v>
      </c>
      <c r="AR207" s="394">
        <f t="shared" si="79"/>
        <v>2381.1477618305225</v>
      </c>
      <c r="AS207" s="394">
        <f t="shared" si="79"/>
        <v>2692.4566875079518</v>
      </c>
      <c r="AT207" s="394">
        <f t="shared" si="79"/>
        <v>2581.8278260492434</v>
      </c>
      <c r="AU207" s="394">
        <f t="shared" si="79"/>
        <v>2659.5293213889718</v>
      </c>
      <c r="AV207" s="394">
        <f t="shared" si="79"/>
        <v>2646.8031647843463</v>
      </c>
      <c r="AW207" s="394">
        <f t="shared" si="79"/>
        <v>2715.2064175146143</v>
      </c>
      <c r="AX207" s="394">
        <f t="shared" si="79"/>
        <v>2795.8512743994152</v>
      </c>
      <c r="AY207" s="394">
        <f t="shared" ref="AY207:AZ207" si="80">+AY105+AY110</f>
        <v>2735.3916839430403</v>
      </c>
      <c r="AZ207" s="394">
        <f t="shared" si="80"/>
        <v>2797.8441026808896</v>
      </c>
      <c r="BA207" s="394">
        <f t="shared" ref="BA207:BB207" si="81">+BA105+BA110</f>
        <v>2867.7514296260993</v>
      </c>
      <c r="BB207" s="394">
        <f t="shared" si="81"/>
        <v>3653.8078677827034</v>
      </c>
      <c r="BC207" s="234">
        <f t="shared" si="59"/>
        <v>26464.049226188883</v>
      </c>
      <c r="BD207" s="29">
        <f t="shared" si="60"/>
        <v>29423.684241963329</v>
      </c>
      <c r="BE207" s="67">
        <f t="shared" si="61"/>
        <v>33274.07701586435</v>
      </c>
      <c r="BF207" s="206">
        <f t="shared" si="62"/>
        <v>13.086032130570802</v>
      </c>
      <c r="BG207" s="118"/>
      <c r="BH207" s="118"/>
    </row>
    <row r="208" spans="1:60" ht="20.100000000000001" customHeight="1" x14ac:dyDescent="0.2">
      <c r="A208" s="106"/>
      <c r="B208" s="398"/>
      <c r="C208" s="399" t="s">
        <v>239</v>
      </c>
      <c r="D208" s="404">
        <f>+D128</f>
        <v>6.4228844100000035</v>
      </c>
      <c r="E208" s="394">
        <f t="shared" ref="E208:AQ208" si="82">+E128</f>
        <v>6.5206746399999993</v>
      </c>
      <c r="F208" s="394">
        <f t="shared" si="82"/>
        <v>12.037412189999996</v>
      </c>
      <c r="G208" s="394">
        <f t="shared" si="82"/>
        <v>19.751261770000006</v>
      </c>
      <c r="H208" s="394">
        <f t="shared" si="82"/>
        <v>16.434032690099997</v>
      </c>
      <c r="I208" s="394">
        <f t="shared" si="82"/>
        <v>17.029683250000001</v>
      </c>
      <c r="J208" s="394">
        <f t="shared" si="82"/>
        <v>20.067343869999995</v>
      </c>
      <c r="K208" s="394">
        <f t="shared" si="82"/>
        <v>23.263204680000005</v>
      </c>
      <c r="L208" s="394">
        <f t="shared" si="82"/>
        <v>23.619538039999998</v>
      </c>
      <c r="M208" s="394">
        <f t="shared" si="82"/>
        <v>29.556228300000029</v>
      </c>
      <c r="N208" s="394">
        <f t="shared" si="82"/>
        <v>39.418695540000009</v>
      </c>
      <c r="O208" s="405">
        <f t="shared" si="82"/>
        <v>45.601147679999983</v>
      </c>
      <c r="P208" s="406">
        <f t="shared" si="82"/>
        <v>259.72210706010003</v>
      </c>
      <c r="Q208" s="404">
        <f t="shared" si="82"/>
        <v>43.55488927399999</v>
      </c>
      <c r="R208" s="394">
        <f t="shared" si="82"/>
        <v>39.326891390000043</v>
      </c>
      <c r="S208" s="394">
        <f t="shared" si="82"/>
        <v>46.245261094000057</v>
      </c>
      <c r="T208" s="394">
        <f t="shared" si="82"/>
        <v>47.539360272000081</v>
      </c>
      <c r="U208" s="394">
        <f t="shared" si="82"/>
        <v>50.543363000000127</v>
      </c>
      <c r="V208" s="394">
        <f t="shared" si="82"/>
        <v>50.862674470000002</v>
      </c>
      <c r="W208" s="394">
        <f t="shared" si="82"/>
        <v>57.119669044900014</v>
      </c>
      <c r="X208" s="394">
        <f t="shared" si="82"/>
        <v>57.693885074699956</v>
      </c>
      <c r="Y208" s="394">
        <f t="shared" si="82"/>
        <v>57.18492074000001</v>
      </c>
      <c r="Z208" s="394">
        <f t="shared" si="82"/>
        <v>60.385673589999769</v>
      </c>
      <c r="AA208" s="394">
        <f t="shared" si="82"/>
        <v>61.248096899999723</v>
      </c>
      <c r="AB208" s="405">
        <f t="shared" si="82"/>
        <v>66.892010889999654</v>
      </c>
      <c r="AC208" s="406">
        <f t="shared" si="82"/>
        <v>638.59669573959945</v>
      </c>
      <c r="AD208" s="404">
        <f t="shared" si="82"/>
        <v>62.106635689999692</v>
      </c>
      <c r="AE208" s="394">
        <f t="shared" si="82"/>
        <v>62.037317760000185</v>
      </c>
      <c r="AF208" s="394">
        <f t="shared" si="82"/>
        <v>69.94372117500032</v>
      </c>
      <c r="AG208" s="394">
        <f t="shared" si="82"/>
        <v>66.840489710000043</v>
      </c>
      <c r="AH208" s="394">
        <f t="shared" si="82"/>
        <v>74.66164156999983</v>
      </c>
      <c r="AI208" s="394">
        <f t="shared" si="82"/>
        <v>76.235107779999908</v>
      </c>
      <c r="AJ208" s="394">
        <f t="shared" si="82"/>
        <v>79.198706904599831</v>
      </c>
      <c r="AK208" s="394">
        <f t="shared" si="82"/>
        <v>84.022032802915263</v>
      </c>
      <c r="AL208" s="394">
        <f t="shared" si="82"/>
        <v>86.602878439999685</v>
      </c>
      <c r="AM208" s="394">
        <f t="shared" si="82"/>
        <v>89.829086603599734</v>
      </c>
      <c r="AN208" s="394">
        <f t="shared" si="82"/>
        <v>93.525201329999646</v>
      </c>
      <c r="AO208" s="405">
        <f t="shared" si="82"/>
        <v>98.25269162999993</v>
      </c>
      <c r="AP208" s="406">
        <f t="shared" si="82"/>
        <v>943.255511396114</v>
      </c>
      <c r="AQ208" s="404">
        <f t="shared" si="82"/>
        <v>93.979210918400028</v>
      </c>
      <c r="AR208" s="394">
        <f t="shared" ref="AR208:AS208" si="83">+AR128</f>
        <v>89.006094619999999</v>
      </c>
      <c r="AS208" s="394">
        <f t="shared" si="83"/>
        <v>103.21203527369981</v>
      </c>
      <c r="AT208" s="394">
        <f t="shared" ref="AT208:AU208" si="84">+AT128</f>
        <v>92.034575199999765</v>
      </c>
      <c r="AU208" s="394">
        <f t="shared" si="84"/>
        <v>99.034672700899634</v>
      </c>
      <c r="AV208" s="394">
        <f t="shared" ref="AV208:AW208" si="85">+AV128</f>
        <v>100.91974859860012</v>
      </c>
      <c r="AW208" s="394">
        <f t="shared" si="85"/>
        <v>106.8035421200005</v>
      </c>
      <c r="AX208" s="394">
        <f t="shared" ref="AX208:AY208" si="86">+AX128</f>
        <v>110.96456725000047</v>
      </c>
      <c r="AY208" s="394">
        <f t="shared" si="86"/>
        <v>108.60116136400076</v>
      </c>
      <c r="AZ208" s="394">
        <f t="shared" ref="AZ208:BA208" si="87">+AZ128</f>
        <v>115.10836877280062</v>
      </c>
      <c r="BA208" s="394">
        <f t="shared" si="87"/>
        <v>113.46224429200051</v>
      </c>
      <c r="BB208" s="394">
        <f t="shared" ref="BB208" si="88">+BB128</f>
        <v>124.36382390000031</v>
      </c>
      <c r="BC208" s="234">
        <f t="shared" si="59"/>
        <v>638.59669573959945</v>
      </c>
      <c r="BD208" s="29">
        <f t="shared" si="60"/>
        <v>943.25551139611412</v>
      </c>
      <c r="BE208" s="67">
        <f t="shared" si="61"/>
        <v>1257.4900450104028</v>
      </c>
      <c r="BF208" s="206">
        <f t="shared" si="62"/>
        <v>33.313829584646641</v>
      </c>
      <c r="BG208" s="118"/>
      <c r="BH208" s="118"/>
    </row>
    <row r="209" spans="1:60" ht="20.100000000000001" customHeight="1" thickBot="1" x14ac:dyDescent="0.25">
      <c r="A209" s="106"/>
      <c r="B209" s="398" t="s">
        <v>182</v>
      </c>
      <c r="C209" s="399"/>
      <c r="D209" s="407">
        <f>+D146</f>
        <v>8085.6259527090579</v>
      </c>
      <c r="E209" s="395">
        <f t="shared" ref="E209:AQ209" si="89">+E146</f>
        <v>7975.9732310705776</v>
      </c>
      <c r="F209" s="395">
        <f t="shared" si="89"/>
        <v>8148.7180801875556</v>
      </c>
      <c r="G209" s="395">
        <f t="shared" si="89"/>
        <v>8620.1659421977256</v>
      </c>
      <c r="H209" s="395">
        <f t="shared" si="89"/>
        <v>10663.766595385789</v>
      </c>
      <c r="I209" s="395">
        <f t="shared" si="89"/>
        <v>11457.005466661136</v>
      </c>
      <c r="J209" s="395">
        <f t="shared" si="89"/>
        <v>9429.7233681703983</v>
      </c>
      <c r="K209" s="395">
        <f t="shared" si="89"/>
        <v>9750.0555667122971</v>
      </c>
      <c r="L209" s="395">
        <f t="shared" si="89"/>
        <v>9684.9251135878294</v>
      </c>
      <c r="M209" s="395">
        <f t="shared" si="89"/>
        <v>10088.347320027311</v>
      </c>
      <c r="N209" s="395">
        <f t="shared" si="89"/>
        <v>9877.6337359675581</v>
      </c>
      <c r="O209" s="408">
        <f t="shared" si="89"/>
        <v>8144.729166633565</v>
      </c>
      <c r="P209" s="409">
        <f t="shared" si="89"/>
        <v>111926.66953931079</v>
      </c>
      <c r="Q209" s="407">
        <f t="shared" si="89"/>
        <v>7315.9575494821856</v>
      </c>
      <c r="R209" s="395">
        <f t="shared" si="89"/>
        <v>7323.6228059858931</v>
      </c>
      <c r="S209" s="395">
        <f t="shared" si="89"/>
        <v>8515.0606331704657</v>
      </c>
      <c r="T209" s="395">
        <f t="shared" si="89"/>
        <v>11462.056551104057</v>
      </c>
      <c r="U209" s="395">
        <f t="shared" si="89"/>
        <v>10183.110521029686</v>
      </c>
      <c r="V209" s="395">
        <f t="shared" si="89"/>
        <v>9826.8534020295847</v>
      </c>
      <c r="W209" s="395">
        <f t="shared" si="89"/>
        <v>8649.8829464924675</v>
      </c>
      <c r="X209" s="395">
        <f t="shared" si="89"/>
        <v>11703.499388716196</v>
      </c>
      <c r="Y209" s="395">
        <f t="shared" si="89"/>
        <v>11187.744062220312</v>
      </c>
      <c r="Z209" s="395">
        <f t="shared" si="89"/>
        <v>12141.875111126379</v>
      </c>
      <c r="AA209" s="395">
        <f t="shared" si="89"/>
        <v>12582.475940208587</v>
      </c>
      <c r="AB209" s="408">
        <f t="shared" si="89"/>
        <v>10744.593345907157</v>
      </c>
      <c r="AC209" s="409">
        <f t="shared" si="89"/>
        <v>121636.73225747296</v>
      </c>
      <c r="AD209" s="407">
        <f t="shared" si="89"/>
        <v>11707.315587583815</v>
      </c>
      <c r="AE209" s="395">
        <f t="shared" si="89"/>
        <v>10341.299737214556</v>
      </c>
      <c r="AF209" s="395">
        <f t="shared" si="89"/>
        <v>12487.54483833873</v>
      </c>
      <c r="AG209" s="395">
        <f t="shared" si="89"/>
        <v>10754.238112822084</v>
      </c>
      <c r="AH209" s="395">
        <f t="shared" si="89"/>
        <v>12761.572280896258</v>
      </c>
      <c r="AI209" s="395">
        <f t="shared" si="89"/>
        <v>10801.535442198099</v>
      </c>
      <c r="AJ209" s="395">
        <f t="shared" si="89"/>
        <v>10492.831570965036</v>
      </c>
      <c r="AK209" s="395">
        <f t="shared" si="89"/>
        <v>8953.023809758799</v>
      </c>
      <c r="AL209" s="395">
        <f t="shared" si="89"/>
        <v>9139.2178553419035</v>
      </c>
      <c r="AM209" s="395">
        <f t="shared" si="89"/>
        <v>9855.2662136822019</v>
      </c>
      <c r="AN209" s="395">
        <f t="shared" si="89"/>
        <v>10946.09823376418</v>
      </c>
      <c r="AO209" s="408">
        <f t="shared" si="89"/>
        <v>15066.714236788561</v>
      </c>
      <c r="AP209" s="409">
        <f t="shared" si="89"/>
        <v>133306.65791935421</v>
      </c>
      <c r="AQ209" s="407">
        <f t="shared" si="89"/>
        <v>12067.316945208197</v>
      </c>
      <c r="AR209" s="395">
        <f t="shared" ref="AR209:AS209" si="90">+AR146</f>
        <v>10711.083466176795</v>
      </c>
      <c r="AS209" s="395">
        <f t="shared" si="90"/>
        <v>15230.677947799539</v>
      </c>
      <c r="AT209" s="395">
        <f t="shared" ref="AT209:AU209" si="91">+AT146</f>
        <v>17118.894020955817</v>
      </c>
      <c r="AU209" s="395">
        <f t="shared" si="91"/>
        <v>17824.2973465492</v>
      </c>
      <c r="AV209" s="395">
        <f t="shared" ref="AV209:AW209" si="92">+AV146</f>
        <v>15011.981875725407</v>
      </c>
      <c r="AW209" s="395">
        <f t="shared" si="92"/>
        <v>18840.595440904206</v>
      </c>
      <c r="AX209" s="395">
        <f t="shared" ref="AX209:AY209" si="93">+AX146</f>
        <v>16425.89919425044</v>
      </c>
      <c r="AY209" s="395">
        <f t="shared" si="93"/>
        <v>15439.670510332893</v>
      </c>
      <c r="AZ209" s="395">
        <f t="shared" ref="AZ209:BA209" si="94">+AZ146</f>
        <v>15770.646764681789</v>
      </c>
      <c r="BA209" s="395">
        <f t="shared" si="94"/>
        <v>12626.630809085114</v>
      </c>
      <c r="BB209" s="395">
        <f t="shared" ref="BB209" si="95">+BB146</f>
        <v>12329.050689181842</v>
      </c>
      <c r="BC209" s="234">
        <f t="shared" si="59"/>
        <v>121636.73225747298</v>
      </c>
      <c r="BD209" s="29">
        <f t="shared" si="60"/>
        <v>133306.65791935424</v>
      </c>
      <c r="BE209" s="67">
        <f t="shared" si="61"/>
        <v>179396.74501085124</v>
      </c>
      <c r="BF209" s="206">
        <f t="shared" si="62"/>
        <v>34.57448248337294</v>
      </c>
      <c r="BG209" s="118"/>
      <c r="BH209" s="118"/>
    </row>
    <row r="210" spans="1:60" ht="20.100000000000001" customHeight="1" thickBot="1" x14ac:dyDescent="0.3">
      <c r="A210" s="106"/>
      <c r="B210" s="415" t="s">
        <v>240</v>
      </c>
      <c r="C210" s="416"/>
      <c r="D210" s="410">
        <f>+D202+D204+D209</f>
        <v>82475.985388649351</v>
      </c>
      <c r="E210" s="411">
        <f t="shared" ref="E210:AQ210" si="96">+E202+E204+E209</f>
        <v>71883.661943810046</v>
      </c>
      <c r="F210" s="411">
        <f t="shared" si="96"/>
        <v>81601.692884069867</v>
      </c>
      <c r="G210" s="411">
        <f t="shared" si="96"/>
        <v>92521.554993134851</v>
      </c>
      <c r="H210" s="411">
        <f t="shared" si="96"/>
        <v>86137.308358834533</v>
      </c>
      <c r="I210" s="411">
        <f t="shared" si="96"/>
        <v>90997.188292879917</v>
      </c>
      <c r="J210" s="411">
        <f t="shared" si="96"/>
        <v>95625.201649564813</v>
      </c>
      <c r="K210" s="411">
        <f t="shared" si="96"/>
        <v>82274.075903466364</v>
      </c>
      <c r="L210" s="411">
        <f t="shared" si="96"/>
        <v>83302.843372069779</v>
      </c>
      <c r="M210" s="411">
        <f t="shared" si="96"/>
        <v>96747.250303352906</v>
      </c>
      <c r="N210" s="411">
        <f t="shared" si="96"/>
        <v>84493.073371814113</v>
      </c>
      <c r="O210" s="412">
        <f t="shared" si="96"/>
        <v>114327.15424823907</v>
      </c>
      <c r="P210" s="413">
        <f t="shared" si="96"/>
        <v>1062386.9907098855</v>
      </c>
      <c r="Q210" s="410">
        <f t="shared" si="96"/>
        <v>84464.156348636243</v>
      </c>
      <c r="R210" s="411">
        <f t="shared" si="96"/>
        <v>79579.539187985603</v>
      </c>
      <c r="S210" s="411">
        <f t="shared" si="96"/>
        <v>93764.960642146631</v>
      </c>
      <c r="T210" s="411">
        <f t="shared" si="96"/>
        <v>100695.66951694059</v>
      </c>
      <c r="U210" s="411">
        <f t="shared" si="96"/>
        <v>102795.9132878489</v>
      </c>
      <c r="V210" s="411">
        <f t="shared" si="96"/>
        <v>99943.558516440302</v>
      </c>
      <c r="W210" s="411">
        <f t="shared" si="96"/>
        <v>89284.873075963944</v>
      </c>
      <c r="X210" s="411">
        <f t="shared" si="96"/>
        <v>105429.72301346848</v>
      </c>
      <c r="Y210" s="411">
        <f t="shared" si="96"/>
        <v>104921.79334525023</v>
      </c>
      <c r="Z210" s="411">
        <f t="shared" si="96"/>
        <v>107219.07813577203</v>
      </c>
      <c r="AA210" s="411">
        <f t="shared" si="96"/>
        <v>103076.44369861943</v>
      </c>
      <c r="AB210" s="412">
        <f t="shared" si="96"/>
        <v>122604.12696525895</v>
      </c>
      <c r="AC210" s="413">
        <f t="shared" si="96"/>
        <v>1193779.8357343313</v>
      </c>
      <c r="AD210" s="410">
        <f t="shared" si="96"/>
        <v>94634.970787501283</v>
      </c>
      <c r="AE210" s="411">
        <f t="shared" si="96"/>
        <v>82328.756915749444</v>
      </c>
      <c r="AF210" s="411">
        <f t="shared" si="96"/>
        <v>133284.19109058764</v>
      </c>
      <c r="AG210" s="411">
        <f t="shared" si="96"/>
        <v>104779.71601268012</v>
      </c>
      <c r="AH210" s="411">
        <f t="shared" si="96"/>
        <v>114041.57779950854</v>
      </c>
      <c r="AI210" s="411">
        <f t="shared" si="96"/>
        <v>101809.55109172716</v>
      </c>
      <c r="AJ210" s="411">
        <f t="shared" si="96"/>
        <v>101887.57710924433</v>
      </c>
      <c r="AK210" s="411">
        <f t="shared" si="96"/>
        <v>97323.817260973272</v>
      </c>
      <c r="AL210" s="411">
        <f t="shared" si="96"/>
        <v>100224.5016262265</v>
      </c>
      <c r="AM210" s="411">
        <f t="shared" si="96"/>
        <v>106633.33716415748</v>
      </c>
      <c r="AN210" s="411">
        <f t="shared" si="96"/>
        <v>104254.00249155279</v>
      </c>
      <c r="AO210" s="412">
        <f t="shared" si="96"/>
        <v>126284.80387162187</v>
      </c>
      <c r="AP210" s="413">
        <f t="shared" si="96"/>
        <v>1267486.8032215303</v>
      </c>
      <c r="AQ210" s="410">
        <f t="shared" si="96"/>
        <v>106490.25233326355</v>
      </c>
      <c r="AR210" s="411">
        <f t="shared" ref="AR210:AS210" si="97">+AR202+AR204+AR209</f>
        <v>87502.452277288132</v>
      </c>
      <c r="AS210" s="411">
        <f t="shared" si="97"/>
        <v>111631.18033114159</v>
      </c>
      <c r="AT210" s="411">
        <f t="shared" ref="AT210:AU210" si="98">+AT202+AT204+AT209</f>
        <v>140938.17941133986</v>
      </c>
      <c r="AU210" s="411">
        <f t="shared" si="98"/>
        <v>120497.86314642426</v>
      </c>
      <c r="AV210" s="411">
        <f t="shared" ref="AV210:AW210" si="99">+AV202+AV204+AV209</f>
        <v>112826.95690789161</v>
      </c>
      <c r="AW210" s="411">
        <f t="shared" si="99"/>
        <v>121217.06357355065</v>
      </c>
      <c r="AX210" s="411">
        <f t="shared" ref="AX210:AY210" si="100">+AX202+AX204+AX209</f>
        <v>116775.71619007824</v>
      </c>
      <c r="AY210" s="411">
        <f t="shared" si="100"/>
        <v>108021.42505014973</v>
      </c>
      <c r="AZ210" s="411">
        <f t="shared" ref="AZ210:BA210" si="101">+AZ202+AZ204+AZ209</f>
        <v>129706.88508683679</v>
      </c>
      <c r="BA210" s="411">
        <f t="shared" si="101"/>
        <v>114903.30891937546</v>
      </c>
      <c r="BB210" s="411">
        <f t="shared" ref="BB210" si="102">+BB202+BB204+BB209</f>
        <v>125457.2759586279</v>
      </c>
      <c r="BC210" s="299">
        <f t="shared" si="59"/>
        <v>1193779.8357343313</v>
      </c>
      <c r="BD210" s="191">
        <f t="shared" si="60"/>
        <v>1267486.8032215303</v>
      </c>
      <c r="BE210" s="192">
        <f t="shared" si="61"/>
        <v>1395968.5591859678</v>
      </c>
      <c r="BF210" s="286">
        <f t="shared" si="62"/>
        <v>10.136733229717221</v>
      </c>
      <c r="BG210" s="118"/>
      <c r="BH210" s="118"/>
    </row>
    <row r="211" spans="1:60" ht="20.100000000000001" customHeight="1" x14ac:dyDescent="0.2">
      <c r="A211" s="106"/>
      <c r="B211" s="391"/>
      <c r="C211" s="393"/>
      <c r="BG211" s="118"/>
      <c r="BH211" s="118"/>
    </row>
    <row r="212" spans="1:60" ht="20.100000000000001" customHeight="1" thickBot="1" x14ac:dyDescent="0.3">
      <c r="A212" s="106"/>
      <c r="B212" s="414" t="s">
        <v>254</v>
      </c>
      <c r="C212" s="392"/>
      <c r="BG212" s="118"/>
      <c r="BH212" s="118"/>
    </row>
    <row r="213" spans="1:60" ht="20.100000000000001" customHeight="1" x14ac:dyDescent="0.25">
      <c r="A213" s="106"/>
      <c r="B213" s="396" t="s">
        <v>150</v>
      </c>
      <c r="C213" s="397"/>
      <c r="D213" s="400">
        <f>+D214</f>
        <v>6958</v>
      </c>
      <c r="E213" s="401">
        <f t="shared" ref="E213:BB213" si="103">+E214</f>
        <v>6200</v>
      </c>
      <c r="F213" s="401">
        <f t="shared" si="103"/>
        <v>7463</v>
      </c>
      <c r="G213" s="401">
        <f t="shared" si="103"/>
        <v>7619</v>
      </c>
      <c r="H213" s="401">
        <f t="shared" si="103"/>
        <v>7075</v>
      </c>
      <c r="I213" s="401">
        <f t="shared" si="103"/>
        <v>7719</v>
      </c>
      <c r="J213" s="401">
        <f t="shared" si="103"/>
        <v>8563</v>
      </c>
      <c r="K213" s="401">
        <f t="shared" si="103"/>
        <v>8072</v>
      </c>
      <c r="L213" s="401">
        <f t="shared" si="103"/>
        <v>8354</v>
      </c>
      <c r="M213" s="401">
        <f t="shared" si="103"/>
        <v>9065</v>
      </c>
      <c r="N213" s="401">
        <f t="shared" si="103"/>
        <v>8368</v>
      </c>
      <c r="O213" s="402">
        <f t="shared" si="103"/>
        <v>9607</v>
      </c>
      <c r="P213" s="403">
        <f t="shared" si="103"/>
        <v>95063</v>
      </c>
      <c r="Q213" s="400">
        <f t="shared" si="103"/>
        <v>8202</v>
      </c>
      <c r="R213" s="401">
        <f t="shared" si="103"/>
        <v>8027</v>
      </c>
      <c r="S213" s="401">
        <f t="shared" si="103"/>
        <v>9706</v>
      </c>
      <c r="T213" s="401">
        <f t="shared" si="103"/>
        <v>9582</v>
      </c>
      <c r="U213" s="401">
        <f t="shared" si="103"/>
        <v>9346</v>
      </c>
      <c r="V213" s="401">
        <f t="shared" si="103"/>
        <v>10167</v>
      </c>
      <c r="W213" s="401">
        <f t="shared" si="103"/>
        <v>9729</v>
      </c>
      <c r="X213" s="401">
        <f t="shared" si="103"/>
        <v>10958</v>
      </c>
      <c r="Y213" s="401">
        <f t="shared" si="103"/>
        <v>10774</v>
      </c>
      <c r="Z213" s="401">
        <f t="shared" si="103"/>
        <v>10544</v>
      </c>
      <c r="AA213" s="401">
        <f t="shared" si="103"/>
        <v>10900</v>
      </c>
      <c r="AB213" s="402">
        <f t="shared" si="103"/>
        <v>12418</v>
      </c>
      <c r="AC213" s="403">
        <f t="shared" si="103"/>
        <v>120353</v>
      </c>
      <c r="AD213" s="400">
        <f t="shared" si="103"/>
        <v>11337</v>
      </c>
      <c r="AE213" s="401">
        <f t="shared" si="103"/>
        <v>10159</v>
      </c>
      <c r="AF213" s="401">
        <f t="shared" si="103"/>
        <v>13101</v>
      </c>
      <c r="AG213" s="401">
        <f t="shared" si="103"/>
        <v>10666</v>
      </c>
      <c r="AH213" s="401">
        <f t="shared" si="103"/>
        <v>12754</v>
      </c>
      <c r="AI213" s="401">
        <f t="shared" si="103"/>
        <v>11876</v>
      </c>
      <c r="AJ213" s="401">
        <f t="shared" si="103"/>
        <v>11488</v>
      </c>
      <c r="AK213" s="401">
        <f t="shared" si="103"/>
        <v>11746</v>
      </c>
      <c r="AL213" s="401">
        <f t="shared" si="103"/>
        <v>10822</v>
      </c>
      <c r="AM213" s="401">
        <f t="shared" si="103"/>
        <v>11582</v>
      </c>
      <c r="AN213" s="401">
        <f t="shared" si="103"/>
        <v>11115</v>
      </c>
      <c r="AO213" s="402">
        <f t="shared" si="103"/>
        <v>11097</v>
      </c>
      <c r="AP213" s="403">
        <f t="shared" si="103"/>
        <v>137743</v>
      </c>
      <c r="AQ213" s="400">
        <f t="shared" si="103"/>
        <v>11131</v>
      </c>
      <c r="AR213" s="401">
        <f t="shared" si="103"/>
        <v>9502</v>
      </c>
      <c r="AS213" s="401">
        <f t="shared" si="103"/>
        <v>11001</v>
      </c>
      <c r="AT213" s="401">
        <f t="shared" si="103"/>
        <v>11295</v>
      </c>
      <c r="AU213" s="401">
        <f t="shared" si="103"/>
        <v>11288</v>
      </c>
      <c r="AV213" s="401">
        <f t="shared" si="103"/>
        <v>11233</v>
      </c>
      <c r="AW213" s="401">
        <f t="shared" si="103"/>
        <v>11591</v>
      </c>
      <c r="AX213" s="401">
        <f t="shared" si="103"/>
        <v>12322</v>
      </c>
      <c r="AY213" s="401">
        <f t="shared" si="103"/>
        <v>11034</v>
      </c>
      <c r="AZ213" s="401">
        <f t="shared" si="103"/>
        <v>12537</v>
      </c>
      <c r="BA213" s="401">
        <f t="shared" si="103"/>
        <v>11680</v>
      </c>
      <c r="BB213" s="401">
        <f t="shared" si="103"/>
        <v>11839</v>
      </c>
      <c r="BC213" s="233">
        <f t="shared" ref="BC213:BC221" si="104">SUM($Q213:$AB213)</f>
        <v>120353</v>
      </c>
      <c r="BD213" s="232">
        <f t="shared" ref="BD213:BD221" si="105">SUM($AD213:$AO213)</f>
        <v>137743</v>
      </c>
      <c r="BE213" s="370">
        <f t="shared" ref="BE213:BE221" si="106">SUM($AQ213:$BB213)</f>
        <v>136453</v>
      </c>
      <c r="BF213" s="297">
        <f t="shared" ref="BF213:BF221" si="107">((BE213/BD213)-1)*100</f>
        <v>-0.93652672005111182</v>
      </c>
      <c r="BG213" s="118"/>
      <c r="BH213" s="118"/>
    </row>
    <row r="214" spans="1:60" ht="20.100000000000001" customHeight="1" x14ac:dyDescent="0.2">
      <c r="A214" s="106"/>
      <c r="B214" s="398"/>
      <c r="C214" s="399" t="s">
        <v>235</v>
      </c>
      <c r="D214" s="404">
        <f t="shared" ref="D214:AX214" si="108">+D38</f>
        <v>6958</v>
      </c>
      <c r="E214" s="394">
        <f t="shared" si="108"/>
        <v>6200</v>
      </c>
      <c r="F214" s="394">
        <f t="shared" si="108"/>
        <v>7463</v>
      </c>
      <c r="G214" s="394">
        <f t="shared" si="108"/>
        <v>7619</v>
      </c>
      <c r="H214" s="394">
        <f t="shared" si="108"/>
        <v>7075</v>
      </c>
      <c r="I214" s="394">
        <f t="shared" si="108"/>
        <v>7719</v>
      </c>
      <c r="J214" s="394">
        <f t="shared" si="108"/>
        <v>8563</v>
      </c>
      <c r="K214" s="394">
        <f t="shared" si="108"/>
        <v>8072</v>
      </c>
      <c r="L214" s="394">
        <f t="shared" si="108"/>
        <v>8354</v>
      </c>
      <c r="M214" s="394">
        <f t="shared" si="108"/>
        <v>9065</v>
      </c>
      <c r="N214" s="394">
        <f t="shared" si="108"/>
        <v>8368</v>
      </c>
      <c r="O214" s="405">
        <f t="shared" si="108"/>
        <v>9607</v>
      </c>
      <c r="P214" s="406">
        <f t="shared" si="108"/>
        <v>95063</v>
      </c>
      <c r="Q214" s="404">
        <f t="shared" si="108"/>
        <v>8202</v>
      </c>
      <c r="R214" s="394">
        <f t="shared" si="108"/>
        <v>8027</v>
      </c>
      <c r="S214" s="394">
        <f t="shared" si="108"/>
        <v>9706</v>
      </c>
      <c r="T214" s="394">
        <f t="shared" si="108"/>
        <v>9582</v>
      </c>
      <c r="U214" s="394">
        <f t="shared" si="108"/>
        <v>9346</v>
      </c>
      <c r="V214" s="394">
        <f t="shared" si="108"/>
        <v>10167</v>
      </c>
      <c r="W214" s="394">
        <f t="shared" si="108"/>
        <v>9729</v>
      </c>
      <c r="X214" s="394">
        <f t="shared" si="108"/>
        <v>10958</v>
      </c>
      <c r="Y214" s="394">
        <f t="shared" si="108"/>
        <v>10774</v>
      </c>
      <c r="Z214" s="394">
        <f t="shared" si="108"/>
        <v>10544</v>
      </c>
      <c r="AA214" s="394">
        <f t="shared" si="108"/>
        <v>10900</v>
      </c>
      <c r="AB214" s="405">
        <f t="shared" si="108"/>
        <v>12418</v>
      </c>
      <c r="AC214" s="406">
        <f t="shared" si="108"/>
        <v>120353</v>
      </c>
      <c r="AD214" s="404">
        <f t="shared" si="108"/>
        <v>11337</v>
      </c>
      <c r="AE214" s="394">
        <f t="shared" si="108"/>
        <v>10159</v>
      </c>
      <c r="AF214" s="394">
        <f t="shared" si="108"/>
        <v>13101</v>
      </c>
      <c r="AG214" s="394">
        <f t="shared" si="108"/>
        <v>10666</v>
      </c>
      <c r="AH214" s="394">
        <f t="shared" si="108"/>
        <v>12754</v>
      </c>
      <c r="AI214" s="394">
        <f t="shared" si="108"/>
        <v>11876</v>
      </c>
      <c r="AJ214" s="394">
        <f t="shared" si="108"/>
        <v>11488</v>
      </c>
      <c r="AK214" s="394">
        <f t="shared" si="108"/>
        <v>11746</v>
      </c>
      <c r="AL214" s="394">
        <f t="shared" si="108"/>
        <v>10822</v>
      </c>
      <c r="AM214" s="394">
        <f t="shared" si="108"/>
        <v>11582</v>
      </c>
      <c r="AN214" s="394">
        <f t="shared" si="108"/>
        <v>11115</v>
      </c>
      <c r="AO214" s="405">
        <f t="shared" si="108"/>
        <v>11097</v>
      </c>
      <c r="AP214" s="406">
        <f t="shared" si="108"/>
        <v>137743</v>
      </c>
      <c r="AQ214" s="404">
        <f t="shared" si="108"/>
        <v>11131</v>
      </c>
      <c r="AR214" s="394">
        <f t="shared" si="108"/>
        <v>9502</v>
      </c>
      <c r="AS214" s="394">
        <f t="shared" si="108"/>
        <v>11001</v>
      </c>
      <c r="AT214" s="394">
        <f t="shared" si="108"/>
        <v>11295</v>
      </c>
      <c r="AU214" s="394">
        <f t="shared" si="108"/>
        <v>11288</v>
      </c>
      <c r="AV214" s="394">
        <f t="shared" si="108"/>
        <v>11233</v>
      </c>
      <c r="AW214" s="394">
        <f t="shared" si="108"/>
        <v>11591</v>
      </c>
      <c r="AX214" s="394">
        <f t="shared" si="108"/>
        <v>12322</v>
      </c>
      <c r="AY214" s="394">
        <f t="shared" ref="AY214:AZ214" si="109">+AY38</f>
        <v>11034</v>
      </c>
      <c r="AZ214" s="394">
        <f t="shared" si="109"/>
        <v>12537</v>
      </c>
      <c r="BA214" s="394">
        <f t="shared" ref="BA214:BB214" si="110">+BA38</f>
        <v>11680</v>
      </c>
      <c r="BB214" s="394">
        <f t="shared" si="110"/>
        <v>11839</v>
      </c>
      <c r="BC214" s="234">
        <f t="shared" si="104"/>
        <v>120353</v>
      </c>
      <c r="BD214" s="29">
        <f t="shared" si="105"/>
        <v>137743</v>
      </c>
      <c r="BE214" s="67">
        <f t="shared" si="106"/>
        <v>136453</v>
      </c>
      <c r="BF214" s="206">
        <f t="shared" si="107"/>
        <v>-0.93652672005111182</v>
      </c>
      <c r="BG214" s="118"/>
      <c r="BH214" s="118"/>
    </row>
    <row r="215" spans="1:60" ht="20.100000000000001" customHeight="1" x14ac:dyDescent="0.2">
      <c r="A215" s="106"/>
      <c r="B215" s="398" t="s">
        <v>151</v>
      </c>
      <c r="C215" s="399"/>
      <c r="D215" s="407">
        <f>+D216+D217+D218+D219</f>
        <v>5615426</v>
      </c>
      <c r="E215" s="395">
        <f t="shared" ref="E215:AQ215" si="111">+E216+E217+E218+E219</f>
        <v>4817193</v>
      </c>
      <c r="F215" s="395">
        <f t="shared" si="111"/>
        <v>9945141</v>
      </c>
      <c r="G215" s="395">
        <f t="shared" si="111"/>
        <v>7402217</v>
      </c>
      <c r="H215" s="395">
        <f t="shared" si="111"/>
        <v>7477175</v>
      </c>
      <c r="I215" s="395">
        <f t="shared" si="111"/>
        <v>7450437</v>
      </c>
      <c r="J215" s="395">
        <f t="shared" si="111"/>
        <v>7680142</v>
      </c>
      <c r="K215" s="395">
        <f t="shared" si="111"/>
        <v>8086909</v>
      </c>
      <c r="L215" s="395">
        <f t="shared" si="111"/>
        <v>8008831.3817992369</v>
      </c>
      <c r="M215" s="395">
        <f t="shared" si="111"/>
        <v>8782532</v>
      </c>
      <c r="N215" s="395">
        <f t="shared" si="111"/>
        <v>9525110</v>
      </c>
      <c r="O215" s="408">
        <f t="shared" si="111"/>
        <v>11230579</v>
      </c>
      <c r="P215" s="409">
        <f t="shared" si="111"/>
        <v>96021692.381799236</v>
      </c>
      <c r="Q215" s="407">
        <f t="shared" si="111"/>
        <v>9887214</v>
      </c>
      <c r="R215" s="395">
        <f t="shared" si="111"/>
        <v>9298334</v>
      </c>
      <c r="S215" s="395">
        <f t="shared" si="111"/>
        <v>10390416</v>
      </c>
      <c r="T215" s="395">
        <f t="shared" si="111"/>
        <v>10594056</v>
      </c>
      <c r="U215" s="395">
        <f t="shared" si="111"/>
        <v>10885856</v>
      </c>
      <c r="V215" s="395">
        <f t="shared" si="111"/>
        <v>10967839</v>
      </c>
      <c r="W215" s="395">
        <f t="shared" si="111"/>
        <v>11220310</v>
      </c>
      <c r="X215" s="395">
        <f t="shared" si="111"/>
        <v>11741289</v>
      </c>
      <c r="Y215" s="395">
        <f t="shared" si="111"/>
        <v>11667114</v>
      </c>
      <c r="Z215" s="395">
        <f t="shared" si="111"/>
        <v>12068691</v>
      </c>
      <c r="AA215" s="395">
        <f t="shared" si="111"/>
        <v>11972522</v>
      </c>
      <c r="AB215" s="408">
        <f t="shared" si="111"/>
        <v>13572106.77</v>
      </c>
      <c r="AC215" s="409">
        <f t="shared" si="111"/>
        <v>134265747.76999998</v>
      </c>
      <c r="AD215" s="407">
        <f t="shared" si="111"/>
        <v>11785530</v>
      </c>
      <c r="AE215" s="395">
        <f t="shared" si="111"/>
        <v>11030172</v>
      </c>
      <c r="AF215" s="395">
        <f t="shared" si="111"/>
        <v>12754891</v>
      </c>
      <c r="AG215" s="395">
        <f t="shared" si="111"/>
        <v>12261471</v>
      </c>
      <c r="AH215" s="395">
        <f t="shared" si="111"/>
        <v>12946499</v>
      </c>
      <c r="AI215" s="395">
        <f t="shared" si="111"/>
        <v>13079560</v>
      </c>
      <c r="AJ215" s="395">
        <f t="shared" si="111"/>
        <v>13033899</v>
      </c>
      <c r="AK215" s="395">
        <f t="shared" si="111"/>
        <v>13513661</v>
      </c>
      <c r="AL215" s="395">
        <f t="shared" si="111"/>
        <v>14564078</v>
      </c>
      <c r="AM215" s="395">
        <f t="shared" si="111"/>
        <v>14044085</v>
      </c>
      <c r="AN215" s="395">
        <f t="shared" si="111"/>
        <v>14171987</v>
      </c>
      <c r="AO215" s="408">
        <f t="shared" si="111"/>
        <v>14621866</v>
      </c>
      <c r="AP215" s="409">
        <f t="shared" si="111"/>
        <v>157807699</v>
      </c>
      <c r="AQ215" s="407">
        <f t="shared" si="111"/>
        <v>13381172</v>
      </c>
      <c r="AR215" s="395">
        <f t="shared" ref="AR215:AS215" si="112">+AR216+AR217+AR218+AR219</f>
        <v>12099472</v>
      </c>
      <c r="AS215" s="395">
        <f t="shared" si="112"/>
        <v>13601433</v>
      </c>
      <c r="AT215" s="395">
        <f t="shared" ref="AT215:AU215" si="113">+AT216+AT217+AT218+AT219</f>
        <v>13831913.809999999</v>
      </c>
      <c r="AU215" s="395">
        <f t="shared" si="113"/>
        <v>14789841</v>
      </c>
      <c r="AV215" s="395">
        <f t="shared" ref="AV215:AW215" si="114">+AV216+AV217+AV218+AV219</f>
        <v>14564281</v>
      </c>
      <c r="AW215" s="395">
        <f t="shared" si="114"/>
        <v>14905563</v>
      </c>
      <c r="AX215" s="395">
        <f t="shared" ref="AX215:AY215" si="115">+AX216+AX217+AX218+AX219</f>
        <v>15516117</v>
      </c>
      <c r="AY215" s="395">
        <f t="shared" si="115"/>
        <v>15221150</v>
      </c>
      <c r="AZ215" s="395">
        <f t="shared" ref="AZ215:BA215" si="116">+AZ216+AZ217+AZ218+AZ219</f>
        <v>15833934</v>
      </c>
      <c r="BA215" s="395">
        <f t="shared" si="116"/>
        <v>15379963</v>
      </c>
      <c r="BB215" s="395">
        <f t="shared" ref="BB215" si="117">+BB216+BB217+BB218+BB219</f>
        <v>15897453</v>
      </c>
      <c r="BC215" s="234">
        <f t="shared" si="104"/>
        <v>134265747.77000001</v>
      </c>
      <c r="BD215" s="29">
        <f t="shared" si="105"/>
        <v>157807699</v>
      </c>
      <c r="BE215" s="67">
        <f t="shared" si="106"/>
        <v>175022292.81</v>
      </c>
      <c r="BF215" s="206">
        <f t="shared" si="107"/>
        <v>10.908589326810979</v>
      </c>
      <c r="BG215" s="118"/>
      <c r="BH215" s="118"/>
    </row>
    <row r="216" spans="1:60" ht="20.100000000000001" customHeight="1" x14ac:dyDescent="0.2">
      <c r="A216" s="106"/>
      <c r="B216" s="398"/>
      <c r="C216" s="399" t="s">
        <v>236</v>
      </c>
      <c r="D216" s="404">
        <f t="shared" ref="D216:AX216" si="118">+D78+D81+D84</f>
        <v>521941</v>
      </c>
      <c r="E216" s="394">
        <f t="shared" si="118"/>
        <v>494920</v>
      </c>
      <c r="F216" s="394">
        <f t="shared" si="118"/>
        <v>583483</v>
      </c>
      <c r="G216" s="394">
        <f t="shared" si="118"/>
        <v>584977</v>
      </c>
      <c r="H216" s="394">
        <f t="shared" si="118"/>
        <v>604143</v>
      </c>
      <c r="I216" s="394">
        <f t="shared" si="118"/>
        <v>639749</v>
      </c>
      <c r="J216" s="394">
        <f t="shared" si="118"/>
        <v>645906</v>
      </c>
      <c r="K216" s="394">
        <f t="shared" si="118"/>
        <v>639435</v>
      </c>
      <c r="L216" s="394">
        <f t="shared" si="118"/>
        <v>677821</v>
      </c>
      <c r="M216" s="394">
        <f t="shared" si="118"/>
        <v>722711</v>
      </c>
      <c r="N216" s="394">
        <f t="shared" si="118"/>
        <v>678408</v>
      </c>
      <c r="O216" s="405">
        <f t="shared" si="118"/>
        <v>906057</v>
      </c>
      <c r="P216" s="406">
        <f t="shared" si="118"/>
        <v>7699551</v>
      </c>
      <c r="Q216" s="404">
        <f t="shared" si="118"/>
        <v>695197</v>
      </c>
      <c r="R216" s="394">
        <f t="shared" si="118"/>
        <v>695622</v>
      </c>
      <c r="S216" s="394">
        <f t="shared" si="118"/>
        <v>783490</v>
      </c>
      <c r="T216" s="394">
        <f t="shared" si="118"/>
        <v>806451</v>
      </c>
      <c r="U216" s="394">
        <f t="shared" si="118"/>
        <v>827385</v>
      </c>
      <c r="V216" s="394">
        <f t="shared" si="118"/>
        <v>872353</v>
      </c>
      <c r="W216" s="394">
        <f t="shared" si="118"/>
        <v>885318</v>
      </c>
      <c r="X216" s="394">
        <f t="shared" si="118"/>
        <v>906259</v>
      </c>
      <c r="Y216" s="394">
        <f t="shared" si="118"/>
        <v>935257</v>
      </c>
      <c r="Z216" s="394">
        <f t="shared" si="118"/>
        <v>946331</v>
      </c>
      <c r="AA216" s="394">
        <f t="shared" si="118"/>
        <v>954578</v>
      </c>
      <c r="AB216" s="405">
        <f t="shared" si="118"/>
        <v>1200042</v>
      </c>
      <c r="AC216" s="406">
        <f t="shared" si="118"/>
        <v>10508283</v>
      </c>
      <c r="AD216" s="404">
        <f t="shared" si="118"/>
        <v>963855</v>
      </c>
      <c r="AE216" s="394">
        <f t="shared" si="118"/>
        <v>965596</v>
      </c>
      <c r="AF216" s="394">
        <f t="shared" si="118"/>
        <v>1133299</v>
      </c>
      <c r="AG216" s="394">
        <f t="shared" si="118"/>
        <v>1113745</v>
      </c>
      <c r="AH216" s="394">
        <f t="shared" si="118"/>
        <v>1253356</v>
      </c>
      <c r="AI216" s="394">
        <f t="shared" si="118"/>
        <v>1289281</v>
      </c>
      <c r="AJ216" s="394">
        <f t="shared" si="118"/>
        <v>1333900</v>
      </c>
      <c r="AK216" s="394">
        <f t="shared" si="118"/>
        <v>1544043</v>
      </c>
      <c r="AL216" s="394">
        <f t="shared" si="118"/>
        <v>1363581</v>
      </c>
      <c r="AM216" s="394">
        <f t="shared" si="118"/>
        <v>1432074</v>
      </c>
      <c r="AN216" s="394">
        <f t="shared" si="118"/>
        <v>1454684</v>
      </c>
      <c r="AO216" s="405">
        <f t="shared" si="118"/>
        <v>1706797</v>
      </c>
      <c r="AP216" s="406">
        <f t="shared" si="118"/>
        <v>15554211</v>
      </c>
      <c r="AQ216" s="404">
        <f t="shared" si="118"/>
        <v>1451889</v>
      </c>
      <c r="AR216" s="394">
        <f t="shared" si="118"/>
        <v>1393241</v>
      </c>
      <c r="AS216" s="394">
        <f t="shared" si="118"/>
        <v>1766690</v>
      </c>
      <c r="AT216" s="394">
        <f t="shared" si="118"/>
        <v>1640032</v>
      </c>
      <c r="AU216" s="394">
        <f t="shared" si="118"/>
        <v>1746784</v>
      </c>
      <c r="AV216" s="394">
        <f t="shared" si="118"/>
        <v>1750724</v>
      </c>
      <c r="AW216" s="394">
        <f t="shared" si="118"/>
        <v>1795669</v>
      </c>
      <c r="AX216" s="394">
        <f t="shared" si="118"/>
        <v>1874968</v>
      </c>
      <c r="AY216" s="394">
        <f t="shared" ref="AY216:AZ216" si="119">+AY78+AY81+AY84</f>
        <v>1839777</v>
      </c>
      <c r="AZ216" s="394">
        <f t="shared" si="119"/>
        <v>2053287</v>
      </c>
      <c r="BA216" s="394">
        <f t="shared" ref="BA216:BB216" si="120">+BA78+BA81+BA84</f>
        <v>2063628</v>
      </c>
      <c r="BB216" s="394">
        <f t="shared" si="120"/>
        <v>2417887</v>
      </c>
      <c r="BC216" s="234">
        <f t="shared" si="104"/>
        <v>10508283</v>
      </c>
      <c r="BD216" s="29">
        <f t="shared" si="105"/>
        <v>15554211</v>
      </c>
      <c r="BE216" s="67">
        <f t="shared" si="106"/>
        <v>21794576</v>
      </c>
      <c r="BF216" s="206">
        <f t="shared" si="107"/>
        <v>40.120099952353748</v>
      </c>
      <c r="BG216" s="118"/>
      <c r="BH216" s="118"/>
    </row>
    <row r="217" spans="1:60" ht="20.100000000000001" customHeight="1" x14ac:dyDescent="0.2">
      <c r="A217" s="106"/>
      <c r="B217" s="398"/>
      <c r="C217" s="399" t="s">
        <v>237</v>
      </c>
      <c r="D217" s="404">
        <f t="shared" ref="D217:AX217" si="121">+D98+D101</f>
        <v>462155</v>
      </c>
      <c r="E217" s="394">
        <f t="shared" si="121"/>
        <v>425847</v>
      </c>
      <c r="F217" s="394">
        <f t="shared" si="121"/>
        <v>529646</v>
      </c>
      <c r="G217" s="394">
        <f t="shared" si="121"/>
        <v>513556</v>
      </c>
      <c r="H217" s="394">
        <f t="shared" si="121"/>
        <v>524778</v>
      </c>
      <c r="I217" s="394">
        <f t="shared" si="121"/>
        <v>503797</v>
      </c>
      <c r="J217" s="394">
        <f t="shared" si="121"/>
        <v>512856</v>
      </c>
      <c r="K217" s="394">
        <f t="shared" si="121"/>
        <v>508890</v>
      </c>
      <c r="L217" s="394">
        <f t="shared" si="121"/>
        <v>542816</v>
      </c>
      <c r="M217" s="394">
        <f t="shared" si="121"/>
        <v>582817</v>
      </c>
      <c r="N217" s="394">
        <f t="shared" si="121"/>
        <v>524870</v>
      </c>
      <c r="O217" s="405">
        <f t="shared" si="121"/>
        <v>689373</v>
      </c>
      <c r="P217" s="406">
        <f t="shared" si="121"/>
        <v>6321401</v>
      </c>
      <c r="Q217" s="404">
        <f t="shared" si="121"/>
        <v>431021</v>
      </c>
      <c r="R217" s="394">
        <f t="shared" si="121"/>
        <v>408097</v>
      </c>
      <c r="S217" s="394">
        <f t="shared" si="121"/>
        <v>500274</v>
      </c>
      <c r="T217" s="394">
        <f t="shared" si="121"/>
        <v>489919</v>
      </c>
      <c r="U217" s="394">
        <f t="shared" si="121"/>
        <v>494227</v>
      </c>
      <c r="V217" s="394">
        <f t="shared" si="121"/>
        <v>521972</v>
      </c>
      <c r="W217" s="394">
        <f t="shared" si="121"/>
        <v>517596</v>
      </c>
      <c r="X217" s="394">
        <f t="shared" si="121"/>
        <v>536101</v>
      </c>
      <c r="Y217" s="394">
        <f t="shared" si="121"/>
        <v>521888</v>
      </c>
      <c r="Z217" s="394">
        <f t="shared" si="121"/>
        <v>512746</v>
      </c>
      <c r="AA217" s="394">
        <f t="shared" si="121"/>
        <v>517789</v>
      </c>
      <c r="AB217" s="405">
        <f t="shared" si="121"/>
        <v>625475</v>
      </c>
      <c r="AC217" s="406">
        <f t="shared" si="121"/>
        <v>6077105</v>
      </c>
      <c r="AD217" s="404">
        <f t="shared" si="121"/>
        <v>425057</v>
      </c>
      <c r="AE217" s="394">
        <f t="shared" si="121"/>
        <v>394514</v>
      </c>
      <c r="AF217" s="394">
        <f t="shared" si="121"/>
        <v>511467</v>
      </c>
      <c r="AG217" s="394">
        <f t="shared" si="121"/>
        <v>447701</v>
      </c>
      <c r="AH217" s="394">
        <f t="shared" si="121"/>
        <v>509390</v>
      </c>
      <c r="AI217" s="394">
        <f t="shared" si="121"/>
        <v>491126</v>
      </c>
      <c r="AJ217" s="394">
        <f t="shared" si="121"/>
        <v>494546</v>
      </c>
      <c r="AK217" s="394">
        <f t="shared" si="121"/>
        <v>511544</v>
      </c>
      <c r="AL217" s="394">
        <f t="shared" si="121"/>
        <v>487094</v>
      </c>
      <c r="AM217" s="394">
        <f t="shared" si="121"/>
        <v>514006</v>
      </c>
      <c r="AN217" s="394">
        <f t="shared" si="121"/>
        <v>500719</v>
      </c>
      <c r="AO217" s="405">
        <f t="shared" si="121"/>
        <v>573947</v>
      </c>
      <c r="AP217" s="406">
        <f t="shared" si="121"/>
        <v>5861111</v>
      </c>
      <c r="AQ217" s="404">
        <f t="shared" si="121"/>
        <v>414064</v>
      </c>
      <c r="AR217" s="394">
        <f t="shared" si="121"/>
        <v>367403</v>
      </c>
      <c r="AS217" s="394">
        <f t="shared" si="121"/>
        <v>466322</v>
      </c>
      <c r="AT217" s="394">
        <f t="shared" si="121"/>
        <v>466469</v>
      </c>
      <c r="AU217" s="394">
        <f t="shared" si="121"/>
        <v>473237</v>
      </c>
      <c r="AV217" s="394">
        <f t="shared" si="121"/>
        <v>476118</v>
      </c>
      <c r="AW217" s="394">
        <f t="shared" si="121"/>
        <v>480451</v>
      </c>
      <c r="AX217" s="394">
        <f t="shared" si="121"/>
        <v>491209</v>
      </c>
      <c r="AY217" s="394">
        <f t="shared" ref="AY217:AZ217" si="122">+AY98+AY101</f>
        <v>441915</v>
      </c>
      <c r="AZ217" s="394">
        <f t="shared" si="122"/>
        <v>512809</v>
      </c>
      <c r="BA217" s="394">
        <f t="shared" ref="BA217:BB217" si="123">+BA98+BA101</f>
        <v>479648</v>
      </c>
      <c r="BB217" s="394">
        <f t="shared" si="123"/>
        <v>531720</v>
      </c>
      <c r="BC217" s="234">
        <f t="shared" si="104"/>
        <v>6077105</v>
      </c>
      <c r="BD217" s="29">
        <f t="shared" si="105"/>
        <v>5861111</v>
      </c>
      <c r="BE217" s="67">
        <f t="shared" si="106"/>
        <v>5601365</v>
      </c>
      <c r="BF217" s="206">
        <f t="shared" si="107"/>
        <v>-4.4316853920698618</v>
      </c>
      <c r="BG217" s="118"/>
      <c r="BH217" s="118"/>
    </row>
    <row r="218" spans="1:60" ht="20.100000000000001" customHeight="1" x14ac:dyDescent="0.2">
      <c r="A218" s="106"/>
      <c r="B218" s="398"/>
      <c r="C218" s="399" t="s">
        <v>238</v>
      </c>
      <c r="D218" s="404">
        <f t="shared" ref="D218:AX218" si="124">+D115+D118</f>
        <v>4372333</v>
      </c>
      <c r="E218" s="394">
        <f t="shared" si="124"/>
        <v>3687020</v>
      </c>
      <c r="F218" s="394">
        <f t="shared" si="124"/>
        <v>8148708</v>
      </c>
      <c r="G218" s="394">
        <f t="shared" si="124"/>
        <v>4536613</v>
      </c>
      <c r="H218" s="394">
        <f t="shared" si="124"/>
        <v>4689460</v>
      </c>
      <c r="I218" s="394">
        <f t="shared" si="124"/>
        <v>4703240</v>
      </c>
      <c r="J218" s="394">
        <f t="shared" si="124"/>
        <v>4655272</v>
      </c>
      <c r="K218" s="394">
        <f t="shared" si="124"/>
        <v>4761501</v>
      </c>
      <c r="L218" s="394">
        <f t="shared" si="124"/>
        <v>4650110.3817992369</v>
      </c>
      <c r="M218" s="394">
        <f t="shared" si="124"/>
        <v>4795691</v>
      </c>
      <c r="N218" s="394">
        <f t="shared" si="124"/>
        <v>4635458</v>
      </c>
      <c r="O218" s="405">
        <f t="shared" si="124"/>
        <v>5527859</v>
      </c>
      <c r="P218" s="406">
        <f t="shared" si="124"/>
        <v>59163265.381799236</v>
      </c>
      <c r="Q218" s="404">
        <f t="shared" si="124"/>
        <v>5031939</v>
      </c>
      <c r="R218" s="394">
        <f t="shared" si="124"/>
        <v>4424105</v>
      </c>
      <c r="S218" s="394">
        <f t="shared" si="124"/>
        <v>4506273</v>
      </c>
      <c r="T218" s="394">
        <f t="shared" si="124"/>
        <v>4649195</v>
      </c>
      <c r="U218" s="394">
        <f t="shared" si="124"/>
        <v>4843166</v>
      </c>
      <c r="V218" s="394">
        <f t="shared" si="124"/>
        <v>4989608</v>
      </c>
      <c r="W218" s="394">
        <f t="shared" si="124"/>
        <v>5008574</v>
      </c>
      <c r="X218" s="394">
        <f t="shared" si="124"/>
        <v>5004716</v>
      </c>
      <c r="Y218" s="394">
        <f t="shared" si="124"/>
        <v>5027427</v>
      </c>
      <c r="Z218" s="394">
        <f t="shared" si="124"/>
        <v>5089326</v>
      </c>
      <c r="AA218" s="394">
        <f t="shared" si="124"/>
        <v>5114862</v>
      </c>
      <c r="AB218" s="405">
        <f t="shared" si="124"/>
        <v>6353890.7699999996</v>
      </c>
      <c r="AC218" s="406">
        <f t="shared" si="124"/>
        <v>60043081.769999996</v>
      </c>
      <c r="AD218" s="404">
        <f t="shared" si="124"/>
        <v>5257355</v>
      </c>
      <c r="AE218" s="394">
        <f t="shared" si="124"/>
        <v>4682971</v>
      </c>
      <c r="AF218" s="394">
        <f t="shared" si="124"/>
        <v>5414311</v>
      </c>
      <c r="AG218" s="394">
        <f t="shared" si="124"/>
        <v>5327620</v>
      </c>
      <c r="AH218" s="394">
        <f t="shared" si="124"/>
        <v>5417935</v>
      </c>
      <c r="AI218" s="394">
        <f t="shared" si="124"/>
        <v>5584068</v>
      </c>
      <c r="AJ218" s="394">
        <f t="shared" si="124"/>
        <v>5554553</v>
      </c>
      <c r="AK218" s="394">
        <f t="shared" si="124"/>
        <v>5453432</v>
      </c>
      <c r="AL218" s="394">
        <f t="shared" si="124"/>
        <v>6577303</v>
      </c>
      <c r="AM218" s="394">
        <f t="shared" si="124"/>
        <v>5602235</v>
      </c>
      <c r="AN218" s="394">
        <f t="shared" si="124"/>
        <v>5856124</v>
      </c>
      <c r="AO218" s="405">
        <f t="shared" si="124"/>
        <v>6477363</v>
      </c>
      <c r="AP218" s="406">
        <f t="shared" si="124"/>
        <v>67205270</v>
      </c>
      <c r="AQ218" s="404">
        <f t="shared" si="124"/>
        <v>6235335</v>
      </c>
      <c r="AR218" s="394">
        <f t="shared" si="124"/>
        <v>5304289</v>
      </c>
      <c r="AS218" s="394">
        <f t="shared" si="124"/>
        <v>5093053</v>
      </c>
      <c r="AT218" s="394">
        <f t="shared" si="124"/>
        <v>6033788.8099999996</v>
      </c>
      <c r="AU218" s="394">
        <f t="shared" si="124"/>
        <v>6326885</v>
      </c>
      <c r="AV218" s="394">
        <f t="shared" si="124"/>
        <v>6315827</v>
      </c>
      <c r="AW218" s="394">
        <f t="shared" si="124"/>
        <v>6411375</v>
      </c>
      <c r="AX218" s="394">
        <f t="shared" si="124"/>
        <v>6640145</v>
      </c>
      <c r="AY218" s="394">
        <f t="shared" ref="AY218:AZ218" si="125">+AY115+AY118</f>
        <v>6604354</v>
      </c>
      <c r="AZ218" s="394">
        <f t="shared" si="125"/>
        <v>6752420</v>
      </c>
      <c r="BA218" s="394">
        <f t="shared" ref="BA218:BB218" si="126">+BA115+BA118</f>
        <v>6863214</v>
      </c>
      <c r="BB218" s="394">
        <f t="shared" si="126"/>
        <v>7280174</v>
      </c>
      <c r="BC218" s="234">
        <f t="shared" si="104"/>
        <v>60043081.769999996</v>
      </c>
      <c r="BD218" s="29">
        <f t="shared" si="105"/>
        <v>67205270</v>
      </c>
      <c r="BE218" s="67">
        <f t="shared" si="106"/>
        <v>75860859.810000002</v>
      </c>
      <c r="BF218" s="206">
        <f t="shared" si="107"/>
        <v>12.879331948223705</v>
      </c>
      <c r="BG218" s="118"/>
      <c r="BH218" s="118"/>
    </row>
    <row r="219" spans="1:60" ht="20.100000000000001" customHeight="1" x14ac:dyDescent="0.2">
      <c r="A219" s="106"/>
      <c r="B219" s="398"/>
      <c r="C219" s="399" t="s">
        <v>239</v>
      </c>
      <c r="D219" s="404">
        <f>+D139</f>
        <v>258997</v>
      </c>
      <c r="E219" s="394">
        <f t="shared" ref="E219:AQ219" si="127">+E139</f>
        <v>209406</v>
      </c>
      <c r="F219" s="394">
        <f t="shared" si="127"/>
        <v>683304</v>
      </c>
      <c r="G219" s="394">
        <f t="shared" si="127"/>
        <v>1767071</v>
      </c>
      <c r="H219" s="394">
        <f t="shared" si="127"/>
        <v>1658794</v>
      </c>
      <c r="I219" s="394">
        <f t="shared" si="127"/>
        <v>1603651</v>
      </c>
      <c r="J219" s="394">
        <f t="shared" si="127"/>
        <v>1866108</v>
      </c>
      <c r="K219" s="394">
        <f t="shared" si="127"/>
        <v>2177083</v>
      </c>
      <c r="L219" s="394">
        <f t="shared" si="127"/>
        <v>2138084</v>
      </c>
      <c r="M219" s="394">
        <f t="shared" si="127"/>
        <v>2681313</v>
      </c>
      <c r="N219" s="394">
        <f t="shared" si="127"/>
        <v>3686374</v>
      </c>
      <c r="O219" s="405">
        <f t="shared" si="127"/>
        <v>4107290</v>
      </c>
      <c r="P219" s="406">
        <f t="shared" si="127"/>
        <v>22837475</v>
      </c>
      <c r="Q219" s="404">
        <f t="shared" si="127"/>
        <v>3729057</v>
      </c>
      <c r="R219" s="394">
        <f t="shared" si="127"/>
        <v>3770510</v>
      </c>
      <c r="S219" s="394">
        <f t="shared" si="127"/>
        <v>4600379</v>
      </c>
      <c r="T219" s="394">
        <f t="shared" si="127"/>
        <v>4648491</v>
      </c>
      <c r="U219" s="394">
        <f t="shared" si="127"/>
        <v>4721078</v>
      </c>
      <c r="V219" s="394">
        <f t="shared" si="127"/>
        <v>4583906</v>
      </c>
      <c r="W219" s="394">
        <f t="shared" si="127"/>
        <v>4808822</v>
      </c>
      <c r="X219" s="394">
        <f t="shared" si="127"/>
        <v>5294213</v>
      </c>
      <c r="Y219" s="394">
        <f t="shared" si="127"/>
        <v>5182542</v>
      </c>
      <c r="Z219" s="394">
        <f t="shared" si="127"/>
        <v>5520288</v>
      </c>
      <c r="AA219" s="394">
        <f t="shared" si="127"/>
        <v>5385293</v>
      </c>
      <c r="AB219" s="405">
        <f t="shared" si="127"/>
        <v>5392699</v>
      </c>
      <c r="AC219" s="406">
        <f t="shared" si="127"/>
        <v>57637278</v>
      </c>
      <c r="AD219" s="404">
        <f t="shared" si="127"/>
        <v>5139263</v>
      </c>
      <c r="AE219" s="394">
        <f t="shared" si="127"/>
        <v>4987091</v>
      </c>
      <c r="AF219" s="394">
        <f t="shared" si="127"/>
        <v>5695814</v>
      </c>
      <c r="AG219" s="394">
        <f t="shared" si="127"/>
        <v>5372405</v>
      </c>
      <c r="AH219" s="394">
        <f t="shared" si="127"/>
        <v>5765818</v>
      </c>
      <c r="AI219" s="394">
        <f t="shared" si="127"/>
        <v>5715085</v>
      </c>
      <c r="AJ219" s="394">
        <f t="shared" si="127"/>
        <v>5650900</v>
      </c>
      <c r="AK219" s="394">
        <f t="shared" si="127"/>
        <v>6004642</v>
      </c>
      <c r="AL219" s="394">
        <f t="shared" si="127"/>
        <v>6136100</v>
      </c>
      <c r="AM219" s="394">
        <f t="shared" si="127"/>
        <v>6495770</v>
      </c>
      <c r="AN219" s="394">
        <f t="shared" si="127"/>
        <v>6360460</v>
      </c>
      <c r="AO219" s="405">
        <f t="shared" si="127"/>
        <v>5863759</v>
      </c>
      <c r="AP219" s="406">
        <f t="shared" si="127"/>
        <v>69187107</v>
      </c>
      <c r="AQ219" s="404">
        <f t="shared" si="127"/>
        <v>5279884</v>
      </c>
      <c r="AR219" s="394">
        <f t="shared" ref="AR219:AS219" si="128">+AR139</f>
        <v>5034539</v>
      </c>
      <c r="AS219" s="394">
        <f t="shared" si="128"/>
        <v>6275368</v>
      </c>
      <c r="AT219" s="394">
        <f t="shared" ref="AT219:AU219" si="129">+AT139</f>
        <v>5691624</v>
      </c>
      <c r="AU219" s="394">
        <f t="shared" si="129"/>
        <v>6242935</v>
      </c>
      <c r="AV219" s="394">
        <f t="shared" ref="AV219:AW219" si="130">+AV139</f>
        <v>6021612</v>
      </c>
      <c r="AW219" s="394">
        <f t="shared" si="130"/>
        <v>6218068</v>
      </c>
      <c r="AX219" s="394">
        <f t="shared" ref="AX219:AY219" si="131">+AX139</f>
        <v>6509795</v>
      </c>
      <c r="AY219" s="394">
        <f t="shared" si="131"/>
        <v>6335104</v>
      </c>
      <c r="AZ219" s="394">
        <f t="shared" ref="AZ219:BA219" si="132">+AZ139</f>
        <v>6515418</v>
      </c>
      <c r="BA219" s="394">
        <f t="shared" si="132"/>
        <v>5973473</v>
      </c>
      <c r="BB219" s="394">
        <f t="shared" ref="BB219" si="133">+BB139</f>
        <v>5667672</v>
      </c>
      <c r="BC219" s="234">
        <f t="shared" si="104"/>
        <v>57637278</v>
      </c>
      <c r="BD219" s="29">
        <f t="shared" si="105"/>
        <v>69187107</v>
      </c>
      <c r="BE219" s="67">
        <f t="shared" si="106"/>
        <v>71765492</v>
      </c>
      <c r="BF219" s="206">
        <f t="shared" si="107"/>
        <v>3.7266842216715279</v>
      </c>
      <c r="BG219" s="118"/>
      <c r="BH219" s="118"/>
    </row>
    <row r="220" spans="1:60" ht="20.100000000000001" customHeight="1" thickBot="1" x14ac:dyDescent="0.25">
      <c r="A220" s="106"/>
      <c r="B220" s="398" t="s">
        <v>182</v>
      </c>
      <c r="C220" s="399"/>
      <c r="D220" s="407">
        <f>+D173</f>
        <v>3395</v>
      </c>
      <c r="E220" s="395">
        <f t="shared" ref="E220:AQ220" si="134">+E173</f>
        <v>5176</v>
      </c>
      <c r="F220" s="395">
        <f t="shared" si="134"/>
        <v>4338</v>
      </c>
      <c r="G220" s="395">
        <f t="shared" si="134"/>
        <v>3292</v>
      </c>
      <c r="H220" s="395">
        <f t="shared" si="134"/>
        <v>3787</v>
      </c>
      <c r="I220" s="395">
        <f t="shared" si="134"/>
        <v>3845</v>
      </c>
      <c r="J220" s="395">
        <f t="shared" si="134"/>
        <v>3326</v>
      </c>
      <c r="K220" s="395">
        <f t="shared" si="134"/>
        <v>3396</v>
      </c>
      <c r="L220" s="395">
        <f t="shared" si="134"/>
        <v>4137</v>
      </c>
      <c r="M220" s="395">
        <f t="shared" si="134"/>
        <v>4378</v>
      </c>
      <c r="N220" s="395">
        <f t="shared" si="134"/>
        <v>3813</v>
      </c>
      <c r="O220" s="408">
        <f t="shared" si="134"/>
        <v>3348</v>
      </c>
      <c r="P220" s="409">
        <f t="shared" si="134"/>
        <v>46231</v>
      </c>
      <c r="Q220" s="407">
        <f t="shared" si="134"/>
        <v>2848</v>
      </c>
      <c r="R220" s="395">
        <f t="shared" si="134"/>
        <v>2678</v>
      </c>
      <c r="S220" s="395">
        <f t="shared" si="134"/>
        <v>3286</v>
      </c>
      <c r="T220" s="395">
        <f t="shared" si="134"/>
        <v>3884</v>
      </c>
      <c r="U220" s="395">
        <f t="shared" si="134"/>
        <v>3411</v>
      </c>
      <c r="V220" s="395">
        <f t="shared" si="134"/>
        <v>3787</v>
      </c>
      <c r="W220" s="395">
        <f t="shared" si="134"/>
        <v>3818</v>
      </c>
      <c r="X220" s="395">
        <f t="shared" si="134"/>
        <v>3963</v>
      </c>
      <c r="Y220" s="395">
        <f t="shared" si="134"/>
        <v>3809</v>
      </c>
      <c r="Z220" s="395">
        <f t="shared" si="134"/>
        <v>3395</v>
      </c>
      <c r="AA220" s="395">
        <f t="shared" si="134"/>
        <v>3581</v>
      </c>
      <c r="AB220" s="408">
        <f t="shared" si="134"/>
        <v>3573</v>
      </c>
      <c r="AC220" s="409">
        <f t="shared" si="134"/>
        <v>42033</v>
      </c>
      <c r="AD220" s="407">
        <f t="shared" si="134"/>
        <v>3789</v>
      </c>
      <c r="AE220" s="395">
        <f t="shared" si="134"/>
        <v>3367</v>
      </c>
      <c r="AF220" s="395">
        <f t="shared" si="134"/>
        <v>4593</v>
      </c>
      <c r="AG220" s="395">
        <f t="shared" si="134"/>
        <v>3626</v>
      </c>
      <c r="AH220" s="395">
        <f t="shared" si="134"/>
        <v>4560</v>
      </c>
      <c r="AI220" s="395">
        <f t="shared" si="134"/>
        <v>4513</v>
      </c>
      <c r="AJ220" s="395">
        <f t="shared" si="134"/>
        <v>3982</v>
      </c>
      <c r="AK220" s="395">
        <f t="shared" si="134"/>
        <v>3832</v>
      </c>
      <c r="AL220" s="395">
        <f t="shared" si="134"/>
        <v>3567</v>
      </c>
      <c r="AM220" s="395">
        <f t="shared" si="134"/>
        <v>4074</v>
      </c>
      <c r="AN220" s="395">
        <f t="shared" si="134"/>
        <v>3625</v>
      </c>
      <c r="AO220" s="408">
        <f t="shared" si="134"/>
        <v>4994</v>
      </c>
      <c r="AP220" s="409">
        <f t="shared" si="134"/>
        <v>48522</v>
      </c>
      <c r="AQ220" s="407">
        <f t="shared" si="134"/>
        <v>4320</v>
      </c>
      <c r="AR220" s="395">
        <f t="shared" ref="AR220:AS220" si="135">+AR173</f>
        <v>3771</v>
      </c>
      <c r="AS220" s="395">
        <f t="shared" si="135"/>
        <v>4830</v>
      </c>
      <c r="AT220" s="395">
        <f t="shared" ref="AT220:AU220" si="136">+AT173</f>
        <v>5043</v>
      </c>
      <c r="AU220" s="395">
        <f t="shared" si="136"/>
        <v>6573</v>
      </c>
      <c r="AV220" s="395">
        <f t="shared" ref="AV220:AW220" si="137">+AV173</f>
        <v>4897</v>
      </c>
      <c r="AW220" s="395">
        <f t="shared" si="137"/>
        <v>5467</v>
      </c>
      <c r="AX220" s="395">
        <f t="shared" ref="AX220:AY220" si="138">+AX173</f>
        <v>4582</v>
      </c>
      <c r="AY220" s="395">
        <f t="shared" si="138"/>
        <v>4496</v>
      </c>
      <c r="AZ220" s="395">
        <f t="shared" ref="AZ220:BA220" si="139">+AZ173</f>
        <v>4935</v>
      </c>
      <c r="BA220" s="395">
        <f t="shared" si="139"/>
        <v>6013</v>
      </c>
      <c r="BB220" s="395">
        <f t="shared" ref="BB220" si="140">+BB173</f>
        <v>6278</v>
      </c>
      <c r="BC220" s="234">
        <f t="shared" si="104"/>
        <v>42033</v>
      </c>
      <c r="BD220" s="29">
        <f t="shared" si="105"/>
        <v>48522</v>
      </c>
      <c r="BE220" s="67">
        <f t="shared" si="106"/>
        <v>61205</v>
      </c>
      <c r="BF220" s="206">
        <f t="shared" si="107"/>
        <v>26.138658752730713</v>
      </c>
      <c r="BG220" s="118"/>
      <c r="BH220" s="118"/>
    </row>
    <row r="221" spans="1:60" ht="20.100000000000001" customHeight="1" thickBot="1" x14ac:dyDescent="0.3">
      <c r="A221" s="106"/>
      <c r="B221" s="415" t="s">
        <v>241</v>
      </c>
      <c r="C221" s="416"/>
      <c r="D221" s="410">
        <f>+D213+D215+D220</f>
        <v>5625779</v>
      </c>
      <c r="E221" s="411">
        <f t="shared" ref="E221:AR221" si="141">+E213+E215+E220</f>
        <v>4828569</v>
      </c>
      <c r="F221" s="411">
        <f t="shared" si="141"/>
        <v>9956942</v>
      </c>
      <c r="G221" s="411">
        <f t="shared" si="141"/>
        <v>7413128</v>
      </c>
      <c r="H221" s="411">
        <f t="shared" si="141"/>
        <v>7488037</v>
      </c>
      <c r="I221" s="411">
        <f t="shared" si="141"/>
        <v>7462001</v>
      </c>
      <c r="J221" s="411">
        <f t="shared" si="141"/>
        <v>7692031</v>
      </c>
      <c r="K221" s="411">
        <f t="shared" si="141"/>
        <v>8098377</v>
      </c>
      <c r="L221" s="411">
        <f t="shared" si="141"/>
        <v>8021322.3817992369</v>
      </c>
      <c r="M221" s="411">
        <f t="shared" si="141"/>
        <v>8795975</v>
      </c>
      <c r="N221" s="411">
        <f t="shared" si="141"/>
        <v>9537291</v>
      </c>
      <c r="O221" s="412">
        <f t="shared" si="141"/>
        <v>11243534</v>
      </c>
      <c r="P221" s="413">
        <f t="shared" si="141"/>
        <v>96162986.381799236</v>
      </c>
      <c r="Q221" s="410">
        <f t="shared" si="141"/>
        <v>9898264</v>
      </c>
      <c r="R221" s="411">
        <f t="shared" si="141"/>
        <v>9309039</v>
      </c>
      <c r="S221" s="411">
        <f t="shared" si="141"/>
        <v>10403408</v>
      </c>
      <c r="T221" s="411">
        <f t="shared" si="141"/>
        <v>10607522</v>
      </c>
      <c r="U221" s="411">
        <f t="shared" si="141"/>
        <v>10898613</v>
      </c>
      <c r="V221" s="411">
        <f t="shared" si="141"/>
        <v>10981793</v>
      </c>
      <c r="W221" s="411">
        <f t="shared" si="141"/>
        <v>11233857</v>
      </c>
      <c r="X221" s="411">
        <f t="shared" si="141"/>
        <v>11756210</v>
      </c>
      <c r="Y221" s="411">
        <f t="shared" si="141"/>
        <v>11681697</v>
      </c>
      <c r="Z221" s="411">
        <f t="shared" si="141"/>
        <v>12082630</v>
      </c>
      <c r="AA221" s="411">
        <f t="shared" si="141"/>
        <v>11987003</v>
      </c>
      <c r="AB221" s="412">
        <f t="shared" si="141"/>
        <v>13588097.77</v>
      </c>
      <c r="AC221" s="413">
        <f t="shared" si="141"/>
        <v>134428133.76999998</v>
      </c>
      <c r="AD221" s="410">
        <f t="shared" si="141"/>
        <v>11800656</v>
      </c>
      <c r="AE221" s="411">
        <f t="shared" si="141"/>
        <v>11043698</v>
      </c>
      <c r="AF221" s="411">
        <f t="shared" si="141"/>
        <v>12772585</v>
      </c>
      <c r="AG221" s="411">
        <f t="shared" si="141"/>
        <v>12275763</v>
      </c>
      <c r="AH221" s="411">
        <f t="shared" si="141"/>
        <v>12963813</v>
      </c>
      <c r="AI221" s="411">
        <f t="shared" si="141"/>
        <v>13095949</v>
      </c>
      <c r="AJ221" s="411">
        <f t="shared" si="141"/>
        <v>13049369</v>
      </c>
      <c r="AK221" s="411">
        <f t="shared" si="141"/>
        <v>13529239</v>
      </c>
      <c r="AL221" s="411">
        <f t="shared" si="141"/>
        <v>14578467</v>
      </c>
      <c r="AM221" s="411">
        <f t="shared" si="141"/>
        <v>14059741</v>
      </c>
      <c r="AN221" s="411">
        <f t="shared" si="141"/>
        <v>14186727</v>
      </c>
      <c r="AO221" s="412">
        <f t="shared" si="141"/>
        <v>14637957</v>
      </c>
      <c r="AP221" s="413">
        <f t="shared" si="141"/>
        <v>157993964</v>
      </c>
      <c r="AQ221" s="410">
        <f t="shared" si="141"/>
        <v>13396623</v>
      </c>
      <c r="AR221" s="411">
        <f t="shared" si="141"/>
        <v>12112745</v>
      </c>
      <c r="AS221" s="411">
        <f t="shared" ref="AS221:AT221" si="142">+AS213+AS215+AS220</f>
        <v>13617264</v>
      </c>
      <c r="AT221" s="411">
        <f t="shared" si="142"/>
        <v>13848251.809999999</v>
      </c>
      <c r="AU221" s="411">
        <f t="shared" ref="AU221:AV221" si="143">+AU213+AU215+AU220</f>
        <v>14807702</v>
      </c>
      <c r="AV221" s="411">
        <f t="shared" si="143"/>
        <v>14580411</v>
      </c>
      <c r="AW221" s="411">
        <f t="shared" ref="AW221:AX221" si="144">+AW213+AW215+AW220</f>
        <v>14922621</v>
      </c>
      <c r="AX221" s="411">
        <f t="shared" si="144"/>
        <v>15533021</v>
      </c>
      <c r="AY221" s="411">
        <f t="shared" ref="AY221:AZ221" si="145">+AY213+AY215+AY220</f>
        <v>15236680</v>
      </c>
      <c r="AZ221" s="411">
        <f t="shared" si="145"/>
        <v>15851406</v>
      </c>
      <c r="BA221" s="411">
        <f t="shared" ref="BA221:BB221" si="146">+BA213+BA215+BA220</f>
        <v>15397656</v>
      </c>
      <c r="BB221" s="411">
        <f t="shared" si="146"/>
        <v>15915570</v>
      </c>
      <c r="BC221" s="299">
        <f t="shared" si="104"/>
        <v>134428133.77000001</v>
      </c>
      <c r="BD221" s="191">
        <f t="shared" si="105"/>
        <v>157993964</v>
      </c>
      <c r="BE221" s="192">
        <f t="shared" si="106"/>
        <v>175219950.81</v>
      </c>
      <c r="BF221" s="286">
        <f t="shared" si="107"/>
        <v>10.90293981737176</v>
      </c>
      <c r="BG221" s="118"/>
      <c r="BH221" s="118"/>
    </row>
    <row r="222" spans="1:60" ht="20.100000000000001" customHeight="1" x14ac:dyDescent="0.25">
      <c r="A222" s="106"/>
      <c r="BG222" s="118"/>
      <c r="BH222" s="118"/>
    </row>
    <row r="223" spans="1:60" ht="20.100000000000001" customHeight="1" x14ac:dyDescent="0.25">
      <c r="A223" s="106"/>
      <c r="BG223" s="118"/>
      <c r="BH223" s="118"/>
    </row>
  </sheetData>
  <mergeCells count="39">
    <mergeCell ref="B143:C143"/>
    <mergeCell ref="B140:C140"/>
    <mergeCell ref="B132:C132"/>
    <mergeCell ref="B107:C107"/>
    <mergeCell ref="B109:C109"/>
    <mergeCell ref="B116:C116"/>
    <mergeCell ref="B130:C130"/>
    <mergeCell ref="B112:C112"/>
    <mergeCell ref="B114:C114"/>
    <mergeCell ref="B119:C119"/>
    <mergeCell ref="B90:C90"/>
    <mergeCell ref="B65:C65"/>
    <mergeCell ref="B134:C134"/>
    <mergeCell ref="B136:C136"/>
    <mergeCell ref="B138:C138"/>
    <mergeCell ref="B70:C70"/>
    <mergeCell ref="B72:C72"/>
    <mergeCell ref="B80:C80"/>
    <mergeCell ref="B82:C82"/>
    <mergeCell ref="B75:C75"/>
    <mergeCell ref="B77:C77"/>
    <mergeCell ref="B79:C79"/>
    <mergeCell ref="B95:C95"/>
    <mergeCell ref="B97:C97"/>
    <mergeCell ref="B92:C92"/>
    <mergeCell ref="B67:C67"/>
    <mergeCell ref="B61:C61"/>
    <mergeCell ref="BC9:BE9"/>
    <mergeCell ref="BC10:BE10"/>
    <mergeCell ref="BF10:BF11"/>
    <mergeCell ref="B28:C28"/>
    <mergeCell ref="D9:O10"/>
    <mergeCell ref="P9:P10"/>
    <mergeCell ref="B9:C11"/>
    <mergeCell ref="B16:C16"/>
    <mergeCell ref="Q9:AB10"/>
    <mergeCell ref="B12:C12"/>
    <mergeCell ref="AD9:AO10"/>
    <mergeCell ref="AQ9:BB10"/>
  </mergeCells>
  <printOptions horizontalCentered="1"/>
  <pageMargins left="0.15748031496062992" right="0.15748031496062992" top="0.19685039370078741" bottom="0.19685039370078741" header="0.19685039370078741" footer="0.19685039370078741"/>
  <pageSetup scale="38" fitToHeight="0" orientation="portrait" r:id="rId1"/>
  <headerFooter>
    <oddFooter>&amp;LPMMS/mnlc&amp;C&amp;"Arial,Negrita"&amp;12&amp;P</oddFooter>
  </headerFooter>
  <rowBreaks count="2" manualBreakCount="2">
    <brk id="86" min="1" max="46" man="1"/>
    <brk id="172" min="1" max="46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PREPARACION</vt:lpstr>
      <vt:lpstr>EST-FINAL</vt:lpstr>
      <vt:lpstr>'EST-FINAL'!Área_de_impresión</vt:lpstr>
      <vt:lpstr>PREPARACION!Área_de_impresión</vt:lpstr>
      <vt:lpstr>'EST-FINAL'!Títulos_a_imprimir</vt:lpstr>
      <vt:lpstr>PREPARACION!Títulos_a_imprimir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2019-01-25T14:41:29Z</cp:lastPrinted>
  <dcterms:created xsi:type="dcterms:W3CDTF">2010-02-24T14:16:20Z</dcterms:created>
  <dcterms:modified xsi:type="dcterms:W3CDTF">2019-01-29T12:53:45Z</dcterms:modified>
</cp:coreProperties>
</file>