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BCB\documentos\1 - ENCAJE LEGAL BOLETIN MENSUAL TRIMESTRAL\Encaje Legal Boletín mensual 2025\Diciembre 2025\"/>
    </mc:Choice>
  </mc:AlternateContent>
  <bookViews>
    <workbookView xWindow="7140" yWindow="435" windowWidth="13485" windowHeight="11685" tabRatio="237"/>
  </bookViews>
  <sheets>
    <sheet name="Hoja1" sheetId="4" r:id="rId1"/>
  </sheets>
  <definedNames>
    <definedName name="_Regression_Int" localSheetId="0" hidden="1">1</definedName>
    <definedName name="A_impresión_IM" localSheetId="0">Hoja1!$A$1:$K$5</definedName>
    <definedName name="_xlnm.Print_Area" localSheetId="0">Hoja1!$A$1:$J$68</definedName>
    <definedName name="_xlnm.Print_Titles" localSheetId="0">Hoja1!$1:$7</definedName>
  </definedNames>
  <calcPr calcId="152511"/>
</workbook>
</file>

<file path=xl/calcChain.xml><?xml version="1.0" encoding="utf-8"?>
<calcChain xmlns="http://schemas.openxmlformats.org/spreadsheetml/2006/main">
  <c r="I61" i="4" l="1"/>
  <c r="F61" i="4"/>
  <c r="I60" i="4"/>
  <c r="F60" i="4"/>
  <c r="C60" i="4"/>
  <c r="C61" i="4" s="1"/>
  <c r="A60" i="4"/>
  <c r="J61" i="4" l="1"/>
  <c r="J60" i="4"/>
  <c r="A61" i="4"/>
  <c r="I59" i="4" l="1"/>
  <c r="F59" i="4"/>
  <c r="I58" i="4"/>
  <c r="F58" i="4"/>
  <c r="I57" i="4"/>
  <c r="F57" i="4"/>
  <c r="J57" i="4" l="1"/>
  <c r="J59" i="4"/>
  <c r="J58" i="4"/>
  <c r="I56" i="4" l="1"/>
  <c r="F56" i="4"/>
  <c r="I55" i="4"/>
  <c r="F55" i="4"/>
  <c r="J56" i="4" l="1"/>
  <c r="J55" i="4"/>
  <c r="I54" i="4" l="1"/>
  <c r="F54" i="4"/>
  <c r="I53" i="4"/>
  <c r="F53" i="4"/>
  <c r="J54" i="4" l="1"/>
  <c r="J53" i="4"/>
  <c r="I52" i="4"/>
  <c r="F52" i="4"/>
  <c r="I51" i="4"/>
  <c r="F51" i="4"/>
  <c r="J52" i="4" l="1"/>
  <c r="J51" i="4"/>
  <c r="I50" i="4"/>
  <c r="I49" i="4"/>
  <c r="I48" i="4"/>
  <c r="F50" i="4"/>
  <c r="F49" i="4"/>
  <c r="F48" i="4"/>
  <c r="J49" i="4" l="1"/>
  <c r="J50" i="4"/>
  <c r="J48" i="4"/>
  <c r="I47" i="4"/>
  <c r="F47" i="4"/>
  <c r="I46" i="4"/>
  <c r="F46" i="4"/>
  <c r="J46" i="4" l="1"/>
  <c r="J47" i="4"/>
  <c r="I45" i="4"/>
  <c r="F45" i="4"/>
  <c r="I44" i="4"/>
  <c r="F44" i="4"/>
  <c r="J45" i="4" l="1"/>
  <c r="J44" i="4"/>
  <c r="I43" i="4" l="1"/>
  <c r="F43" i="4"/>
  <c r="I42" i="4"/>
  <c r="F42" i="4"/>
  <c r="J42" i="4" l="1"/>
  <c r="J43" i="4"/>
  <c r="I37" i="4"/>
  <c r="I41" i="4" l="1"/>
  <c r="F41" i="4"/>
  <c r="J41" i="4" s="1"/>
  <c r="I40" i="4"/>
  <c r="F40" i="4"/>
  <c r="J40" i="4" l="1"/>
  <c r="I39" i="4"/>
  <c r="F39" i="4"/>
  <c r="I38" i="4"/>
  <c r="F38" i="4"/>
  <c r="J38" i="4" l="1"/>
  <c r="J39" i="4"/>
  <c r="F37" i="4"/>
  <c r="I36" i="4"/>
  <c r="F36" i="4"/>
  <c r="J37" i="4" l="1"/>
  <c r="J36" i="4"/>
  <c r="I34" i="4" l="1"/>
  <c r="F34" i="4"/>
  <c r="I33" i="4"/>
  <c r="F33" i="4"/>
  <c r="J34" i="4" l="1"/>
  <c r="J33" i="4"/>
  <c r="I32" i="4"/>
  <c r="F32" i="4"/>
  <c r="I31" i="4"/>
  <c r="F31" i="4"/>
  <c r="I30" i="4"/>
  <c r="F30" i="4"/>
  <c r="J32" i="4" l="1"/>
  <c r="J30" i="4"/>
  <c r="J31" i="4"/>
  <c r="I28" i="4"/>
  <c r="F28" i="4"/>
  <c r="J28" i="4" l="1"/>
  <c r="I29" i="4"/>
  <c r="F29" i="4"/>
  <c r="J29" i="4" l="1"/>
  <c r="I27" i="4"/>
  <c r="F27" i="4"/>
  <c r="I26" i="4"/>
  <c r="F26" i="4"/>
  <c r="J26" i="4" l="1"/>
  <c r="J27" i="4"/>
  <c r="C24" i="4" l="1"/>
  <c r="C25" i="4" s="1"/>
  <c r="A24" i="4"/>
  <c r="C26" i="4" l="1"/>
  <c r="A26" i="4"/>
  <c r="A25" i="4"/>
  <c r="I25" i="4"/>
  <c r="F25" i="4"/>
  <c r="I24" i="4"/>
  <c r="F24" i="4"/>
  <c r="C27" i="4" l="1"/>
  <c r="A27" i="4"/>
  <c r="J25" i="4"/>
  <c r="J24" i="4"/>
  <c r="I23" i="4"/>
  <c r="F23" i="4"/>
  <c r="I22" i="4"/>
  <c r="F22" i="4"/>
  <c r="I21" i="4"/>
  <c r="F21" i="4"/>
  <c r="C28" i="4" l="1"/>
  <c r="A28" i="4"/>
  <c r="J22" i="4"/>
  <c r="J21" i="4"/>
  <c r="J23" i="4"/>
  <c r="C29" i="4" l="1"/>
  <c r="A29" i="4"/>
  <c r="I20" i="4"/>
  <c r="F20" i="4"/>
  <c r="I19" i="4"/>
  <c r="F19" i="4"/>
  <c r="C30" i="4" l="1"/>
  <c r="A30" i="4"/>
  <c r="J19" i="4"/>
  <c r="J20" i="4"/>
  <c r="I18" i="4"/>
  <c r="F18" i="4"/>
  <c r="I17" i="4"/>
  <c r="F17" i="4"/>
  <c r="C31" i="4" l="1"/>
  <c r="A31" i="4"/>
  <c r="J18" i="4"/>
  <c r="J17" i="4"/>
  <c r="I16" i="4"/>
  <c r="F16" i="4"/>
  <c r="I15" i="4"/>
  <c r="F15" i="4"/>
  <c r="A32" i="4" l="1"/>
  <c r="C32" i="4"/>
  <c r="J16" i="4"/>
  <c r="J15" i="4"/>
  <c r="I14" i="4"/>
  <c r="F14" i="4"/>
  <c r="I13" i="4"/>
  <c r="F13" i="4"/>
  <c r="C33" i="4" l="1"/>
  <c r="A33" i="4"/>
  <c r="J14" i="4"/>
  <c r="J13" i="4"/>
  <c r="I12" i="4"/>
  <c r="F12" i="4"/>
  <c r="I11" i="4"/>
  <c r="F11" i="4"/>
  <c r="A34" i="4" l="1"/>
  <c r="C34" i="4"/>
  <c r="J12" i="4"/>
  <c r="J11" i="4"/>
  <c r="A36" i="4" l="1"/>
  <c r="C36" i="4"/>
  <c r="I10" i="4"/>
  <c r="I9" i="4"/>
  <c r="F10" i="4"/>
  <c r="F9" i="4"/>
  <c r="C37" i="4" l="1"/>
  <c r="A37" i="4"/>
  <c r="J9" i="4"/>
  <c r="J10" i="4"/>
  <c r="C38" i="4" l="1"/>
  <c r="A38" i="4"/>
  <c r="A39" i="4" l="1"/>
  <c r="C39" i="4"/>
  <c r="C40" i="4" l="1"/>
  <c r="A40" i="4"/>
  <c r="C41" i="4" l="1"/>
  <c r="A41" i="4"/>
  <c r="C42" i="4" l="1"/>
  <c r="A42" i="4"/>
  <c r="C43" i="4" l="1"/>
  <c r="A43" i="4"/>
  <c r="C44" i="4" l="1"/>
  <c r="A44" i="4"/>
  <c r="C45" i="4" l="1"/>
  <c r="A45" i="4"/>
  <c r="A46" i="4" l="1"/>
  <c r="C46" i="4"/>
  <c r="C47" i="4" l="1"/>
  <c r="A47" i="4"/>
  <c r="A48" i="4" l="1"/>
  <c r="C48" i="4"/>
  <c r="A49" i="4" l="1"/>
  <c r="C49" i="4"/>
  <c r="A50" i="4" l="1"/>
  <c r="C50" i="4"/>
  <c r="A51" i="4" l="1"/>
  <c r="C51" i="4"/>
  <c r="A52" i="4" l="1"/>
  <c r="C52" i="4"/>
  <c r="C53" i="4" l="1"/>
  <c r="A53" i="4"/>
  <c r="A54" i="4" l="1"/>
  <c r="C54" i="4"/>
  <c r="C55" i="4" l="1"/>
  <c r="A55" i="4"/>
  <c r="C56" i="4" l="1"/>
  <c r="A56" i="4"/>
  <c r="C57" i="4" l="1"/>
  <c r="A57" i="4"/>
  <c r="A58" i="4" l="1"/>
  <c r="C58" i="4"/>
  <c r="C59" i="4" l="1"/>
  <c r="A59" i="4"/>
</calcChain>
</file>

<file path=xl/sharedStrings.xml><?xml version="1.0" encoding="utf-8"?>
<sst xmlns="http://schemas.openxmlformats.org/spreadsheetml/2006/main" count="26" uniqueCount="25">
  <si>
    <t>TÍTULOS</t>
  </si>
  <si>
    <t>EFECTIVO</t>
  </si>
  <si>
    <t>Requerido</t>
  </si>
  <si>
    <t>Período de Constitución</t>
  </si>
  <si>
    <t>FUENTE</t>
  </si>
  <si>
    <t>: ENTIDADES DEL SISTEMA BANCARIO</t>
  </si>
  <si>
    <t>ELABORACIÓN</t>
  </si>
  <si>
    <t>NOTAS</t>
  </si>
  <si>
    <t>Constituido</t>
  </si>
  <si>
    <t>: BANCO CENTRAL DE BOLIVIA - GERENCIA DE ENTIDADES FINANCIERAS - DEPARTAMENTO  DE INFORMACIÓN FINANCIERA</t>
  </si>
  <si>
    <t xml:space="preserve">              (En miles de Bolivianos)</t>
  </si>
  <si>
    <t>Excedente (deficiencia) (A)</t>
  </si>
  <si>
    <t>Excedente (deficiencia) (B)</t>
  </si>
  <si>
    <t>Del</t>
  </si>
  <si>
    <t>Al</t>
  </si>
  <si>
    <t>Constituido BCB mas Fondos en Custodia</t>
  </si>
  <si>
    <t>Diferencia Neta
 A y B</t>
  </si>
  <si>
    <t>En Moneda Nacional con mantenimiento de valor UFV</t>
  </si>
  <si>
    <t>ENCAJE LEGAL DEL SISTEMA BANCARIO</t>
  </si>
  <si>
    <t>2024</t>
  </si>
  <si>
    <t>2025</t>
  </si>
  <si>
    <t>Positivo     = Excedente</t>
  </si>
  <si>
    <t>Negativo ( ) = Deficiencia</t>
  </si>
  <si>
    <t xml:space="preserve"> La información se la reporta diariamente y la presentación estadística es un promedio bisemanal.</t>
  </si>
  <si>
    <t>(1) :  La RD 079/2025, determina que a partir del 17 de junio de 2025 las entidades de intermediación financiera deberán mantener el 10% de su requerimiento de encaje legal en efectivo en ME y MVDOL en Fondos en Custodia. Los bancos múltiples y el banco público podrán mantener hasta el 40% de su requerimiento de encaje legal en efectivo en MN y MNUFV en Fondos en Custodia, las demás entidades podrán mantener hasta el 60% de su requerimiento de encaje legal en efectivo en MN y MNUFV en Fondos en Custodia.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</si>
</sst>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_);_(* \(#,##0\);_(* &quot;-&quot;_);_(@_)"/>
    <numFmt numFmtId="165" formatCode="_(* #,##0.00_);_(* \(#,##0.00\);_(* &quot;-&quot;??_);_(@_)"/>
    <numFmt numFmtId="166" formatCode="#,##0."/>
    <numFmt numFmtId="167" formatCode="_-* #,##0\ _p_t_a_-;\-* #,##0\ _p_t_a_-;_-* &quot;-&quot;??\ _p_t_a_-;_-@_-"/>
    <numFmt numFmtId="168" formatCode="_(* #,##0_);_(* \(#,##0\);_(* &quot;-&quot;??_);_(@_)"/>
  </numFmts>
  <fonts count="21" x14ac:knownFonts="1">
    <font>
      <sz val="12"/>
      <name val="Courier"/>
    </font>
    <font>
      <sz val="10"/>
      <name val="Arial"/>
      <family val="2"/>
    </font>
    <font>
      <sz val="1"/>
      <color indexed="8"/>
      <name val="Courier"/>
      <family val="3"/>
    </font>
    <font>
      <sz val="12"/>
      <color indexed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16"/>
      <color indexed="8"/>
      <name val="Times New Roman"/>
      <family val="1"/>
    </font>
    <font>
      <b/>
      <sz val="19"/>
      <color indexed="8"/>
      <name val="Times New Roman"/>
      <family val="1"/>
    </font>
    <font>
      <sz val="13"/>
      <color indexed="8"/>
      <name val="Times New Roman"/>
      <family val="1"/>
    </font>
    <font>
      <sz val="13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sz val="18"/>
      <color indexed="8"/>
      <name val="Times New Roman"/>
      <family val="1"/>
    </font>
    <font>
      <sz val="20"/>
      <name val="Times New Roman"/>
      <family val="1"/>
    </font>
    <font>
      <sz val="16"/>
      <color indexed="8"/>
      <name val="Times New Roman"/>
      <family val="1"/>
    </font>
    <font>
      <sz val="16"/>
      <name val="Times New Roman"/>
      <family val="1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37" fontId="0" fillId="0" borderId="0"/>
    <xf numFmtId="166" fontId="2" fillId="0" borderId="0">
      <protection locked="0"/>
    </xf>
    <xf numFmtId="166" fontId="2" fillId="0" borderId="0">
      <protection locked="0"/>
    </xf>
    <xf numFmtId="166" fontId="2" fillId="0" borderId="0">
      <protection locked="0"/>
    </xf>
    <xf numFmtId="166" fontId="2" fillId="0" borderId="0">
      <protection locked="0"/>
    </xf>
    <xf numFmtId="166" fontId="2" fillId="0" borderId="0">
      <protection locked="0"/>
    </xf>
    <xf numFmtId="166" fontId="2" fillId="0" borderId="0">
      <protection locked="0"/>
    </xf>
    <xf numFmtId="166" fontId="2" fillId="0" borderId="0">
      <protection locked="0"/>
    </xf>
    <xf numFmtId="165" fontId="1" fillId="0" borderId="0" applyFont="0" applyFill="0" applyBorder="0" applyAlignment="0" applyProtection="0"/>
  </cellStyleXfs>
  <cellXfs count="68">
    <xf numFmtId="37" fontId="0" fillId="0" borderId="0" xfId="0"/>
    <xf numFmtId="37" fontId="4" fillId="0" borderId="0" xfId="0" applyFont="1" applyAlignment="1">
      <alignment vertical="center"/>
    </xf>
    <xf numFmtId="37" fontId="4" fillId="0" borderId="0" xfId="0" applyFont="1" applyBorder="1" applyAlignment="1">
      <alignment vertical="center"/>
    </xf>
    <xf numFmtId="164" fontId="4" fillId="0" borderId="3" xfId="8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16" fontId="3" fillId="0" borderId="2" xfId="0" applyNumberFormat="1" applyFont="1" applyBorder="1" applyAlignment="1">
      <alignment horizontal="center" vertical="center"/>
    </xf>
    <xf numFmtId="164" fontId="3" fillId="0" borderId="0" xfId="8" applyNumberFormat="1" applyFont="1" applyBorder="1" applyAlignment="1">
      <alignment horizontal="center" vertical="center"/>
    </xf>
    <xf numFmtId="164" fontId="3" fillId="0" borderId="3" xfId="8" applyNumberFormat="1" applyFont="1" applyBorder="1" applyAlignment="1">
      <alignment horizontal="center" vertical="center"/>
    </xf>
    <xf numFmtId="16" fontId="3" fillId="0" borderId="1" xfId="0" applyNumberFormat="1" applyFont="1" applyBorder="1" applyAlignment="1">
      <alignment horizontal="center" vertical="center"/>
    </xf>
    <xf numFmtId="15" fontId="5" fillId="0" borderId="5" xfId="0" applyNumberFormat="1" applyFont="1" applyBorder="1" applyAlignment="1">
      <alignment horizontal="center" vertical="center"/>
    </xf>
    <xf numFmtId="15" fontId="5" fillId="0" borderId="7" xfId="0" applyNumberFormat="1" applyFont="1" applyBorder="1" applyAlignment="1">
      <alignment horizontal="center" vertical="center"/>
    </xf>
    <xf numFmtId="167" fontId="5" fillId="0" borderId="8" xfId="8" applyNumberFormat="1" applyFont="1" applyBorder="1" applyAlignment="1">
      <alignment horizontal="center" vertical="center"/>
    </xf>
    <xf numFmtId="167" fontId="5" fillId="0" borderId="9" xfId="8" applyNumberFormat="1" applyFont="1" applyBorder="1" applyAlignment="1">
      <alignment horizontal="center" vertical="center"/>
    </xf>
    <xf numFmtId="37" fontId="5" fillId="0" borderId="4" xfId="0" applyFont="1" applyBorder="1" applyAlignment="1">
      <alignment horizontal="center" vertical="center" wrapText="1"/>
    </xf>
    <xf numFmtId="167" fontId="5" fillId="0" borderId="9" xfId="8" applyNumberFormat="1" applyFont="1" applyBorder="1" applyAlignment="1">
      <alignment horizontal="center" vertical="center" wrapText="1"/>
    </xf>
    <xf numFmtId="168" fontId="6" fillId="0" borderId="0" xfId="8" applyNumberFormat="1" applyFont="1" applyFill="1" applyBorder="1" applyAlignment="1">
      <alignment horizontal="left" vertical="center"/>
    </xf>
    <xf numFmtId="168" fontId="3" fillId="0" borderId="0" xfId="8" applyNumberFormat="1" applyFont="1" applyBorder="1" applyAlignment="1">
      <alignment horizontal="center" vertical="center"/>
    </xf>
    <xf numFmtId="164" fontId="4" fillId="0" borderId="15" xfId="8" applyNumberFormat="1" applyFont="1" applyBorder="1" applyAlignment="1">
      <alignment horizontal="center" vertical="center"/>
    </xf>
    <xf numFmtId="164" fontId="4" fillId="0" borderId="19" xfId="8" applyNumberFormat="1" applyFont="1" applyBorder="1" applyAlignment="1">
      <alignment horizontal="center" vertical="center"/>
    </xf>
    <xf numFmtId="164" fontId="4" fillId="0" borderId="20" xfId="8" applyNumberFormat="1" applyFont="1" applyBorder="1" applyAlignment="1">
      <alignment horizontal="center" vertical="center"/>
    </xf>
    <xf numFmtId="16" fontId="8" fillId="0" borderId="0" xfId="0" applyNumberFormat="1" applyFont="1" applyAlignment="1">
      <alignment vertical="center"/>
    </xf>
    <xf numFmtId="37" fontId="9" fillId="0" borderId="0" xfId="0" applyFont="1" applyFill="1" applyAlignment="1" applyProtection="1">
      <alignment vertical="center"/>
    </xf>
    <xf numFmtId="37" fontId="11" fillId="0" borderId="0" xfId="0" applyFont="1" applyFill="1" applyAlignment="1">
      <alignment vertical="center"/>
    </xf>
    <xf numFmtId="37" fontId="12" fillId="0" borderId="0" xfId="0" applyFont="1" applyAlignment="1">
      <alignment vertical="center"/>
    </xf>
    <xf numFmtId="37" fontId="13" fillId="0" borderId="0" xfId="0" applyFont="1" applyFill="1" applyAlignment="1" applyProtection="1">
      <alignment vertical="center"/>
    </xf>
    <xf numFmtId="37" fontId="14" fillId="0" borderId="0" xfId="0" applyFont="1" applyFill="1" applyAlignment="1">
      <alignment vertical="center"/>
    </xf>
    <xf numFmtId="37" fontId="15" fillId="0" borderId="0" xfId="0" applyFont="1" applyAlignment="1">
      <alignment vertical="center"/>
    </xf>
    <xf numFmtId="37" fontId="16" fillId="0" borderId="0" xfId="0" applyFont="1" applyFill="1" applyAlignment="1">
      <alignment horizontal="centerContinuous" vertical="center"/>
    </xf>
    <xf numFmtId="37" fontId="17" fillId="0" borderId="0" xfId="0" applyFont="1" applyAlignment="1">
      <alignment vertical="center"/>
    </xf>
    <xf numFmtId="37" fontId="9" fillId="0" borderId="0" xfId="0" applyFont="1" applyFill="1" applyAlignment="1">
      <alignment vertical="center"/>
    </xf>
    <xf numFmtId="37" fontId="18" fillId="0" borderId="0" xfId="0" applyFont="1" applyFill="1" applyAlignment="1">
      <alignment vertical="center"/>
    </xf>
    <xf numFmtId="37" fontId="19" fillId="0" borderId="0" xfId="0" applyFont="1" applyAlignment="1">
      <alignment vertical="center"/>
    </xf>
    <xf numFmtId="15" fontId="1" fillId="0" borderId="0" xfId="0" applyNumberFormat="1" applyFont="1"/>
    <xf numFmtId="167" fontId="1" fillId="0" borderId="0" xfId="8" applyNumberFormat="1" applyFont="1"/>
    <xf numFmtId="167" fontId="1" fillId="0" borderId="0" xfId="8" applyNumberFormat="1" applyFont="1" applyBorder="1"/>
    <xf numFmtId="37" fontId="1" fillId="0" borderId="0" xfId="8" applyNumberFormat="1" applyFont="1" applyBorder="1"/>
    <xf numFmtId="16" fontId="3" fillId="0" borderId="16" xfId="0" applyNumberFormat="1" applyFont="1" applyBorder="1" applyAlignment="1">
      <alignment horizontal="center" vertical="center"/>
    </xf>
    <xf numFmtId="16" fontId="3" fillId="0" borderId="17" xfId="0" applyNumberFormat="1" applyFont="1" applyBorder="1" applyAlignment="1">
      <alignment horizontal="center" vertical="center"/>
    </xf>
    <xf numFmtId="168" fontId="3" fillId="0" borderId="18" xfId="8" applyNumberFormat="1" applyFont="1" applyBorder="1" applyAlignment="1">
      <alignment horizontal="center" vertical="center"/>
    </xf>
    <xf numFmtId="164" fontId="3" fillId="0" borderId="19" xfId="8" applyNumberFormat="1" applyFont="1" applyBorder="1" applyAlignment="1">
      <alignment horizontal="center" vertical="center"/>
    </xf>
    <xf numFmtId="164" fontId="3" fillId="0" borderId="18" xfId="8" applyNumberFormat="1" applyFont="1" applyBorder="1" applyAlignment="1">
      <alignment horizontal="center" vertical="center"/>
    </xf>
    <xf numFmtId="15" fontId="5" fillId="0" borderId="6" xfId="0" applyNumberFormat="1" applyFont="1" applyBorder="1" applyAlignment="1">
      <alignment horizontal="center" vertical="center"/>
    </xf>
    <xf numFmtId="16" fontId="3" fillId="0" borderId="0" xfId="0" applyNumberFormat="1" applyFont="1" applyBorder="1" applyAlignment="1">
      <alignment horizontal="center" vertical="center"/>
    </xf>
    <xf numFmtId="15" fontId="1" fillId="0" borderId="0" xfId="0" applyNumberFormat="1" applyFont="1" applyAlignment="1">
      <alignment horizontal="left"/>
    </xf>
    <xf numFmtId="15" fontId="1" fillId="0" borderId="0" xfId="0" applyNumberFormat="1" applyFont="1" applyBorder="1"/>
    <xf numFmtId="37" fontId="1" fillId="0" borderId="0" xfId="0" applyFont="1"/>
    <xf numFmtId="37" fontId="1" fillId="0" borderId="0" xfId="0" applyFont="1" applyAlignment="1">
      <alignment vertical="center"/>
    </xf>
    <xf numFmtId="164" fontId="20" fillId="0" borderId="0" xfId="8" applyNumberFormat="1" applyFont="1" applyBorder="1" applyAlignment="1">
      <alignment horizontal="center" vertical="center"/>
    </xf>
    <xf numFmtId="168" fontId="3" fillId="0" borderId="16" xfId="8" applyNumberFormat="1" applyFont="1" applyBorder="1" applyAlignment="1">
      <alignment horizontal="center" vertical="center"/>
    </xf>
    <xf numFmtId="164" fontId="3" fillId="0" borderId="17" xfId="8" applyNumberFormat="1" applyFont="1" applyBorder="1" applyAlignment="1">
      <alignment horizontal="center" vertical="center"/>
    </xf>
    <xf numFmtId="168" fontId="3" fillId="0" borderId="2" xfId="8" applyNumberFormat="1" applyFont="1" applyBorder="1" applyAlignment="1">
      <alignment horizontal="center" vertical="center"/>
    </xf>
    <xf numFmtId="164" fontId="3" fillId="0" borderId="1" xfId="8" applyNumberFormat="1" applyFont="1" applyBorder="1" applyAlignment="1">
      <alignment horizontal="center" vertical="center"/>
    </xf>
    <xf numFmtId="37" fontId="1" fillId="0" borderId="0" xfId="0" applyFont="1" applyAlignment="1">
      <alignment horizontal="justify" vertical="top"/>
    </xf>
    <xf numFmtId="37" fontId="1" fillId="0" borderId="0" xfId="0" applyFont="1" applyAlignment="1">
      <alignment horizontal="justify" vertical="top" wrapText="1"/>
    </xf>
    <xf numFmtId="37" fontId="0" fillId="0" borderId="0" xfId="0" applyAlignment="1">
      <alignment horizontal="justify" vertical="top" wrapText="1"/>
    </xf>
    <xf numFmtId="49" fontId="7" fillId="0" borderId="2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37" fontId="10" fillId="0" borderId="0" xfId="0" applyFont="1" applyFill="1" applyAlignment="1" applyProtection="1">
      <alignment horizontal="center" vertical="center"/>
    </xf>
    <xf numFmtId="15" fontId="5" fillId="0" borderId="10" xfId="0" applyNumberFormat="1" applyFont="1" applyBorder="1" applyAlignment="1">
      <alignment horizontal="center"/>
    </xf>
    <xf numFmtId="15" fontId="5" fillId="0" borderId="12" xfId="0" applyNumberFormat="1" applyFont="1" applyBorder="1" applyAlignment="1">
      <alignment horizontal="center"/>
    </xf>
    <xf numFmtId="15" fontId="5" fillId="0" borderId="11" xfId="0" applyNumberFormat="1" applyFont="1" applyBorder="1" applyAlignment="1">
      <alignment horizontal="center"/>
    </xf>
    <xf numFmtId="167" fontId="5" fillId="0" borderId="10" xfId="8" applyNumberFormat="1" applyFont="1" applyBorder="1" applyAlignment="1">
      <alignment horizontal="center" vertical="center"/>
    </xf>
    <xf numFmtId="167" fontId="5" fillId="0" borderId="12" xfId="8" applyNumberFormat="1" applyFont="1" applyBorder="1" applyAlignment="1">
      <alignment horizontal="center" vertical="center"/>
    </xf>
    <xf numFmtId="167" fontId="5" fillId="0" borderId="11" xfId="8" applyNumberFormat="1" applyFont="1" applyBorder="1" applyAlignment="1">
      <alignment horizontal="center" vertical="center"/>
    </xf>
    <xf numFmtId="167" fontId="5" fillId="0" borderId="13" xfId="8" applyNumberFormat="1" applyFont="1" applyBorder="1" applyAlignment="1">
      <alignment horizontal="center" vertical="center" wrapText="1"/>
    </xf>
    <xf numFmtId="37" fontId="0" fillId="0" borderId="14" xfId="0" applyBorder="1" applyAlignment="1">
      <alignment horizontal="center" vertical="center" wrapText="1"/>
    </xf>
    <xf numFmtId="37" fontId="9" fillId="0" borderId="6" xfId="0" applyFont="1" applyFill="1" applyBorder="1" applyAlignment="1" applyProtection="1">
      <alignment horizontal="right" vertical="center"/>
    </xf>
  </cellXfs>
  <cellStyles count="9">
    <cellStyle name="F2" xfId="1"/>
    <cellStyle name="F3" xfId="2"/>
    <cellStyle name="F4" xfId="3"/>
    <cellStyle name="F5" xfId="4"/>
    <cellStyle name="F6" xfId="5"/>
    <cellStyle name="F7" xfId="6"/>
    <cellStyle name="F8" xfId="7"/>
    <cellStyle name="Millares" xfId="8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Hoja4">
    <pageSetUpPr fitToPage="1"/>
  </sheetPr>
  <dimension ref="A1:K69"/>
  <sheetViews>
    <sheetView showGridLines="0" showZeros="0" tabSelected="1" view="pageBreakPreview" zoomScale="90" zoomScaleNormal="75" zoomScaleSheetLayoutView="90" workbookViewId="0"/>
  </sheetViews>
  <sheetFormatPr baseColWidth="10" defaultColWidth="9.77734375" defaultRowHeight="20.100000000000001" customHeight="1" x14ac:dyDescent="0.2"/>
  <cols>
    <col min="1" max="1" width="11.21875" style="1" customWidth="1"/>
    <col min="2" max="2" width="3.5546875" style="1" customWidth="1"/>
    <col min="3" max="3" width="10.88671875" style="1" customWidth="1"/>
    <col min="4" max="5" width="12.77734375" style="1" customWidth="1"/>
    <col min="6" max="6" width="16.109375" style="1" customWidth="1"/>
    <col min="7" max="7" width="12.77734375" style="1" customWidth="1"/>
    <col min="8" max="8" width="15.88671875" style="1" customWidth="1"/>
    <col min="9" max="9" width="16" style="1" customWidth="1"/>
    <col min="10" max="10" width="11.88671875" style="1" customWidth="1"/>
    <col min="11" max="11" width="3.88671875" style="1" customWidth="1"/>
    <col min="12" max="16384" width="9.77734375" style="1"/>
  </cols>
  <sheetData>
    <row r="1" spans="1:11" s="23" customFormat="1" ht="20.100000000000001" customHeight="1" x14ac:dyDescent="0.2">
      <c r="A1" s="21"/>
      <c r="B1" s="21"/>
      <c r="C1" s="22"/>
      <c r="D1" s="22"/>
      <c r="E1" s="22"/>
      <c r="F1" s="22"/>
      <c r="G1" s="22"/>
      <c r="H1" s="22"/>
      <c r="I1" s="22"/>
      <c r="J1" s="22"/>
      <c r="K1" s="22"/>
    </row>
    <row r="2" spans="1:11" s="26" customFormat="1" ht="17.25" customHeight="1" x14ac:dyDescent="0.2">
      <c r="A2" s="24"/>
      <c r="B2" s="24"/>
      <c r="C2" s="25"/>
      <c r="D2" s="25"/>
      <c r="E2" s="25"/>
      <c r="F2" s="25"/>
      <c r="G2" s="25"/>
      <c r="H2" s="25"/>
      <c r="I2" s="25"/>
      <c r="J2" s="25"/>
      <c r="K2" s="25"/>
    </row>
    <row r="3" spans="1:11" s="28" customFormat="1" ht="27" customHeight="1" x14ac:dyDescent="0.2">
      <c r="A3" s="58" t="s">
        <v>18</v>
      </c>
      <c r="B3" s="58"/>
      <c r="C3" s="58"/>
      <c r="D3" s="58"/>
      <c r="E3" s="58"/>
      <c r="F3" s="58"/>
      <c r="G3" s="58"/>
      <c r="H3" s="58"/>
      <c r="I3" s="58"/>
      <c r="J3" s="58"/>
      <c r="K3" s="27"/>
    </row>
    <row r="4" spans="1:11" s="26" customFormat="1" ht="13.5" customHeight="1" x14ac:dyDescent="0.2">
      <c r="A4" s="25"/>
      <c r="B4" s="25"/>
      <c r="C4" s="25"/>
      <c r="D4" s="25"/>
      <c r="E4" s="25"/>
      <c r="F4" s="25"/>
      <c r="H4" s="25"/>
      <c r="I4" s="25"/>
      <c r="J4" s="25"/>
      <c r="K4" s="25"/>
    </row>
    <row r="5" spans="1:11" s="26" customFormat="1" ht="21" customHeight="1" x14ac:dyDescent="0.2">
      <c r="A5" s="21" t="s">
        <v>17</v>
      </c>
      <c r="B5" s="21"/>
      <c r="C5" s="29"/>
      <c r="D5" s="29"/>
      <c r="E5" s="30"/>
      <c r="F5" s="30"/>
      <c r="G5" s="31"/>
      <c r="H5" s="31"/>
      <c r="I5" s="67" t="s">
        <v>10</v>
      </c>
      <c r="J5" s="67"/>
      <c r="K5" s="25"/>
    </row>
    <row r="6" spans="1:11" ht="27" customHeight="1" x14ac:dyDescent="0.25">
      <c r="A6" s="59" t="s">
        <v>3</v>
      </c>
      <c r="B6" s="60"/>
      <c r="C6" s="61"/>
      <c r="D6" s="62" t="s">
        <v>0</v>
      </c>
      <c r="E6" s="63"/>
      <c r="F6" s="63"/>
      <c r="G6" s="62" t="s">
        <v>1</v>
      </c>
      <c r="H6" s="63"/>
      <c r="I6" s="64"/>
      <c r="J6" s="65" t="s">
        <v>16</v>
      </c>
    </row>
    <row r="7" spans="1:11" ht="43.5" customHeight="1" x14ac:dyDescent="0.2">
      <c r="A7" s="9" t="s">
        <v>13</v>
      </c>
      <c r="B7" s="41"/>
      <c r="C7" s="10" t="s">
        <v>14</v>
      </c>
      <c r="D7" s="11" t="s">
        <v>2</v>
      </c>
      <c r="E7" s="12" t="s">
        <v>8</v>
      </c>
      <c r="F7" s="13" t="s">
        <v>11</v>
      </c>
      <c r="G7" s="11" t="s">
        <v>2</v>
      </c>
      <c r="H7" s="14" t="s">
        <v>15</v>
      </c>
      <c r="I7" s="13" t="s">
        <v>12</v>
      </c>
      <c r="J7" s="66"/>
    </row>
    <row r="8" spans="1:11" ht="18" customHeight="1" x14ac:dyDescent="0.2">
      <c r="A8" s="55" t="s">
        <v>19</v>
      </c>
      <c r="B8" s="56"/>
      <c r="C8" s="57"/>
      <c r="D8" s="16"/>
      <c r="E8" s="16"/>
      <c r="F8" s="7"/>
      <c r="G8" s="6"/>
      <c r="H8" s="6"/>
      <c r="I8" s="3"/>
      <c r="J8" s="17"/>
      <c r="K8" s="2"/>
    </row>
    <row r="9" spans="1:11" ht="18" customHeight="1" x14ac:dyDescent="0.2">
      <c r="A9" s="5">
        <v>45293</v>
      </c>
      <c r="B9" s="42"/>
      <c r="C9" s="8">
        <v>45306</v>
      </c>
      <c r="D9" s="16">
        <v>116.29438932450002</v>
      </c>
      <c r="E9" s="16">
        <v>47.054618571428577</v>
      </c>
      <c r="F9" s="7">
        <f t="shared" ref="F9:F10" si="0">+E9-D9</f>
        <v>-69.23977075307144</v>
      </c>
      <c r="G9" s="6">
        <v>85375.749835976589</v>
      </c>
      <c r="H9" s="6">
        <v>154976.4276055831</v>
      </c>
      <c r="I9" s="3">
        <f t="shared" ref="I9:I10" si="1">+H9-G9</f>
        <v>69600.677769606511</v>
      </c>
      <c r="J9" s="17">
        <f t="shared" ref="J9:J10" si="2">+I9+F9</f>
        <v>69531.437998853435</v>
      </c>
      <c r="K9" s="2"/>
    </row>
    <row r="10" spans="1:11" ht="18" customHeight="1" x14ac:dyDescent="0.2">
      <c r="A10" s="5">
        <v>45307</v>
      </c>
      <c r="B10" s="42"/>
      <c r="C10" s="8">
        <v>45320</v>
      </c>
      <c r="D10" s="16">
        <v>110.43087310575716</v>
      </c>
      <c r="E10" s="16">
        <v>44.609547142857139</v>
      </c>
      <c r="F10" s="7">
        <f t="shared" si="0"/>
        <v>-65.821325962900019</v>
      </c>
      <c r="G10" s="6">
        <v>91501.782428685445</v>
      </c>
      <c r="H10" s="6">
        <v>151912.57286218388</v>
      </c>
      <c r="I10" s="3">
        <f t="shared" si="1"/>
        <v>60410.790433498434</v>
      </c>
      <c r="J10" s="17">
        <f t="shared" si="2"/>
        <v>60344.969107535537</v>
      </c>
      <c r="K10" s="2"/>
    </row>
    <row r="11" spans="1:11" ht="18" customHeight="1" x14ac:dyDescent="0.2">
      <c r="A11" s="5">
        <v>45321</v>
      </c>
      <c r="B11" s="42"/>
      <c r="C11" s="8">
        <v>45334</v>
      </c>
      <c r="D11" s="16">
        <v>104.86411382909999</v>
      </c>
      <c r="E11" s="16">
        <v>42.317360714285719</v>
      </c>
      <c r="F11" s="7">
        <f t="shared" ref="F11:F12" si="3">+E11-D11</f>
        <v>-62.546753114814273</v>
      </c>
      <c r="G11" s="6">
        <v>90033.873971205743</v>
      </c>
      <c r="H11" s="6">
        <v>157814.93572033881</v>
      </c>
      <c r="I11" s="3">
        <f t="shared" ref="I11:I12" si="4">+H11-G11</f>
        <v>67781.061749133063</v>
      </c>
      <c r="J11" s="17">
        <f t="shared" ref="J11:J12" si="5">+I11+F11</f>
        <v>67718.514996018246</v>
      </c>
      <c r="K11" s="2"/>
    </row>
    <row r="12" spans="1:11" ht="18" customHeight="1" x14ac:dyDescent="0.2">
      <c r="A12" s="5">
        <v>45335</v>
      </c>
      <c r="B12" s="42"/>
      <c r="C12" s="8">
        <v>45348</v>
      </c>
      <c r="D12" s="16">
        <v>102.55203755891429</v>
      </c>
      <c r="E12" s="16">
        <v>41.388577142857159</v>
      </c>
      <c r="F12" s="7">
        <f t="shared" si="3"/>
        <v>-61.163460416057134</v>
      </c>
      <c r="G12" s="6">
        <v>97736.407351866379</v>
      </c>
      <c r="H12" s="6">
        <v>159679.44428166258</v>
      </c>
      <c r="I12" s="3">
        <f t="shared" si="4"/>
        <v>61943.036929796202</v>
      </c>
      <c r="J12" s="17">
        <f t="shared" si="5"/>
        <v>61881.873469380145</v>
      </c>
      <c r="K12" s="2"/>
    </row>
    <row r="13" spans="1:11" ht="18" customHeight="1" x14ac:dyDescent="0.2">
      <c r="A13" s="5">
        <v>45349</v>
      </c>
      <c r="B13" s="42"/>
      <c r="C13" s="8">
        <v>45362</v>
      </c>
      <c r="D13" s="16">
        <v>100.18720681013569</v>
      </c>
      <c r="E13" s="16">
        <v>40.368288571428572</v>
      </c>
      <c r="F13" s="7">
        <f t="shared" ref="F13:F14" si="6">+E13-D13</f>
        <v>-59.81891823870712</v>
      </c>
      <c r="G13" s="6">
        <v>97889.780161222297</v>
      </c>
      <c r="H13" s="6">
        <v>157963.71391146097</v>
      </c>
      <c r="I13" s="3">
        <f t="shared" ref="I13:I14" si="7">+H13-G13</f>
        <v>60073.933750238677</v>
      </c>
      <c r="J13" s="17">
        <f t="shared" ref="J13:J14" si="8">+I13+F13</f>
        <v>60014.11483199997</v>
      </c>
      <c r="K13" s="2"/>
    </row>
    <row r="14" spans="1:11" ht="18" customHeight="1" x14ac:dyDescent="0.2">
      <c r="A14" s="5">
        <v>45363</v>
      </c>
      <c r="B14" s="42"/>
      <c r="C14" s="8">
        <v>45376</v>
      </c>
      <c r="D14" s="16">
        <v>100.73993781235713</v>
      </c>
      <c r="E14" s="16">
        <v>40.562550000000002</v>
      </c>
      <c r="F14" s="7">
        <f t="shared" si="6"/>
        <v>-60.177387812357125</v>
      </c>
      <c r="G14" s="6">
        <v>92695.779785262625</v>
      </c>
      <c r="H14" s="6">
        <v>156498.17547388471</v>
      </c>
      <c r="I14" s="3">
        <f t="shared" si="7"/>
        <v>63802.395688622084</v>
      </c>
      <c r="J14" s="17">
        <f t="shared" si="8"/>
        <v>63742.218300809727</v>
      </c>
      <c r="K14" s="2"/>
    </row>
    <row r="15" spans="1:11" ht="18" customHeight="1" x14ac:dyDescent="0.2">
      <c r="A15" s="5">
        <v>45377</v>
      </c>
      <c r="B15" s="42"/>
      <c r="C15" s="8">
        <v>45390</v>
      </c>
      <c r="D15" s="16">
        <v>100.06904821182142</v>
      </c>
      <c r="E15" s="16">
        <v>40.253067142857127</v>
      </c>
      <c r="F15" s="7">
        <f t="shared" ref="F15:F16" si="9">+E15-D15</f>
        <v>-59.815981068964298</v>
      </c>
      <c r="G15" s="6">
        <v>92869.156120391664</v>
      </c>
      <c r="H15" s="6">
        <v>157855.37911362774</v>
      </c>
      <c r="I15" s="3">
        <f t="shared" ref="I15:I16" si="10">+H15-G15</f>
        <v>64986.222993236079</v>
      </c>
      <c r="J15" s="17">
        <f t="shared" ref="J15:J16" si="11">+I15+F15</f>
        <v>64926.407012167118</v>
      </c>
      <c r="K15" s="2"/>
    </row>
    <row r="16" spans="1:11" ht="18" customHeight="1" x14ac:dyDescent="0.2">
      <c r="A16" s="5">
        <v>45391</v>
      </c>
      <c r="B16" s="42"/>
      <c r="C16" s="8">
        <v>45404</v>
      </c>
      <c r="D16" s="16">
        <v>99.80487457250716</v>
      </c>
      <c r="E16" s="16">
        <v>40.109820000000006</v>
      </c>
      <c r="F16" s="7">
        <f t="shared" si="9"/>
        <v>-59.695054572507154</v>
      </c>
      <c r="G16" s="6">
        <v>96300.830715489501</v>
      </c>
      <c r="H16" s="6">
        <v>158917.04609969206</v>
      </c>
      <c r="I16" s="3">
        <f t="shared" si="10"/>
        <v>62616.215384202558</v>
      </c>
      <c r="J16" s="17">
        <f t="shared" si="11"/>
        <v>62556.520329630053</v>
      </c>
      <c r="K16" s="2"/>
    </row>
    <row r="17" spans="1:11" ht="18" customHeight="1" x14ac:dyDescent="0.2">
      <c r="A17" s="5">
        <v>45405</v>
      </c>
      <c r="B17" s="42"/>
      <c r="C17" s="8">
        <v>45418</v>
      </c>
      <c r="D17" s="16">
        <v>95.259345403200001</v>
      </c>
      <c r="E17" s="16">
        <v>38.239489999999996</v>
      </c>
      <c r="F17" s="7">
        <f t="shared" ref="F17:F18" si="12">+E17-D17</f>
        <v>-57.019855403200005</v>
      </c>
      <c r="G17" s="6">
        <v>98331.387682527158</v>
      </c>
      <c r="H17" s="6">
        <v>160931.41264074374</v>
      </c>
      <c r="I17" s="3">
        <f t="shared" ref="I17:I18" si="13">+H17-G17</f>
        <v>62600.024958216585</v>
      </c>
      <c r="J17" s="17">
        <f t="shared" ref="J17:J18" si="14">+I17+F17</f>
        <v>62543.005102813382</v>
      </c>
      <c r="K17" s="2"/>
    </row>
    <row r="18" spans="1:11" ht="18" customHeight="1" x14ac:dyDescent="0.2">
      <c r="A18" s="5">
        <v>45419</v>
      </c>
      <c r="B18" s="42"/>
      <c r="C18" s="8">
        <v>45432</v>
      </c>
      <c r="D18" s="16">
        <v>100.73438142636428</v>
      </c>
      <c r="E18" s="16">
        <v>40.389659999999992</v>
      </c>
      <c r="F18" s="7">
        <f t="shared" si="12"/>
        <v>-60.344721426364288</v>
      </c>
      <c r="G18" s="6">
        <v>100960.41836624772</v>
      </c>
      <c r="H18" s="6">
        <v>161956.26106226616</v>
      </c>
      <c r="I18" s="3">
        <f t="shared" si="13"/>
        <v>60995.842696018444</v>
      </c>
      <c r="J18" s="17">
        <f t="shared" si="14"/>
        <v>60935.497974592079</v>
      </c>
      <c r="K18" s="2"/>
    </row>
    <row r="19" spans="1:11" ht="18" customHeight="1" x14ac:dyDescent="0.2">
      <c r="A19" s="5">
        <v>45433</v>
      </c>
      <c r="B19" s="42"/>
      <c r="C19" s="8">
        <v>45446</v>
      </c>
      <c r="D19" s="16">
        <v>91.39155605647143</v>
      </c>
      <c r="E19" s="16">
        <v>36.600217142857147</v>
      </c>
      <c r="F19" s="7">
        <f t="shared" ref="F19:F21" si="15">+E19-D19</f>
        <v>-54.791338913614283</v>
      </c>
      <c r="G19" s="6">
        <v>101949.0678457114</v>
      </c>
      <c r="H19" s="6">
        <v>161947.69219708678</v>
      </c>
      <c r="I19" s="3">
        <f t="shared" ref="I19:I21" si="16">+H19-G19</f>
        <v>59998.624351375387</v>
      </c>
      <c r="J19" s="17">
        <f t="shared" ref="J19:J21" si="17">+I19+F19</f>
        <v>59943.833012461771</v>
      </c>
      <c r="K19" s="2"/>
    </row>
    <row r="20" spans="1:11" ht="18" customHeight="1" x14ac:dyDescent="0.2">
      <c r="A20" s="5">
        <v>45447</v>
      </c>
      <c r="B20" s="42"/>
      <c r="C20" s="8">
        <v>45460</v>
      </c>
      <c r="D20" s="16">
        <v>121.05843697235714</v>
      </c>
      <c r="E20" s="16">
        <v>48.415610000000015</v>
      </c>
      <c r="F20" s="7">
        <f t="shared" si="15"/>
        <v>-72.642826972357128</v>
      </c>
      <c r="G20" s="6">
        <v>101359.77426218677</v>
      </c>
      <c r="H20" s="6">
        <v>162286.36567496983</v>
      </c>
      <c r="I20" s="3">
        <f t="shared" si="16"/>
        <v>60926.591412783062</v>
      </c>
      <c r="J20" s="17">
        <f t="shared" si="17"/>
        <v>60853.948585810707</v>
      </c>
      <c r="K20" s="2"/>
    </row>
    <row r="21" spans="1:11" ht="18" customHeight="1" x14ac:dyDescent="0.2">
      <c r="A21" s="5">
        <v>45461</v>
      </c>
      <c r="B21" s="42"/>
      <c r="C21" s="8">
        <v>45474</v>
      </c>
      <c r="D21" s="16">
        <v>119.2133775524143</v>
      </c>
      <c r="E21" s="16">
        <v>47.614550000000008</v>
      </c>
      <c r="F21" s="7">
        <f t="shared" si="15"/>
        <v>-71.598827552414292</v>
      </c>
      <c r="G21" s="6">
        <v>103298.78907027876</v>
      </c>
      <c r="H21" s="6">
        <v>163736.72830117424</v>
      </c>
      <c r="I21" s="3">
        <f t="shared" si="16"/>
        <v>60437.939230895485</v>
      </c>
      <c r="J21" s="17">
        <f t="shared" si="17"/>
        <v>60366.340403343071</v>
      </c>
      <c r="K21" s="2"/>
    </row>
    <row r="22" spans="1:11" ht="18" customHeight="1" x14ac:dyDescent="0.2">
      <c r="A22" s="5">
        <v>45475</v>
      </c>
      <c r="B22" s="42"/>
      <c r="C22" s="8">
        <v>45488</v>
      </c>
      <c r="D22" s="16">
        <v>115.59298012827857</v>
      </c>
      <c r="E22" s="16">
        <v>46.106650000000002</v>
      </c>
      <c r="F22" s="7">
        <f t="shared" ref="F22:F23" si="18">+E22-D22</f>
        <v>-69.486330128278567</v>
      </c>
      <c r="G22" s="6">
        <v>102183.5612453077</v>
      </c>
      <c r="H22" s="6">
        <v>159526.606766176</v>
      </c>
      <c r="I22" s="3">
        <f t="shared" ref="I22:I23" si="19">+H22-G22</f>
        <v>57343.045520868298</v>
      </c>
      <c r="J22" s="17">
        <f t="shared" ref="J22:J23" si="20">+I22+F22</f>
        <v>57273.559190740016</v>
      </c>
      <c r="K22" s="2"/>
    </row>
    <row r="23" spans="1:11" ht="18" customHeight="1" x14ac:dyDescent="0.2">
      <c r="A23" s="5">
        <v>45489</v>
      </c>
      <c r="B23" s="42"/>
      <c r="C23" s="8">
        <v>45502</v>
      </c>
      <c r="D23" s="16">
        <v>111.91356677054286</v>
      </c>
      <c r="E23" s="16">
        <v>44.630435714285703</v>
      </c>
      <c r="F23" s="7">
        <f t="shared" si="18"/>
        <v>-67.283131056257162</v>
      </c>
      <c r="G23" s="6">
        <v>95177.15808196002</v>
      </c>
      <c r="H23" s="6">
        <v>155295.80175177226</v>
      </c>
      <c r="I23" s="3">
        <f t="shared" si="19"/>
        <v>60118.643669812242</v>
      </c>
      <c r="J23" s="17">
        <f t="shared" si="20"/>
        <v>60051.360538755987</v>
      </c>
      <c r="K23" s="2"/>
    </row>
    <row r="24" spans="1:11" ht="18" customHeight="1" x14ac:dyDescent="0.2">
      <c r="A24" s="5">
        <f>+C23+1</f>
        <v>45503</v>
      </c>
      <c r="B24" s="42"/>
      <c r="C24" s="8">
        <f t="shared" ref="C24:C61" si="21">+C23+14</f>
        <v>45516</v>
      </c>
      <c r="D24" s="16">
        <v>109.17764267117143</v>
      </c>
      <c r="E24" s="16">
        <v>43.427537857142852</v>
      </c>
      <c r="F24" s="7">
        <f t="shared" ref="F24:F25" si="22">+E24-D24</f>
        <v>-65.750104814028575</v>
      </c>
      <c r="G24" s="6">
        <v>93823.89463778479</v>
      </c>
      <c r="H24" s="6">
        <v>147779.74347050537</v>
      </c>
      <c r="I24" s="3">
        <f t="shared" ref="I24:I25" si="23">+H24-G24</f>
        <v>53955.848832720585</v>
      </c>
      <c r="J24" s="17">
        <f t="shared" ref="J24:J25" si="24">+I24+F24</f>
        <v>53890.098727906559</v>
      </c>
      <c r="K24" s="2"/>
    </row>
    <row r="25" spans="1:11" ht="18" customHeight="1" x14ac:dyDescent="0.2">
      <c r="A25" s="5">
        <f>+C24+1</f>
        <v>45517</v>
      </c>
      <c r="B25" s="42"/>
      <c r="C25" s="8">
        <f t="shared" si="21"/>
        <v>45530</v>
      </c>
      <c r="D25" s="16">
        <v>108.90820557398571</v>
      </c>
      <c r="E25" s="16">
        <v>43.258760000000002</v>
      </c>
      <c r="F25" s="7">
        <f t="shared" si="22"/>
        <v>-65.649445573985702</v>
      </c>
      <c r="G25" s="6">
        <v>94164.128078227353</v>
      </c>
      <c r="H25" s="6">
        <v>143042.30127161776</v>
      </c>
      <c r="I25" s="3">
        <f t="shared" si="23"/>
        <v>48878.173193390408</v>
      </c>
      <c r="J25" s="17">
        <f t="shared" si="24"/>
        <v>48812.52374781642</v>
      </c>
      <c r="K25" s="2"/>
    </row>
    <row r="26" spans="1:11" ht="18" customHeight="1" x14ac:dyDescent="0.2">
      <c r="A26" s="5">
        <f t="shared" ref="A26:A27" si="25">+C25+1</f>
        <v>45531</v>
      </c>
      <c r="B26" s="42"/>
      <c r="C26" s="8">
        <f t="shared" si="21"/>
        <v>45544</v>
      </c>
      <c r="D26" s="16">
        <v>107.56466853744284</v>
      </c>
      <c r="E26" s="16">
        <v>42.663337857142857</v>
      </c>
      <c r="F26" s="7">
        <f t="shared" ref="F26:F27" si="26">+E26-D26</f>
        <v>-64.901330680299992</v>
      </c>
      <c r="G26" s="6">
        <v>93467.86349132024</v>
      </c>
      <c r="H26" s="6">
        <v>144200.45892419986</v>
      </c>
      <c r="I26" s="3">
        <f t="shared" ref="I26:I27" si="27">+H26-G26</f>
        <v>50732.595432879622</v>
      </c>
      <c r="J26" s="17">
        <f t="shared" ref="J26:J27" si="28">+I26+F26</f>
        <v>50667.694102199319</v>
      </c>
      <c r="K26" s="2"/>
    </row>
    <row r="27" spans="1:11" ht="18" customHeight="1" x14ac:dyDescent="0.2">
      <c r="A27" s="5">
        <f t="shared" si="25"/>
        <v>45545</v>
      </c>
      <c r="B27" s="42"/>
      <c r="C27" s="8">
        <f t="shared" si="21"/>
        <v>45558</v>
      </c>
      <c r="D27" s="16">
        <v>112.62778275656429</v>
      </c>
      <c r="E27" s="16">
        <v>44.603950000000005</v>
      </c>
      <c r="F27" s="7">
        <f t="shared" si="26"/>
        <v>-68.023832756564275</v>
      </c>
      <c r="G27" s="6">
        <v>96509.313227323568</v>
      </c>
      <c r="H27" s="6">
        <v>145455.74797456729</v>
      </c>
      <c r="I27" s="3">
        <f t="shared" si="27"/>
        <v>48946.434747243722</v>
      </c>
      <c r="J27" s="17">
        <f t="shared" si="28"/>
        <v>48878.410914487155</v>
      </c>
      <c r="K27" s="2"/>
    </row>
    <row r="28" spans="1:11" ht="18" customHeight="1" x14ac:dyDescent="0.2">
      <c r="A28" s="5">
        <f t="shared" ref="A28" si="29">+C27+1</f>
        <v>45559</v>
      </c>
      <c r="B28" s="42"/>
      <c r="C28" s="8">
        <f t="shared" si="21"/>
        <v>45572</v>
      </c>
      <c r="D28" s="16">
        <v>109.72065038865712</v>
      </c>
      <c r="E28" s="16">
        <v>43.372404285714296</v>
      </c>
      <c r="F28" s="7">
        <f t="shared" ref="F28" si="30">+E28-D28</f>
        <v>-66.348246102942824</v>
      </c>
      <c r="G28" s="6">
        <v>98010.262694367542</v>
      </c>
      <c r="H28" s="6">
        <v>144710.96693345511</v>
      </c>
      <c r="I28" s="3">
        <f t="shared" ref="I28" si="31">+H28-G28</f>
        <v>46700.704239087572</v>
      </c>
      <c r="J28" s="17">
        <f t="shared" ref="J28" si="32">+I28+F28</f>
        <v>46634.355992984631</v>
      </c>
      <c r="K28" s="2"/>
    </row>
    <row r="29" spans="1:11" ht="18" customHeight="1" x14ac:dyDescent="0.2">
      <c r="A29" s="5">
        <f t="shared" ref="A29" si="33">+C28+1</f>
        <v>45573</v>
      </c>
      <c r="B29" s="42"/>
      <c r="C29" s="8">
        <f t="shared" si="21"/>
        <v>45586</v>
      </c>
      <c r="D29" s="16">
        <v>114.48927461527144</v>
      </c>
      <c r="E29" s="16">
        <v>45.167119999999997</v>
      </c>
      <c r="F29" s="7">
        <f t="shared" ref="F29" si="34">+E29-D29</f>
        <v>-69.322154615271444</v>
      </c>
      <c r="G29" s="6">
        <v>95378.472701124527</v>
      </c>
      <c r="H29" s="6">
        <v>141687.87331037075</v>
      </c>
      <c r="I29" s="3">
        <f t="shared" ref="I29" si="35">+H29-G29</f>
        <v>46309.400609246222</v>
      </c>
      <c r="J29" s="17">
        <f t="shared" ref="J29" si="36">+I29+F29</f>
        <v>46240.078454630951</v>
      </c>
      <c r="K29" s="2"/>
    </row>
    <row r="30" spans="1:11" ht="18" customHeight="1" x14ac:dyDescent="0.2">
      <c r="A30" s="5">
        <f t="shared" ref="A30:A32" si="37">+C29+1</f>
        <v>45587</v>
      </c>
      <c r="B30" s="42"/>
      <c r="C30" s="8">
        <f t="shared" si="21"/>
        <v>45600</v>
      </c>
      <c r="D30" s="16">
        <v>112.73454430179287</v>
      </c>
      <c r="E30" s="16">
        <v>44.382120000000008</v>
      </c>
      <c r="F30" s="7">
        <f t="shared" ref="F30:F32" si="38">+E30-D30</f>
        <v>-68.352424301792865</v>
      </c>
      <c r="G30" s="6">
        <v>94537.05859362091</v>
      </c>
      <c r="H30" s="6">
        <v>142513.48060663606</v>
      </c>
      <c r="I30" s="3">
        <f t="shared" ref="I30:I32" si="39">+H30-G30</f>
        <v>47976.422013015152</v>
      </c>
      <c r="J30" s="17">
        <f t="shared" ref="J30:J31" si="40">+I30+F30</f>
        <v>47908.069588713355</v>
      </c>
      <c r="K30" s="2"/>
    </row>
    <row r="31" spans="1:11" ht="18" customHeight="1" x14ac:dyDescent="0.2">
      <c r="A31" s="5">
        <f t="shared" si="37"/>
        <v>45601</v>
      </c>
      <c r="B31" s="42"/>
      <c r="C31" s="8">
        <f t="shared" si="21"/>
        <v>45614</v>
      </c>
      <c r="D31" s="16">
        <v>110.45038255209285</v>
      </c>
      <c r="E31" s="16">
        <v>43.382709999999996</v>
      </c>
      <c r="F31" s="7">
        <f t="shared" si="38"/>
        <v>-67.067672552092858</v>
      </c>
      <c r="G31" s="6">
        <v>95805.722841672992</v>
      </c>
      <c r="H31" s="6">
        <v>142991.00551530396</v>
      </c>
      <c r="I31" s="3">
        <f t="shared" si="39"/>
        <v>47185.282673630965</v>
      </c>
      <c r="J31" s="17">
        <f t="shared" si="40"/>
        <v>47118.215001078876</v>
      </c>
      <c r="K31" s="2"/>
    </row>
    <row r="32" spans="1:11" ht="18" customHeight="1" x14ac:dyDescent="0.2">
      <c r="A32" s="5">
        <f t="shared" si="37"/>
        <v>45615</v>
      </c>
      <c r="B32" s="42"/>
      <c r="C32" s="8">
        <f t="shared" si="21"/>
        <v>45628</v>
      </c>
      <c r="D32" s="16">
        <v>106.2950464442</v>
      </c>
      <c r="E32" s="16">
        <v>41.640828571428571</v>
      </c>
      <c r="F32" s="7">
        <f t="shared" si="38"/>
        <v>-64.654217872771426</v>
      </c>
      <c r="G32" s="6">
        <v>96362.058554604999</v>
      </c>
      <c r="H32" s="6">
        <v>144002.04222609702</v>
      </c>
      <c r="I32" s="3">
        <f t="shared" si="39"/>
        <v>47639.983671492024</v>
      </c>
      <c r="J32" s="17">
        <f>+I32+F32</f>
        <v>47575.329453619255</v>
      </c>
      <c r="K32" s="2"/>
    </row>
    <row r="33" spans="1:11" ht="18" customHeight="1" x14ac:dyDescent="0.2">
      <c r="A33" s="5">
        <f t="shared" ref="A33:A34" si="41">+C32+1</f>
        <v>45629</v>
      </c>
      <c r="B33" s="16"/>
      <c r="C33" s="8">
        <f t="shared" si="21"/>
        <v>45642</v>
      </c>
      <c r="D33" s="16">
        <v>105.69715742296431</v>
      </c>
      <c r="E33" s="16">
        <v>41.28343000000001</v>
      </c>
      <c r="F33" s="7">
        <f t="shared" ref="F33:F34" si="42">+E33-D33</f>
        <v>-64.4137274229643</v>
      </c>
      <c r="G33" s="6">
        <v>97128.418233704957</v>
      </c>
      <c r="H33" s="6">
        <v>125965.41688191595</v>
      </c>
      <c r="I33" s="3">
        <f t="shared" ref="I33:I34" si="43">+H33-G33</f>
        <v>28836.998648210996</v>
      </c>
      <c r="J33" s="17">
        <f>+I33+F33</f>
        <v>28772.584920788031</v>
      </c>
      <c r="K33" s="2"/>
    </row>
    <row r="34" spans="1:11" ht="18" customHeight="1" x14ac:dyDescent="0.2">
      <c r="A34" s="5">
        <f t="shared" si="41"/>
        <v>45643</v>
      </c>
      <c r="B34" s="42"/>
      <c r="C34" s="8">
        <f t="shared" si="21"/>
        <v>45656</v>
      </c>
      <c r="D34" s="16">
        <v>106.80403616207141</v>
      </c>
      <c r="E34" s="16">
        <v>41.643930000000012</v>
      </c>
      <c r="F34" s="7">
        <f t="shared" si="42"/>
        <v>-65.160106162071401</v>
      </c>
      <c r="G34" s="6">
        <v>96319.296767117456</v>
      </c>
      <c r="H34" s="6">
        <v>204285.84191607</v>
      </c>
      <c r="I34" s="3">
        <f t="shared" si="43"/>
        <v>107966.54514895254</v>
      </c>
      <c r="J34" s="17">
        <f>+I34+F34</f>
        <v>107901.38504279047</v>
      </c>
      <c r="K34" s="2"/>
    </row>
    <row r="35" spans="1:11" ht="18" customHeight="1" x14ac:dyDescent="0.2">
      <c r="A35" s="55" t="s">
        <v>20</v>
      </c>
      <c r="B35" s="56"/>
      <c r="C35" s="57"/>
      <c r="D35" s="16"/>
      <c r="E35" s="16"/>
      <c r="F35" s="7"/>
      <c r="G35" s="6"/>
      <c r="H35" s="6"/>
      <c r="I35" s="3"/>
      <c r="J35" s="17"/>
      <c r="K35" s="2"/>
    </row>
    <row r="36" spans="1:11" ht="18" customHeight="1" x14ac:dyDescent="0.2">
      <c r="A36" s="5">
        <f>+C34+1</f>
        <v>45657</v>
      </c>
      <c r="B36" s="42"/>
      <c r="C36" s="8">
        <f>+C34+14</f>
        <v>45670</v>
      </c>
      <c r="D36" s="16">
        <v>1862.3176938360646</v>
      </c>
      <c r="E36" s="16">
        <v>707.89741428571426</v>
      </c>
      <c r="F36" s="7">
        <f t="shared" ref="F36:F37" si="44">+E36-D36</f>
        <v>-1154.4202795503502</v>
      </c>
      <c r="G36" s="6">
        <v>107145.11335778367</v>
      </c>
      <c r="H36" s="6">
        <v>270789.55673975806</v>
      </c>
      <c r="I36" s="3">
        <f t="shared" ref="I36" si="45">+H36-G36</f>
        <v>163644.44338197439</v>
      </c>
      <c r="J36" s="17">
        <f t="shared" ref="J36:J41" si="46">+I36+F36</f>
        <v>162490.02310242405</v>
      </c>
      <c r="K36" s="2"/>
    </row>
    <row r="37" spans="1:11" ht="18" customHeight="1" x14ac:dyDescent="0.2">
      <c r="A37" s="5">
        <f t="shared" ref="A37" si="47">+C36+1</f>
        <v>45671</v>
      </c>
      <c r="B37" s="42"/>
      <c r="C37" s="8">
        <f t="shared" si="21"/>
        <v>45684</v>
      </c>
      <c r="D37" s="16">
        <v>3885.6681905318292</v>
      </c>
      <c r="E37" s="16">
        <v>1436.9575842857143</v>
      </c>
      <c r="F37" s="7">
        <f t="shared" si="44"/>
        <v>-2448.7106062461148</v>
      </c>
      <c r="G37" s="6">
        <v>130728.03413872705</v>
      </c>
      <c r="H37" s="6">
        <v>242444.48775594166</v>
      </c>
      <c r="I37" s="3">
        <f>+H37-G37</f>
        <v>111716.45361721462</v>
      </c>
      <c r="J37" s="17">
        <f t="shared" si="46"/>
        <v>109267.74301096851</v>
      </c>
      <c r="K37" s="2"/>
    </row>
    <row r="38" spans="1:11" ht="18" customHeight="1" x14ac:dyDescent="0.2">
      <c r="A38" s="5">
        <f t="shared" ref="A38:A43" si="48">+C37+1</f>
        <v>45685</v>
      </c>
      <c r="B38" s="42"/>
      <c r="C38" s="8">
        <f>+C37+14</f>
        <v>45698</v>
      </c>
      <c r="D38" s="16">
        <v>4134.6654199575787</v>
      </c>
      <c r="E38" s="16">
        <v>1684.6355199999998</v>
      </c>
      <c r="F38" s="7">
        <f t="shared" ref="F38:F39" si="49">+E38-D38</f>
        <v>-2450.0298999575789</v>
      </c>
      <c r="G38" s="6">
        <v>131286.23999170752</v>
      </c>
      <c r="H38" s="6">
        <v>271653.75249124045</v>
      </c>
      <c r="I38" s="3">
        <f t="shared" ref="I38:I39" si="50">+H38-G38</f>
        <v>140367.51249953292</v>
      </c>
      <c r="J38" s="17">
        <f t="shared" si="46"/>
        <v>137917.48259957533</v>
      </c>
      <c r="K38" s="2"/>
    </row>
    <row r="39" spans="1:11" ht="18" customHeight="1" x14ac:dyDescent="0.2">
      <c r="A39" s="5">
        <f t="shared" si="48"/>
        <v>45699</v>
      </c>
      <c r="B39" s="42"/>
      <c r="C39" s="8">
        <f t="shared" si="21"/>
        <v>45712</v>
      </c>
      <c r="D39" s="16">
        <v>4649.5918126601146</v>
      </c>
      <c r="E39" s="16">
        <v>1784.4929300000001</v>
      </c>
      <c r="F39" s="7">
        <f t="shared" si="49"/>
        <v>-2865.0988826601142</v>
      </c>
      <c r="G39" s="6">
        <v>137390.62051475985</v>
      </c>
      <c r="H39" s="6">
        <v>277140.74091267172</v>
      </c>
      <c r="I39" s="3">
        <f t="shared" si="50"/>
        <v>139750.12039791187</v>
      </c>
      <c r="J39" s="17">
        <f t="shared" si="46"/>
        <v>136885.02151525175</v>
      </c>
      <c r="K39" s="2"/>
    </row>
    <row r="40" spans="1:11" ht="18" customHeight="1" x14ac:dyDescent="0.2">
      <c r="A40" s="5">
        <f t="shared" si="48"/>
        <v>45713</v>
      </c>
      <c r="B40" s="42"/>
      <c r="C40" s="8">
        <f>+C39+14</f>
        <v>45726</v>
      </c>
      <c r="D40" s="16">
        <v>5018.6446200627352</v>
      </c>
      <c r="E40" s="16">
        <v>1900.9469999999994</v>
      </c>
      <c r="F40" s="7">
        <f t="shared" ref="F40:F41" si="51">+E40-D40</f>
        <v>-3117.697620062736</v>
      </c>
      <c r="G40" s="6">
        <v>140345.45973039421</v>
      </c>
      <c r="H40" s="6">
        <v>250469.34679464839</v>
      </c>
      <c r="I40" s="3">
        <f t="shared" ref="I40:I41" si="52">+H40-G40</f>
        <v>110123.88706425417</v>
      </c>
      <c r="J40" s="17">
        <f t="shared" si="46"/>
        <v>107006.18944419143</v>
      </c>
      <c r="K40" s="2"/>
    </row>
    <row r="41" spans="1:11" ht="18" customHeight="1" x14ac:dyDescent="0.2">
      <c r="A41" s="5">
        <f t="shared" si="48"/>
        <v>45727</v>
      </c>
      <c r="B41" s="42"/>
      <c r="C41" s="8">
        <f t="shared" si="21"/>
        <v>45740</v>
      </c>
      <c r="D41" s="16">
        <v>5332.78602486</v>
      </c>
      <c r="E41" s="16">
        <v>2028.22866</v>
      </c>
      <c r="F41" s="7">
        <f t="shared" si="51"/>
        <v>-3304.5573648600002</v>
      </c>
      <c r="G41" s="6">
        <v>142822.29903003862</v>
      </c>
      <c r="H41" s="6">
        <v>142221.58720933291</v>
      </c>
      <c r="I41" s="3">
        <f t="shared" si="52"/>
        <v>-600.71182070570649</v>
      </c>
      <c r="J41" s="17">
        <f t="shared" si="46"/>
        <v>-3905.2691855657067</v>
      </c>
      <c r="K41" s="2"/>
    </row>
    <row r="42" spans="1:11" ht="18" customHeight="1" x14ac:dyDescent="0.2">
      <c r="A42" s="5">
        <f t="shared" si="48"/>
        <v>45741</v>
      </c>
      <c r="B42" s="42"/>
      <c r="C42" s="8">
        <f>+C41+14</f>
        <v>45754</v>
      </c>
      <c r="D42" s="16">
        <v>5222.3862327275992</v>
      </c>
      <c r="E42" s="16">
        <v>1977.2234000000005</v>
      </c>
      <c r="F42" s="7">
        <f t="shared" ref="F42:F43" si="53">+E42-D42</f>
        <v>-3245.1628327275985</v>
      </c>
      <c r="G42" s="6">
        <v>145664.64715164097</v>
      </c>
      <c r="H42" s="6">
        <v>133954.08606616277</v>
      </c>
      <c r="I42" s="3">
        <f t="shared" ref="I42:I43" si="54">+H42-G42</f>
        <v>-11710.561085478199</v>
      </c>
      <c r="J42" s="17">
        <f t="shared" ref="J42:J43" si="55">+I42+F42</f>
        <v>-14955.723918205797</v>
      </c>
      <c r="K42" s="2"/>
    </row>
    <row r="43" spans="1:11" ht="18" customHeight="1" x14ac:dyDescent="0.2">
      <c r="A43" s="5">
        <f t="shared" si="48"/>
        <v>45755</v>
      </c>
      <c r="B43" s="16"/>
      <c r="C43" s="8">
        <f t="shared" si="21"/>
        <v>45768</v>
      </c>
      <c r="D43" s="16">
        <v>5249.1241994649436</v>
      </c>
      <c r="E43" s="16">
        <v>1977.9123300000003</v>
      </c>
      <c r="F43" s="7">
        <f t="shared" si="53"/>
        <v>-3271.2118694649434</v>
      </c>
      <c r="G43" s="6">
        <v>147657.93603514537</v>
      </c>
      <c r="H43" s="6">
        <v>106026.54767731931</v>
      </c>
      <c r="I43" s="3">
        <f t="shared" si="54"/>
        <v>-41631.388357826057</v>
      </c>
      <c r="J43" s="17">
        <f t="shared" si="55"/>
        <v>-44902.600227290997</v>
      </c>
      <c r="K43" s="2"/>
    </row>
    <row r="44" spans="1:11" ht="18" customHeight="1" x14ac:dyDescent="0.2">
      <c r="A44" s="5">
        <f t="shared" ref="A44:A45" si="56">+C43+1</f>
        <v>45769</v>
      </c>
      <c r="B44" s="16"/>
      <c r="C44" s="8">
        <f>+C43+14</f>
        <v>45782</v>
      </c>
      <c r="D44" s="16">
        <v>7017.0774189735703</v>
      </c>
      <c r="E44" s="16">
        <v>2629.6919828571436</v>
      </c>
      <c r="F44" s="7">
        <f t="shared" ref="F44:F45" si="57">+E44-D44</f>
        <v>-4387.3854361164267</v>
      </c>
      <c r="G44" s="6">
        <v>155127.4563457914</v>
      </c>
      <c r="H44" s="6">
        <v>118257.65675268947</v>
      </c>
      <c r="I44" s="3">
        <f t="shared" ref="I44:I45" si="58">+H44-G44</f>
        <v>-36869.79959310194</v>
      </c>
      <c r="J44" s="17">
        <f t="shared" ref="J44:J45" si="59">+I44+F44</f>
        <v>-41257.185029218366</v>
      </c>
      <c r="K44" s="2"/>
    </row>
    <row r="45" spans="1:11" ht="18" customHeight="1" x14ac:dyDescent="0.2">
      <c r="A45" s="5">
        <f t="shared" si="56"/>
        <v>45783</v>
      </c>
      <c r="B45" s="16"/>
      <c r="C45" s="8">
        <f t="shared" si="21"/>
        <v>45796</v>
      </c>
      <c r="D45" s="16">
        <v>9579.3903551147214</v>
      </c>
      <c r="E45" s="16">
        <v>3571.7700200000004</v>
      </c>
      <c r="F45" s="7">
        <f t="shared" si="57"/>
        <v>-6007.6203351147215</v>
      </c>
      <c r="G45" s="6">
        <v>158575.39878375884</v>
      </c>
      <c r="H45" s="6">
        <v>130828.75925822223</v>
      </c>
      <c r="I45" s="3">
        <f t="shared" si="58"/>
        <v>-27746.639525536608</v>
      </c>
      <c r="J45" s="17">
        <f t="shared" si="59"/>
        <v>-33754.259860651327</v>
      </c>
      <c r="K45" s="2"/>
    </row>
    <row r="46" spans="1:11" ht="18" customHeight="1" x14ac:dyDescent="0.2">
      <c r="A46" s="5">
        <f t="shared" ref="A46:A47" si="60">+C45+1</f>
        <v>45797</v>
      </c>
      <c r="B46" s="16"/>
      <c r="C46" s="8">
        <f t="shared" si="21"/>
        <v>45810</v>
      </c>
      <c r="D46" s="16">
        <v>12732.797482258806</v>
      </c>
      <c r="E46" s="16">
        <v>4723.1294771428584</v>
      </c>
      <c r="F46" s="7">
        <f t="shared" ref="F46:F50" si="61">+E46-D46</f>
        <v>-8009.6680051159474</v>
      </c>
      <c r="G46" s="6">
        <v>172991.82283518952</v>
      </c>
      <c r="H46" s="6">
        <v>171934.26877929791</v>
      </c>
      <c r="I46" s="3">
        <f t="shared" ref="I46:I47" si="62">+H46-G46</f>
        <v>-1057.5540558916109</v>
      </c>
      <c r="J46" s="17">
        <f t="shared" ref="J46:J47" si="63">+I46+F46</f>
        <v>-9067.2220610075583</v>
      </c>
      <c r="K46" s="2"/>
    </row>
    <row r="47" spans="1:11" ht="18" customHeight="1" x14ac:dyDescent="0.2">
      <c r="A47" s="5">
        <f t="shared" si="60"/>
        <v>45811</v>
      </c>
      <c r="B47" s="16"/>
      <c r="C47" s="8">
        <f t="shared" si="21"/>
        <v>45824</v>
      </c>
      <c r="D47" s="16">
        <v>15832.963645716687</v>
      </c>
      <c r="E47" s="16">
        <v>5841.9858699999977</v>
      </c>
      <c r="F47" s="7">
        <f t="shared" si="61"/>
        <v>-9990.9777757166885</v>
      </c>
      <c r="G47" s="6">
        <v>188589.23858353705</v>
      </c>
      <c r="H47" s="6">
        <v>256151.12081643334</v>
      </c>
      <c r="I47" s="3">
        <f t="shared" si="62"/>
        <v>67561.882232896285</v>
      </c>
      <c r="J47" s="17">
        <f t="shared" si="63"/>
        <v>57570.904457179597</v>
      </c>
      <c r="K47" s="2"/>
    </row>
    <row r="48" spans="1:11" ht="18" customHeight="1" x14ac:dyDescent="0.2">
      <c r="A48" s="5">
        <f t="shared" ref="A48:A50" si="64">+C47+1</f>
        <v>45825</v>
      </c>
      <c r="B48" s="16">
        <v>-1</v>
      </c>
      <c r="C48" s="8">
        <f t="shared" si="21"/>
        <v>45838</v>
      </c>
      <c r="D48" s="50">
        <v>20407.89705459863</v>
      </c>
      <c r="E48" s="16">
        <v>7486.4828864285728</v>
      </c>
      <c r="F48" s="7">
        <f t="shared" si="61"/>
        <v>-12921.414168170057</v>
      </c>
      <c r="G48" s="6">
        <v>210711.87332791518</v>
      </c>
      <c r="H48" s="51">
        <v>287568.62809488334</v>
      </c>
      <c r="I48" s="3">
        <f t="shared" ref="I48:I50" si="65">+H48-G48</f>
        <v>76856.754766968166</v>
      </c>
      <c r="J48" s="17">
        <f t="shared" ref="J48:J50" si="66">+I48+F48</f>
        <v>63935.34059879811</v>
      </c>
      <c r="K48" s="2"/>
    </row>
    <row r="49" spans="1:11" ht="18" customHeight="1" x14ac:dyDescent="0.2">
      <c r="A49" s="5">
        <f t="shared" si="64"/>
        <v>45839</v>
      </c>
      <c r="B49" s="16"/>
      <c r="C49" s="8">
        <f t="shared" si="21"/>
        <v>45852</v>
      </c>
      <c r="D49" s="16">
        <v>25568.143524842228</v>
      </c>
      <c r="E49" s="16">
        <v>9316.7431000000015</v>
      </c>
      <c r="F49" s="7">
        <f t="shared" si="61"/>
        <v>-16251.400424842226</v>
      </c>
      <c r="G49" s="6">
        <v>235911.50716086259</v>
      </c>
      <c r="H49" s="6">
        <v>351527.35316579463</v>
      </c>
      <c r="I49" s="3">
        <f t="shared" si="65"/>
        <v>115615.84600493204</v>
      </c>
      <c r="J49" s="17">
        <f t="shared" si="66"/>
        <v>99364.445580089814</v>
      </c>
      <c r="K49" s="2"/>
    </row>
    <row r="50" spans="1:11" ht="18" customHeight="1" x14ac:dyDescent="0.2">
      <c r="A50" s="5">
        <f t="shared" si="64"/>
        <v>45853</v>
      </c>
      <c r="B50" s="16"/>
      <c r="C50" s="8">
        <f t="shared" si="21"/>
        <v>45866</v>
      </c>
      <c r="D50" s="50">
        <v>32234.431840199155</v>
      </c>
      <c r="E50" s="16">
        <v>11667.699600000004</v>
      </c>
      <c r="F50" s="7">
        <f t="shared" si="61"/>
        <v>-20566.732240199151</v>
      </c>
      <c r="G50" s="6">
        <v>270665.37613029766</v>
      </c>
      <c r="H50" s="51">
        <v>389999.42150564201</v>
      </c>
      <c r="I50" s="3">
        <f t="shared" si="65"/>
        <v>119334.04537534434</v>
      </c>
      <c r="J50" s="17">
        <f t="shared" si="66"/>
        <v>98767.313135145188</v>
      </c>
      <c r="K50" s="2"/>
    </row>
    <row r="51" spans="1:11" ht="18" customHeight="1" x14ac:dyDescent="0.2">
      <c r="A51" s="5">
        <f t="shared" ref="A51:A52" si="67">+C50+1</f>
        <v>45867</v>
      </c>
      <c r="B51" s="16"/>
      <c r="C51" s="8">
        <f t="shared" si="21"/>
        <v>45880</v>
      </c>
      <c r="D51" s="16">
        <v>36638.622171257703</v>
      </c>
      <c r="E51" s="16">
        <v>13154.06879714286</v>
      </c>
      <c r="F51" s="7">
        <f t="shared" ref="F51:F52" si="68">+E51-D51</f>
        <v>-23484.553374114843</v>
      </c>
      <c r="G51" s="6">
        <v>297140.22880381544</v>
      </c>
      <c r="H51" s="6">
        <v>520529.91073255549</v>
      </c>
      <c r="I51" s="3">
        <f t="shared" ref="I51:I52" si="69">+H51-G51</f>
        <v>223389.68192874006</v>
      </c>
      <c r="J51" s="17">
        <f t="shared" ref="J51:J52" si="70">+I51+F51</f>
        <v>199905.1285546252</v>
      </c>
      <c r="K51" s="2"/>
    </row>
    <row r="52" spans="1:11" ht="18" customHeight="1" x14ac:dyDescent="0.2">
      <c r="A52" s="5">
        <f t="shared" si="67"/>
        <v>45881</v>
      </c>
      <c r="B52" s="16"/>
      <c r="C52" s="8">
        <f t="shared" si="21"/>
        <v>45894</v>
      </c>
      <c r="D52" s="50">
        <v>38987.733570847027</v>
      </c>
      <c r="E52" s="16">
        <v>13882.510830000001</v>
      </c>
      <c r="F52" s="7">
        <f t="shared" si="68"/>
        <v>-25105.222740847028</v>
      </c>
      <c r="G52" s="6">
        <v>312995.44937739702</v>
      </c>
      <c r="H52" s="51">
        <v>502379.61744139204</v>
      </c>
      <c r="I52" s="3">
        <f t="shared" si="69"/>
        <v>189384.16806399502</v>
      </c>
      <c r="J52" s="17">
        <f t="shared" si="70"/>
        <v>164278.94532314799</v>
      </c>
      <c r="K52" s="2"/>
    </row>
    <row r="53" spans="1:11" ht="18" customHeight="1" x14ac:dyDescent="0.2">
      <c r="A53" s="5">
        <f t="shared" ref="A53:A54" si="71">+C52+1</f>
        <v>45895</v>
      </c>
      <c r="B53" s="16"/>
      <c r="C53" s="8">
        <f t="shared" si="21"/>
        <v>45908</v>
      </c>
      <c r="D53" s="16">
        <v>43365.99766880901</v>
      </c>
      <c r="E53" s="16">
        <v>15313.012067857144</v>
      </c>
      <c r="F53" s="7">
        <f t="shared" ref="F53:F54" si="72">+E53-D53</f>
        <v>-28052.985600951866</v>
      </c>
      <c r="G53" s="6">
        <v>342596.17041385558</v>
      </c>
      <c r="H53" s="51">
        <v>457615.81081205292</v>
      </c>
      <c r="I53" s="3">
        <f t="shared" ref="I53:I54" si="73">+H53-G53</f>
        <v>115019.64039819734</v>
      </c>
      <c r="J53" s="17">
        <f t="shared" ref="J53:J54" si="74">+I53+F53</f>
        <v>86966.654797245472</v>
      </c>
      <c r="K53" s="2"/>
    </row>
    <row r="54" spans="1:11" ht="18" customHeight="1" x14ac:dyDescent="0.2">
      <c r="A54" s="5">
        <f t="shared" si="71"/>
        <v>45909</v>
      </c>
      <c r="B54" s="16"/>
      <c r="C54" s="8">
        <f t="shared" si="21"/>
        <v>45922</v>
      </c>
      <c r="D54" s="50">
        <v>47330.123351247734</v>
      </c>
      <c r="E54" s="16">
        <v>16572.129360000003</v>
      </c>
      <c r="F54" s="7">
        <f t="shared" si="72"/>
        <v>-30757.993991247731</v>
      </c>
      <c r="G54" s="6">
        <v>365483.69461192639</v>
      </c>
      <c r="H54" s="51">
        <v>378955.10518830188</v>
      </c>
      <c r="I54" s="3">
        <f t="shared" si="73"/>
        <v>13471.410576375492</v>
      </c>
      <c r="J54" s="17">
        <f t="shared" si="74"/>
        <v>-17286.583414872239</v>
      </c>
      <c r="K54" s="2"/>
    </row>
    <row r="55" spans="1:11" ht="18" customHeight="1" x14ac:dyDescent="0.2">
      <c r="A55" s="5">
        <f t="shared" ref="A55:A56" si="75">+C54+1</f>
        <v>45923</v>
      </c>
      <c r="B55" s="16"/>
      <c r="C55" s="8">
        <f t="shared" si="21"/>
        <v>45936</v>
      </c>
      <c r="D55" s="16">
        <v>50694.98964973761</v>
      </c>
      <c r="E55" s="16">
        <v>17600.750880000003</v>
      </c>
      <c r="F55" s="7">
        <f t="shared" ref="F55:F56" si="76">+E55-D55</f>
        <v>-33094.238769737611</v>
      </c>
      <c r="G55" s="6">
        <v>387324.17194492236</v>
      </c>
      <c r="H55" s="51">
        <v>392715.3006548633</v>
      </c>
      <c r="I55" s="3">
        <f t="shared" ref="I55:I56" si="77">+H55-G55</f>
        <v>5391.1287099409383</v>
      </c>
      <c r="J55" s="17">
        <f t="shared" ref="J55:J56" si="78">+I55+F55</f>
        <v>-27703.110059796672</v>
      </c>
      <c r="K55" s="2"/>
    </row>
    <row r="56" spans="1:11" ht="18" customHeight="1" x14ac:dyDescent="0.2">
      <c r="A56" s="5">
        <f t="shared" si="75"/>
        <v>45937</v>
      </c>
      <c r="B56" s="16"/>
      <c r="C56" s="8">
        <f t="shared" si="21"/>
        <v>45950</v>
      </c>
      <c r="D56" s="50">
        <v>53195.357308879684</v>
      </c>
      <c r="E56" s="16">
        <v>18316.533899999995</v>
      </c>
      <c r="F56" s="7">
        <f t="shared" si="76"/>
        <v>-34878.823408879689</v>
      </c>
      <c r="G56" s="6">
        <v>408629.76744349254</v>
      </c>
      <c r="H56" s="51">
        <v>421201.43411974452</v>
      </c>
      <c r="I56" s="3">
        <f t="shared" si="77"/>
        <v>12571.666676251974</v>
      </c>
      <c r="J56" s="17">
        <f t="shared" si="78"/>
        <v>-22307.156732627715</v>
      </c>
      <c r="K56" s="2"/>
    </row>
    <row r="57" spans="1:11" ht="18" customHeight="1" x14ac:dyDescent="0.2">
      <c r="A57" s="5">
        <f t="shared" ref="A57:A59" si="79">+C56+1</f>
        <v>45951</v>
      </c>
      <c r="B57" s="16"/>
      <c r="C57" s="8">
        <f t="shared" si="21"/>
        <v>45964</v>
      </c>
      <c r="D57" s="50">
        <v>54388.366476012212</v>
      </c>
      <c r="E57" s="16">
        <v>18578.509394285717</v>
      </c>
      <c r="F57" s="7">
        <f t="shared" ref="F57:F59" si="80">+E57-D57</f>
        <v>-35809.857081726499</v>
      </c>
      <c r="G57" s="6">
        <v>419098.43062494381</v>
      </c>
      <c r="H57" s="51">
        <v>473388.1493011851</v>
      </c>
      <c r="I57" s="3">
        <f t="shared" ref="I57:I59" si="81">+H57-G57</f>
        <v>54289.718676241289</v>
      </c>
      <c r="J57" s="17">
        <f t="shared" ref="J57:J59" si="82">+I57+F57</f>
        <v>18479.86159451479</v>
      </c>
      <c r="K57" s="2"/>
    </row>
    <row r="58" spans="1:11" ht="18" customHeight="1" x14ac:dyDescent="0.2">
      <c r="A58" s="5">
        <f t="shared" si="79"/>
        <v>45965</v>
      </c>
      <c r="B58" s="16"/>
      <c r="C58" s="8">
        <f t="shared" si="21"/>
        <v>45978</v>
      </c>
      <c r="D58" s="50">
        <v>53952.792030089491</v>
      </c>
      <c r="E58" s="16">
        <v>18311.918022857139</v>
      </c>
      <c r="F58" s="7">
        <f t="shared" si="80"/>
        <v>-35640.874007232356</v>
      </c>
      <c r="G58" s="6">
        <v>420984.89368934551</v>
      </c>
      <c r="H58" s="51">
        <v>493819.16671265342</v>
      </c>
      <c r="I58" s="3">
        <f t="shared" si="81"/>
        <v>72834.273023307906</v>
      </c>
      <c r="J58" s="17">
        <f t="shared" si="82"/>
        <v>37193.399016075549</v>
      </c>
      <c r="K58" s="2"/>
    </row>
    <row r="59" spans="1:11" ht="18" customHeight="1" x14ac:dyDescent="0.2">
      <c r="A59" s="5">
        <f t="shared" si="79"/>
        <v>45979</v>
      </c>
      <c r="B59" s="16"/>
      <c r="C59" s="8">
        <f t="shared" si="21"/>
        <v>45992</v>
      </c>
      <c r="D59" s="50">
        <v>55164.233842003254</v>
      </c>
      <c r="E59" s="16">
        <v>18546.082677142858</v>
      </c>
      <c r="F59" s="7">
        <f t="shared" si="80"/>
        <v>-36618.151164860392</v>
      </c>
      <c r="G59" s="6">
        <v>435821.47489674389</v>
      </c>
      <c r="H59" s="51">
        <v>591422.64312794968</v>
      </c>
      <c r="I59" s="3">
        <f t="shared" si="81"/>
        <v>155601.16823120578</v>
      </c>
      <c r="J59" s="17">
        <f t="shared" si="82"/>
        <v>118983.01706634539</v>
      </c>
      <c r="K59" s="2"/>
    </row>
    <row r="60" spans="1:11" ht="18" customHeight="1" x14ac:dyDescent="0.2">
      <c r="A60" s="5">
        <f t="shared" ref="A60:A61" si="83">+C59+1</f>
        <v>45993</v>
      </c>
      <c r="B60" s="16"/>
      <c r="C60" s="8">
        <f t="shared" si="21"/>
        <v>46006</v>
      </c>
      <c r="D60" s="50">
        <v>56500.583646630512</v>
      </c>
      <c r="E60" s="16">
        <v>18848.73142</v>
      </c>
      <c r="F60" s="7">
        <f t="shared" ref="F60:F61" si="84">+E60-D60</f>
        <v>-37651.852226630508</v>
      </c>
      <c r="G60" s="6">
        <v>439376.22843359224</v>
      </c>
      <c r="H60" s="51">
        <v>633081.48433879286</v>
      </c>
      <c r="I60" s="3">
        <f t="shared" ref="I60:I61" si="85">+H60-G60</f>
        <v>193705.25590520061</v>
      </c>
      <c r="J60" s="17">
        <f t="shared" ref="J60:J61" si="86">+I60+F60</f>
        <v>156053.40367857012</v>
      </c>
      <c r="K60" s="2"/>
    </row>
    <row r="61" spans="1:11" ht="18" customHeight="1" thickBot="1" x14ac:dyDescent="0.25">
      <c r="A61" s="36">
        <f t="shared" si="83"/>
        <v>46007</v>
      </c>
      <c r="B61" s="38"/>
      <c r="C61" s="37">
        <f t="shared" si="21"/>
        <v>46020</v>
      </c>
      <c r="D61" s="48">
        <v>56875.494979598094</v>
      </c>
      <c r="E61" s="38">
        <v>18833.068419999996</v>
      </c>
      <c r="F61" s="39">
        <f t="shared" si="84"/>
        <v>-38042.426559598098</v>
      </c>
      <c r="G61" s="40">
        <v>443422.21278533351</v>
      </c>
      <c r="H61" s="49">
        <v>654164.85735712643</v>
      </c>
      <c r="I61" s="18">
        <f t="shared" si="85"/>
        <v>210742.64457179292</v>
      </c>
      <c r="J61" s="19">
        <f t="shared" si="86"/>
        <v>172700.21801219482</v>
      </c>
      <c r="K61" s="2"/>
    </row>
    <row r="62" spans="1:11" ht="21" customHeight="1" x14ac:dyDescent="0.2">
      <c r="A62" s="43" t="s">
        <v>4</v>
      </c>
      <c r="B62" s="43"/>
      <c r="C62" s="43" t="s">
        <v>5</v>
      </c>
      <c r="D62" s="32"/>
      <c r="E62" s="32"/>
      <c r="F62" s="32"/>
      <c r="G62" s="33"/>
      <c r="H62" s="34"/>
      <c r="I62" s="34"/>
      <c r="J62" s="35"/>
    </row>
    <row r="63" spans="1:11" ht="15" customHeight="1" x14ac:dyDescent="0.2">
      <c r="A63" s="32" t="s">
        <v>6</v>
      </c>
      <c r="B63" s="32"/>
      <c r="C63" s="43" t="s">
        <v>9</v>
      </c>
      <c r="D63" s="32"/>
      <c r="E63" s="32"/>
      <c r="F63" s="32"/>
      <c r="G63" s="33"/>
      <c r="H63" s="34"/>
      <c r="I63" s="34"/>
      <c r="J63" s="35"/>
    </row>
    <row r="64" spans="1:11" ht="15" customHeight="1" x14ac:dyDescent="0.2">
      <c r="A64" s="43" t="s">
        <v>7</v>
      </c>
      <c r="B64" s="43"/>
      <c r="C64" s="43" t="s">
        <v>23</v>
      </c>
      <c r="D64" s="32"/>
      <c r="E64" s="32"/>
      <c r="F64" s="32"/>
      <c r="G64" s="33"/>
      <c r="H64" s="34"/>
      <c r="I64" s="34"/>
      <c r="J64" s="35"/>
    </row>
    <row r="65" spans="1:10" ht="15" customHeight="1" x14ac:dyDescent="0.2">
      <c r="A65" s="43"/>
      <c r="B65" s="43"/>
      <c r="C65" s="53" t="s">
        <v>24</v>
      </c>
      <c r="D65" s="54"/>
      <c r="E65" s="54"/>
      <c r="F65" s="54"/>
      <c r="G65" s="54"/>
      <c r="H65" s="54"/>
      <c r="I65" s="54"/>
      <c r="J65" s="54"/>
    </row>
    <row r="66" spans="1:10" ht="36" customHeight="1" x14ac:dyDescent="0.2">
      <c r="A66" s="43"/>
      <c r="B66" s="43"/>
      <c r="C66" s="54"/>
      <c r="D66" s="54"/>
      <c r="E66" s="54"/>
      <c r="F66" s="54"/>
      <c r="G66" s="54"/>
      <c r="H66" s="54"/>
      <c r="I66" s="54"/>
      <c r="J66" s="54"/>
    </row>
    <row r="67" spans="1:10" ht="14.25" customHeight="1" x14ac:dyDescent="0.2">
      <c r="A67" s="44"/>
      <c r="B67" s="44"/>
      <c r="C67" s="32" t="s">
        <v>21</v>
      </c>
      <c r="D67" s="52"/>
      <c r="E67" s="52"/>
      <c r="F67" s="52"/>
      <c r="G67" s="52"/>
      <c r="H67" s="52"/>
      <c r="I67" s="52"/>
      <c r="J67" s="52"/>
    </row>
    <row r="68" spans="1:10" ht="14.25" customHeight="1" x14ac:dyDescent="0.2">
      <c r="A68" s="46"/>
      <c r="B68" s="46"/>
      <c r="C68" s="45" t="s">
        <v>22</v>
      </c>
      <c r="D68" s="47"/>
      <c r="E68" s="47"/>
      <c r="F68" s="46"/>
      <c r="G68" s="47"/>
      <c r="H68" s="47"/>
      <c r="I68" s="46"/>
      <c r="J68" s="46"/>
    </row>
    <row r="69" spans="1:10" ht="20.100000000000001" customHeight="1" x14ac:dyDescent="0.2">
      <c r="A69" s="20"/>
      <c r="B69" s="20"/>
      <c r="C69" s="20"/>
      <c r="D69" s="15"/>
      <c r="E69" s="16"/>
      <c r="G69" s="6"/>
      <c r="H69" s="6"/>
      <c r="I69" s="4"/>
    </row>
  </sheetData>
  <mergeCells count="9">
    <mergeCell ref="C65:J66"/>
    <mergeCell ref="A35:C35"/>
    <mergeCell ref="A8:C8"/>
    <mergeCell ref="A3:J3"/>
    <mergeCell ref="A6:C6"/>
    <mergeCell ref="D6:F6"/>
    <mergeCell ref="G6:I6"/>
    <mergeCell ref="J6:J7"/>
    <mergeCell ref="I5:J5"/>
  </mergeCells>
  <phoneticPr fontId="0" type="noConversion"/>
  <printOptions horizontalCentered="1" verticalCentered="1"/>
  <pageMargins left="0.39370078740157483" right="0.39370078740157483" top="0.39370078740157483" bottom="0.19685039370078741" header="0" footer="0"/>
  <pageSetup scale="52" orientation="portrait" r:id="rId1"/>
  <headerFooter alignWithMargins="0"/>
  <ignoredErrors>
    <ignoredError sqref="A8 A3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Hoja1</vt:lpstr>
      <vt:lpstr>Hoja1!A_impresión_IM</vt:lpstr>
      <vt:lpstr>Hoja1!Área_de_impresión</vt:lpstr>
      <vt:lpstr>Hoja1!Títulos_a_imprimir</vt:lpstr>
    </vt:vector>
  </TitlesOfParts>
  <Company>Banco Central de Bolivia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 Alvarado</dc:creator>
  <cp:lastModifiedBy>Cuaquira Renan</cp:lastModifiedBy>
  <cp:lastPrinted>2025-10-20T14:17:50Z</cp:lastPrinted>
  <dcterms:created xsi:type="dcterms:W3CDTF">1998-09-16T19:55:55Z</dcterms:created>
  <dcterms:modified xsi:type="dcterms:W3CDTF">2026-01-29T13:15:40Z</dcterms:modified>
</cp:coreProperties>
</file>