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la Docs\BCB\Cierre BOP\Q2 2020\Docs para web\"/>
    </mc:Choice>
  </mc:AlternateContent>
  <bookViews>
    <workbookView xWindow="0" yWindow="0" windowWidth="18557" windowHeight="5285"/>
  </bookViews>
  <sheets>
    <sheet name="10.19" sheetId="5" r:id="rId1"/>
    <sheet name="10.20" sheetId="2" r:id="rId2"/>
    <sheet name="10.21" sheetId="3" r:id="rId3"/>
    <sheet name="10.22" sheetId="4" r:id="rId4"/>
    <sheet name="10.23" sheetId="15" r:id="rId5"/>
    <sheet name="10.2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IMP7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'10.20'!$A$1:$J$81</definedName>
    <definedName name="_xlnm.Print_Area" localSheetId="2">'10.21'!$A$1:$C$31</definedName>
    <definedName name="_xlnm.Print_Area" localSheetId="3">'10.22'!$A$1:$C$19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>[14]CUADRO12!#REF!</definedName>
    <definedName name="letra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>#REF!</definedName>
  </definedNames>
  <calcPr calcId="162913"/>
</workbook>
</file>

<file path=xl/calcChain.xml><?xml version="1.0" encoding="utf-8"?>
<calcChain xmlns="http://schemas.openxmlformats.org/spreadsheetml/2006/main">
  <c r="R95" i="16" l="1"/>
  <c r="Q95" i="16"/>
  <c r="P95" i="16"/>
  <c r="O95" i="16"/>
  <c r="N95" i="16"/>
  <c r="M95" i="16"/>
  <c r="L95" i="16"/>
  <c r="K95" i="16"/>
  <c r="J95" i="16"/>
  <c r="I95" i="16"/>
  <c r="H95" i="16"/>
  <c r="G95" i="16"/>
  <c r="B95" i="16"/>
  <c r="V78" i="15"/>
  <c r="U78" i="15"/>
  <c r="T78" i="15"/>
  <c r="S78" i="15"/>
  <c r="R78" i="15"/>
  <c r="Q78" i="15"/>
  <c r="P78" i="15"/>
  <c r="O78" i="15"/>
  <c r="N78" i="15"/>
  <c r="M78" i="15"/>
  <c r="L78" i="15"/>
  <c r="K78" i="15"/>
  <c r="F78" i="15"/>
  <c r="F95" i="16"/>
  <c r="E95" i="16"/>
  <c r="D95" i="16"/>
  <c r="C95" i="16"/>
  <c r="J78" i="15"/>
  <c r="I78" i="15"/>
  <c r="H78" i="15"/>
  <c r="G78" i="15"/>
  <c r="E78" i="15"/>
  <c r="D78" i="15"/>
  <c r="C78" i="15"/>
  <c r="B78" i="15"/>
  <c r="C21" i="3" l="1"/>
  <c r="C24" i="3"/>
  <c r="C9" i="3"/>
  <c r="C11" i="3"/>
  <c r="C12" i="3"/>
  <c r="C13" i="3"/>
  <c r="C20" i="3"/>
  <c r="C18" i="3" l="1"/>
  <c r="C27" i="3" s="1"/>
  <c r="C23" i="3"/>
  <c r="C22" i="3" s="1"/>
  <c r="C17" i="3"/>
  <c r="C26" i="3" s="1"/>
  <c r="C10" i="3"/>
  <c r="C19" i="3"/>
  <c r="C16" i="3" l="1"/>
  <c r="C25" i="3"/>
</calcChain>
</file>

<file path=xl/sharedStrings.xml><?xml version="1.0" encoding="utf-8"?>
<sst xmlns="http://schemas.openxmlformats.org/spreadsheetml/2006/main" count="406" uniqueCount="143">
  <si>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</si>
  <si>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</si>
  <si>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</si>
  <si>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</si>
  <si>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</si>
  <si>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</si>
  <si>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</si>
  <si>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</si>
  <si>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</si>
  <si>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</si>
  <si>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</si>
  <si>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</si>
  <si>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</si>
  <si>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</si>
  <si>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</si>
  <si>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</si>
  <si>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</si>
  <si>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</si>
  <si>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</si>
  <si>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</si>
  <si>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</si>
  <si>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</si>
  <si>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</si>
  <si>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</si>
  <si>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</si>
  <si>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</si>
  <si>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</si>
  <si>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</si>
  <si>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</si>
  <si>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</si>
  <si>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</si>
  <si>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</si>
  <si>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</si>
  <si>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</si>
  <si>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</si>
  <si>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</si>
  <si>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</si>
  <si>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</si>
  <si>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</si>
  <si>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</si>
  <si>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>0-3/ Servicio Pagado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</si>
  <si>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</si>
  <si>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</si>
  <si>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 xml:space="preserve">                POSICIÓN DE LA DEUDA EXTERNA BRUTA POR SECTOR</t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</si>
  <si>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</si>
  <si>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</si>
  <si>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</si>
  <si>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</si>
  <si>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</si>
  <si>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</si>
  <si>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 xml:space="preserve">                                             CALENDARIO DE PAGOS DEL SERVICIO DE DEUDA DE LA DEUDA EXTERNA PENDIENTE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</si>
  <si>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</si>
  <si>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</si>
  <si>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</si>
  <si>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</si>
  <si>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</si>
  <si>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</si>
  <si>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</si>
  <si>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</si>
  <si>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</si>
  <si>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</si>
  <si>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</si>
  <si>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</si>
  <si>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</si>
  <si>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</si>
  <si>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</si>
  <si>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</si>
  <si>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</si>
  <si>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</si>
  <si>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</si>
  <si>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</si>
  <si>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</si>
  <si>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</si>
  <si>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</si>
  <si>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</si>
  <si>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</si>
  <si>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</si>
  <si>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Al 30-06-2020</t>
  </si>
  <si>
    <t xml:space="preserve">                                                                        POR SECTOR A PARTIR DE JULIO 2020</t>
  </si>
  <si>
    <t>: (1) La deuda de corto plazo intrafirma al 30-06-2020 es  $us519,5 millones</t>
  </si>
  <si>
    <t>CUADRO N° 10.23</t>
  </si>
  <si>
    <t>DEUDA EXTERNA TOTAL POR SECTOR PÚBLICO Y PRIVADO</t>
  </si>
  <si>
    <t>Deuda Externa Total por Sector Público y Privado</t>
  </si>
  <si>
    <t>1er. Trimestre 2020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</si>
  <si>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</si>
  <si>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</si>
  <si>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</si>
  <si>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</si>
  <si>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</si>
  <si>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</si>
  <si>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Saldo 2019</t>
  </si>
  <si>
    <t>Desemb</t>
  </si>
  <si>
    <t>Pago Cap.</t>
  </si>
  <si>
    <t>Pago Int.</t>
  </si>
  <si>
    <t>Saldo Mar 2020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</si>
  <si>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</si>
  <si>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</si>
  <si>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</si>
  <si>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</si>
  <si>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</si>
  <si>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</si>
  <si>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</si>
  <si>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</si>
  <si>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</si>
  <si>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</si>
  <si>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</si>
  <si>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</si>
  <si>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</si>
  <si>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</si>
  <si>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</si>
  <si>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</si>
  <si>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</si>
  <si>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</si>
  <si>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</si>
  <si>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</si>
  <si>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</si>
  <si>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</si>
  <si>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</si>
  <si>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</si>
  <si>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</si>
  <si>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</si>
  <si>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</si>
  <si>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</si>
  <si>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</si>
  <si>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</si>
  <si>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</si>
  <si>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</si>
  <si>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</si>
  <si>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</si>
  <si>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</si>
  <si>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</si>
  <si>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</si>
  <si>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</si>
  <si>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</si>
  <si>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</si>
  <si>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>Saldo Jun 2020</t>
  </si>
  <si>
    <t>2er. Trimestre 2020</t>
  </si>
  <si>
    <t>2do. Trimestre 2020</t>
  </si>
  <si>
    <t>Saldo</t>
  </si>
  <si>
    <t>Mar 2020</t>
  </si>
  <si>
    <t>Jun 2020</t>
  </si>
  <si>
    <t>V. Cambiaria</t>
  </si>
  <si>
    <t>Variación Cambiaria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</si>
</sst>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#,##0.00;;&quot; ---&quot;"/>
    <numFmt numFmtId="165" formatCode="#,##0,;\-\ #,##0,;&quot;--- &quot;"/>
    <numFmt numFmtId="166" formatCode="#,##0,,;\-\ #,##0,,;&quot;--- &quot;"/>
    <numFmt numFmtId="167" formatCode="_ [$€-2]\ * #,##0.00_ ;_ [$€-2]\ * \-#,##0.00_ ;_ [$€-2]\ * &quot;-&quot;??_ "/>
    <numFmt numFmtId="168" formatCode="#,##0.00_);\(#,##0.00\);&quot; --- &quot;"/>
    <numFmt numFmtId="169" formatCode="0.00\ %"/>
    <numFmt numFmtId="170" formatCode="_(* #,##0.0_);_(* \(#,##0.0\);_(* &quot;-&quot;??_);_(@_)"/>
    <numFmt numFmtId="171" formatCode="_(* #,##0.0_);_(* \(#,##0.0\);_(* &quot;-&quot;?_);_(@_)"/>
    <numFmt numFmtId="172" formatCode="#,##0.0"/>
    <numFmt numFmtId="173" formatCode="_(* #,##0.000_);_(* \(#,##0.000\);_(* &quot;-&quot;??_);_(@_)"/>
    <numFmt numFmtId="174" formatCode="#,##0.00000"/>
    <numFmt numFmtId="175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8" fontId="17" fillId="0" borderId="0" applyFont="0" applyFill="0" applyBorder="0" applyAlignment="0" applyProtection="0"/>
    <xf numFmtId="0" fontId="18" fillId="20" borderId="8" applyNumberFormat="0" applyAlignment="0" applyProtection="0"/>
    <xf numFmtId="169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7" fillId="0" borderId="0"/>
  </cellStyleXfs>
  <cellXfs count="186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43" fontId="0" fillId="0" borderId="0" xfId="47" applyFont="1"/>
    <xf numFmtId="43" fontId="0" fillId="0" borderId="0" xfId="0" applyNumberFormat="1"/>
    <xf numFmtId="43" fontId="0" fillId="23" borderId="0" xfId="0" applyNumberFormat="1" applyFill="1"/>
    <xf numFmtId="170" fontId="0" fillId="0" borderId="0" xfId="0" applyNumberFormat="1"/>
    <xf numFmtId="170" fontId="0" fillId="0" borderId="13" xfId="47" applyNumberFormat="1" applyFont="1" applyFill="1" applyBorder="1"/>
    <xf numFmtId="0" fontId="0" fillId="23" borderId="0" xfId="0" applyFill="1"/>
    <xf numFmtId="170" fontId="0" fillId="23" borderId="0" xfId="0" applyNumberFormat="1" applyFill="1"/>
    <xf numFmtId="170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1" fontId="0" fillId="0" borderId="0" xfId="0" applyNumberFormat="1"/>
    <xf numFmtId="0" fontId="27" fillId="24" borderId="0" xfId="0" applyFont="1" applyFill="1"/>
    <xf numFmtId="170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43" fontId="22" fillId="0" borderId="14" xfId="47" applyFont="1" applyBorder="1" applyAlignment="1">
      <alignment horizontal="center"/>
    </xf>
    <xf numFmtId="170" fontId="22" fillId="0" borderId="14" xfId="47" applyNumberFormat="1" applyFont="1" applyBorder="1"/>
    <xf numFmtId="170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0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0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0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170" fontId="0" fillId="0" borderId="14" xfId="47" applyNumberFormat="1" applyFont="1" applyFill="1" applyBorder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2" fontId="17" fillId="0" borderId="21" xfId="0" applyNumberFormat="1" applyFont="1" applyBorder="1"/>
    <xf numFmtId="172" fontId="0" fillId="0" borderId="14" xfId="0" applyNumberFormat="1" applyBorder="1"/>
    <xf numFmtId="172" fontId="17" fillId="0" borderId="14" xfId="0" applyNumberFormat="1" applyFont="1" applyBorder="1"/>
    <xf numFmtId="172" fontId="0" fillId="0" borderId="18" xfId="0" applyNumberFormat="1" applyBorder="1"/>
    <xf numFmtId="172" fontId="22" fillId="0" borderId="9" xfId="0" applyNumberFormat="1" applyFont="1" applyBorder="1"/>
    <xf numFmtId="172" fontId="22" fillId="0" borderId="21" xfId="0" applyNumberFormat="1" applyFont="1" applyBorder="1"/>
    <xf numFmtId="172" fontId="22" fillId="0" borderId="18" xfId="0" applyNumberFormat="1" applyFont="1" applyBorder="1"/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2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0" fontId="24" fillId="0" borderId="0" xfId="47" applyNumberFormat="1" applyFont="1" applyFill="1"/>
    <xf numFmtId="170" fontId="1" fillId="0" borderId="14" xfId="47" applyNumberFormat="1" applyFont="1" applyBorder="1"/>
    <xf numFmtId="173" fontId="0" fillId="0" borderId="0" xfId="0" applyNumberFormat="1"/>
    <xf numFmtId="0" fontId="30" fillId="0" borderId="0" xfId="0" applyFont="1" applyFill="1" applyAlignment="1">
      <alignment vertical="center"/>
    </xf>
    <xf numFmtId="170" fontId="22" fillId="0" borderId="9" xfId="47" applyNumberFormat="1" applyFont="1" applyBorder="1"/>
    <xf numFmtId="172" fontId="1" fillId="0" borderId="0" xfId="48" applyNumberFormat="1" applyFont="1" applyFill="1" applyBorder="1"/>
    <xf numFmtId="170" fontId="22" fillId="0" borderId="18" xfId="47" applyNumberFormat="1" applyFont="1" applyBorder="1"/>
    <xf numFmtId="170" fontId="0" fillId="0" borderId="14" xfId="47" applyNumberFormat="1" applyFont="1" applyBorder="1"/>
    <xf numFmtId="170" fontId="0" fillId="0" borderId="14" xfId="47" applyNumberFormat="1" applyFont="1" applyFill="1" applyBorder="1"/>
    <xf numFmtId="0" fontId="1" fillId="0" borderId="0" xfId="0" applyFont="1" applyBorder="1" applyAlignment="1">
      <alignment horizontal="center"/>
    </xf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0" xfId="48" applyFont="1" applyFill="1"/>
    <xf numFmtId="0" fontId="28" fillId="25" borderId="21" xfId="48" applyFont="1" applyFill="1" applyBorder="1"/>
    <xf numFmtId="0" fontId="28" fillId="25" borderId="21" xfId="48" applyFont="1" applyFill="1" applyBorder="1" applyAlignment="1">
      <alignment horizontal="center" vertical="center"/>
    </xf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28" fillId="25" borderId="18" xfId="48" applyFont="1" applyFill="1" applyBorder="1" applyAlignment="1">
      <alignment horizontal="center"/>
    </xf>
    <xf numFmtId="0" fontId="28" fillId="25" borderId="10" xfId="48" applyFont="1" applyFill="1" applyBorder="1" applyAlignment="1">
      <alignment horizontal="center"/>
    </xf>
    <xf numFmtId="0" fontId="28" fillId="25" borderId="11" xfId="48" applyFont="1" applyFill="1" applyBorder="1" applyAlignment="1">
      <alignment horizontal="center"/>
    </xf>
    <xf numFmtId="0" fontId="35" fillId="25" borderId="21" xfId="48" applyFont="1" applyFill="1" applyBorder="1"/>
    <xf numFmtId="172" fontId="36" fillId="25" borderId="15" xfId="48" applyNumberFormat="1" applyFont="1" applyFill="1" applyBorder="1"/>
    <xf numFmtId="172" fontId="36" fillId="25" borderId="14" xfId="48" applyNumberFormat="1" applyFont="1" applyFill="1" applyBorder="1"/>
    <xf numFmtId="172" fontId="36" fillId="25" borderId="13" xfId="48" applyNumberFormat="1" applyFont="1" applyFill="1" applyBorder="1"/>
    <xf numFmtId="172" fontId="36" fillId="25" borderId="21" xfId="48" applyNumberFormat="1" applyFont="1" applyFill="1" applyBorder="1"/>
    <xf numFmtId="172" fontId="36" fillId="25" borderId="23" xfId="48" applyNumberFormat="1" applyFont="1" applyFill="1" applyBorder="1"/>
    <xf numFmtId="0" fontId="35" fillId="25" borderId="14" xfId="48" applyFont="1" applyFill="1" applyBorder="1"/>
    <xf numFmtId="172" fontId="36" fillId="25" borderId="0" xfId="48" applyNumberFormat="1" applyFont="1" applyFill="1" applyBorder="1"/>
    <xf numFmtId="0" fontId="1" fillId="25" borderId="14" xfId="48" applyFont="1" applyFill="1" applyBorder="1"/>
    <xf numFmtId="172" fontId="32" fillId="25" borderId="13" xfId="48" applyNumberFormat="1" applyFont="1" applyFill="1" applyBorder="1"/>
    <xf numFmtId="172" fontId="32" fillId="25" borderId="0" xfId="48" applyNumberFormat="1" applyFont="1" applyFill="1" applyBorder="1"/>
    <xf numFmtId="172" fontId="1" fillId="25" borderId="15" xfId="48" applyNumberFormat="1" applyFont="1" applyFill="1" applyBorder="1"/>
    <xf numFmtId="172" fontId="1" fillId="25" borderId="14" xfId="48" applyNumberFormat="1" applyFont="1" applyFill="1" applyBorder="1"/>
    <xf numFmtId="172" fontId="1" fillId="25" borderId="13" xfId="48" applyNumberFormat="1" applyFont="1" applyFill="1" applyBorder="1"/>
    <xf numFmtId="172" fontId="32" fillId="25" borderId="14" xfId="48" applyNumberFormat="1" applyFont="1" applyFill="1" applyBorder="1"/>
    <xf numFmtId="172" fontId="32" fillId="25" borderId="15" xfId="48" applyNumberFormat="1" applyFont="1" applyFill="1" applyBorder="1"/>
    <xf numFmtId="0" fontId="1" fillId="25" borderId="18" xfId="48" applyFont="1" applyFill="1" applyBorder="1"/>
    <xf numFmtId="172" fontId="32" fillId="25" borderId="18" xfId="48" applyNumberFormat="1" applyFont="1" applyFill="1" applyBorder="1"/>
    <xf numFmtId="172" fontId="32" fillId="25" borderId="27" xfId="48" applyNumberFormat="1" applyFont="1" applyFill="1" applyBorder="1"/>
    <xf numFmtId="0" fontId="35" fillId="25" borderId="9" xfId="48" applyFont="1" applyFill="1" applyBorder="1"/>
    <xf numFmtId="172" fontId="36" fillId="25" borderId="28" xfId="48" applyNumberFormat="1" applyFont="1" applyFill="1" applyBorder="1"/>
    <xf numFmtId="172" fontId="36" fillId="25" borderId="29" xfId="48" applyNumberFormat="1" applyFont="1" applyFill="1" applyBorder="1"/>
    <xf numFmtId="172" fontId="36" fillId="25" borderId="30" xfId="48" applyNumberFormat="1" applyFont="1" applyFill="1" applyBorder="1"/>
    <xf numFmtId="172" fontId="36" fillId="25" borderId="9" xfId="48" applyNumberFormat="1" applyFont="1" applyFill="1" applyBorder="1"/>
    <xf numFmtId="172" fontId="36" fillId="25" borderId="11" xfId="48" applyNumberFormat="1" applyFont="1" applyFill="1" applyBorder="1"/>
    <xf numFmtId="172" fontId="36" fillId="25" borderId="12" xfId="48" applyNumberFormat="1" applyFont="1" applyFill="1" applyBorder="1"/>
    <xf numFmtId="0" fontId="1" fillId="25" borderId="0" xfId="48" applyFill="1" applyBorder="1"/>
    <xf numFmtId="175" fontId="1" fillId="0" borderId="0" xfId="48" applyNumberFormat="1"/>
    <xf numFmtId="174" fontId="25" fillId="0" borderId="0" xfId="48" applyNumberFormat="1" applyFont="1"/>
    <xf numFmtId="0" fontId="37" fillId="25" borderId="0" xfId="48" applyFont="1" applyFill="1"/>
    <xf numFmtId="0" fontId="38" fillId="25" borderId="0" xfId="48" applyFont="1" applyFill="1"/>
    <xf numFmtId="172" fontId="36" fillId="25" borderId="19" xfId="48" applyNumberFormat="1" applyFont="1" applyFill="1" applyBorder="1"/>
    <xf numFmtId="172" fontId="36" fillId="25" borderId="10" xfId="48" applyNumberFormat="1" applyFont="1" applyFill="1" applyBorder="1"/>
    <xf numFmtId="17" fontId="28" fillId="25" borderId="18" xfId="48" quotePrefix="1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34" fillId="25" borderId="0" xfId="48" applyFont="1" applyFill="1" applyAlignment="1">
      <alignment horizontal="center"/>
    </xf>
    <xf numFmtId="0" fontId="28" fillId="25" borderId="22" xfId="48" applyFont="1" applyFill="1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8" fillId="25" borderId="10" xfId="48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25" borderId="16" xfId="48" applyFont="1" applyFill="1" applyBorder="1" applyAlignment="1">
      <alignment horizontal="center" wrapText="1"/>
    </xf>
    <xf numFmtId="0" fontId="28" fillId="25" borderId="27" xfId="48" applyFont="1" applyFill="1" applyBorder="1" applyAlignment="1">
      <alignment horizontal="center" wrapText="1"/>
    </xf>
    <xf numFmtId="0" fontId="28" fillId="25" borderId="18" xfId="48" applyFont="1" applyFill="1" applyBorder="1" applyAlignment="1">
      <alignment horizontal="center" wrapText="1"/>
    </xf>
    <xf numFmtId="0" fontId="28" fillId="25" borderId="17" xfId="48" applyFont="1" applyFill="1" applyBorder="1" applyAlignment="1">
      <alignment horizontal="center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Porcentual(2) 2" xfId="49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8/I%202008/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V%202011/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escobar/AppData/Local/Microsoft/Windows/INetCache/Content.Outlook/7IW3O4TO/10-19%20a%2010-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S\BOLET&#205;N%20TRIMESTRAL%20DEUDA\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C35" t="str">
            <v>BOCON PREV 3ra Serie en Pesos</v>
          </cell>
          <cell r="D35" t="str">
            <v>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B47">
            <v>43160</v>
          </cell>
          <cell r="C47" t="str">
            <v>B.CONS 1 S U$S ESC.(2208)AMP.FURUNDARENA</v>
          </cell>
          <cell r="D47" t="str">
            <v>S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C49" t="str">
            <v>BONOS CONSOLIDACION 2da Serie en Pesos</v>
          </cell>
          <cell r="D49" t="str">
            <v>S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B51">
            <v>2448</v>
          </cell>
          <cell r="C51" t="str">
            <v>BONOS CONSOLIDACION PESOS 2 DA S.2 % ESC</v>
          </cell>
          <cell r="D51" t="str">
            <v>S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C53" t="str">
            <v>BONOS CONSOLIDACION 2da Serie en Dólares</v>
          </cell>
          <cell r="D53" t="str">
            <v>S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C56" t="str">
            <v>BONOS CONSOLIDACION 3ra Serie en Pesos</v>
          </cell>
          <cell r="D56" t="str">
            <v>N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B58">
            <v>42156</v>
          </cell>
          <cell r="C58" t="str">
            <v>BONOS CONSOLIDACION 3RA SERIE ($) ESCRIT</v>
          </cell>
          <cell r="D58" t="str">
            <v>N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C59" t="str">
            <v>BONOS CONSOLIDACION 3ra Serie en Dólares</v>
          </cell>
          <cell r="D59" t="str">
            <v>N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C62" t="str">
            <v xml:space="preserve">BONOS CONSOLIDACION PESOS ESCRIT.4TA.   </v>
          </cell>
          <cell r="D62" t="str">
            <v>S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B64">
            <v>2449</v>
          </cell>
          <cell r="C64" t="str">
            <v>BONOS CONSOLIDACION PESOS 4 TA.S. 2% ESC</v>
          </cell>
          <cell r="D64" t="str">
            <v>S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C66" t="str">
            <v xml:space="preserve">BONOS CONSOLIDACION PESOS ESCRIT.5TA.S. </v>
          </cell>
          <cell r="D66" t="str">
            <v>N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C69" t="str">
            <v xml:space="preserve">BONOS CONSOLIDACION U$S ESCRIT.5TA.S.   </v>
          </cell>
          <cell r="D69" t="str">
            <v>N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B86">
            <v>6638</v>
          </cell>
          <cell r="C86" t="str">
            <v>BONOS TESORO U$S (BONTES) 12,125 %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C88" t="str">
            <v>BONOS DEL TESORO (BONTES) U$S V.15/05/06</v>
          </cell>
          <cell r="D88" t="str">
            <v>N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C106" t="str">
            <v xml:space="preserve">   Bono 2002 / 9,00%</v>
          </cell>
          <cell r="D106" t="str">
            <v>N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C107" t="str">
            <v xml:space="preserve">   Bono 2002 / Encuesta + 5,80% - B</v>
          </cell>
          <cell r="D107" t="str">
            <v>N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C108" t="str">
            <v xml:space="preserve">   Bono 2002 / Badlar + 3,00% </v>
          </cell>
          <cell r="D108" t="str">
            <v>N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C109" t="str">
            <v xml:space="preserve">   Bono 2002 / Badlar Correg + 0,75% </v>
          </cell>
          <cell r="D109" t="str">
            <v>N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C110" t="str">
            <v xml:space="preserve">   Bono 2003 / Badlar + 4,05% - Fideic 1</v>
          </cell>
          <cell r="D110" t="str">
            <v>N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C111" t="str">
            <v xml:space="preserve">   Bono 2003 / Badlar + 4,05% - Fideic 2</v>
          </cell>
          <cell r="D111" t="str">
            <v>N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C112" t="str">
            <v xml:space="preserve">   Bono 2004 / Encuesta + 4,95%</v>
          </cell>
          <cell r="D112" t="str">
            <v>N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C113" t="str">
            <v xml:space="preserve">   Bono 2004 / Badlar + 2,98%</v>
          </cell>
          <cell r="D113" t="str">
            <v>N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C114" t="str">
            <v xml:space="preserve">   Bono 2005 / Badlar + 4,00%</v>
          </cell>
          <cell r="D114" t="str">
            <v>N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C115" t="str">
            <v xml:space="preserve">   Bono 2006 / Badlar + 4,50% - Fideic 3</v>
          </cell>
          <cell r="D115" t="str">
            <v>N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C116" t="str">
            <v xml:space="preserve">   Bono 2006 / Badlar + 4,50% - Fideic 4</v>
          </cell>
          <cell r="D116" t="str">
            <v>N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C117" t="str">
            <v xml:space="preserve">   Bono 2007 / Badlar + 4,50% - Serie 1</v>
          </cell>
          <cell r="D117" t="str">
            <v>N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C118" t="str">
            <v xml:space="preserve">   Bono 2007 / Badlar + 4,50% - Serie 2</v>
          </cell>
          <cell r="D118" t="str">
            <v>N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C119" t="str">
            <v>BODEN EN USD</v>
          </cell>
          <cell r="D119" t="str">
            <v>N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C122" t="str">
            <v>B.GOB.NAC.T.LIBOR U$SV.3/8/12(BODEN 2012)</v>
          </cell>
          <cell r="D122" t="str">
            <v>N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B123">
            <v>5426</v>
          </cell>
          <cell r="C123" t="str">
            <v>B.GOB.NAC.T.LIBOR U$SV.3/8/12(BODEN 2012)</v>
          </cell>
          <cell r="D123" t="str">
            <v>N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B124">
            <v>40206</v>
          </cell>
          <cell r="C124" t="str">
            <v>B.GOB.NAC. LIBOR U$S 3/8/12 (BODEN 2012)</v>
          </cell>
          <cell r="D124" t="str">
            <v>N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B125">
            <v>40706</v>
          </cell>
          <cell r="C125" t="str">
            <v>B.GOB.NAC. LIBOR U$S 3/8/12 (BODEN 2012)</v>
          </cell>
          <cell r="D125" t="str">
            <v>N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C126" t="str">
            <v>BODEN EN $</v>
          </cell>
          <cell r="D126" t="str">
            <v>N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C127" t="str">
            <v>BONOS DEL GOBIERNO NACIONAL $ 2% 2008 CG</v>
          </cell>
          <cell r="D127" t="str">
            <v>N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C151" t="str">
            <v>LETRAS DEL BCRA en Pesos</v>
          </cell>
          <cell r="D151" t="str">
            <v>N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B184">
            <v>45555</v>
          </cell>
          <cell r="C184" t="str">
            <v>LETRAS DEL B.C.R.A. $ VTO. 11/07/03</v>
          </cell>
          <cell r="D184" t="str">
            <v>N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B189">
            <v>45572</v>
          </cell>
          <cell r="C189" t="str">
            <v>LETRAS DEL B.C.R.A. $ VTO 20/08/03</v>
          </cell>
          <cell r="D189" t="str">
            <v>N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C207" t="str">
            <v>LETRAS DEL BCRA en Dólares</v>
          </cell>
          <cell r="D207" t="str">
            <v>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2"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tabSelected="1" view="pageBreakPreview" topLeftCell="A55" zoomScale="80" zoomScaleNormal="100" zoomScaleSheetLayoutView="80" workbookViewId="0">
      <selection activeCell="D1" sqref="D1"/>
    </sheetView>
  </sheetViews>
  <sheetFormatPr baseColWidth="10" defaultRowHeight="12.9" x14ac:dyDescent="0.2"/>
  <cols>
    <col min="1" max="1" width="16.75" customWidth="1"/>
    <col min="2" max="2" width="36.75" customWidth="1"/>
    <col min="3" max="3" width="29.75" customWidth="1"/>
  </cols>
  <sheetData>
    <row r="1" spans="1:3" x14ac:dyDescent="0.2">
      <c r="A1" s="15" t="s">
        <v>35</v>
      </c>
    </row>
    <row r="2" spans="1:3" x14ac:dyDescent="0.2">
      <c r="A2" s="13"/>
    </row>
    <row r="3" spans="1:3" ht="13.6" x14ac:dyDescent="0.25">
      <c r="A3" s="47" t="s">
        <v>43</v>
      </c>
      <c r="B3" s="23"/>
    </row>
    <row r="4" spans="1:3" x14ac:dyDescent="0.2">
      <c r="A4" s="13"/>
    </row>
    <row r="5" spans="1:3" x14ac:dyDescent="0.2">
      <c r="C5" s="24" t="s">
        <v>41</v>
      </c>
    </row>
    <row r="6" spans="1:3" ht="18" customHeight="1" x14ac:dyDescent="0.25">
      <c r="A6" s="25" t="s">
        <v>8</v>
      </c>
      <c r="B6" s="26"/>
      <c r="C6" s="3" t="s">
        <v>77</v>
      </c>
    </row>
    <row r="7" spans="1:3" ht="13.6" x14ac:dyDescent="0.25">
      <c r="A7" s="27"/>
      <c r="B7" s="28"/>
      <c r="C7" s="44"/>
    </row>
    <row r="8" spans="1:3" ht="13.6" x14ac:dyDescent="0.25">
      <c r="A8" s="29" t="s">
        <v>3</v>
      </c>
      <c r="B8" s="30"/>
      <c r="C8" s="45">
        <v>10514.072134679998</v>
      </c>
    </row>
    <row r="9" spans="1:3" x14ac:dyDescent="0.2">
      <c r="A9" s="31" t="s">
        <v>4</v>
      </c>
      <c r="B9" s="32"/>
      <c r="C9" s="46">
        <v>0</v>
      </c>
    </row>
    <row r="10" spans="1:3" x14ac:dyDescent="0.2">
      <c r="A10" s="33" t="s">
        <v>30</v>
      </c>
      <c r="B10" s="21"/>
      <c r="C10" s="46"/>
    </row>
    <row r="11" spans="1:3" x14ac:dyDescent="0.2">
      <c r="A11" s="33" t="s">
        <v>7</v>
      </c>
      <c r="B11" s="21"/>
      <c r="C11" s="46"/>
    </row>
    <row r="12" spans="1:3" x14ac:dyDescent="0.2">
      <c r="A12" s="33" t="s">
        <v>9</v>
      </c>
      <c r="B12" s="21"/>
      <c r="C12" s="46"/>
    </row>
    <row r="13" spans="1:3" x14ac:dyDescent="0.2">
      <c r="A13" s="33" t="s">
        <v>19</v>
      </c>
      <c r="B13" s="34"/>
      <c r="C13" s="46"/>
    </row>
    <row r="14" spans="1:3" x14ac:dyDescent="0.2">
      <c r="A14" s="27"/>
      <c r="B14" s="35"/>
      <c r="C14" s="46"/>
    </row>
    <row r="15" spans="1:3" x14ac:dyDescent="0.2">
      <c r="A15" s="31" t="s">
        <v>5</v>
      </c>
      <c r="B15" s="35"/>
      <c r="C15" s="46">
        <v>10514.072134679998</v>
      </c>
    </row>
    <row r="16" spans="1:3" x14ac:dyDescent="0.2">
      <c r="A16" s="33" t="s">
        <v>10</v>
      </c>
      <c r="B16" s="35"/>
      <c r="C16" s="46">
        <v>2000</v>
      </c>
    </row>
    <row r="17" spans="1:3" x14ac:dyDescent="0.2">
      <c r="A17" s="33" t="s">
        <v>7</v>
      </c>
      <c r="B17" s="35"/>
      <c r="C17" s="46">
        <v>8514.0721346799983</v>
      </c>
    </row>
    <row r="18" spans="1:3" x14ac:dyDescent="0.2">
      <c r="A18" s="33" t="s">
        <v>9</v>
      </c>
      <c r="B18" s="35"/>
      <c r="C18" s="46"/>
    </row>
    <row r="19" spans="1:3" x14ac:dyDescent="0.2">
      <c r="A19" s="36" t="s">
        <v>19</v>
      </c>
      <c r="B19" s="34"/>
      <c r="C19" s="46"/>
    </row>
    <row r="20" spans="1:3" x14ac:dyDescent="0.2">
      <c r="A20" s="37"/>
      <c r="B20" s="35"/>
      <c r="C20" s="46"/>
    </row>
    <row r="21" spans="1:3" ht="13.6" x14ac:dyDescent="0.25">
      <c r="A21" s="38" t="s">
        <v>6</v>
      </c>
      <c r="B21" s="39"/>
      <c r="C21" s="45">
        <v>260.32885708999999</v>
      </c>
    </row>
    <row r="22" spans="1:3" x14ac:dyDescent="0.2">
      <c r="A22" s="31" t="s">
        <v>4</v>
      </c>
      <c r="B22" s="35"/>
      <c r="C22" s="46">
        <v>0</v>
      </c>
    </row>
    <row r="23" spans="1:3" x14ac:dyDescent="0.2">
      <c r="A23" s="33" t="s">
        <v>30</v>
      </c>
      <c r="B23" s="35"/>
      <c r="C23" s="46"/>
    </row>
    <row r="24" spans="1:3" x14ac:dyDescent="0.2">
      <c r="A24" s="33" t="s">
        <v>7</v>
      </c>
      <c r="B24" s="35"/>
      <c r="C24" s="46"/>
    </row>
    <row r="25" spans="1:3" x14ac:dyDescent="0.2">
      <c r="A25" s="36" t="s">
        <v>20</v>
      </c>
      <c r="B25" s="34"/>
      <c r="C25" s="46"/>
    </row>
    <row r="26" spans="1:3" x14ac:dyDescent="0.2">
      <c r="A26" s="36" t="s">
        <v>19</v>
      </c>
      <c r="B26" s="34"/>
      <c r="C26" s="46"/>
    </row>
    <row r="27" spans="1:3" x14ac:dyDescent="0.2">
      <c r="A27" s="37"/>
      <c r="B27" s="35"/>
      <c r="C27" s="46"/>
    </row>
    <row r="28" spans="1:3" x14ac:dyDescent="0.2">
      <c r="A28" s="31" t="s">
        <v>5</v>
      </c>
      <c r="B28" s="35"/>
      <c r="C28" s="46">
        <v>260.32885708999999</v>
      </c>
    </row>
    <row r="29" spans="1:3" x14ac:dyDescent="0.2">
      <c r="A29" s="33" t="s">
        <v>10</v>
      </c>
      <c r="B29" s="35"/>
      <c r="C29" s="46"/>
    </row>
    <row r="30" spans="1:3" x14ac:dyDescent="0.2">
      <c r="A30" s="33" t="s">
        <v>7</v>
      </c>
      <c r="B30" s="35"/>
      <c r="C30" s="46"/>
    </row>
    <row r="31" spans="1:3" ht="14.95" x14ac:dyDescent="0.2">
      <c r="A31" s="36" t="s">
        <v>68</v>
      </c>
      <c r="B31" s="34"/>
      <c r="C31" s="46">
        <v>33.86582722</v>
      </c>
    </row>
    <row r="32" spans="1:3" ht="14.95" x14ac:dyDescent="0.2">
      <c r="A32" s="36" t="s">
        <v>67</v>
      </c>
      <c r="B32" s="34"/>
      <c r="C32" s="113">
        <v>226.46302986999999</v>
      </c>
    </row>
    <row r="33" spans="1:3" x14ac:dyDescent="0.2">
      <c r="A33" s="37"/>
      <c r="B33" s="35"/>
      <c r="C33" s="46"/>
    </row>
    <row r="34" spans="1:3" ht="13.6" x14ac:dyDescent="0.25">
      <c r="A34" s="38" t="s">
        <v>11</v>
      </c>
      <c r="B34" s="39"/>
      <c r="C34" s="45">
        <v>327.18135704999997</v>
      </c>
    </row>
    <row r="35" spans="1:3" x14ac:dyDescent="0.2">
      <c r="A35" s="31" t="s">
        <v>4</v>
      </c>
      <c r="B35" s="35"/>
      <c r="C35" s="46">
        <v>128.06</v>
      </c>
    </row>
    <row r="36" spans="1:3" x14ac:dyDescent="0.2">
      <c r="A36" s="33" t="s">
        <v>30</v>
      </c>
      <c r="B36" s="35"/>
      <c r="C36" s="46"/>
    </row>
    <row r="37" spans="1:3" x14ac:dyDescent="0.2">
      <c r="A37" s="33" t="s">
        <v>7</v>
      </c>
      <c r="B37" s="35"/>
      <c r="C37" s="46">
        <v>128.06</v>
      </c>
    </row>
    <row r="38" spans="1:3" x14ac:dyDescent="0.2">
      <c r="A38" s="36" t="s">
        <v>20</v>
      </c>
      <c r="B38" s="34"/>
      <c r="C38" s="46"/>
    </row>
    <row r="39" spans="1:3" x14ac:dyDescent="0.2">
      <c r="A39" s="36" t="s">
        <v>19</v>
      </c>
      <c r="B39" s="34"/>
      <c r="C39" s="46"/>
    </row>
    <row r="40" spans="1:3" x14ac:dyDescent="0.2">
      <c r="A40" s="37"/>
      <c r="B40" s="35"/>
      <c r="C40" s="46"/>
    </row>
    <row r="41" spans="1:3" x14ac:dyDescent="0.2">
      <c r="A41" s="31" t="s">
        <v>5</v>
      </c>
      <c r="B41" s="35"/>
      <c r="C41" s="46">
        <v>199.12135705</v>
      </c>
    </row>
    <row r="42" spans="1:3" x14ac:dyDescent="0.2">
      <c r="A42" s="33" t="s">
        <v>10</v>
      </c>
      <c r="B42" s="35"/>
      <c r="C42" s="46"/>
    </row>
    <row r="43" spans="1:3" x14ac:dyDescent="0.2">
      <c r="A43" s="33" t="s">
        <v>7</v>
      </c>
      <c r="B43" s="35"/>
      <c r="C43" s="46">
        <v>199.12135705</v>
      </c>
    </row>
    <row r="44" spans="1:3" x14ac:dyDescent="0.2">
      <c r="A44" s="36" t="s">
        <v>20</v>
      </c>
      <c r="B44" s="34"/>
      <c r="C44" s="46"/>
    </row>
    <row r="45" spans="1:3" x14ac:dyDescent="0.2">
      <c r="A45" s="36" t="s">
        <v>19</v>
      </c>
      <c r="B45" s="34"/>
      <c r="C45" s="46"/>
    </row>
    <row r="46" spans="1:3" x14ac:dyDescent="0.2">
      <c r="A46" s="37"/>
      <c r="B46" s="35"/>
      <c r="C46" s="46"/>
    </row>
    <row r="47" spans="1:3" ht="13.6" x14ac:dyDescent="0.25">
      <c r="A47" s="38" t="s">
        <v>12</v>
      </c>
      <c r="B47" s="39"/>
      <c r="C47" s="45">
        <v>849.75751638000008</v>
      </c>
    </row>
    <row r="48" spans="1:3" x14ac:dyDescent="0.2">
      <c r="A48" s="31" t="s">
        <v>4</v>
      </c>
      <c r="B48" s="35"/>
      <c r="C48" s="46">
        <v>152.1</v>
      </c>
    </row>
    <row r="49" spans="1:3" x14ac:dyDescent="0.2">
      <c r="A49" s="33" t="s">
        <v>30</v>
      </c>
      <c r="B49" s="35"/>
      <c r="C49" s="46"/>
    </row>
    <row r="50" spans="1:3" x14ac:dyDescent="0.2">
      <c r="A50" s="33" t="s">
        <v>7</v>
      </c>
      <c r="B50" s="35"/>
      <c r="C50" s="46">
        <v>152.1</v>
      </c>
    </row>
    <row r="51" spans="1:3" x14ac:dyDescent="0.2">
      <c r="A51" s="36" t="s">
        <v>20</v>
      </c>
      <c r="B51" s="34"/>
      <c r="C51" s="46"/>
    </row>
    <row r="52" spans="1:3" x14ac:dyDescent="0.2">
      <c r="A52" s="33" t="s">
        <v>9</v>
      </c>
      <c r="B52" s="35"/>
      <c r="C52" s="46"/>
    </row>
    <row r="53" spans="1:3" x14ac:dyDescent="0.2">
      <c r="A53" s="36" t="s">
        <v>19</v>
      </c>
      <c r="B53" s="34"/>
      <c r="C53" s="46"/>
    </row>
    <row r="54" spans="1:3" x14ac:dyDescent="0.2">
      <c r="A54" s="37"/>
      <c r="B54" s="35"/>
      <c r="C54" s="46"/>
    </row>
    <row r="55" spans="1:3" x14ac:dyDescent="0.2">
      <c r="A55" s="31" t="s">
        <v>5</v>
      </c>
      <c r="B55" s="35"/>
      <c r="C55" s="46">
        <v>697.65751638000006</v>
      </c>
    </row>
    <row r="56" spans="1:3" x14ac:dyDescent="0.2">
      <c r="A56" s="33" t="s">
        <v>10</v>
      </c>
      <c r="B56" s="35"/>
      <c r="C56" s="46"/>
    </row>
    <row r="57" spans="1:3" x14ac:dyDescent="0.2">
      <c r="A57" s="33" t="s">
        <v>7</v>
      </c>
      <c r="B57" s="35"/>
      <c r="C57" s="46">
        <v>697.65751638000006</v>
      </c>
    </row>
    <row r="58" spans="1:3" x14ac:dyDescent="0.2">
      <c r="A58" s="36" t="s">
        <v>20</v>
      </c>
      <c r="B58" s="34"/>
      <c r="C58" s="46"/>
    </row>
    <row r="59" spans="1:3" x14ac:dyDescent="0.2">
      <c r="A59" s="33" t="s">
        <v>9</v>
      </c>
      <c r="B59" s="35"/>
      <c r="C59" s="46">
        <v>0</v>
      </c>
    </row>
    <row r="60" spans="1:3" x14ac:dyDescent="0.2">
      <c r="A60" s="36" t="s">
        <v>19</v>
      </c>
      <c r="B60" s="34"/>
      <c r="C60" s="46"/>
    </row>
    <row r="61" spans="1:3" x14ac:dyDescent="0.2">
      <c r="A61" s="40"/>
      <c r="B61" s="21"/>
      <c r="C61" s="46"/>
    </row>
    <row r="62" spans="1:3" ht="15.65" x14ac:dyDescent="0.25">
      <c r="A62" s="29" t="s">
        <v>42</v>
      </c>
      <c r="B62" s="30"/>
      <c r="C62" s="45">
        <v>1559.3</v>
      </c>
    </row>
    <row r="63" spans="1:3" x14ac:dyDescent="0.2">
      <c r="A63" s="40" t="s">
        <v>13</v>
      </c>
      <c r="B63" s="21"/>
      <c r="C63" s="46"/>
    </row>
    <row r="64" spans="1:3" x14ac:dyDescent="0.2">
      <c r="A64" s="41" t="s">
        <v>14</v>
      </c>
      <c r="B64" s="22"/>
      <c r="C64" s="46"/>
    </row>
    <row r="65" spans="1:3" x14ac:dyDescent="0.2">
      <c r="A65" s="40"/>
      <c r="B65" s="21"/>
      <c r="C65" s="46"/>
    </row>
    <row r="66" spans="1:3" ht="13.6" x14ac:dyDescent="0.25">
      <c r="A66" s="42" t="s">
        <v>15</v>
      </c>
      <c r="B66" s="43"/>
      <c r="C66" s="114">
        <v>13510.639865199997</v>
      </c>
    </row>
    <row r="67" spans="1:3" x14ac:dyDescent="0.2">
      <c r="A67" s="48" t="s">
        <v>44</v>
      </c>
      <c r="B67" s="49" t="s">
        <v>45</v>
      </c>
      <c r="C67" s="11"/>
    </row>
    <row r="68" spans="1:3" x14ac:dyDescent="0.2">
      <c r="A68" s="48" t="s">
        <v>46</v>
      </c>
      <c r="B68" s="49" t="s">
        <v>47</v>
      </c>
      <c r="C68" s="11"/>
    </row>
    <row r="69" spans="1:3" x14ac:dyDescent="0.2">
      <c r="A69" s="48" t="s">
        <v>48</v>
      </c>
      <c r="B69" s="49" t="s">
        <v>49</v>
      </c>
      <c r="C69" s="11"/>
    </row>
    <row r="70" spans="1:3" x14ac:dyDescent="0.2">
      <c r="B70" s="49" t="s">
        <v>69</v>
      </c>
      <c r="C70" s="4"/>
    </row>
    <row r="71" spans="1:3" x14ac:dyDescent="0.2">
      <c r="B71" s="49" t="s">
        <v>74</v>
      </c>
      <c r="C71" s="4"/>
    </row>
    <row r="72" spans="1:3" x14ac:dyDescent="0.2">
      <c r="B72" s="49" t="s">
        <v>70</v>
      </c>
      <c r="C72" s="4"/>
    </row>
    <row r="73" spans="1:3" x14ac:dyDescent="0.2">
      <c r="B73" s="49" t="s">
        <v>71</v>
      </c>
      <c r="C73" s="108"/>
    </row>
    <row r="74" spans="1:3" x14ac:dyDescent="0.2">
      <c r="B74" s="49" t="s">
        <v>72</v>
      </c>
      <c r="C74" s="108"/>
    </row>
    <row r="75" spans="1:3" x14ac:dyDescent="0.2">
      <c r="B75" s="49" t="s">
        <v>73</v>
      </c>
      <c r="C75" s="108"/>
    </row>
    <row r="76" spans="1:3" x14ac:dyDescent="0.2">
      <c r="B76" s="49"/>
      <c r="C76" s="10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Normal="110" zoomScaleSheetLayoutView="100" workbookViewId="0">
      <pane xSplit="1" ySplit="8" topLeftCell="B30" activePane="bottomRight" state="frozen"/>
      <selection pane="topRight" activeCell="B1" sqref="B1"/>
      <selection pane="bottomLeft" activeCell="A6" sqref="A6"/>
      <selection pane="bottomRight" activeCell="A86" sqref="A86:XFD116"/>
    </sheetView>
  </sheetViews>
  <sheetFormatPr baseColWidth="10" defaultRowHeight="12.9" x14ac:dyDescent="0.2"/>
  <cols>
    <col min="1" max="1" width="20.75" customWidth="1"/>
    <col min="2" max="2" width="23.75" customWidth="1"/>
    <col min="10" max="10" width="18.625" customWidth="1"/>
    <col min="12" max="12" width="0" style="9" hidden="1" customWidth="1"/>
    <col min="13" max="13" width="0" hidden="1" customWidth="1"/>
  </cols>
  <sheetData>
    <row r="1" spans="1:13" ht="13.6" x14ac:dyDescent="0.25">
      <c r="A1" s="15" t="s">
        <v>37</v>
      </c>
      <c r="B1" s="15"/>
      <c r="M1" s="17"/>
    </row>
    <row r="2" spans="1:13" ht="13.6" x14ac:dyDescent="0.25">
      <c r="A2" s="13"/>
      <c r="B2" s="13"/>
      <c r="M2" s="17"/>
    </row>
    <row r="3" spans="1:13" ht="13.6" x14ac:dyDescent="0.25">
      <c r="L3" s="9" t="s">
        <v>39</v>
      </c>
      <c r="M3" s="17"/>
    </row>
    <row r="4" spans="1:13" ht="14.3" x14ac:dyDescent="0.25">
      <c r="A4" s="47" t="s">
        <v>50</v>
      </c>
      <c r="B4" s="107"/>
      <c r="M4" s="17"/>
    </row>
    <row r="5" spans="1:13" ht="14.3" x14ac:dyDescent="0.25">
      <c r="A5" s="47" t="s">
        <v>78</v>
      </c>
      <c r="B5" s="107"/>
      <c r="M5" s="17"/>
    </row>
    <row r="6" spans="1:13" ht="13.6" x14ac:dyDescent="0.25">
      <c r="J6" t="s">
        <v>54</v>
      </c>
      <c r="M6" s="17"/>
    </row>
    <row r="7" spans="1:13" ht="13.6" x14ac:dyDescent="0.25">
      <c r="D7" s="168" t="s">
        <v>33</v>
      </c>
      <c r="E7" s="169"/>
      <c r="F7" s="169"/>
      <c r="G7" s="169"/>
      <c r="H7" s="169"/>
      <c r="I7" s="170"/>
      <c r="M7" s="17"/>
    </row>
    <row r="8" spans="1:13" ht="12.75" customHeight="1" x14ac:dyDescent="0.25">
      <c r="A8" s="50"/>
      <c r="B8" s="51"/>
      <c r="C8" s="2" t="s">
        <v>23</v>
      </c>
      <c r="D8" s="67" t="s">
        <v>66</v>
      </c>
      <c r="E8" s="66" t="s">
        <v>60</v>
      </c>
      <c r="F8" s="66" t="s">
        <v>61</v>
      </c>
      <c r="G8" s="67" t="s">
        <v>62</v>
      </c>
      <c r="H8" s="2" t="s">
        <v>1</v>
      </c>
      <c r="I8" s="2" t="s">
        <v>0</v>
      </c>
      <c r="J8" s="2" t="s">
        <v>63</v>
      </c>
      <c r="M8" s="17"/>
    </row>
    <row r="9" spans="1:13" ht="13.6" x14ac:dyDescent="0.25">
      <c r="A9" s="52" t="s">
        <v>3</v>
      </c>
      <c r="B9" s="53"/>
      <c r="C9" s="54"/>
      <c r="D9" s="54"/>
      <c r="E9" s="54"/>
      <c r="F9" s="54"/>
      <c r="G9" s="54"/>
      <c r="H9" s="54"/>
      <c r="I9" s="54"/>
      <c r="J9" s="54"/>
      <c r="M9" s="17"/>
    </row>
    <row r="10" spans="1:13" ht="13.6" x14ac:dyDescent="0.25">
      <c r="A10" s="55" t="s">
        <v>16</v>
      </c>
      <c r="B10" s="56"/>
      <c r="C10" s="46"/>
      <c r="D10" s="46"/>
      <c r="E10" s="46"/>
      <c r="F10" s="46"/>
      <c r="G10" s="46"/>
      <c r="H10" s="46"/>
      <c r="I10" s="46"/>
      <c r="J10" s="46"/>
      <c r="M10" s="17"/>
    </row>
    <row r="11" spans="1:13" ht="13.6" x14ac:dyDescent="0.25">
      <c r="A11" s="40" t="s">
        <v>18</v>
      </c>
      <c r="B11" s="21"/>
      <c r="C11" s="46"/>
      <c r="D11" s="46"/>
      <c r="E11" s="46"/>
      <c r="F11" s="46"/>
      <c r="G11" s="46"/>
      <c r="H11" s="46"/>
      <c r="I11" s="46"/>
      <c r="J11" s="46">
        <v>2000</v>
      </c>
      <c r="L11" s="10">
        <v>2000</v>
      </c>
      <c r="M11" s="18">
        <v>2000</v>
      </c>
    </row>
    <row r="12" spans="1:13" ht="13.6" x14ac:dyDescent="0.25">
      <c r="A12" s="40" t="s">
        <v>17</v>
      </c>
      <c r="B12" s="21"/>
      <c r="C12" s="46"/>
      <c r="D12" s="115">
        <v>37.375</v>
      </c>
      <c r="E12" s="115">
        <v>12.1875</v>
      </c>
      <c r="F12" s="115">
        <v>37.375</v>
      </c>
      <c r="G12" s="115">
        <v>37.375</v>
      </c>
      <c r="H12" s="115">
        <v>49.5625</v>
      </c>
      <c r="I12" s="115">
        <v>49.5625</v>
      </c>
      <c r="J12" s="46">
        <v>392.5</v>
      </c>
      <c r="M12" s="17"/>
    </row>
    <row r="13" spans="1:13" ht="13.6" x14ac:dyDescent="0.25">
      <c r="A13" s="31" t="s">
        <v>7</v>
      </c>
      <c r="B13" s="32"/>
      <c r="C13" s="46"/>
      <c r="D13" s="115"/>
      <c r="E13" s="115"/>
      <c r="F13" s="115"/>
      <c r="G13" s="115"/>
      <c r="H13" s="115"/>
      <c r="I13" s="115"/>
      <c r="J13" s="46"/>
      <c r="M13" s="17"/>
    </row>
    <row r="14" spans="1:13" ht="13.6" x14ac:dyDescent="0.25">
      <c r="A14" s="40" t="s">
        <v>18</v>
      </c>
      <c r="B14" s="21"/>
      <c r="C14" s="46"/>
      <c r="D14" s="115">
        <v>85.130949017675192</v>
      </c>
      <c r="E14" s="115">
        <v>96.374803596000021</v>
      </c>
      <c r="F14" s="115">
        <v>89.669296743675176</v>
      </c>
      <c r="G14" s="115">
        <v>89.669296743675176</v>
      </c>
      <c r="H14" s="115">
        <v>185.73318378567521</v>
      </c>
      <c r="I14" s="115">
        <v>188.84061040567519</v>
      </c>
      <c r="J14" s="46">
        <v>7778.6539943999996</v>
      </c>
      <c r="K14" s="8"/>
      <c r="L14" s="10">
        <v>8514.0721346923765</v>
      </c>
      <c r="M14" s="18">
        <v>8514.0721346923765</v>
      </c>
    </row>
    <row r="15" spans="1:13" ht="13.6" x14ac:dyDescent="0.25">
      <c r="A15" s="40" t="s">
        <v>17</v>
      </c>
      <c r="B15" s="21"/>
      <c r="C15" s="46"/>
      <c r="D15" s="115">
        <v>33.768268328524599</v>
      </c>
      <c r="E15" s="115">
        <v>34.300112735169598</v>
      </c>
      <c r="F15" s="115">
        <v>32.780579720524599</v>
      </c>
      <c r="G15" s="115">
        <v>32.780579720524599</v>
      </c>
      <c r="H15" s="115">
        <v>64.735341671249998</v>
      </c>
      <c r="I15" s="115">
        <v>62.340506886740997</v>
      </c>
      <c r="J15" s="46">
        <v>1712.5</v>
      </c>
      <c r="M15" s="17"/>
    </row>
    <row r="16" spans="1:13" ht="13.6" x14ac:dyDescent="0.25">
      <c r="A16" s="31" t="s">
        <v>9</v>
      </c>
      <c r="B16" s="32"/>
      <c r="C16" s="46"/>
      <c r="D16" s="115"/>
      <c r="E16" s="115"/>
      <c r="F16" s="115"/>
      <c r="G16" s="115"/>
      <c r="H16" s="115"/>
      <c r="I16" s="115"/>
      <c r="J16" s="46"/>
      <c r="M16" s="17"/>
    </row>
    <row r="17" spans="1:13" ht="13.6" x14ac:dyDescent="0.25">
      <c r="A17" s="40" t="s">
        <v>18</v>
      </c>
      <c r="B17" s="21"/>
      <c r="C17" s="46"/>
      <c r="D17" s="115"/>
      <c r="E17" s="115"/>
      <c r="F17" s="115"/>
      <c r="G17" s="115"/>
      <c r="H17" s="115"/>
      <c r="I17" s="115"/>
      <c r="J17" s="46"/>
      <c r="M17" s="17"/>
    </row>
    <row r="18" spans="1:13" ht="13.6" x14ac:dyDescent="0.25">
      <c r="A18" s="40" t="s">
        <v>17</v>
      </c>
      <c r="B18" s="21"/>
      <c r="C18" s="46"/>
      <c r="D18" s="115"/>
      <c r="E18" s="115"/>
      <c r="F18" s="115"/>
      <c r="G18" s="115"/>
      <c r="H18" s="115"/>
      <c r="I18" s="115"/>
      <c r="J18" s="68"/>
      <c r="M18" s="17"/>
    </row>
    <row r="19" spans="1:13" ht="13.6" x14ac:dyDescent="0.25">
      <c r="A19" s="57" t="s">
        <v>19</v>
      </c>
      <c r="B19" s="58"/>
      <c r="C19" s="46"/>
      <c r="D19" s="115"/>
      <c r="E19" s="115"/>
      <c r="F19" s="115"/>
      <c r="G19" s="115"/>
      <c r="H19" s="115"/>
      <c r="I19" s="115"/>
      <c r="J19" s="46"/>
      <c r="M19" s="17"/>
    </row>
    <row r="20" spans="1:13" ht="13.6" x14ac:dyDescent="0.25">
      <c r="A20" s="40" t="s">
        <v>18</v>
      </c>
      <c r="B20" s="21"/>
      <c r="C20" s="46"/>
      <c r="D20" s="115"/>
      <c r="E20" s="115"/>
      <c r="F20" s="115"/>
      <c r="G20" s="115"/>
      <c r="H20" s="115"/>
      <c r="I20" s="115"/>
      <c r="J20" s="46"/>
      <c r="M20" s="17"/>
    </row>
    <row r="21" spans="1:13" ht="13.6" x14ac:dyDescent="0.25">
      <c r="A21" s="40" t="s">
        <v>17</v>
      </c>
      <c r="B21" s="21"/>
      <c r="C21" s="46"/>
      <c r="D21" s="115"/>
      <c r="E21" s="115"/>
      <c r="F21" s="115"/>
      <c r="G21" s="115"/>
      <c r="H21" s="115"/>
      <c r="I21" s="115"/>
      <c r="J21" s="46"/>
      <c r="M21" s="17"/>
    </row>
    <row r="22" spans="1:13" ht="13.6" x14ac:dyDescent="0.25">
      <c r="A22" s="29" t="s">
        <v>24</v>
      </c>
      <c r="B22" s="30"/>
      <c r="C22" s="46"/>
      <c r="D22" s="115"/>
      <c r="E22" s="115"/>
      <c r="F22" s="115"/>
      <c r="G22" s="115"/>
      <c r="H22" s="115"/>
      <c r="I22" s="115"/>
      <c r="J22" s="46"/>
      <c r="M22" s="17"/>
    </row>
    <row r="23" spans="1:13" ht="13.6" x14ac:dyDescent="0.25">
      <c r="A23" s="55" t="s">
        <v>16</v>
      </c>
      <c r="B23" s="56"/>
      <c r="C23" s="46"/>
      <c r="D23" s="115"/>
      <c r="E23" s="115"/>
      <c r="F23" s="115"/>
      <c r="G23" s="115"/>
      <c r="H23" s="115"/>
      <c r="I23" s="115"/>
      <c r="J23" s="46"/>
      <c r="M23" s="17"/>
    </row>
    <row r="24" spans="1:13" ht="13.6" x14ac:dyDescent="0.25">
      <c r="A24" s="40" t="s">
        <v>18</v>
      </c>
      <c r="B24" s="21"/>
      <c r="C24" s="46"/>
      <c r="D24" s="115"/>
      <c r="E24" s="115"/>
      <c r="F24" s="115"/>
      <c r="G24" s="115"/>
      <c r="H24" s="115"/>
      <c r="I24" s="115"/>
      <c r="J24" s="46"/>
      <c r="M24" s="17"/>
    </row>
    <row r="25" spans="1:13" ht="13.6" x14ac:dyDescent="0.25">
      <c r="A25" s="40" t="s">
        <v>17</v>
      </c>
      <c r="B25" s="21"/>
      <c r="C25" s="46"/>
      <c r="D25" s="115"/>
      <c r="E25" s="115"/>
      <c r="F25" s="115"/>
      <c r="G25" s="115"/>
      <c r="H25" s="115"/>
      <c r="I25" s="115"/>
      <c r="J25" s="46"/>
      <c r="M25" s="17"/>
    </row>
    <row r="26" spans="1:13" ht="13.6" x14ac:dyDescent="0.25">
      <c r="A26" s="31" t="s">
        <v>7</v>
      </c>
      <c r="B26" s="32"/>
      <c r="C26" s="46"/>
      <c r="D26" s="115"/>
      <c r="E26" s="115"/>
      <c r="F26" s="115"/>
      <c r="G26" s="115"/>
      <c r="H26" s="115"/>
      <c r="I26" s="115"/>
      <c r="J26" s="46"/>
      <c r="M26" s="17"/>
    </row>
    <row r="27" spans="1:13" ht="13.6" x14ac:dyDescent="0.25">
      <c r="A27" s="40" t="s">
        <v>18</v>
      </c>
      <c r="B27" s="21"/>
      <c r="C27" s="46"/>
      <c r="D27" s="115"/>
      <c r="E27" s="115"/>
      <c r="F27" s="115"/>
      <c r="G27" s="115"/>
      <c r="H27" s="115"/>
      <c r="I27" s="115"/>
      <c r="J27" s="46"/>
      <c r="M27" s="17"/>
    </row>
    <row r="28" spans="1:13" ht="13.6" x14ac:dyDescent="0.25">
      <c r="A28" s="40" t="s">
        <v>17</v>
      </c>
      <c r="B28" s="21"/>
      <c r="C28" s="46"/>
      <c r="D28" s="115"/>
      <c r="E28" s="115"/>
      <c r="F28" s="115"/>
      <c r="G28" s="115"/>
      <c r="H28" s="115"/>
      <c r="I28" s="115"/>
      <c r="J28" s="46"/>
      <c r="M28" s="17"/>
    </row>
    <row r="29" spans="1:13" ht="13.6" x14ac:dyDescent="0.25">
      <c r="A29" s="57" t="s">
        <v>20</v>
      </c>
      <c r="B29" s="58"/>
      <c r="C29" s="46"/>
      <c r="D29" s="115"/>
      <c r="E29" s="115"/>
      <c r="F29" s="115"/>
      <c r="G29" s="115"/>
      <c r="H29" s="115"/>
      <c r="I29" s="115"/>
      <c r="J29" s="46"/>
      <c r="M29" s="17"/>
    </row>
    <row r="30" spans="1:13" ht="13.6" x14ac:dyDescent="0.25">
      <c r="A30" s="40" t="s">
        <v>18</v>
      </c>
      <c r="B30" s="21"/>
      <c r="C30" s="46"/>
      <c r="D30" s="115"/>
      <c r="E30" s="115"/>
      <c r="F30" s="115"/>
      <c r="G30" s="115"/>
      <c r="H30" s="115"/>
      <c r="I30" s="115"/>
      <c r="J30" s="109">
        <v>33.865827199999998</v>
      </c>
      <c r="L30" s="10">
        <v>33.865827199999998</v>
      </c>
      <c r="M30" s="17"/>
    </row>
    <row r="31" spans="1:13" ht="13.6" x14ac:dyDescent="0.25">
      <c r="A31" s="40" t="s">
        <v>17</v>
      </c>
      <c r="B31" s="21"/>
      <c r="C31" s="46"/>
      <c r="D31" s="115"/>
      <c r="E31" s="115"/>
      <c r="F31" s="115"/>
      <c r="G31" s="115"/>
      <c r="H31" s="115"/>
      <c r="I31" s="115"/>
      <c r="J31" s="46"/>
      <c r="M31" s="17"/>
    </row>
    <row r="32" spans="1:13" ht="13.6" x14ac:dyDescent="0.25">
      <c r="A32" s="57" t="s">
        <v>19</v>
      </c>
      <c r="B32" s="58"/>
      <c r="C32" s="46"/>
      <c r="D32" s="115"/>
      <c r="E32" s="115"/>
      <c r="F32" s="115"/>
      <c r="G32" s="115"/>
      <c r="H32" s="115"/>
      <c r="I32" s="115"/>
      <c r="J32" s="46"/>
      <c r="M32" s="17"/>
    </row>
    <row r="33" spans="1:13" ht="13.6" x14ac:dyDescent="0.25">
      <c r="A33" s="40" t="s">
        <v>18</v>
      </c>
      <c r="B33" s="21"/>
      <c r="C33" s="46"/>
      <c r="D33" s="115"/>
      <c r="E33" s="115"/>
      <c r="F33" s="115"/>
      <c r="G33" s="115"/>
      <c r="H33" s="115"/>
      <c r="I33" s="115"/>
      <c r="J33" s="46">
        <v>226.46302990000001</v>
      </c>
      <c r="M33" s="17"/>
    </row>
    <row r="34" spans="1:13" ht="13.6" x14ac:dyDescent="0.25">
      <c r="A34" s="40" t="s">
        <v>17</v>
      </c>
      <c r="B34" s="21"/>
      <c r="C34" s="46"/>
      <c r="D34" s="115"/>
      <c r="E34" s="115"/>
      <c r="F34" s="115"/>
      <c r="G34" s="115"/>
      <c r="H34" s="115"/>
      <c r="I34" s="115"/>
      <c r="J34" s="46"/>
      <c r="M34" s="17"/>
    </row>
    <row r="35" spans="1:13" ht="13.6" x14ac:dyDescent="0.25">
      <c r="A35" s="29" t="s">
        <v>11</v>
      </c>
      <c r="B35" s="30"/>
      <c r="C35" s="46"/>
      <c r="D35" s="115"/>
      <c r="E35" s="115"/>
      <c r="F35" s="115"/>
      <c r="G35" s="115"/>
      <c r="H35" s="115"/>
      <c r="I35" s="115"/>
      <c r="J35" s="46"/>
      <c r="M35" s="17"/>
    </row>
    <row r="36" spans="1:13" ht="13.6" x14ac:dyDescent="0.25">
      <c r="A36" s="55" t="s">
        <v>16</v>
      </c>
      <c r="B36" s="56"/>
      <c r="C36" s="46"/>
      <c r="D36" s="115"/>
      <c r="E36" s="115"/>
      <c r="F36" s="115"/>
      <c r="G36" s="115"/>
      <c r="H36" s="115"/>
      <c r="I36" s="115"/>
      <c r="J36" s="46"/>
      <c r="M36" s="17"/>
    </row>
    <row r="37" spans="1:13" ht="13.6" x14ac:dyDescent="0.25">
      <c r="A37" s="40" t="s">
        <v>18</v>
      </c>
      <c r="B37" s="21"/>
      <c r="C37" s="46"/>
      <c r="D37" s="115"/>
      <c r="E37" s="115"/>
      <c r="F37" s="115"/>
      <c r="G37" s="115"/>
      <c r="H37" s="115"/>
      <c r="I37" s="115"/>
      <c r="J37" s="46"/>
      <c r="M37" s="17"/>
    </row>
    <row r="38" spans="1:13" ht="13.6" x14ac:dyDescent="0.25">
      <c r="A38" s="40" t="s">
        <v>17</v>
      </c>
      <c r="B38" s="21"/>
      <c r="C38" s="46"/>
      <c r="D38" s="115"/>
      <c r="E38" s="115"/>
      <c r="F38" s="115"/>
      <c r="G38" s="115"/>
      <c r="H38" s="115"/>
      <c r="I38" s="115"/>
      <c r="J38" s="46"/>
      <c r="M38" s="17"/>
    </row>
    <row r="39" spans="1:13" ht="13.6" x14ac:dyDescent="0.25">
      <c r="A39" s="31" t="s">
        <v>7</v>
      </c>
      <c r="B39" s="32"/>
      <c r="C39" s="46"/>
      <c r="D39" s="115"/>
      <c r="E39" s="115"/>
      <c r="F39" s="115"/>
      <c r="G39" s="115"/>
      <c r="H39" s="115"/>
      <c r="I39" s="115"/>
      <c r="J39" s="46"/>
      <c r="M39" s="17"/>
    </row>
    <row r="40" spans="1:13" ht="13.6" x14ac:dyDescent="0.25">
      <c r="A40" s="40" t="s">
        <v>18</v>
      </c>
      <c r="B40" s="21"/>
      <c r="C40" s="46"/>
      <c r="D40" s="115">
        <v>54</v>
      </c>
      <c r="E40" s="115">
        <v>54.628959999999999</v>
      </c>
      <c r="F40" s="115">
        <v>54</v>
      </c>
      <c r="G40" s="115">
        <v>66.099999999999994</v>
      </c>
      <c r="H40" s="116">
        <v>20.628959999999999</v>
      </c>
      <c r="I40" s="116">
        <v>20.628959999999999</v>
      </c>
      <c r="J40" s="68">
        <v>57.194477050000003</v>
      </c>
      <c r="L40" s="10">
        <v>327.18135704999997</v>
      </c>
      <c r="M40" s="18">
        <v>327.18135704999997</v>
      </c>
    </row>
    <row r="41" spans="1:13" ht="13.6" x14ac:dyDescent="0.25">
      <c r="A41" s="40" t="s">
        <v>17</v>
      </c>
      <c r="B41" s="21"/>
      <c r="C41" s="46"/>
      <c r="D41" s="115">
        <v>2.5920000000000001</v>
      </c>
      <c r="E41" s="115">
        <v>2.9291700000000001</v>
      </c>
      <c r="F41" s="115">
        <v>2.5920000000000001</v>
      </c>
      <c r="G41" s="115">
        <v>3.1728000000000001</v>
      </c>
      <c r="H41" s="116">
        <v>1.73525</v>
      </c>
      <c r="I41" s="116">
        <v>1.7202799999999998</v>
      </c>
      <c r="J41" s="68">
        <v>9.16</v>
      </c>
      <c r="M41" s="17"/>
    </row>
    <row r="42" spans="1:13" ht="13.6" x14ac:dyDescent="0.25">
      <c r="A42" s="57" t="s">
        <v>20</v>
      </c>
      <c r="B42" s="58"/>
      <c r="C42" s="46"/>
      <c r="D42" s="115"/>
      <c r="E42" s="115"/>
      <c r="F42" s="115"/>
      <c r="G42" s="115"/>
      <c r="H42" s="115"/>
      <c r="I42" s="115"/>
      <c r="J42" s="46"/>
      <c r="M42" s="17"/>
    </row>
    <row r="43" spans="1:13" ht="13.6" x14ac:dyDescent="0.25">
      <c r="A43" s="40" t="s">
        <v>18</v>
      </c>
      <c r="B43" s="21"/>
      <c r="C43" s="46"/>
      <c r="D43" s="115"/>
      <c r="E43" s="115"/>
      <c r="F43" s="115"/>
      <c r="G43" s="115"/>
      <c r="H43" s="115"/>
      <c r="I43" s="115"/>
      <c r="J43" s="46"/>
      <c r="M43" s="17"/>
    </row>
    <row r="44" spans="1:13" ht="13.6" x14ac:dyDescent="0.25">
      <c r="A44" s="40" t="s">
        <v>17</v>
      </c>
      <c r="B44" s="21"/>
      <c r="C44" s="46"/>
      <c r="D44" s="115"/>
      <c r="E44" s="115"/>
      <c r="F44" s="115"/>
      <c r="G44" s="115"/>
      <c r="H44" s="115"/>
      <c r="I44" s="115"/>
      <c r="J44" s="46"/>
      <c r="M44" s="17"/>
    </row>
    <row r="45" spans="1:13" ht="13.6" x14ac:dyDescent="0.25">
      <c r="A45" s="57" t="s">
        <v>19</v>
      </c>
      <c r="B45" s="58"/>
      <c r="C45" s="46"/>
      <c r="D45" s="115"/>
      <c r="E45" s="115"/>
      <c r="F45" s="115"/>
      <c r="G45" s="115"/>
      <c r="H45" s="115"/>
      <c r="I45" s="115"/>
      <c r="J45" s="46"/>
      <c r="M45" s="17"/>
    </row>
    <row r="46" spans="1:13" ht="13.6" x14ac:dyDescent="0.25">
      <c r="A46" s="40" t="s">
        <v>18</v>
      </c>
      <c r="B46" s="21"/>
      <c r="C46" s="46"/>
      <c r="D46" s="115"/>
      <c r="E46" s="115"/>
      <c r="F46" s="115"/>
      <c r="G46" s="115"/>
      <c r="H46" s="115"/>
      <c r="I46" s="115"/>
      <c r="J46" s="46"/>
      <c r="M46" s="17"/>
    </row>
    <row r="47" spans="1:13" ht="13.6" x14ac:dyDescent="0.25">
      <c r="A47" s="40" t="s">
        <v>17</v>
      </c>
      <c r="B47" s="21"/>
      <c r="C47" s="46"/>
      <c r="D47" s="115"/>
      <c r="E47" s="115"/>
      <c r="F47" s="115"/>
      <c r="G47" s="115"/>
      <c r="H47" s="115"/>
      <c r="I47" s="115"/>
      <c r="J47" s="46"/>
      <c r="M47" s="17"/>
    </row>
    <row r="48" spans="1:13" ht="13.6" x14ac:dyDescent="0.25">
      <c r="A48" s="29" t="s">
        <v>21</v>
      </c>
      <c r="B48" s="30"/>
      <c r="C48" s="46"/>
      <c r="D48" s="115"/>
      <c r="E48" s="115"/>
      <c r="F48" s="115"/>
      <c r="G48" s="115"/>
      <c r="H48" s="115"/>
      <c r="I48" s="115"/>
      <c r="J48" s="46"/>
      <c r="M48" s="17"/>
    </row>
    <row r="49" spans="1:13" ht="13.6" x14ac:dyDescent="0.25">
      <c r="A49" s="55" t="s">
        <v>16</v>
      </c>
      <c r="B49" s="56"/>
      <c r="C49" s="46"/>
      <c r="D49" s="115"/>
      <c r="E49" s="115"/>
      <c r="F49" s="115"/>
      <c r="G49" s="115"/>
      <c r="H49" s="115"/>
      <c r="I49" s="115"/>
      <c r="J49" s="46"/>
      <c r="M49" s="17"/>
    </row>
    <row r="50" spans="1:13" ht="13.6" x14ac:dyDescent="0.25">
      <c r="A50" s="40" t="s">
        <v>18</v>
      </c>
      <c r="B50" s="21"/>
      <c r="C50" s="46"/>
      <c r="D50" s="115"/>
      <c r="E50" s="115"/>
      <c r="F50" s="115"/>
      <c r="G50" s="115"/>
      <c r="H50" s="115"/>
      <c r="I50" s="115"/>
      <c r="J50" s="46"/>
      <c r="M50" s="17"/>
    </row>
    <row r="51" spans="1:13" ht="13.6" x14ac:dyDescent="0.25">
      <c r="A51" s="40" t="s">
        <v>17</v>
      </c>
      <c r="B51" s="21"/>
      <c r="C51" s="46"/>
      <c r="D51" s="115"/>
      <c r="E51" s="115"/>
      <c r="F51" s="115"/>
      <c r="G51" s="115"/>
      <c r="H51" s="115"/>
      <c r="I51" s="115"/>
      <c r="J51" s="46"/>
      <c r="M51" s="17"/>
    </row>
    <row r="52" spans="1:13" ht="13.6" x14ac:dyDescent="0.25">
      <c r="A52" s="31" t="s">
        <v>7</v>
      </c>
      <c r="B52" s="32"/>
      <c r="C52" s="46"/>
      <c r="D52" s="115"/>
      <c r="E52" s="115"/>
      <c r="F52" s="115"/>
      <c r="G52" s="115"/>
      <c r="H52" s="115"/>
      <c r="I52" s="115"/>
      <c r="J52" s="46"/>
      <c r="M52" s="17"/>
    </row>
    <row r="53" spans="1:13" ht="13.6" x14ac:dyDescent="0.25">
      <c r="A53" s="40" t="s">
        <v>18</v>
      </c>
      <c r="B53" s="21"/>
      <c r="C53" s="46"/>
      <c r="D53" s="115">
        <v>65.156509999999997</v>
      </c>
      <c r="E53" s="115">
        <v>62.597230000000003</v>
      </c>
      <c r="F53" s="115">
        <v>64.912199999999999</v>
      </c>
      <c r="G53" s="115">
        <v>57.0122</v>
      </c>
      <c r="H53" s="115">
        <v>27.464289999999998</v>
      </c>
      <c r="I53" s="115">
        <v>27.500209999999999</v>
      </c>
      <c r="J53" s="68">
        <v>545.11487639999996</v>
      </c>
      <c r="L53" s="10">
        <v>849.75751639999999</v>
      </c>
      <c r="M53" s="18">
        <v>849.75751639999999</v>
      </c>
    </row>
    <row r="54" spans="1:13" ht="13.6" x14ac:dyDescent="0.25">
      <c r="A54" s="40" t="s">
        <v>17</v>
      </c>
      <c r="B54" s="21"/>
      <c r="C54" s="46"/>
      <c r="D54" s="115">
        <v>2.02155</v>
      </c>
      <c r="E54" s="115">
        <v>2.7377799999999999</v>
      </c>
      <c r="F54" s="115">
        <v>1.9599900000000001</v>
      </c>
      <c r="G54" s="115">
        <v>1.8572900000000001</v>
      </c>
      <c r="H54" s="115">
        <v>4.4657999999999998</v>
      </c>
      <c r="I54" s="115">
        <v>4.3269799999999998</v>
      </c>
      <c r="J54" s="68">
        <v>21.909300000000002</v>
      </c>
      <c r="M54" s="17"/>
    </row>
    <row r="55" spans="1:13" ht="13.6" x14ac:dyDescent="0.25">
      <c r="A55" s="57" t="s">
        <v>20</v>
      </c>
      <c r="B55" s="58"/>
      <c r="C55" s="46"/>
      <c r="D55" s="115"/>
      <c r="E55" s="115"/>
      <c r="F55" s="115"/>
      <c r="G55" s="115"/>
      <c r="H55" s="115"/>
      <c r="I55" s="115"/>
      <c r="J55" s="46"/>
      <c r="M55" s="17"/>
    </row>
    <row r="56" spans="1:13" ht="13.6" x14ac:dyDescent="0.25">
      <c r="A56" s="40" t="s">
        <v>18</v>
      </c>
      <c r="B56" s="21"/>
      <c r="C56" s="46"/>
      <c r="D56" s="46"/>
      <c r="E56" s="46"/>
      <c r="F56" s="46"/>
      <c r="G56" s="46"/>
      <c r="H56" s="46"/>
      <c r="I56" s="46"/>
      <c r="J56" s="46"/>
      <c r="M56" s="17"/>
    </row>
    <row r="57" spans="1:13" ht="13.6" x14ac:dyDescent="0.25">
      <c r="A57" s="40" t="s">
        <v>17</v>
      </c>
      <c r="B57" s="21"/>
      <c r="C57" s="46"/>
      <c r="D57" s="46"/>
      <c r="E57" s="46"/>
      <c r="F57" s="46"/>
      <c r="G57" s="46"/>
      <c r="H57" s="46"/>
      <c r="I57" s="46"/>
      <c r="J57" s="46"/>
      <c r="M57" s="17"/>
    </row>
    <row r="58" spans="1:13" ht="13.6" x14ac:dyDescent="0.25">
      <c r="A58" s="31" t="s">
        <v>9</v>
      </c>
      <c r="B58" s="32"/>
      <c r="C58" s="46"/>
      <c r="D58" s="46"/>
      <c r="E58" s="46"/>
      <c r="F58" s="46"/>
      <c r="G58" s="46"/>
      <c r="H58" s="46"/>
      <c r="I58" s="46"/>
      <c r="J58" s="46"/>
      <c r="M58" s="17"/>
    </row>
    <row r="59" spans="1:13" ht="13.6" x14ac:dyDescent="0.25">
      <c r="A59" s="40" t="s">
        <v>18</v>
      </c>
      <c r="B59" s="21"/>
      <c r="C59" s="46"/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68">
        <v>0</v>
      </c>
      <c r="L59" s="10">
        <v>0</v>
      </c>
      <c r="M59" s="18">
        <v>0</v>
      </c>
    </row>
    <row r="60" spans="1:13" ht="13.6" x14ac:dyDescent="0.25">
      <c r="A60" s="40" t="s">
        <v>17</v>
      </c>
      <c r="B60" s="21"/>
      <c r="C60" s="46"/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68">
        <v>0</v>
      </c>
      <c r="M60" s="17"/>
    </row>
    <row r="61" spans="1:13" ht="13.6" x14ac:dyDescent="0.25">
      <c r="A61" s="57" t="s">
        <v>19</v>
      </c>
      <c r="B61" s="58"/>
      <c r="C61" s="46"/>
      <c r="D61" s="46"/>
      <c r="E61" s="46"/>
      <c r="F61" s="46"/>
      <c r="G61" s="46"/>
      <c r="H61" s="46"/>
      <c r="I61" s="46"/>
      <c r="J61" s="46"/>
      <c r="M61" s="17"/>
    </row>
    <row r="62" spans="1:13" ht="13.6" x14ac:dyDescent="0.25">
      <c r="A62" s="40" t="s">
        <v>18</v>
      </c>
      <c r="B62" s="21"/>
      <c r="C62" s="46"/>
      <c r="D62" s="46"/>
      <c r="E62" s="46"/>
      <c r="F62" s="46"/>
      <c r="G62" s="46"/>
      <c r="H62" s="46"/>
      <c r="I62" s="46"/>
      <c r="J62" s="46"/>
      <c r="M62" s="17"/>
    </row>
    <row r="63" spans="1:13" ht="13.6" x14ac:dyDescent="0.25">
      <c r="A63" s="40" t="s">
        <v>17</v>
      </c>
      <c r="B63" s="21"/>
      <c r="C63" s="46"/>
      <c r="D63" s="46"/>
      <c r="E63" s="46"/>
      <c r="F63" s="46"/>
      <c r="G63" s="46"/>
      <c r="H63" s="46"/>
      <c r="I63" s="46"/>
      <c r="J63" s="46"/>
      <c r="M63" s="17"/>
    </row>
    <row r="64" spans="1:13" ht="27.2" x14ac:dyDescent="0.25">
      <c r="A64" s="59" t="s">
        <v>22</v>
      </c>
      <c r="B64" s="60"/>
      <c r="C64" s="46"/>
      <c r="D64" s="46"/>
      <c r="E64" s="46"/>
      <c r="F64" s="46"/>
      <c r="G64" s="46"/>
      <c r="H64" s="46"/>
      <c r="I64" s="46"/>
      <c r="J64" s="46"/>
      <c r="M64" s="17"/>
    </row>
    <row r="65" spans="1:13" ht="15.65" x14ac:dyDescent="0.25">
      <c r="A65" s="57" t="s">
        <v>64</v>
      </c>
      <c r="B65" s="32"/>
      <c r="C65" s="46"/>
      <c r="D65" s="46"/>
      <c r="E65" s="46"/>
      <c r="F65" s="46"/>
      <c r="G65" s="46"/>
      <c r="H65" s="46"/>
      <c r="I65" s="46"/>
      <c r="J65" s="46"/>
      <c r="M65" s="17"/>
    </row>
    <row r="66" spans="1:13" ht="13.6" x14ac:dyDescent="0.25">
      <c r="A66" s="40" t="s">
        <v>18</v>
      </c>
      <c r="B66" s="21"/>
      <c r="C66" s="46"/>
      <c r="D66" s="46">
        <v>110</v>
      </c>
      <c r="E66" s="46">
        <v>110</v>
      </c>
      <c r="F66" s="46">
        <v>110</v>
      </c>
      <c r="G66" s="46">
        <v>189.5</v>
      </c>
      <c r="H66" s="46">
        <v>130</v>
      </c>
      <c r="I66" s="46">
        <v>130</v>
      </c>
      <c r="J66" s="46">
        <v>779.8</v>
      </c>
      <c r="L66" s="10">
        <v>1559.3</v>
      </c>
      <c r="M66" s="18">
        <v>1559.3</v>
      </c>
    </row>
    <row r="67" spans="1:13" ht="13.6" x14ac:dyDescent="0.25">
      <c r="A67" s="40" t="s">
        <v>17</v>
      </c>
      <c r="B67" s="21"/>
      <c r="C67" s="46"/>
      <c r="D67" s="46">
        <v>1.43</v>
      </c>
      <c r="E67" s="46">
        <v>1.43</v>
      </c>
      <c r="F67" s="46">
        <v>1.43</v>
      </c>
      <c r="G67" s="46">
        <v>2.4634999999999998</v>
      </c>
      <c r="H67" s="46">
        <v>6.24</v>
      </c>
      <c r="I67" s="46">
        <v>6.24</v>
      </c>
      <c r="J67" s="46">
        <v>37.430399999999999</v>
      </c>
      <c r="M67" s="17"/>
    </row>
    <row r="68" spans="1:13" ht="13.6" x14ac:dyDescent="0.25">
      <c r="A68" s="40"/>
      <c r="B68" s="21"/>
      <c r="C68" s="46"/>
      <c r="D68" s="46"/>
      <c r="E68" s="46"/>
      <c r="F68" s="46"/>
      <c r="G68" s="46"/>
      <c r="H68" s="46"/>
      <c r="I68" s="46"/>
      <c r="J68" s="46"/>
      <c r="M68" s="17"/>
    </row>
    <row r="69" spans="1:13" ht="13.6" x14ac:dyDescent="0.25">
      <c r="A69" s="57" t="s">
        <v>14</v>
      </c>
      <c r="B69" s="32"/>
      <c r="C69" s="46"/>
      <c r="D69" s="46"/>
      <c r="E69" s="46"/>
      <c r="F69" s="46"/>
      <c r="G69" s="46"/>
      <c r="H69" s="46"/>
      <c r="I69" s="46"/>
      <c r="J69" s="46"/>
      <c r="M69" s="17"/>
    </row>
    <row r="70" spans="1:13" ht="13.6" x14ac:dyDescent="0.25">
      <c r="A70" s="40" t="s">
        <v>18</v>
      </c>
      <c r="B70" s="21"/>
      <c r="C70" s="46"/>
      <c r="D70" s="46"/>
      <c r="E70" s="46"/>
      <c r="F70" s="46"/>
      <c r="G70" s="46"/>
      <c r="H70" s="46"/>
      <c r="I70" s="46"/>
      <c r="J70" s="46"/>
      <c r="M70" s="17"/>
    </row>
    <row r="71" spans="1:13" ht="13.6" x14ac:dyDescent="0.25">
      <c r="A71" s="40" t="s">
        <v>17</v>
      </c>
      <c r="B71" s="21"/>
      <c r="C71" s="46"/>
      <c r="D71" s="46"/>
      <c r="E71" s="46"/>
      <c r="F71" s="46"/>
      <c r="G71" s="46"/>
      <c r="H71" s="46"/>
      <c r="I71" s="46"/>
      <c r="J71" s="46"/>
      <c r="M71" s="17"/>
    </row>
    <row r="72" spans="1:13" ht="13.6" x14ac:dyDescent="0.25">
      <c r="A72" s="61" t="s">
        <v>31</v>
      </c>
      <c r="B72" s="62"/>
      <c r="C72" s="45"/>
      <c r="D72" s="45">
        <v>391.47427734619981</v>
      </c>
      <c r="E72" s="45">
        <v>377.18555633116961</v>
      </c>
      <c r="F72" s="45">
        <v>394.71906646419978</v>
      </c>
      <c r="G72" s="45">
        <v>479.93066646419976</v>
      </c>
      <c r="H72" s="45">
        <v>490.56532545692522</v>
      </c>
      <c r="I72" s="45">
        <v>491.16004729241627</v>
      </c>
      <c r="J72" s="45">
        <v>13594.591904949997</v>
      </c>
      <c r="M72" s="17"/>
    </row>
    <row r="73" spans="1:13" ht="13.6" x14ac:dyDescent="0.25">
      <c r="A73" s="40" t="s">
        <v>18</v>
      </c>
      <c r="B73" s="21"/>
      <c r="C73" s="46"/>
      <c r="D73" s="46">
        <v>314.28745901767519</v>
      </c>
      <c r="E73" s="46">
        <v>323.60099359600002</v>
      </c>
      <c r="F73" s="46">
        <v>318.58149674367519</v>
      </c>
      <c r="G73" s="46">
        <v>402.28149674367518</v>
      </c>
      <c r="H73" s="46">
        <v>363.82643378567525</v>
      </c>
      <c r="I73" s="46">
        <v>366.96978040567524</v>
      </c>
      <c r="J73" s="46">
        <v>11421.092204949997</v>
      </c>
      <c r="L73" s="10">
        <v>13510.639865242374</v>
      </c>
      <c r="M73" s="18">
        <v>13510.639865242374</v>
      </c>
    </row>
    <row r="74" spans="1:13" ht="13.6" x14ac:dyDescent="0.25">
      <c r="A74" s="63" t="s">
        <v>17</v>
      </c>
      <c r="B74" s="64"/>
      <c r="C74" s="65"/>
      <c r="D74" s="65">
        <v>77.186818328524609</v>
      </c>
      <c r="E74" s="65">
        <v>53.584562735169598</v>
      </c>
      <c r="F74" s="65">
        <v>76.13756972052461</v>
      </c>
      <c r="G74" s="65">
        <v>77.649169720524597</v>
      </c>
      <c r="H74" s="65">
        <v>126.73889167124999</v>
      </c>
      <c r="I74" s="65">
        <v>124.190266886741</v>
      </c>
      <c r="J74" s="65">
        <v>2173.4996999999998</v>
      </c>
      <c r="L74" s="6"/>
      <c r="M74" s="17"/>
    </row>
    <row r="75" spans="1:13" x14ac:dyDescent="0.2">
      <c r="A75" s="69" t="s">
        <v>44</v>
      </c>
      <c r="B75" s="69" t="s">
        <v>45</v>
      </c>
      <c r="M75" s="19"/>
    </row>
    <row r="76" spans="1:13" x14ac:dyDescent="0.2">
      <c r="A76" s="69" t="s">
        <v>46</v>
      </c>
      <c r="B76" s="69" t="s">
        <v>47</v>
      </c>
      <c r="M76" s="19"/>
    </row>
    <row r="77" spans="1:13" x14ac:dyDescent="0.2">
      <c r="A77" s="69" t="s">
        <v>48</v>
      </c>
      <c r="B77" s="70" t="s">
        <v>51</v>
      </c>
      <c r="M77" s="19"/>
    </row>
    <row r="78" spans="1:13" x14ac:dyDescent="0.2">
      <c r="A78" s="71"/>
      <c r="B78" s="72" t="s">
        <v>34</v>
      </c>
      <c r="M78" s="19"/>
    </row>
    <row r="79" spans="1:13" x14ac:dyDescent="0.2">
      <c r="A79" s="73"/>
      <c r="B79" s="74" t="s">
        <v>52</v>
      </c>
      <c r="M79" s="19"/>
    </row>
    <row r="80" spans="1:13" x14ac:dyDescent="0.2">
      <c r="A80" s="71"/>
      <c r="B80" s="74" t="s">
        <v>32</v>
      </c>
      <c r="M80" s="19"/>
    </row>
    <row r="81" spans="1:13" x14ac:dyDescent="0.2">
      <c r="A81" s="20"/>
      <c r="B81" s="71" t="s">
        <v>53</v>
      </c>
      <c r="J81" s="5"/>
      <c r="M81" s="19"/>
    </row>
    <row r="82" spans="1:13" x14ac:dyDescent="0.2">
      <c r="A82" t="s">
        <v>40</v>
      </c>
    </row>
    <row r="84" spans="1:13" x14ac:dyDescent="0.2">
      <c r="D84" s="16"/>
    </row>
    <row r="85" spans="1:13" x14ac:dyDescent="0.2">
      <c r="D85" s="16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view="pageBreakPreview" topLeftCell="A19" zoomScale="130" zoomScaleNormal="100" zoomScaleSheetLayoutView="130" workbookViewId="0">
      <selection activeCell="D1" sqref="D1"/>
    </sheetView>
  </sheetViews>
  <sheetFormatPr baseColWidth="10" defaultRowHeight="12.9" x14ac:dyDescent="0.2"/>
  <cols>
    <col min="1" max="1" width="13.875" customWidth="1"/>
    <col min="2" max="2" width="29.75" customWidth="1"/>
    <col min="3" max="3" width="23.75" customWidth="1"/>
  </cols>
  <sheetData>
    <row r="1" spans="1:3" x14ac:dyDescent="0.2">
      <c r="A1" s="15" t="s">
        <v>36</v>
      </c>
      <c r="B1" s="15"/>
    </row>
    <row r="2" spans="1:3" x14ac:dyDescent="0.2">
      <c r="A2" s="13"/>
      <c r="B2" s="13"/>
    </row>
    <row r="3" spans="1:3" x14ac:dyDescent="0.2">
      <c r="A3" s="1"/>
      <c r="B3" s="1"/>
    </row>
    <row r="4" spans="1:3" ht="13.6" x14ac:dyDescent="0.25">
      <c r="A4" s="171" t="s">
        <v>75</v>
      </c>
      <c r="B4" s="171"/>
      <c r="C4" s="171"/>
    </row>
    <row r="5" spans="1:3" ht="13.6" x14ac:dyDescent="0.2">
      <c r="A5" s="172" t="s">
        <v>76</v>
      </c>
      <c r="B5" s="172"/>
      <c r="C5" s="172"/>
    </row>
    <row r="6" spans="1:3" x14ac:dyDescent="0.2">
      <c r="A6" s="117"/>
      <c r="B6" s="117"/>
      <c r="C6" s="96"/>
    </row>
    <row r="7" spans="1:3" x14ac:dyDescent="0.2">
      <c r="A7" s="1"/>
      <c r="B7" s="1"/>
    </row>
    <row r="8" spans="1:3" x14ac:dyDescent="0.2">
      <c r="C8" s="24" t="s">
        <v>54</v>
      </c>
    </row>
    <row r="9" spans="1:3" ht="13.6" x14ac:dyDescent="0.2">
      <c r="A9" s="50"/>
      <c r="B9" s="51"/>
      <c r="C9" s="12" t="str">
        <f>'10.19'!C6</f>
        <v>Al 30-06-2020</v>
      </c>
    </row>
    <row r="10" spans="1:3" ht="18" customHeight="1" x14ac:dyDescent="0.2">
      <c r="A10" s="75" t="s">
        <v>3</v>
      </c>
      <c r="B10" s="76"/>
      <c r="C10" s="89">
        <f>SUM(C11:C12)</f>
        <v>618.78638660576905</v>
      </c>
    </row>
    <row r="11" spans="1:3" ht="18" customHeight="1" x14ac:dyDescent="0.2">
      <c r="A11" s="77" t="s">
        <v>18</v>
      </c>
      <c r="B11" s="35"/>
      <c r="C11" s="90">
        <f>+SUM('10.20'!D14:G14)</f>
        <v>360.84434610102562</v>
      </c>
    </row>
    <row r="12" spans="1:3" ht="18" customHeight="1" x14ac:dyDescent="0.2">
      <c r="A12" s="77" t="s">
        <v>17</v>
      </c>
      <c r="B12" s="35"/>
      <c r="C12" s="90">
        <f>+SUM('10.20'!D12:G12)+SUM('10.20'!D15:G15)</f>
        <v>257.94204050474343</v>
      </c>
    </row>
    <row r="13" spans="1:3" ht="18" customHeight="1" x14ac:dyDescent="0.2">
      <c r="A13" s="78" t="s">
        <v>6</v>
      </c>
      <c r="B13" s="79"/>
      <c r="C13" s="91">
        <f>SUM(C14:C15)</f>
        <v>0</v>
      </c>
    </row>
    <row r="14" spans="1:3" ht="18" customHeight="1" x14ac:dyDescent="0.2">
      <c r="A14" s="77" t="s">
        <v>18</v>
      </c>
      <c r="B14" s="35"/>
      <c r="C14" s="90"/>
    </row>
    <row r="15" spans="1:3" ht="18" customHeight="1" x14ac:dyDescent="0.2">
      <c r="A15" s="77" t="s">
        <v>17</v>
      </c>
      <c r="B15" s="35"/>
      <c r="C15" s="90"/>
    </row>
    <row r="16" spans="1:3" ht="18" customHeight="1" x14ac:dyDescent="0.2">
      <c r="A16" s="78" t="s">
        <v>11</v>
      </c>
      <c r="B16" s="79"/>
      <c r="C16" s="91">
        <f>SUM(C17:C18)</f>
        <v>240.01492999999999</v>
      </c>
    </row>
    <row r="17" spans="1:3" ht="18" customHeight="1" x14ac:dyDescent="0.2">
      <c r="A17" s="77" t="s">
        <v>18</v>
      </c>
      <c r="B17" s="35"/>
      <c r="C17" s="90">
        <f>+SUM('10.20'!D40:G40)</f>
        <v>228.72896</v>
      </c>
    </row>
    <row r="18" spans="1:3" ht="18" customHeight="1" x14ac:dyDescent="0.2">
      <c r="A18" s="77" t="s">
        <v>17</v>
      </c>
      <c r="B18" s="35"/>
      <c r="C18" s="90">
        <f>+SUM('10.20'!D41:G41)</f>
        <v>11.285970000000001</v>
      </c>
    </row>
    <row r="19" spans="1:3" ht="18" customHeight="1" x14ac:dyDescent="0.2">
      <c r="A19" s="78" t="s">
        <v>12</v>
      </c>
      <c r="B19" s="79"/>
      <c r="C19" s="91">
        <f>SUM(C20:C21)</f>
        <v>258.25475</v>
      </c>
    </row>
    <row r="20" spans="1:3" ht="18" customHeight="1" x14ac:dyDescent="0.2">
      <c r="A20" s="77" t="s">
        <v>18</v>
      </c>
      <c r="B20" s="35"/>
      <c r="C20" s="90">
        <f>+SUM('10.20'!D53:G53)+SUM('10.20'!D59:G59)</f>
        <v>249.67813999999998</v>
      </c>
    </row>
    <row r="21" spans="1:3" ht="18" customHeight="1" x14ac:dyDescent="0.2">
      <c r="A21" s="77" t="s">
        <v>17</v>
      </c>
      <c r="B21" s="35"/>
      <c r="C21" s="90">
        <f>+SUM('10.20'!D54:G54)+SUM('10.20'!D60:G60)</f>
        <v>8.5766100000000005</v>
      </c>
    </row>
    <row r="22" spans="1:3" ht="18" customHeight="1" x14ac:dyDescent="0.2">
      <c r="A22" s="80" t="s">
        <v>65</v>
      </c>
      <c r="B22" s="79"/>
      <c r="C22" s="91">
        <f>SUM(C23:C24)</f>
        <v>526.25350000000003</v>
      </c>
    </row>
    <row r="23" spans="1:3" ht="18" customHeight="1" x14ac:dyDescent="0.2">
      <c r="A23" s="77" t="s">
        <v>18</v>
      </c>
      <c r="B23" s="35"/>
      <c r="C23" s="90">
        <f>+SUM('10.20'!D66:G66)</f>
        <v>519.5</v>
      </c>
    </row>
    <row r="24" spans="1:3" ht="18" customHeight="1" x14ac:dyDescent="0.2">
      <c r="A24" s="81" t="s">
        <v>17</v>
      </c>
      <c r="B24" s="82"/>
      <c r="C24" s="92">
        <f>+SUM('10.20'!D67:G67)</f>
        <v>6.7534999999999998</v>
      </c>
    </row>
    <row r="25" spans="1:3" ht="18" customHeight="1" x14ac:dyDescent="0.25">
      <c r="A25" s="83" t="s">
        <v>2</v>
      </c>
      <c r="B25" s="84"/>
      <c r="C25" s="93">
        <f>+C26+C27</f>
        <v>1643.3095666057689</v>
      </c>
    </row>
    <row r="26" spans="1:3" ht="18" customHeight="1" x14ac:dyDescent="0.25">
      <c r="A26" s="85" t="s">
        <v>18</v>
      </c>
      <c r="B26" s="86"/>
      <c r="C26" s="94">
        <f>+C11+C14+C17+C20+C23</f>
        <v>1358.7514461010255</v>
      </c>
    </row>
    <row r="27" spans="1:3" ht="18" customHeight="1" x14ac:dyDescent="0.25">
      <c r="A27" s="87" t="s">
        <v>17</v>
      </c>
      <c r="B27" s="88"/>
      <c r="C27" s="95">
        <f>+C12+C15+C18+C21+C24</f>
        <v>284.55812050474344</v>
      </c>
    </row>
    <row r="28" spans="1:3" ht="13.6" customHeight="1" x14ac:dyDescent="0.25">
      <c r="A28" s="69" t="s">
        <v>44</v>
      </c>
      <c r="B28" s="69" t="s">
        <v>45</v>
      </c>
      <c r="C28" s="98"/>
    </row>
    <row r="29" spans="1:3" ht="13.6" customHeight="1" x14ac:dyDescent="0.25">
      <c r="A29" s="69" t="s">
        <v>46</v>
      </c>
      <c r="B29" s="69" t="s">
        <v>47</v>
      </c>
      <c r="C29" s="98"/>
    </row>
    <row r="30" spans="1:3" ht="13.6" customHeight="1" x14ac:dyDescent="0.25">
      <c r="A30" s="97"/>
      <c r="B30" s="97"/>
      <c r="C30" s="98"/>
    </row>
    <row r="31" spans="1:3" ht="13.6" customHeight="1" x14ac:dyDescent="0.25">
      <c r="A31" s="97"/>
      <c r="B31" s="97"/>
      <c r="C31" s="98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topLeftCell="A10" zoomScaleNormal="100" zoomScaleSheetLayoutView="100" workbookViewId="0">
      <selection activeCell="C23" sqref="C23"/>
    </sheetView>
  </sheetViews>
  <sheetFormatPr baseColWidth="10" defaultRowHeight="12.9" x14ac:dyDescent="0.2"/>
  <cols>
    <col min="1" max="1" width="20.75" customWidth="1"/>
    <col min="2" max="2" width="23.75" customWidth="1"/>
    <col min="3" max="3" width="29.125" customWidth="1"/>
  </cols>
  <sheetData>
    <row r="1" spans="1:7" x14ac:dyDescent="0.2">
      <c r="A1" s="15" t="s">
        <v>38</v>
      </c>
    </row>
    <row r="2" spans="1:7" x14ac:dyDescent="0.2">
      <c r="A2" s="13"/>
    </row>
    <row r="3" spans="1:7" ht="13.6" x14ac:dyDescent="0.25">
      <c r="A3" s="14" t="s">
        <v>57</v>
      </c>
      <c r="B3" s="14"/>
    </row>
    <row r="4" spans="1:7" ht="13.6" x14ac:dyDescent="0.25">
      <c r="A4" s="14" t="s">
        <v>58</v>
      </c>
      <c r="B4" s="14"/>
    </row>
    <row r="5" spans="1:7" x14ac:dyDescent="0.2">
      <c r="A5" s="13"/>
    </row>
    <row r="6" spans="1:7" x14ac:dyDescent="0.2">
      <c r="C6" s="24" t="s">
        <v>54</v>
      </c>
    </row>
    <row r="7" spans="1:7" ht="18.7" customHeight="1" x14ac:dyDescent="0.2">
      <c r="A7" s="50"/>
      <c r="B7" s="51"/>
      <c r="C7" s="12" t="s">
        <v>77</v>
      </c>
    </row>
    <row r="8" spans="1:7" ht="18.7" customHeight="1" x14ac:dyDescent="0.2">
      <c r="A8" s="100" t="s">
        <v>25</v>
      </c>
      <c r="B8" s="101"/>
      <c r="C8" s="54">
        <v>13478.949737190002</v>
      </c>
    </row>
    <row r="9" spans="1:7" ht="18.7" customHeight="1" x14ac:dyDescent="0.2">
      <c r="A9" s="102" t="s">
        <v>55</v>
      </c>
      <c r="B9" s="103"/>
      <c r="C9" s="46">
        <v>655.16736800000001</v>
      </c>
      <c r="G9" s="7"/>
    </row>
    <row r="10" spans="1:7" ht="18.7" customHeight="1" x14ac:dyDescent="0.2">
      <c r="A10" s="77" t="s">
        <v>28</v>
      </c>
      <c r="B10" s="103"/>
      <c r="C10" s="46">
        <v>12823.782369190001</v>
      </c>
      <c r="G10" s="7"/>
    </row>
    <row r="11" spans="1:7" ht="18.7" customHeight="1" x14ac:dyDescent="0.2">
      <c r="A11" s="27" t="s">
        <v>26</v>
      </c>
      <c r="B11" s="28"/>
      <c r="C11" s="46">
        <v>31.690128000000001</v>
      </c>
    </row>
    <row r="12" spans="1:7" ht="18.7" customHeight="1" x14ac:dyDescent="0.2">
      <c r="A12" s="77" t="s">
        <v>27</v>
      </c>
      <c r="B12" s="103"/>
      <c r="C12" s="46">
        <v>4.4726319999999999</v>
      </c>
    </row>
    <row r="13" spans="1:7" ht="18.7" customHeight="1" x14ac:dyDescent="0.2">
      <c r="A13" s="102" t="s">
        <v>56</v>
      </c>
      <c r="B13" s="104"/>
      <c r="C13" s="46">
        <v>27.217496000000001</v>
      </c>
    </row>
    <row r="14" spans="1:7" ht="18.7" customHeight="1" x14ac:dyDescent="0.2">
      <c r="A14" s="81" t="s">
        <v>29</v>
      </c>
      <c r="B14" s="105"/>
      <c r="C14" s="65"/>
    </row>
    <row r="15" spans="1:7" ht="18.7" customHeight="1" x14ac:dyDescent="0.25">
      <c r="A15" s="83" t="s">
        <v>15</v>
      </c>
      <c r="B15" s="84"/>
      <c r="C15" s="112">
        <v>13510.639865190002</v>
      </c>
      <c r="E15" s="110"/>
    </row>
    <row r="16" spans="1:7" x14ac:dyDescent="0.2">
      <c r="A16" s="69" t="s">
        <v>44</v>
      </c>
      <c r="B16" s="69" t="s">
        <v>45</v>
      </c>
    </row>
    <row r="17" spans="1:3" x14ac:dyDescent="0.2">
      <c r="A17" s="69" t="s">
        <v>46</v>
      </c>
      <c r="B17" s="69" t="s">
        <v>47</v>
      </c>
    </row>
    <row r="18" spans="1:3" x14ac:dyDescent="0.2">
      <c r="A18" s="69" t="s">
        <v>48</v>
      </c>
      <c r="B18" s="111" t="s">
        <v>79</v>
      </c>
      <c r="C18" s="106"/>
    </row>
    <row r="19" spans="1:3" x14ac:dyDescent="0.2">
      <c r="B19" s="70" t="s">
        <v>59</v>
      </c>
    </row>
    <row r="20" spans="1:3" x14ac:dyDescent="0.2">
      <c r="A20" s="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topLeftCell="F1" workbookViewId="0">
      <selection activeCell="V11" sqref="V11"/>
    </sheetView>
  </sheetViews>
  <sheetFormatPr baseColWidth="10" defaultRowHeight="12.9" x14ac:dyDescent="0.2"/>
  <cols>
    <col min="1" max="1" width="65.875" style="120" customWidth="1"/>
    <col min="2" max="5" width="0" style="120" hidden="1" customWidth="1"/>
    <col min="6" max="6" width="11.375" style="120"/>
    <col min="7" max="10" width="0" style="120" hidden="1" customWidth="1"/>
    <col min="11" max="12" width="11.375" style="120"/>
    <col min="13" max="15" width="10" style="120" customWidth="1"/>
    <col min="16" max="16" width="11.75" style="120" customWidth="1"/>
    <col min="17" max="20" width="11.375" style="120"/>
    <col min="21" max="21" width="11.75" style="120" customWidth="1"/>
    <col min="22" max="228" width="11.375" style="120"/>
    <col min="229" max="229" width="44.625" style="120" customWidth="1"/>
    <col min="230" max="230" width="21" style="120" customWidth="1"/>
    <col min="231" max="484" width="11.375" style="120"/>
    <col min="485" max="485" width="44.625" style="120" customWidth="1"/>
    <col min="486" max="486" width="21" style="120" customWidth="1"/>
    <col min="487" max="740" width="11.375" style="120"/>
    <col min="741" max="741" width="44.625" style="120" customWidth="1"/>
    <col min="742" max="742" width="21" style="120" customWidth="1"/>
    <col min="743" max="996" width="11.375" style="120"/>
    <col min="997" max="997" width="44.625" style="120" customWidth="1"/>
    <col min="998" max="998" width="21" style="120" customWidth="1"/>
    <col min="999" max="1252" width="11.375" style="120"/>
    <col min="1253" max="1253" width="44.625" style="120" customWidth="1"/>
    <col min="1254" max="1254" width="21" style="120" customWidth="1"/>
    <col min="1255" max="1508" width="11.375" style="120"/>
    <col min="1509" max="1509" width="44.625" style="120" customWidth="1"/>
    <col min="1510" max="1510" width="21" style="120" customWidth="1"/>
    <col min="1511" max="1764" width="11.375" style="120"/>
    <col min="1765" max="1765" width="44.625" style="120" customWidth="1"/>
    <col min="1766" max="1766" width="21" style="120" customWidth="1"/>
    <col min="1767" max="2020" width="11.375" style="120"/>
    <col min="2021" max="2021" width="44.625" style="120" customWidth="1"/>
    <col min="2022" max="2022" width="21" style="120" customWidth="1"/>
    <col min="2023" max="2276" width="11.375" style="120"/>
    <col min="2277" max="2277" width="44.625" style="120" customWidth="1"/>
    <col min="2278" max="2278" width="21" style="120" customWidth="1"/>
    <col min="2279" max="2532" width="11.375" style="120"/>
    <col min="2533" max="2533" width="44.625" style="120" customWidth="1"/>
    <col min="2534" max="2534" width="21" style="120" customWidth="1"/>
    <col min="2535" max="2788" width="11.375" style="120"/>
    <col min="2789" max="2789" width="44.625" style="120" customWidth="1"/>
    <col min="2790" max="2790" width="21" style="120" customWidth="1"/>
    <col min="2791" max="3044" width="11.375" style="120"/>
    <col min="3045" max="3045" width="44.625" style="120" customWidth="1"/>
    <col min="3046" max="3046" width="21" style="120" customWidth="1"/>
    <col min="3047" max="3300" width="11.375" style="120"/>
    <col min="3301" max="3301" width="44.625" style="120" customWidth="1"/>
    <col min="3302" max="3302" width="21" style="120" customWidth="1"/>
    <col min="3303" max="3556" width="11.375" style="120"/>
    <col min="3557" max="3557" width="44.625" style="120" customWidth="1"/>
    <col min="3558" max="3558" width="21" style="120" customWidth="1"/>
    <col min="3559" max="3812" width="11.375" style="120"/>
    <col min="3813" max="3813" width="44.625" style="120" customWidth="1"/>
    <col min="3814" max="3814" width="21" style="120" customWidth="1"/>
    <col min="3815" max="4068" width="11.375" style="120"/>
    <col min="4069" max="4069" width="44.625" style="120" customWidth="1"/>
    <col min="4070" max="4070" width="21" style="120" customWidth="1"/>
    <col min="4071" max="4324" width="11.375" style="120"/>
    <col min="4325" max="4325" width="44.625" style="120" customWidth="1"/>
    <col min="4326" max="4326" width="21" style="120" customWidth="1"/>
    <col min="4327" max="4580" width="11.375" style="120"/>
    <col min="4581" max="4581" width="44.625" style="120" customWidth="1"/>
    <col min="4582" max="4582" width="21" style="120" customWidth="1"/>
    <col min="4583" max="4836" width="11.375" style="120"/>
    <col min="4837" max="4837" width="44.625" style="120" customWidth="1"/>
    <col min="4838" max="4838" width="21" style="120" customWidth="1"/>
    <col min="4839" max="5092" width="11.375" style="120"/>
    <col min="5093" max="5093" width="44.625" style="120" customWidth="1"/>
    <col min="5094" max="5094" width="21" style="120" customWidth="1"/>
    <col min="5095" max="5348" width="11.375" style="120"/>
    <col min="5349" max="5349" width="44.625" style="120" customWidth="1"/>
    <col min="5350" max="5350" width="21" style="120" customWidth="1"/>
    <col min="5351" max="5604" width="11.375" style="120"/>
    <col min="5605" max="5605" width="44.625" style="120" customWidth="1"/>
    <col min="5606" max="5606" width="21" style="120" customWidth="1"/>
    <col min="5607" max="5860" width="11.375" style="120"/>
    <col min="5861" max="5861" width="44.625" style="120" customWidth="1"/>
    <col min="5862" max="5862" width="21" style="120" customWidth="1"/>
    <col min="5863" max="6116" width="11.375" style="120"/>
    <col min="6117" max="6117" width="44.625" style="120" customWidth="1"/>
    <col min="6118" max="6118" width="21" style="120" customWidth="1"/>
    <col min="6119" max="6372" width="11.375" style="120"/>
    <col min="6373" max="6373" width="44.625" style="120" customWidth="1"/>
    <col min="6374" max="6374" width="21" style="120" customWidth="1"/>
    <col min="6375" max="6628" width="11.375" style="120"/>
    <col min="6629" max="6629" width="44.625" style="120" customWidth="1"/>
    <col min="6630" max="6630" width="21" style="120" customWidth="1"/>
    <col min="6631" max="6884" width="11.375" style="120"/>
    <col min="6885" max="6885" width="44.625" style="120" customWidth="1"/>
    <col min="6886" max="6886" width="21" style="120" customWidth="1"/>
    <col min="6887" max="7140" width="11.375" style="120"/>
    <col min="7141" max="7141" width="44.625" style="120" customWidth="1"/>
    <col min="7142" max="7142" width="21" style="120" customWidth="1"/>
    <col min="7143" max="7396" width="11.375" style="120"/>
    <col min="7397" max="7397" width="44.625" style="120" customWidth="1"/>
    <col min="7398" max="7398" width="21" style="120" customWidth="1"/>
    <col min="7399" max="7652" width="11.375" style="120"/>
    <col min="7653" max="7653" width="44.625" style="120" customWidth="1"/>
    <col min="7654" max="7654" width="21" style="120" customWidth="1"/>
    <col min="7655" max="7908" width="11.375" style="120"/>
    <col min="7909" max="7909" width="44.625" style="120" customWidth="1"/>
    <col min="7910" max="7910" width="21" style="120" customWidth="1"/>
    <col min="7911" max="8164" width="11.375" style="120"/>
    <col min="8165" max="8165" width="44.625" style="120" customWidth="1"/>
    <col min="8166" max="8166" width="21" style="120" customWidth="1"/>
    <col min="8167" max="8420" width="11.375" style="120"/>
    <col min="8421" max="8421" width="44.625" style="120" customWidth="1"/>
    <col min="8422" max="8422" width="21" style="120" customWidth="1"/>
    <col min="8423" max="8676" width="11.375" style="120"/>
    <col min="8677" max="8677" width="44.625" style="120" customWidth="1"/>
    <col min="8678" max="8678" width="21" style="120" customWidth="1"/>
    <col min="8679" max="8932" width="11.375" style="120"/>
    <col min="8933" max="8933" width="44.625" style="120" customWidth="1"/>
    <col min="8934" max="8934" width="21" style="120" customWidth="1"/>
    <col min="8935" max="9188" width="11.375" style="120"/>
    <col min="9189" max="9189" width="44.625" style="120" customWidth="1"/>
    <col min="9190" max="9190" width="21" style="120" customWidth="1"/>
    <col min="9191" max="9444" width="11.375" style="120"/>
    <col min="9445" max="9445" width="44.625" style="120" customWidth="1"/>
    <col min="9446" max="9446" width="21" style="120" customWidth="1"/>
    <col min="9447" max="9700" width="11.375" style="120"/>
    <col min="9701" max="9701" width="44.625" style="120" customWidth="1"/>
    <col min="9702" max="9702" width="21" style="120" customWidth="1"/>
    <col min="9703" max="9956" width="11.375" style="120"/>
    <col min="9957" max="9957" width="44.625" style="120" customWidth="1"/>
    <col min="9958" max="9958" width="21" style="120" customWidth="1"/>
    <col min="9959" max="10212" width="11.375" style="120"/>
    <col min="10213" max="10213" width="44.625" style="120" customWidth="1"/>
    <col min="10214" max="10214" width="21" style="120" customWidth="1"/>
    <col min="10215" max="10468" width="11.375" style="120"/>
    <col min="10469" max="10469" width="44.625" style="120" customWidth="1"/>
    <col min="10470" max="10470" width="21" style="120" customWidth="1"/>
    <col min="10471" max="10724" width="11.375" style="120"/>
    <col min="10725" max="10725" width="44.625" style="120" customWidth="1"/>
    <col min="10726" max="10726" width="21" style="120" customWidth="1"/>
    <col min="10727" max="10980" width="11.375" style="120"/>
    <col min="10981" max="10981" width="44.625" style="120" customWidth="1"/>
    <col min="10982" max="10982" width="21" style="120" customWidth="1"/>
    <col min="10983" max="11236" width="11.375" style="120"/>
    <col min="11237" max="11237" width="44.625" style="120" customWidth="1"/>
    <col min="11238" max="11238" width="21" style="120" customWidth="1"/>
    <col min="11239" max="11492" width="11.375" style="120"/>
    <col min="11493" max="11493" width="44.625" style="120" customWidth="1"/>
    <col min="11494" max="11494" width="21" style="120" customWidth="1"/>
    <col min="11495" max="11748" width="11.375" style="120"/>
    <col min="11749" max="11749" width="44.625" style="120" customWidth="1"/>
    <col min="11750" max="11750" width="21" style="120" customWidth="1"/>
    <col min="11751" max="12004" width="11.375" style="120"/>
    <col min="12005" max="12005" width="44.625" style="120" customWidth="1"/>
    <col min="12006" max="12006" width="21" style="120" customWidth="1"/>
    <col min="12007" max="12260" width="11.375" style="120"/>
    <col min="12261" max="12261" width="44.625" style="120" customWidth="1"/>
    <col min="12262" max="12262" width="21" style="120" customWidth="1"/>
    <col min="12263" max="12516" width="11.375" style="120"/>
    <col min="12517" max="12517" width="44.625" style="120" customWidth="1"/>
    <col min="12518" max="12518" width="21" style="120" customWidth="1"/>
    <col min="12519" max="12772" width="11.375" style="120"/>
    <col min="12773" max="12773" width="44.625" style="120" customWidth="1"/>
    <col min="12774" max="12774" width="21" style="120" customWidth="1"/>
    <col min="12775" max="13028" width="11.375" style="120"/>
    <col min="13029" max="13029" width="44.625" style="120" customWidth="1"/>
    <col min="13030" max="13030" width="21" style="120" customWidth="1"/>
    <col min="13031" max="13284" width="11.375" style="120"/>
    <col min="13285" max="13285" width="44.625" style="120" customWidth="1"/>
    <col min="13286" max="13286" width="21" style="120" customWidth="1"/>
    <col min="13287" max="13540" width="11.375" style="120"/>
    <col min="13541" max="13541" width="44.625" style="120" customWidth="1"/>
    <col min="13542" max="13542" width="21" style="120" customWidth="1"/>
    <col min="13543" max="13796" width="11.375" style="120"/>
    <col min="13797" max="13797" width="44.625" style="120" customWidth="1"/>
    <col min="13798" max="13798" width="21" style="120" customWidth="1"/>
    <col min="13799" max="14052" width="11.375" style="120"/>
    <col min="14053" max="14053" width="44.625" style="120" customWidth="1"/>
    <col min="14054" max="14054" width="21" style="120" customWidth="1"/>
    <col min="14055" max="14308" width="11.375" style="120"/>
    <col min="14309" max="14309" width="44.625" style="120" customWidth="1"/>
    <col min="14310" max="14310" width="21" style="120" customWidth="1"/>
    <col min="14311" max="14564" width="11.375" style="120"/>
    <col min="14565" max="14565" width="44.625" style="120" customWidth="1"/>
    <col min="14566" max="14566" width="21" style="120" customWidth="1"/>
    <col min="14567" max="14820" width="11.375" style="120"/>
    <col min="14821" max="14821" width="44.625" style="120" customWidth="1"/>
    <col min="14822" max="14822" width="21" style="120" customWidth="1"/>
    <col min="14823" max="15076" width="11.375" style="120"/>
    <col min="15077" max="15077" width="44.625" style="120" customWidth="1"/>
    <col min="15078" max="15078" width="21" style="120" customWidth="1"/>
    <col min="15079" max="15332" width="11.375" style="120"/>
    <col min="15333" max="15333" width="44.625" style="120" customWidth="1"/>
    <col min="15334" max="15334" width="21" style="120" customWidth="1"/>
    <col min="15335" max="15588" width="11.375" style="120"/>
    <col min="15589" max="15589" width="44.625" style="120" customWidth="1"/>
    <col min="15590" max="15590" width="21" style="120" customWidth="1"/>
    <col min="15591" max="15844" width="11.375" style="120"/>
    <col min="15845" max="15845" width="44.625" style="120" customWidth="1"/>
    <col min="15846" max="15846" width="21" style="120" customWidth="1"/>
    <col min="15847" max="16100" width="11.375" style="120"/>
    <col min="16101" max="16101" width="44.625" style="120" customWidth="1"/>
    <col min="16102" max="16102" width="21" style="120" customWidth="1"/>
    <col min="16103" max="16384" width="11.375" style="120"/>
  </cols>
  <sheetData>
    <row r="1" spans="1:22" ht="15.65" x14ac:dyDescent="0.25">
      <c r="A1" s="118" t="s">
        <v>80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22" ht="18.350000000000001" x14ac:dyDescent="0.3">
      <c r="A2" s="173" t="s">
        <v>81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22" ht="14.95" thickBo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22" ht="14.95" thickTop="1" x14ac:dyDescent="0.25">
      <c r="A4" s="122" t="s">
        <v>82</v>
      </c>
      <c r="B4" s="174"/>
      <c r="C4" s="174"/>
      <c r="D4" s="174"/>
      <c r="E4" s="174"/>
      <c r="F4" s="175"/>
      <c r="G4" s="176"/>
      <c r="H4" s="176"/>
      <c r="I4" s="176"/>
      <c r="J4" s="177"/>
      <c r="K4" s="123"/>
      <c r="L4" s="123"/>
      <c r="M4" s="176" t="s">
        <v>83</v>
      </c>
      <c r="N4" s="178"/>
      <c r="O4" s="178"/>
      <c r="P4" s="178"/>
      <c r="Q4" s="123" t="s">
        <v>138</v>
      </c>
      <c r="R4" s="179" t="s">
        <v>136</v>
      </c>
      <c r="S4" s="180"/>
      <c r="T4" s="180"/>
      <c r="U4" s="180"/>
      <c r="V4" s="123" t="s">
        <v>138</v>
      </c>
    </row>
    <row r="5" spans="1:22" ht="14.95" thickBot="1" x14ac:dyDescent="0.3">
      <c r="A5" s="124"/>
      <c r="B5" s="125" t="s">
        <v>84</v>
      </c>
      <c r="C5" s="126" t="s">
        <v>85</v>
      </c>
      <c r="D5" s="126" t="s">
        <v>86</v>
      </c>
      <c r="E5" s="127" t="s">
        <v>87</v>
      </c>
      <c r="F5" s="128" t="s">
        <v>88</v>
      </c>
      <c r="G5" s="129" t="s">
        <v>84</v>
      </c>
      <c r="H5" s="129" t="s">
        <v>85</v>
      </c>
      <c r="I5" s="129" t="s">
        <v>86</v>
      </c>
      <c r="J5" s="130" t="s">
        <v>87</v>
      </c>
      <c r="K5" s="131" t="s">
        <v>89</v>
      </c>
      <c r="L5" s="131" t="s">
        <v>90</v>
      </c>
      <c r="M5" s="132" t="s">
        <v>91</v>
      </c>
      <c r="N5" s="133" t="s">
        <v>92</v>
      </c>
      <c r="O5" s="133" t="s">
        <v>93</v>
      </c>
      <c r="P5" s="133" t="s">
        <v>141</v>
      </c>
      <c r="Q5" s="167" t="s">
        <v>139</v>
      </c>
      <c r="R5" s="132" t="s">
        <v>91</v>
      </c>
      <c r="S5" s="133" t="s">
        <v>92</v>
      </c>
      <c r="T5" s="133" t="s">
        <v>93</v>
      </c>
      <c r="U5" s="133" t="s">
        <v>141</v>
      </c>
      <c r="V5" s="167" t="s">
        <v>140</v>
      </c>
    </row>
    <row r="6" spans="1:22" ht="14.3" x14ac:dyDescent="0.25">
      <c r="A6" s="134" t="s">
        <v>95</v>
      </c>
      <c r="B6" s="135">
        <v>2396.6764799999996</v>
      </c>
      <c r="C6" s="136">
        <v>330.14980600000007</v>
      </c>
      <c r="D6" s="136">
        <v>260.032129</v>
      </c>
      <c r="E6" s="137">
        <v>93.791186000000806</v>
      </c>
      <c r="F6" s="138">
        <v>9428.0164600000026</v>
      </c>
      <c r="G6" s="136">
        <v>1168.3199550000002</v>
      </c>
      <c r="H6" s="136">
        <v>368.55777</v>
      </c>
      <c r="I6" s="136">
        <v>323.51194999999996</v>
      </c>
      <c r="J6" s="137">
        <v>-49.837828999997619</v>
      </c>
      <c r="K6" s="138">
        <v>10177.940816000002</v>
      </c>
      <c r="L6" s="138">
        <v>11267.598093561006</v>
      </c>
      <c r="M6" s="139">
        <v>185.05455394299997</v>
      </c>
      <c r="N6" s="139">
        <v>107.267235648</v>
      </c>
      <c r="O6" s="139">
        <v>103.58389160140001</v>
      </c>
      <c r="P6" s="139">
        <v>-23.986309172007342</v>
      </c>
      <c r="Q6" s="138">
        <v>11321.399102683999</v>
      </c>
      <c r="R6" s="139">
        <v>75.150460921000089</v>
      </c>
      <c r="S6" s="139">
        <v>113.68397375299999</v>
      </c>
      <c r="T6" s="139">
        <v>83.827622809600015</v>
      </c>
      <c r="U6" s="139">
        <v>17.314275339003519</v>
      </c>
      <c r="V6" s="138">
        <v>11300.179865191003</v>
      </c>
    </row>
    <row r="7" spans="1:22" ht="14.3" x14ac:dyDescent="0.25">
      <c r="A7" s="140" t="s">
        <v>96</v>
      </c>
      <c r="B7" s="135">
        <v>2364.5629829999998</v>
      </c>
      <c r="C7" s="136">
        <v>317.48146700000007</v>
      </c>
      <c r="D7" s="136">
        <v>250.18018599999999</v>
      </c>
      <c r="E7" s="137">
        <v>74.591588110000885</v>
      </c>
      <c r="F7" s="136">
        <v>8780.4327041100005</v>
      </c>
      <c r="G7" s="136">
        <v>1073.4946150000001</v>
      </c>
      <c r="H7" s="136">
        <v>344.08418000000006</v>
      </c>
      <c r="I7" s="136">
        <v>308.03550999999993</v>
      </c>
      <c r="J7" s="137">
        <v>-38.00548310999875</v>
      </c>
      <c r="K7" s="136">
        <v>9471.0227691100008</v>
      </c>
      <c r="L7" s="136">
        <v>10487.502798693005</v>
      </c>
      <c r="M7" s="141">
        <v>177.58595733799999</v>
      </c>
      <c r="N7" s="141">
        <v>99.884980378000009</v>
      </c>
      <c r="O7" s="141">
        <v>98.386430232999999</v>
      </c>
      <c r="P7" s="141">
        <v>-19.594564772007288</v>
      </c>
      <c r="Q7" s="136">
        <v>10545.609210880999</v>
      </c>
      <c r="R7" s="141">
        <v>65.101981781000077</v>
      </c>
      <c r="S7" s="141">
        <v>110.49392199099998</v>
      </c>
      <c r="T7" s="141">
        <v>81.01655048500001</v>
      </c>
      <c r="U7" s="141">
        <v>13.854864006003481</v>
      </c>
      <c r="V7" s="136">
        <v>10514.072134677002</v>
      </c>
    </row>
    <row r="8" spans="1:22" ht="14.3" x14ac:dyDescent="0.25">
      <c r="A8" s="142" t="s">
        <v>97</v>
      </c>
      <c r="B8" s="135">
        <v>0</v>
      </c>
      <c r="C8" s="136">
        <v>0</v>
      </c>
      <c r="D8" s="136">
        <v>0</v>
      </c>
      <c r="E8" s="137">
        <v>0</v>
      </c>
      <c r="F8" s="136">
        <v>0</v>
      </c>
      <c r="G8" s="136">
        <v>0</v>
      </c>
      <c r="H8" s="136">
        <v>0</v>
      </c>
      <c r="I8" s="136">
        <v>0</v>
      </c>
      <c r="J8" s="143">
        <v>0</v>
      </c>
      <c r="K8" s="136">
        <v>0</v>
      </c>
      <c r="L8" s="136">
        <v>0</v>
      </c>
      <c r="M8" s="141">
        <v>0</v>
      </c>
      <c r="N8" s="141">
        <v>0</v>
      </c>
      <c r="O8" s="141">
        <v>0</v>
      </c>
      <c r="P8" s="144">
        <v>0</v>
      </c>
      <c r="Q8" s="136">
        <v>0</v>
      </c>
      <c r="R8" s="141">
        <v>0</v>
      </c>
      <c r="S8" s="141">
        <v>0</v>
      </c>
      <c r="T8" s="141">
        <v>0</v>
      </c>
      <c r="U8" s="144">
        <v>0</v>
      </c>
      <c r="V8" s="136">
        <v>0</v>
      </c>
    </row>
    <row r="9" spans="1:22" ht="14.3" x14ac:dyDescent="0.25">
      <c r="A9" s="142" t="s">
        <v>98</v>
      </c>
      <c r="B9" s="135">
        <v>2364.5629829999998</v>
      </c>
      <c r="C9" s="136">
        <v>317.48146700000007</v>
      </c>
      <c r="D9" s="136">
        <v>250.18018599999999</v>
      </c>
      <c r="E9" s="137">
        <v>74.591588110000885</v>
      </c>
      <c r="F9" s="136">
        <v>8780.4327041100005</v>
      </c>
      <c r="G9" s="136">
        <v>1073.4946150000001</v>
      </c>
      <c r="H9" s="136">
        <v>344.08418000000006</v>
      </c>
      <c r="I9" s="136">
        <v>308.03550999999993</v>
      </c>
      <c r="J9" s="137">
        <v>-38.00548310999875</v>
      </c>
      <c r="K9" s="136">
        <v>9471.0227691100008</v>
      </c>
      <c r="L9" s="136">
        <v>10487.502798693005</v>
      </c>
      <c r="M9" s="141">
        <v>177.58595733799999</v>
      </c>
      <c r="N9" s="141">
        <v>99.884980378000009</v>
      </c>
      <c r="O9" s="141">
        <v>98.386430232999999</v>
      </c>
      <c r="P9" s="141">
        <v>-19.594564772007288</v>
      </c>
      <c r="Q9" s="136">
        <v>10545.609210880999</v>
      </c>
      <c r="R9" s="141">
        <v>65.101981781000077</v>
      </c>
      <c r="S9" s="141">
        <v>110.49392199099998</v>
      </c>
      <c r="T9" s="141">
        <v>81.01655048500001</v>
      </c>
      <c r="U9" s="141">
        <v>13.854864006003481</v>
      </c>
      <c r="V9" s="136">
        <v>10514.072134677002</v>
      </c>
    </row>
    <row r="10" spans="1:22" ht="13.6" x14ac:dyDescent="0.2">
      <c r="A10" s="142" t="s">
        <v>99</v>
      </c>
      <c r="B10" s="145">
        <v>0</v>
      </c>
      <c r="C10" s="146">
        <v>0</v>
      </c>
      <c r="D10" s="146">
        <v>0</v>
      </c>
      <c r="E10" s="147">
        <v>0</v>
      </c>
      <c r="F10" s="148">
        <v>0</v>
      </c>
      <c r="G10" s="148">
        <v>0</v>
      </c>
      <c r="H10" s="148">
        <v>0</v>
      </c>
      <c r="I10" s="148">
        <v>0</v>
      </c>
      <c r="J10" s="143">
        <v>0</v>
      </c>
      <c r="K10" s="148">
        <v>0</v>
      </c>
      <c r="L10" s="148">
        <v>0</v>
      </c>
      <c r="M10" s="144">
        <v>0</v>
      </c>
      <c r="N10" s="144">
        <v>0</v>
      </c>
      <c r="O10" s="144">
        <v>0</v>
      </c>
      <c r="P10" s="144">
        <v>0</v>
      </c>
      <c r="Q10" s="148">
        <v>0</v>
      </c>
      <c r="R10" s="144">
        <v>0</v>
      </c>
      <c r="S10" s="144">
        <v>0</v>
      </c>
      <c r="T10" s="144">
        <v>0</v>
      </c>
      <c r="U10" s="144">
        <v>0</v>
      </c>
      <c r="V10" s="148">
        <v>0</v>
      </c>
    </row>
    <row r="11" spans="1:22" ht="13.6" x14ac:dyDescent="0.2">
      <c r="A11" s="142" t="s">
        <v>100</v>
      </c>
      <c r="B11" s="145">
        <v>0</v>
      </c>
      <c r="C11" s="146">
        <v>0</v>
      </c>
      <c r="D11" s="146">
        <v>0</v>
      </c>
      <c r="E11" s="147">
        <v>0</v>
      </c>
      <c r="F11" s="148">
        <v>0</v>
      </c>
      <c r="G11" s="148">
        <v>0</v>
      </c>
      <c r="H11" s="148">
        <v>0</v>
      </c>
      <c r="I11" s="148">
        <v>0</v>
      </c>
      <c r="J11" s="143">
        <v>0</v>
      </c>
      <c r="K11" s="148">
        <v>0</v>
      </c>
      <c r="L11" s="148">
        <v>0</v>
      </c>
      <c r="M11" s="144">
        <v>0</v>
      </c>
      <c r="N11" s="144">
        <v>0</v>
      </c>
      <c r="O11" s="144">
        <v>0</v>
      </c>
      <c r="P11" s="144">
        <v>0</v>
      </c>
      <c r="Q11" s="148">
        <v>0</v>
      </c>
      <c r="R11" s="144">
        <v>0</v>
      </c>
      <c r="S11" s="144">
        <v>0</v>
      </c>
      <c r="T11" s="144">
        <v>0</v>
      </c>
      <c r="U11" s="144">
        <v>0</v>
      </c>
      <c r="V11" s="148">
        <v>0</v>
      </c>
    </row>
    <row r="12" spans="1:22" ht="13.6" x14ac:dyDescent="0.2">
      <c r="A12" s="142" t="s">
        <v>101</v>
      </c>
      <c r="B12" s="145">
        <v>1000</v>
      </c>
      <c r="C12" s="146">
        <v>0</v>
      </c>
      <c r="D12" s="146">
        <v>85.585000000000008</v>
      </c>
      <c r="E12" s="147">
        <v>0</v>
      </c>
      <c r="F12" s="148">
        <v>2000</v>
      </c>
      <c r="G12" s="148">
        <v>0</v>
      </c>
      <c r="H12" s="148">
        <v>0</v>
      </c>
      <c r="I12" s="148">
        <v>0</v>
      </c>
      <c r="J12" s="143">
        <v>0</v>
      </c>
      <c r="K12" s="148">
        <v>2000</v>
      </c>
      <c r="L12" s="148">
        <v>2000</v>
      </c>
      <c r="M12" s="144">
        <v>0</v>
      </c>
      <c r="N12" s="144">
        <v>0</v>
      </c>
      <c r="O12" s="144">
        <v>0</v>
      </c>
      <c r="P12" s="144">
        <v>0</v>
      </c>
      <c r="Q12" s="148">
        <v>2000</v>
      </c>
      <c r="R12" s="144">
        <v>0</v>
      </c>
      <c r="S12" s="144">
        <v>0</v>
      </c>
      <c r="T12" s="144">
        <v>0</v>
      </c>
      <c r="U12" s="144">
        <v>0</v>
      </c>
      <c r="V12" s="148">
        <v>2000</v>
      </c>
    </row>
    <row r="13" spans="1:22" ht="13.6" x14ac:dyDescent="0.2">
      <c r="A13" s="142" t="s">
        <v>102</v>
      </c>
      <c r="B13" s="145">
        <v>1364.5629829999998</v>
      </c>
      <c r="C13" s="146">
        <v>317.48146700000007</v>
      </c>
      <c r="D13" s="146">
        <v>164.59518599999998</v>
      </c>
      <c r="E13" s="147">
        <v>74.591588110000885</v>
      </c>
      <c r="F13" s="148">
        <v>6780.4327041100005</v>
      </c>
      <c r="G13" s="148">
        <v>1073.4946150000001</v>
      </c>
      <c r="H13" s="148">
        <v>344.08418000000006</v>
      </c>
      <c r="I13" s="148">
        <v>308.03550999999993</v>
      </c>
      <c r="J13" s="143">
        <v>-38.00548310999875</v>
      </c>
      <c r="K13" s="148">
        <v>7471.0227691100017</v>
      </c>
      <c r="L13" s="148">
        <v>8487.5027986930054</v>
      </c>
      <c r="M13" s="144">
        <v>177.58595733799999</v>
      </c>
      <c r="N13" s="144">
        <v>99.884980378000009</v>
      </c>
      <c r="O13" s="144">
        <v>98.386430232999999</v>
      </c>
      <c r="P13" s="144">
        <v>-19.594564772007288</v>
      </c>
      <c r="Q13" s="148">
        <v>8545.6092108809989</v>
      </c>
      <c r="R13" s="144">
        <v>65.101981781000077</v>
      </c>
      <c r="S13" s="144">
        <v>110.49392199099998</v>
      </c>
      <c r="T13" s="144">
        <v>81.01655048500001</v>
      </c>
      <c r="U13" s="144">
        <v>13.854864006003481</v>
      </c>
      <c r="V13" s="148">
        <v>8514.0721346770024</v>
      </c>
    </row>
    <row r="14" spans="1:22" ht="13.6" x14ac:dyDescent="0.2">
      <c r="A14" s="142" t="s">
        <v>103</v>
      </c>
      <c r="B14" s="145">
        <v>0</v>
      </c>
      <c r="C14" s="146">
        <v>0</v>
      </c>
      <c r="D14" s="146">
        <v>0</v>
      </c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43">
        <v>0</v>
      </c>
      <c r="K14" s="148">
        <v>0</v>
      </c>
      <c r="L14" s="148">
        <v>0</v>
      </c>
      <c r="M14" s="144">
        <v>0</v>
      </c>
      <c r="N14" s="144">
        <v>0</v>
      </c>
      <c r="O14" s="144">
        <v>0</v>
      </c>
      <c r="P14" s="144">
        <v>0</v>
      </c>
      <c r="Q14" s="148">
        <v>0</v>
      </c>
      <c r="R14" s="144">
        <v>0</v>
      </c>
      <c r="S14" s="144">
        <v>0</v>
      </c>
      <c r="T14" s="144">
        <v>0</v>
      </c>
      <c r="U14" s="144">
        <v>0</v>
      </c>
      <c r="V14" s="148">
        <v>0</v>
      </c>
    </row>
    <row r="15" spans="1:22" ht="13.6" x14ac:dyDescent="0.2">
      <c r="A15" s="142" t="s">
        <v>104</v>
      </c>
      <c r="B15" s="145">
        <v>0</v>
      </c>
      <c r="C15" s="146">
        <v>0</v>
      </c>
      <c r="D15" s="146">
        <v>0</v>
      </c>
      <c r="E15" s="147">
        <v>0</v>
      </c>
      <c r="F15" s="148">
        <v>0</v>
      </c>
      <c r="G15" s="148">
        <v>0</v>
      </c>
      <c r="H15" s="148">
        <v>0</v>
      </c>
      <c r="I15" s="148">
        <v>0</v>
      </c>
      <c r="J15" s="143">
        <v>0</v>
      </c>
      <c r="K15" s="148">
        <v>0</v>
      </c>
      <c r="L15" s="148">
        <v>0</v>
      </c>
      <c r="M15" s="144">
        <v>0</v>
      </c>
      <c r="N15" s="144">
        <v>0</v>
      </c>
      <c r="O15" s="144">
        <v>0</v>
      </c>
      <c r="P15" s="144">
        <v>0</v>
      </c>
      <c r="Q15" s="148">
        <v>0</v>
      </c>
      <c r="R15" s="144">
        <v>0</v>
      </c>
      <c r="S15" s="144">
        <v>0</v>
      </c>
      <c r="T15" s="144">
        <v>0</v>
      </c>
      <c r="U15" s="144">
        <v>0</v>
      </c>
      <c r="V15" s="148">
        <v>0</v>
      </c>
    </row>
    <row r="16" spans="1:22" ht="14.3" x14ac:dyDescent="0.25">
      <c r="A16" s="140" t="s">
        <v>105</v>
      </c>
      <c r="B16" s="135">
        <v>30.327531</v>
      </c>
      <c r="C16" s="136">
        <v>10.001553000000001</v>
      </c>
      <c r="D16" s="136">
        <v>7.8639445800000001</v>
      </c>
      <c r="E16" s="137">
        <v>4.1792095699998981</v>
      </c>
      <c r="F16" s="136">
        <v>318.52669489000004</v>
      </c>
      <c r="G16" s="136">
        <v>94.825339999999997</v>
      </c>
      <c r="H16" s="136">
        <v>12.672329999999999</v>
      </c>
      <c r="I16" s="136">
        <v>12.559956579999998</v>
      </c>
      <c r="J16" s="143">
        <v>-6.0630158899999742</v>
      </c>
      <c r="K16" s="136">
        <v>395.82017689000003</v>
      </c>
      <c r="L16" s="136">
        <v>479.350450927</v>
      </c>
      <c r="M16" s="141">
        <v>7.4685966050000001</v>
      </c>
      <c r="N16" s="141">
        <v>6.9502688399999997</v>
      </c>
      <c r="O16" s="141">
        <v>4.7260921600000003</v>
      </c>
      <c r="P16" s="144">
        <v>-2.3495736310000552</v>
      </c>
      <c r="Q16" s="136">
        <v>477.51920506099998</v>
      </c>
      <c r="R16" s="141">
        <v>9.2730402300000012</v>
      </c>
      <c r="S16" s="141">
        <v>2.6694624500000015</v>
      </c>
      <c r="T16" s="141">
        <v>2.3029315430000001</v>
      </c>
      <c r="U16" s="144">
        <v>2.0186914170000136</v>
      </c>
      <c r="V16" s="136">
        <v>486.14147425799996</v>
      </c>
    </row>
    <row r="17" spans="1:22" ht="13.6" x14ac:dyDescent="0.2">
      <c r="A17" s="142" t="s">
        <v>97</v>
      </c>
      <c r="B17" s="145">
        <v>0</v>
      </c>
      <c r="C17" s="146">
        <v>0</v>
      </c>
      <c r="D17" s="146">
        <v>0</v>
      </c>
      <c r="E17" s="147">
        <v>0</v>
      </c>
      <c r="F17" s="148">
        <v>0</v>
      </c>
      <c r="G17" s="148">
        <v>0</v>
      </c>
      <c r="H17" s="148">
        <v>0</v>
      </c>
      <c r="I17" s="148">
        <v>0</v>
      </c>
      <c r="J17" s="143">
        <v>0</v>
      </c>
      <c r="K17" s="148">
        <v>0</v>
      </c>
      <c r="L17" s="148">
        <v>0</v>
      </c>
      <c r="M17" s="144">
        <v>0</v>
      </c>
      <c r="N17" s="144">
        <v>0</v>
      </c>
      <c r="O17" s="144">
        <v>0</v>
      </c>
      <c r="P17" s="144">
        <v>0</v>
      </c>
      <c r="Q17" s="148">
        <v>0</v>
      </c>
      <c r="R17" s="144">
        <v>0</v>
      </c>
      <c r="S17" s="144">
        <v>0</v>
      </c>
      <c r="T17" s="144">
        <v>0</v>
      </c>
      <c r="U17" s="144">
        <v>0</v>
      </c>
      <c r="V17" s="148">
        <v>0</v>
      </c>
    </row>
    <row r="18" spans="1:22" ht="13.6" x14ac:dyDescent="0.2">
      <c r="A18" s="142" t="s">
        <v>98</v>
      </c>
      <c r="B18" s="145">
        <v>30.327531</v>
      </c>
      <c r="C18" s="146">
        <v>10.001553000000001</v>
      </c>
      <c r="D18" s="146">
        <v>7.8639445800000001</v>
      </c>
      <c r="E18" s="147">
        <v>4.1792095699998981</v>
      </c>
      <c r="F18" s="148">
        <v>318.52669489000004</v>
      </c>
      <c r="G18" s="148">
        <v>94.825339999999997</v>
      </c>
      <c r="H18" s="148">
        <v>12.672329999999999</v>
      </c>
      <c r="I18" s="148">
        <v>12.559956579999998</v>
      </c>
      <c r="J18" s="143">
        <v>-6.0630158899999742</v>
      </c>
      <c r="K18" s="148">
        <v>395.82017689000003</v>
      </c>
      <c r="L18" s="148">
        <v>479.350450927</v>
      </c>
      <c r="M18" s="144">
        <v>7.4685966050000001</v>
      </c>
      <c r="N18" s="144">
        <v>6.9502688399999997</v>
      </c>
      <c r="O18" s="144">
        <v>4.7260921600000003</v>
      </c>
      <c r="P18" s="144">
        <v>-2.3495736310000552</v>
      </c>
      <c r="Q18" s="148">
        <v>477.51920506099998</v>
      </c>
      <c r="R18" s="144">
        <v>9.2730402300000012</v>
      </c>
      <c r="S18" s="144">
        <v>2.6694624500000015</v>
      </c>
      <c r="T18" s="144">
        <v>2.3029315430000001</v>
      </c>
      <c r="U18" s="144">
        <v>2.0186914170000136</v>
      </c>
      <c r="V18" s="148">
        <v>486.14147425799996</v>
      </c>
    </row>
    <row r="19" spans="1:22" ht="13.6" x14ac:dyDescent="0.2">
      <c r="A19" s="142" t="s">
        <v>99</v>
      </c>
      <c r="B19" s="145">
        <v>0</v>
      </c>
      <c r="C19" s="146">
        <v>0</v>
      </c>
      <c r="D19" s="146">
        <v>0</v>
      </c>
      <c r="E19" s="147">
        <v>0</v>
      </c>
      <c r="F19" s="148">
        <v>0</v>
      </c>
      <c r="G19" s="148">
        <v>0</v>
      </c>
      <c r="H19" s="148">
        <v>0</v>
      </c>
      <c r="I19" s="148">
        <v>0</v>
      </c>
      <c r="J19" s="143">
        <v>0</v>
      </c>
      <c r="K19" s="148">
        <v>0</v>
      </c>
      <c r="L19" s="148">
        <v>0</v>
      </c>
      <c r="M19" s="144">
        <v>0</v>
      </c>
      <c r="N19" s="144">
        <v>0</v>
      </c>
      <c r="O19" s="144">
        <v>0</v>
      </c>
      <c r="P19" s="144">
        <v>0</v>
      </c>
      <c r="Q19" s="148">
        <v>0</v>
      </c>
      <c r="R19" s="144">
        <v>0</v>
      </c>
      <c r="S19" s="144">
        <v>0</v>
      </c>
      <c r="T19" s="144">
        <v>0</v>
      </c>
      <c r="U19" s="144">
        <v>0</v>
      </c>
      <c r="V19" s="148">
        <v>0</v>
      </c>
    </row>
    <row r="20" spans="1:22" ht="13.6" x14ac:dyDescent="0.2">
      <c r="A20" s="142" t="s">
        <v>100</v>
      </c>
      <c r="B20" s="145">
        <v>0</v>
      </c>
      <c r="C20" s="146">
        <v>0</v>
      </c>
      <c r="D20" s="146">
        <v>0</v>
      </c>
      <c r="E20" s="147">
        <v>0</v>
      </c>
      <c r="F20" s="148">
        <v>0</v>
      </c>
      <c r="G20" s="148">
        <v>0</v>
      </c>
      <c r="H20" s="148">
        <v>0</v>
      </c>
      <c r="I20" s="148">
        <v>0</v>
      </c>
      <c r="J20" s="143">
        <v>0</v>
      </c>
      <c r="K20" s="148">
        <v>0</v>
      </c>
      <c r="L20" s="148">
        <v>0</v>
      </c>
      <c r="M20" s="144">
        <v>0</v>
      </c>
      <c r="N20" s="144">
        <v>0</v>
      </c>
      <c r="O20" s="144">
        <v>0</v>
      </c>
      <c r="P20" s="144">
        <v>0</v>
      </c>
      <c r="Q20" s="148">
        <v>0</v>
      </c>
      <c r="R20" s="144">
        <v>0</v>
      </c>
      <c r="S20" s="144">
        <v>0</v>
      </c>
      <c r="T20" s="144">
        <v>0</v>
      </c>
      <c r="U20" s="144">
        <v>0</v>
      </c>
      <c r="V20" s="148">
        <v>0</v>
      </c>
    </row>
    <row r="21" spans="1:22" ht="13.6" x14ac:dyDescent="0.2">
      <c r="A21" s="142" t="s">
        <v>101</v>
      </c>
      <c r="B21" s="145">
        <v>0</v>
      </c>
      <c r="C21" s="146">
        <v>0</v>
      </c>
      <c r="D21" s="146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3">
        <v>0</v>
      </c>
      <c r="K21" s="148">
        <v>0</v>
      </c>
      <c r="L21" s="148">
        <v>0</v>
      </c>
      <c r="M21" s="144">
        <v>0</v>
      </c>
      <c r="N21" s="144">
        <v>0</v>
      </c>
      <c r="O21" s="144">
        <v>0</v>
      </c>
      <c r="P21" s="144">
        <v>0</v>
      </c>
      <c r="Q21" s="148">
        <v>0</v>
      </c>
      <c r="R21" s="144">
        <v>0</v>
      </c>
      <c r="S21" s="144">
        <v>0</v>
      </c>
      <c r="T21" s="144">
        <v>0</v>
      </c>
      <c r="U21" s="144">
        <v>0</v>
      </c>
      <c r="V21" s="148">
        <v>0</v>
      </c>
    </row>
    <row r="22" spans="1:22" ht="13.6" x14ac:dyDescent="0.2">
      <c r="A22" s="142" t="s">
        <v>102</v>
      </c>
      <c r="B22" s="145">
        <v>30.327531</v>
      </c>
      <c r="C22" s="146">
        <v>10.001553000000001</v>
      </c>
      <c r="D22" s="146">
        <v>7.8639445800000001</v>
      </c>
      <c r="E22" s="147">
        <v>4.1792095699998981</v>
      </c>
      <c r="F22" s="148">
        <v>318.52669489000004</v>
      </c>
      <c r="G22" s="148">
        <v>94.825339999999997</v>
      </c>
      <c r="H22" s="148">
        <v>12.672329999999999</v>
      </c>
      <c r="I22" s="148">
        <v>12.559956579999998</v>
      </c>
      <c r="J22" s="143">
        <v>-6.0630158899999742</v>
      </c>
      <c r="K22" s="148">
        <v>395.82017689000003</v>
      </c>
      <c r="L22" s="148">
        <v>479.350450927</v>
      </c>
      <c r="M22" s="144">
        <v>7.4685966050000001</v>
      </c>
      <c r="N22" s="144">
        <v>6.9502688399999997</v>
      </c>
      <c r="O22" s="144">
        <v>4.7260921600000003</v>
      </c>
      <c r="P22" s="144">
        <v>-2.3495736310000552</v>
      </c>
      <c r="Q22" s="148">
        <v>477.51920506099998</v>
      </c>
      <c r="R22" s="144">
        <v>9.2730402300000012</v>
      </c>
      <c r="S22" s="144">
        <v>2.6694624500000015</v>
      </c>
      <c r="T22" s="144">
        <v>2.3029315430000001</v>
      </c>
      <c r="U22" s="144">
        <v>2.0186914170000136</v>
      </c>
      <c r="V22" s="148">
        <v>486.14147425799996</v>
      </c>
    </row>
    <row r="23" spans="1:22" ht="13.6" x14ac:dyDescent="0.2">
      <c r="A23" s="142" t="s">
        <v>103</v>
      </c>
      <c r="B23" s="145">
        <v>0</v>
      </c>
      <c r="C23" s="146">
        <v>0</v>
      </c>
      <c r="D23" s="146"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0</v>
      </c>
      <c r="J23" s="143">
        <v>0</v>
      </c>
      <c r="K23" s="148">
        <v>0</v>
      </c>
      <c r="L23" s="148">
        <v>0</v>
      </c>
      <c r="M23" s="144">
        <v>0</v>
      </c>
      <c r="N23" s="144">
        <v>0</v>
      </c>
      <c r="O23" s="144">
        <v>0</v>
      </c>
      <c r="P23" s="144">
        <v>0</v>
      </c>
      <c r="Q23" s="148">
        <v>0</v>
      </c>
      <c r="R23" s="144">
        <v>0</v>
      </c>
      <c r="S23" s="144">
        <v>0</v>
      </c>
      <c r="T23" s="144">
        <v>0</v>
      </c>
      <c r="U23" s="144">
        <v>0</v>
      </c>
      <c r="V23" s="148">
        <v>0</v>
      </c>
    </row>
    <row r="24" spans="1:22" ht="13.6" x14ac:dyDescent="0.2">
      <c r="A24" s="142" t="s">
        <v>104</v>
      </c>
      <c r="B24" s="145">
        <v>0</v>
      </c>
      <c r="C24" s="146">
        <v>0</v>
      </c>
      <c r="D24" s="146">
        <v>0</v>
      </c>
      <c r="E24" s="147">
        <v>0</v>
      </c>
      <c r="F24" s="148">
        <v>0</v>
      </c>
      <c r="G24" s="148">
        <v>0</v>
      </c>
      <c r="H24" s="148">
        <v>0</v>
      </c>
      <c r="I24" s="148">
        <v>0</v>
      </c>
      <c r="J24" s="143">
        <v>0</v>
      </c>
      <c r="K24" s="148">
        <v>0</v>
      </c>
      <c r="L24" s="148">
        <v>0</v>
      </c>
      <c r="M24" s="144">
        <v>0</v>
      </c>
      <c r="N24" s="144">
        <v>0</v>
      </c>
      <c r="O24" s="144">
        <v>0</v>
      </c>
      <c r="P24" s="144">
        <v>0</v>
      </c>
      <c r="Q24" s="148">
        <v>0</v>
      </c>
      <c r="R24" s="144">
        <v>0</v>
      </c>
      <c r="S24" s="144">
        <v>0</v>
      </c>
      <c r="T24" s="144">
        <v>0</v>
      </c>
      <c r="U24" s="144">
        <v>0</v>
      </c>
      <c r="V24" s="148">
        <v>0</v>
      </c>
    </row>
    <row r="25" spans="1:22" ht="14.3" x14ac:dyDescent="0.25">
      <c r="A25" s="140" t="s">
        <v>106</v>
      </c>
      <c r="B25" s="145">
        <v>0</v>
      </c>
      <c r="C25" s="146">
        <v>1.4007559999999999</v>
      </c>
      <c r="D25" s="146">
        <v>0.23286542000000002</v>
      </c>
      <c r="E25" s="147">
        <v>0.15326332000000065</v>
      </c>
      <c r="F25" s="148">
        <v>13.1</v>
      </c>
      <c r="G25" s="148">
        <v>0</v>
      </c>
      <c r="H25" s="148">
        <v>1.4095200000000001</v>
      </c>
      <c r="I25" s="148">
        <v>0.18019341999999999</v>
      </c>
      <c r="J25" s="143">
        <v>0.19812099999999866</v>
      </c>
      <c r="K25" s="148">
        <v>11.5</v>
      </c>
      <c r="L25" s="148">
        <v>8.9008167699999987</v>
      </c>
      <c r="M25" s="144">
        <v>0</v>
      </c>
      <c r="N25" s="144">
        <v>0.32590643000000002</v>
      </c>
      <c r="O25" s="144">
        <v>3.7131949999999997E-2</v>
      </c>
      <c r="P25" s="144">
        <v>-7.5918011999998924E-2</v>
      </c>
      <c r="Q25" s="148">
        <v>8.4989923279999999</v>
      </c>
      <c r="R25" s="144">
        <v>0</v>
      </c>
      <c r="S25" s="144">
        <v>-5.5511151231257827E-17</v>
      </c>
      <c r="T25" s="144">
        <v>0</v>
      </c>
      <c r="U25" s="144">
        <v>5.7049789000000573E-2</v>
      </c>
      <c r="V25" s="148">
        <v>8.5560421170000005</v>
      </c>
    </row>
    <row r="26" spans="1:22" ht="13.6" x14ac:dyDescent="0.2">
      <c r="A26" s="142" t="s">
        <v>97</v>
      </c>
      <c r="B26" s="145">
        <v>0</v>
      </c>
      <c r="C26" s="146">
        <v>0</v>
      </c>
      <c r="D26" s="146">
        <v>0</v>
      </c>
      <c r="E26" s="147">
        <v>0</v>
      </c>
      <c r="F26" s="148">
        <v>0</v>
      </c>
      <c r="G26" s="148">
        <v>0</v>
      </c>
      <c r="H26" s="148">
        <v>0</v>
      </c>
      <c r="I26" s="148">
        <v>0</v>
      </c>
      <c r="J26" s="143">
        <v>0</v>
      </c>
      <c r="K26" s="148">
        <v>0</v>
      </c>
      <c r="L26" s="148">
        <v>0</v>
      </c>
      <c r="M26" s="144">
        <v>0</v>
      </c>
      <c r="N26" s="144">
        <v>0</v>
      </c>
      <c r="O26" s="144">
        <v>0</v>
      </c>
      <c r="P26" s="144">
        <v>0</v>
      </c>
      <c r="Q26" s="148">
        <v>0</v>
      </c>
      <c r="R26" s="144">
        <v>0</v>
      </c>
      <c r="S26" s="144">
        <v>0</v>
      </c>
      <c r="T26" s="144">
        <v>0</v>
      </c>
      <c r="U26" s="144">
        <v>0</v>
      </c>
      <c r="V26" s="148">
        <v>0</v>
      </c>
    </row>
    <row r="27" spans="1:22" ht="13.6" x14ac:dyDescent="0.2">
      <c r="A27" s="142" t="s">
        <v>98</v>
      </c>
      <c r="B27" s="145">
        <v>0</v>
      </c>
      <c r="C27" s="146">
        <v>1.4007559999999999</v>
      </c>
      <c r="D27" s="146">
        <v>0.23286542000000002</v>
      </c>
      <c r="E27" s="147">
        <v>0.15326332000000065</v>
      </c>
      <c r="F27" s="148">
        <v>13.1</v>
      </c>
      <c r="G27" s="148">
        <v>0</v>
      </c>
      <c r="H27" s="148">
        <v>1.4095200000000001</v>
      </c>
      <c r="I27" s="148">
        <v>0.18019341999999999</v>
      </c>
      <c r="J27" s="143">
        <v>0.19812099999999866</v>
      </c>
      <c r="K27" s="148">
        <v>11.5</v>
      </c>
      <c r="L27" s="148">
        <v>8.9008167699999987</v>
      </c>
      <c r="M27" s="144">
        <v>0</v>
      </c>
      <c r="N27" s="144">
        <v>0.32590643000000002</v>
      </c>
      <c r="O27" s="144">
        <v>3.7131949999999997E-2</v>
      </c>
      <c r="P27" s="144">
        <v>-7.5918011999998924E-2</v>
      </c>
      <c r="Q27" s="148">
        <v>8.4989923279999999</v>
      </c>
      <c r="R27" s="144">
        <v>0</v>
      </c>
      <c r="S27" s="144">
        <v>-5.5511151231257827E-17</v>
      </c>
      <c r="T27" s="144">
        <v>0</v>
      </c>
      <c r="U27" s="144">
        <v>5.7049789000000573E-2</v>
      </c>
      <c r="V27" s="148">
        <v>8.5560421170000005</v>
      </c>
    </row>
    <row r="28" spans="1:22" ht="13.6" x14ac:dyDescent="0.2">
      <c r="A28" s="142" t="s">
        <v>99</v>
      </c>
      <c r="B28" s="145">
        <v>0</v>
      </c>
      <c r="C28" s="146">
        <v>0</v>
      </c>
      <c r="D28" s="146">
        <v>0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43">
        <v>0</v>
      </c>
      <c r="K28" s="148">
        <v>0</v>
      </c>
      <c r="L28" s="148">
        <v>0</v>
      </c>
      <c r="M28" s="144">
        <v>0</v>
      </c>
      <c r="N28" s="144">
        <v>0</v>
      </c>
      <c r="O28" s="144">
        <v>0</v>
      </c>
      <c r="P28" s="144">
        <v>0</v>
      </c>
      <c r="Q28" s="148">
        <v>0</v>
      </c>
      <c r="R28" s="144">
        <v>0</v>
      </c>
      <c r="S28" s="144">
        <v>0</v>
      </c>
      <c r="T28" s="144">
        <v>0</v>
      </c>
      <c r="U28" s="144">
        <v>0</v>
      </c>
      <c r="V28" s="148">
        <v>0</v>
      </c>
    </row>
    <row r="29" spans="1:22" ht="13.6" x14ac:dyDescent="0.2">
      <c r="A29" s="142" t="s">
        <v>100</v>
      </c>
      <c r="B29" s="145">
        <v>0</v>
      </c>
      <c r="C29" s="146">
        <v>0</v>
      </c>
      <c r="D29" s="146">
        <v>0</v>
      </c>
      <c r="E29" s="147">
        <v>0</v>
      </c>
      <c r="F29" s="148">
        <v>0</v>
      </c>
      <c r="G29" s="148">
        <v>0</v>
      </c>
      <c r="H29" s="148">
        <v>0</v>
      </c>
      <c r="I29" s="148">
        <v>0</v>
      </c>
      <c r="J29" s="143">
        <v>0</v>
      </c>
      <c r="K29" s="148">
        <v>0</v>
      </c>
      <c r="L29" s="148">
        <v>0</v>
      </c>
      <c r="M29" s="144">
        <v>0</v>
      </c>
      <c r="N29" s="144">
        <v>0</v>
      </c>
      <c r="O29" s="144">
        <v>0</v>
      </c>
      <c r="P29" s="144">
        <v>0</v>
      </c>
      <c r="Q29" s="148">
        <v>0</v>
      </c>
      <c r="R29" s="144">
        <v>0</v>
      </c>
      <c r="S29" s="144">
        <v>0</v>
      </c>
      <c r="T29" s="144">
        <v>0</v>
      </c>
      <c r="U29" s="144">
        <v>0</v>
      </c>
      <c r="V29" s="148">
        <v>0</v>
      </c>
    </row>
    <row r="30" spans="1:22" ht="13.6" x14ac:dyDescent="0.2">
      <c r="A30" s="142" t="s">
        <v>101</v>
      </c>
      <c r="B30" s="145">
        <v>0</v>
      </c>
      <c r="C30" s="146">
        <v>0</v>
      </c>
      <c r="D30" s="146">
        <v>0</v>
      </c>
      <c r="E30" s="147">
        <v>0</v>
      </c>
      <c r="F30" s="148">
        <v>0</v>
      </c>
      <c r="G30" s="148">
        <v>0</v>
      </c>
      <c r="H30" s="148">
        <v>0</v>
      </c>
      <c r="I30" s="148">
        <v>0</v>
      </c>
      <c r="J30" s="143">
        <v>0</v>
      </c>
      <c r="K30" s="148">
        <v>0</v>
      </c>
      <c r="L30" s="148">
        <v>0</v>
      </c>
      <c r="M30" s="144">
        <v>0</v>
      </c>
      <c r="N30" s="144">
        <v>0</v>
      </c>
      <c r="O30" s="144">
        <v>0</v>
      </c>
      <c r="P30" s="144">
        <v>0</v>
      </c>
      <c r="Q30" s="148">
        <v>0</v>
      </c>
      <c r="R30" s="144">
        <v>0</v>
      </c>
      <c r="S30" s="144">
        <v>0</v>
      </c>
      <c r="T30" s="144">
        <v>0</v>
      </c>
      <c r="U30" s="144">
        <v>0</v>
      </c>
      <c r="V30" s="148">
        <v>0</v>
      </c>
    </row>
    <row r="31" spans="1:22" ht="13.6" x14ac:dyDescent="0.2">
      <c r="A31" s="142" t="s">
        <v>102</v>
      </c>
      <c r="B31" s="145">
        <v>0</v>
      </c>
      <c r="C31" s="146">
        <v>1.4007559999999999</v>
      </c>
      <c r="D31" s="146">
        <v>0.23286542000000002</v>
      </c>
      <c r="E31" s="147">
        <v>0.15326332000000065</v>
      </c>
      <c r="F31" s="148">
        <v>13.1</v>
      </c>
      <c r="G31" s="148">
        <v>0</v>
      </c>
      <c r="H31" s="148">
        <v>1.4095200000000001</v>
      </c>
      <c r="I31" s="148">
        <v>0.18019341999999999</v>
      </c>
      <c r="J31" s="143">
        <v>0.19812099999999866</v>
      </c>
      <c r="K31" s="148">
        <v>11.5</v>
      </c>
      <c r="L31" s="148">
        <v>8.9008167699999987</v>
      </c>
      <c r="M31" s="144">
        <v>0</v>
      </c>
      <c r="N31" s="144">
        <v>0.32590643000000002</v>
      </c>
      <c r="O31" s="144">
        <v>3.7131949999999997E-2</v>
      </c>
      <c r="P31" s="144">
        <v>-7.5918011999998924E-2</v>
      </c>
      <c r="Q31" s="148">
        <v>8.4989923279999999</v>
      </c>
      <c r="R31" s="144">
        <v>0</v>
      </c>
      <c r="S31" s="144">
        <v>-5.5511151231257827E-17</v>
      </c>
      <c r="T31" s="144">
        <v>0</v>
      </c>
      <c r="U31" s="144">
        <v>5.7049789000000573E-2</v>
      </c>
      <c r="V31" s="148">
        <v>8.5560421170000005</v>
      </c>
    </row>
    <row r="32" spans="1:22" ht="13.6" x14ac:dyDescent="0.2">
      <c r="A32" s="142" t="s">
        <v>103</v>
      </c>
      <c r="B32" s="145">
        <v>0</v>
      </c>
      <c r="C32" s="146">
        <v>0</v>
      </c>
      <c r="D32" s="146">
        <v>0</v>
      </c>
      <c r="E32" s="147">
        <v>0</v>
      </c>
      <c r="F32" s="148">
        <v>0</v>
      </c>
      <c r="G32" s="148">
        <v>0</v>
      </c>
      <c r="H32" s="148">
        <v>0</v>
      </c>
      <c r="I32" s="148">
        <v>0</v>
      </c>
      <c r="J32" s="143">
        <v>0</v>
      </c>
      <c r="K32" s="148">
        <v>0</v>
      </c>
      <c r="L32" s="148">
        <v>0</v>
      </c>
      <c r="M32" s="144">
        <v>0</v>
      </c>
      <c r="N32" s="144">
        <v>0</v>
      </c>
      <c r="O32" s="144">
        <v>0</v>
      </c>
      <c r="P32" s="144">
        <v>0</v>
      </c>
      <c r="Q32" s="148">
        <v>0</v>
      </c>
      <c r="R32" s="144">
        <v>0</v>
      </c>
      <c r="S32" s="144">
        <v>0</v>
      </c>
      <c r="T32" s="144">
        <v>0</v>
      </c>
      <c r="U32" s="144">
        <v>0</v>
      </c>
      <c r="V32" s="148">
        <v>0</v>
      </c>
    </row>
    <row r="33" spans="1:22" ht="13.6" x14ac:dyDescent="0.2">
      <c r="A33" s="142" t="s">
        <v>104</v>
      </c>
      <c r="B33" s="145">
        <v>0</v>
      </c>
      <c r="C33" s="146">
        <v>0</v>
      </c>
      <c r="D33" s="146">
        <v>0</v>
      </c>
      <c r="E33" s="147">
        <v>0</v>
      </c>
      <c r="F33" s="148">
        <v>0</v>
      </c>
      <c r="G33" s="148">
        <v>0</v>
      </c>
      <c r="H33" s="148">
        <v>0</v>
      </c>
      <c r="I33" s="148">
        <v>0</v>
      </c>
      <c r="J33" s="143">
        <v>0</v>
      </c>
      <c r="K33" s="148">
        <v>0</v>
      </c>
      <c r="L33" s="148">
        <v>0</v>
      </c>
      <c r="M33" s="144">
        <v>0</v>
      </c>
      <c r="N33" s="144">
        <v>0</v>
      </c>
      <c r="O33" s="144">
        <v>0</v>
      </c>
      <c r="P33" s="144">
        <v>0</v>
      </c>
      <c r="Q33" s="148">
        <v>0</v>
      </c>
      <c r="R33" s="144">
        <v>0</v>
      </c>
      <c r="S33" s="144">
        <v>0</v>
      </c>
      <c r="T33" s="144">
        <v>0</v>
      </c>
      <c r="U33" s="144">
        <v>0</v>
      </c>
      <c r="V33" s="148">
        <v>0</v>
      </c>
    </row>
    <row r="34" spans="1:22" ht="14.3" x14ac:dyDescent="0.25">
      <c r="A34" s="140" t="s">
        <v>107</v>
      </c>
      <c r="B34" s="145">
        <v>1.7859659999999999</v>
      </c>
      <c r="C34" s="146">
        <v>0</v>
      </c>
      <c r="D34" s="146">
        <v>1.0092909999999999</v>
      </c>
      <c r="E34" s="147">
        <v>13.187412000000018</v>
      </c>
      <c r="F34" s="148">
        <v>281.07937800000002</v>
      </c>
      <c r="G34" s="148">
        <v>0</v>
      </c>
      <c r="H34" s="148">
        <v>9.1545900000000007</v>
      </c>
      <c r="I34" s="148">
        <v>2.02651</v>
      </c>
      <c r="J34" s="143">
        <v>-5.4809879999988933</v>
      </c>
      <c r="K34" s="148">
        <v>266.44380000000001</v>
      </c>
      <c r="L34" s="148">
        <v>260.16173903999999</v>
      </c>
      <c r="M34" s="144">
        <v>0</v>
      </c>
      <c r="N34" s="144">
        <v>0.106079999999996</v>
      </c>
      <c r="O34" s="144">
        <v>0.43423725839999999</v>
      </c>
      <c r="P34" s="144">
        <v>-1.8104077699999976</v>
      </c>
      <c r="Q34" s="148">
        <v>258.24525126999998</v>
      </c>
      <c r="R34" s="144">
        <v>0.77543890999999998</v>
      </c>
      <c r="S34" s="144">
        <v>-0.106079999999996</v>
      </c>
      <c r="T34" s="144">
        <v>0.18220648560000002</v>
      </c>
      <c r="U34" s="144">
        <v>1.2020869100000269</v>
      </c>
      <c r="V34" s="148">
        <v>260.32885709000004</v>
      </c>
    </row>
    <row r="35" spans="1:22" ht="13.6" x14ac:dyDescent="0.2">
      <c r="A35" s="142" t="s">
        <v>97</v>
      </c>
      <c r="B35" s="145">
        <v>0</v>
      </c>
      <c r="C35" s="146">
        <v>0</v>
      </c>
      <c r="D35" s="146">
        <v>0</v>
      </c>
      <c r="E35" s="147">
        <v>0</v>
      </c>
      <c r="F35" s="148">
        <v>0</v>
      </c>
      <c r="G35" s="148">
        <v>0</v>
      </c>
      <c r="H35" s="148">
        <v>0</v>
      </c>
      <c r="I35" s="148">
        <v>0</v>
      </c>
      <c r="J35" s="143">
        <v>0</v>
      </c>
      <c r="K35" s="148">
        <v>0</v>
      </c>
      <c r="L35" s="148">
        <v>0</v>
      </c>
      <c r="M35" s="144">
        <v>0</v>
      </c>
      <c r="N35" s="144">
        <v>0</v>
      </c>
      <c r="O35" s="144">
        <v>0</v>
      </c>
      <c r="P35" s="144">
        <v>0</v>
      </c>
      <c r="Q35" s="148">
        <v>0</v>
      </c>
      <c r="R35" s="144">
        <v>0</v>
      </c>
      <c r="S35" s="144">
        <v>0</v>
      </c>
      <c r="T35" s="144">
        <v>0</v>
      </c>
      <c r="U35" s="144">
        <v>0</v>
      </c>
      <c r="V35" s="148">
        <v>0</v>
      </c>
    </row>
    <row r="36" spans="1:22" ht="13.6" x14ac:dyDescent="0.2">
      <c r="A36" s="142" t="s">
        <v>98</v>
      </c>
      <c r="B36" s="145">
        <v>1.7859659999999999</v>
      </c>
      <c r="C36" s="146">
        <v>0</v>
      </c>
      <c r="D36" s="146">
        <v>1.0092909999999999</v>
      </c>
      <c r="E36" s="147">
        <v>13.187412000000018</v>
      </c>
      <c r="F36" s="148">
        <v>281.07937800000002</v>
      </c>
      <c r="G36" s="148">
        <v>0</v>
      </c>
      <c r="H36" s="148">
        <v>9.1545900000000007</v>
      </c>
      <c r="I36" s="148">
        <v>2.02651</v>
      </c>
      <c r="J36" s="143">
        <v>-5.4809879999988933</v>
      </c>
      <c r="K36" s="148">
        <v>266.44380000000001</v>
      </c>
      <c r="L36" s="148">
        <v>260.16173903999999</v>
      </c>
      <c r="M36" s="144">
        <v>0</v>
      </c>
      <c r="N36" s="144">
        <v>0.106079999999996</v>
      </c>
      <c r="O36" s="144">
        <v>0.43423725839999999</v>
      </c>
      <c r="P36" s="144">
        <v>-1.8104077699999976</v>
      </c>
      <c r="Q36" s="148">
        <v>258.24525126999998</v>
      </c>
      <c r="R36" s="144">
        <v>0.77543890999999998</v>
      </c>
      <c r="S36" s="144">
        <v>-0.106079999999996</v>
      </c>
      <c r="T36" s="144">
        <v>0.18220648560000002</v>
      </c>
      <c r="U36" s="144">
        <v>1.2020869100000269</v>
      </c>
      <c r="V36" s="148">
        <v>260.32885709000004</v>
      </c>
    </row>
    <row r="37" spans="1:22" ht="13.6" x14ac:dyDescent="0.2">
      <c r="A37" s="142" t="s">
        <v>99</v>
      </c>
      <c r="B37" s="145">
        <v>0</v>
      </c>
      <c r="C37" s="146">
        <v>0</v>
      </c>
      <c r="D37" s="146">
        <v>1.0092909999999999</v>
      </c>
      <c r="E37" s="147">
        <v>13.230912000000018</v>
      </c>
      <c r="F37" s="148">
        <v>233.18091200000001</v>
      </c>
      <c r="G37" s="148">
        <v>0</v>
      </c>
      <c r="H37" s="148">
        <v>0</v>
      </c>
      <c r="I37" s="148">
        <v>2.02651</v>
      </c>
      <c r="J37" s="143">
        <v>-4.9091620000000091</v>
      </c>
      <c r="K37" s="148">
        <v>228.27175</v>
      </c>
      <c r="L37" s="148">
        <v>226.96527072999999</v>
      </c>
      <c r="M37" s="144">
        <v>0</v>
      </c>
      <c r="N37" s="144">
        <v>0</v>
      </c>
      <c r="O37" s="144">
        <v>0.43423725839999999</v>
      </c>
      <c r="P37" s="144">
        <v>-2.0122460599999954</v>
      </c>
      <c r="Q37" s="148">
        <v>224.95302466999999</v>
      </c>
      <c r="R37" s="144">
        <v>0</v>
      </c>
      <c r="S37" s="144">
        <v>0</v>
      </c>
      <c r="T37" s="144">
        <v>0.18220648560000002</v>
      </c>
      <c r="U37" s="144">
        <v>1.5100052000000233</v>
      </c>
      <c r="V37" s="148">
        <v>226.46302987000001</v>
      </c>
    </row>
    <row r="38" spans="1:22" ht="13.6" x14ac:dyDescent="0.2">
      <c r="A38" s="142" t="s">
        <v>100</v>
      </c>
      <c r="B38" s="145">
        <v>1.7859659999999999</v>
      </c>
      <c r="C38" s="146">
        <v>0</v>
      </c>
      <c r="D38" s="146">
        <v>0</v>
      </c>
      <c r="E38" s="147">
        <v>2.5999999999903878E-4</v>
      </c>
      <c r="F38" s="148">
        <v>12.100225999999999</v>
      </c>
      <c r="G38" s="148">
        <v>0</v>
      </c>
      <c r="H38" s="148">
        <v>9.1545900000000007</v>
      </c>
      <c r="I38" s="148">
        <v>0</v>
      </c>
      <c r="J38" s="143">
        <v>-0.37563599999999875</v>
      </c>
      <c r="K38" s="148">
        <v>2.57</v>
      </c>
      <c r="L38" s="148">
        <v>33.19646831</v>
      </c>
      <c r="M38" s="144">
        <v>0</v>
      </c>
      <c r="N38" s="144">
        <v>0.106079999999996</v>
      </c>
      <c r="O38" s="144">
        <v>0</v>
      </c>
      <c r="P38" s="144">
        <v>0.20183828999999776</v>
      </c>
      <c r="Q38" s="148">
        <v>33.292226599999999</v>
      </c>
      <c r="R38" s="144">
        <v>0.77543890999999998</v>
      </c>
      <c r="S38" s="144">
        <v>-0.106079999999996</v>
      </c>
      <c r="T38" s="144">
        <v>0</v>
      </c>
      <c r="U38" s="144">
        <v>-0.30791828999999638</v>
      </c>
      <c r="V38" s="148">
        <v>33.86582722</v>
      </c>
    </row>
    <row r="39" spans="1:22" ht="13.6" x14ac:dyDescent="0.2">
      <c r="A39" s="142" t="s">
        <v>101</v>
      </c>
      <c r="B39" s="145">
        <v>0</v>
      </c>
      <c r="C39" s="146">
        <v>0</v>
      </c>
      <c r="D39" s="146">
        <v>0</v>
      </c>
      <c r="E39" s="147">
        <v>0</v>
      </c>
      <c r="F39" s="148">
        <v>0</v>
      </c>
      <c r="G39" s="148">
        <v>0</v>
      </c>
      <c r="H39" s="148">
        <v>0</v>
      </c>
      <c r="I39" s="148">
        <v>0</v>
      </c>
      <c r="J39" s="143">
        <v>0</v>
      </c>
      <c r="K39" s="148">
        <v>0</v>
      </c>
      <c r="L39" s="148">
        <v>0</v>
      </c>
      <c r="M39" s="144">
        <v>0</v>
      </c>
      <c r="N39" s="144">
        <v>0</v>
      </c>
      <c r="O39" s="144">
        <v>0</v>
      </c>
      <c r="P39" s="144">
        <v>0</v>
      </c>
      <c r="Q39" s="148">
        <v>0</v>
      </c>
      <c r="R39" s="144">
        <v>0</v>
      </c>
      <c r="S39" s="144">
        <v>0</v>
      </c>
      <c r="T39" s="144">
        <v>0</v>
      </c>
      <c r="U39" s="144">
        <v>0</v>
      </c>
      <c r="V39" s="148">
        <v>0</v>
      </c>
    </row>
    <row r="40" spans="1:22" ht="13.6" x14ac:dyDescent="0.2">
      <c r="A40" s="142" t="s">
        <v>102</v>
      </c>
      <c r="B40" s="145">
        <v>0</v>
      </c>
      <c r="C40" s="146">
        <v>0</v>
      </c>
      <c r="D40" s="146">
        <v>0</v>
      </c>
      <c r="E40" s="147">
        <v>0</v>
      </c>
      <c r="F40" s="148">
        <v>0</v>
      </c>
      <c r="G40" s="148">
        <v>0</v>
      </c>
      <c r="H40" s="148">
        <v>0</v>
      </c>
      <c r="I40" s="148">
        <v>0</v>
      </c>
      <c r="J40" s="143">
        <v>0.22065000000111468</v>
      </c>
      <c r="K40" s="148">
        <v>0.22065000000000001</v>
      </c>
      <c r="L40" s="148">
        <v>0</v>
      </c>
      <c r="M40" s="144">
        <v>0</v>
      </c>
      <c r="N40" s="144">
        <v>0</v>
      </c>
      <c r="O40" s="144">
        <v>0</v>
      </c>
      <c r="P40" s="144">
        <v>0</v>
      </c>
      <c r="Q40" s="148">
        <v>0</v>
      </c>
      <c r="R40" s="144">
        <v>0</v>
      </c>
      <c r="S40" s="144">
        <v>0</v>
      </c>
      <c r="T40" s="144">
        <v>0</v>
      </c>
      <c r="U40" s="144">
        <v>0</v>
      </c>
      <c r="V40" s="148">
        <v>0</v>
      </c>
    </row>
    <row r="41" spans="1:22" ht="13.6" x14ac:dyDescent="0.2">
      <c r="A41" s="142" t="s">
        <v>103</v>
      </c>
      <c r="B41" s="145">
        <v>0</v>
      </c>
      <c r="C41" s="146">
        <v>0</v>
      </c>
      <c r="D41" s="146">
        <v>0</v>
      </c>
      <c r="E41" s="147">
        <v>0</v>
      </c>
      <c r="F41" s="148">
        <v>0</v>
      </c>
      <c r="G41" s="148">
        <v>0</v>
      </c>
      <c r="H41" s="148">
        <v>0</v>
      </c>
      <c r="I41" s="148">
        <v>0</v>
      </c>
      <c r="J41" s="143">
        <v>0</v>
      </c>
      <c r="K41" s="148">
        <v>0</v>
      </c>
      <c r="L41" s="148">
        <v>0</v>
      </c>
      <c r="M41" s="144">
        <v>0</v>
      </c>
      <c r="N41" s="144">
        <v>0</v>
      </c>
      <c r="O41" s="144">
        <v>0</v>
      </c>
      <c r="P41" s="144">
        <v>0</v>
      </c>
      <c r="Q41" s="148">
        <v>0</v>
      </c>
      <c r="R41" s="144">
        <v>0</v>
      </c>
      <c r="S41" s="144">
        <v>0</v>
      </c>
      <c r="T41" s="144">
        <v>0</v>
      </c>
      <c r="U41" s="144">
        <v>0</v>
      </c>
      <c r="V41" s="148">
        <v>0</v>
      </c>
    </row>
    <row r="42" spans="1:22" ht="13.6" x14ac:dyDescent="0.2">
      <c r="A42" s="142" t="s">
        <v>108</v>
      </c>
      <c r="B42" s="145">
        <v>0</v>
      </c>
      <c r="C42" s="146">
        <v>0</v>
      </c>
      <c r="D42" s="146">
        <v>0</v>
      </c>
      <c r="E42" s="147">
        <v>-4.3759999999998911E-2</v>
      </c>
      <c r="F42" s="148">
        <v>35.79824</v>
      </c>
      <c r="G42" s="148">
        <v>0</v>
      </c>
      <c r="H42" s="148">
        <v>0</v>
      </c>
      <c r="I42" s="148">
        <v>0</v>
      </c>
      <c r="J42" s="143">
        <v>-0.41684000000000054</v>
      </c>
      <c r="K42" s="148">
        <v>35.381399999999999</v>
      </c>
      <c r="L42" s="148">
        <v>0</v>
      </c>
      <c r="M42" s="144">
        <v>0</v>
      </c>
      <c r="N42" s="144">
        <v>0</v>
      </c>
      <c r="O42" s="144">
        <v>0</v>
      </c>
      <c r="P42" s="144">
        <v>0</v>
      </c>
      <c r="Q42" s="148">
        <v>0</v>
      </c>
      <c r="R42" s="144">
        <v>0</v>
      </c>
      <c r="S42" s="144">
        <v>0</v>
      </c>
      <c r="T42" s="144">
        <v>0</v>
      </c>
      <c r="U42" s="144">
        <v>0</v>
      </c>
      <c r="V42" s="148">
        <v>0</v>
      </c>
    </row>
    <row r="43" spans="1:22" ht="14.3" x14ac:dyDescent="0.25">
      <c r="A43" s="140" t="s">
        <v>109</v>
      </c>
      <c r="B43" s="145">
        <v>0</v>
      </c>
      <c r="C43" s="146">
        <v>1.26603</v>
      </c>
      <c r="D43" s="146">
        <v>0.745842</v>
      </c>
      <c r="E43" s="147">
        <v>1.6797129999999996</v>
      </c>
      <c r="F43" s="148">
        <v>34.877682999999998</v>
      </c>
      <c r="G43" s="148">
        <v>0</v>
      </c>
      <c r="H43" s="148">
        <v>1.23715</v>
      </c>
      <c r="I43" s="148">
        <v>0.70977999999999997</v>
      </c>
      <c r="J43" s="143">
        <v>-0.48646300000000053</v>
      </c>
      <c r="K43" s="148">
        <v>33.154069999999997</v>
      </c>
      <c r="L43" s="148">
        <v>31.682288131000004</v>
      </c>
      <c r="M43" s="144">
        <v>0</v>
      </c>
      <c r="N43" s="144">
        <v>0</v>
      </c>
      <c r="O43" s="144">
        <v>0</v>
      </c>
      <c r="P43" s="144">
        <v>-0.15584498700000182</v>
      </c>
      <c r="Q43" s="148">
        <v>31.526443144000002</v>
      </c>
      <c r="R43" s="144">
        <v>0</v>
      </c>
      <c r="S43" s="144">
        <v>0.6266693120000002</v>
      </c>
      <c r="T43" s="144">
        <v>0.32593429600000001</v>
      </c>
      <c r="U43" s="144">
        <v>0.18158321699999647</v>
      </c>
      <c r="V43" s="148">
        <v>31.081357048999998</v>
      </c>
    </row>
    <row r="44" spans="1:22" ht="13.6" x14ac:dyDescent="0.2">
      <c r="A44" s="142" t="s">
        <v>97</v>
      </c>
      <c r="B44" s="145">
        <v>0</v>
      </c>
      <c r="C44" s="146">
        <v>0</v>
      </c>
      <c r="D44" s="146">
        <v>0</v>
      </c>
      <c r="E44" s="147">
        <v>0</v>
      </c>
      <c r="F44" s="148">
        <v>0</v>
      </c>
      <c r="G44" s="148">
        <v>0</v>
      </c>
      <c r="H44" s="148">
        <v>0</v>
      </c>
      <c r="I44" s="148">
        <v>0</v>
      </c>
      <c r="J44" s="143">
        <v>0</v>
      </c>
      <c r="K44" s="148">
        <v>0</v>
      </c>
      <c r="L44" s="148">
        <v>0</v>
      </c>
      <c r="M44" s="144">
        <v>0</v>
      </c>
      <c r="N44" s="144">
        <v>0</v>
      </c>
      <c r="O44" s="144">
        <v>0</v>
      </c>
      <c r="P44" s="144">
        <v>0</v>
      </c>
      <c r="Q44" s="148">
        <v>0</v>
      </c>
      <c r="R44" s="144">
        <v>0</v>
      </c>
      <c r="S44" s="144">
        <v>0</v>
      </c>
      <c r="T44" s="144">
        <v>0</v>
      </c>
      <c r="U44" s="144">
        <v>0</v>
      </c>
      <c r="V44" s="148">
        <v>0</v>
      </c>
    </row>
    <row r="45" spans="1:22" ht="13.6" x14ac:dyDescent="0.2">
      <c r="A45" s="142" t="s">
        <v>98</v>
      </c>
      <c r="B45" s="145">
        <v>0</v>
      </c>
      <c r="C45" s="146">
        <v>1.26603</v>
      </c>
      <c r="D45" s="146">
        <v>0.745842</v>
      </c>
      <c r="E45" s="147">
        <v>1.6797129999999996</v>
      </c>
      <c r="F45" s="148">
        <v>34.877682999999998</v>
      </c>
      <c r="G45" s="148">
        <v>0</v>
      </c>
      <c r="H45" s="148">
        <v>1.23715</v>
      </c>
      <c r="I45" s="148">
        <v>0.70977999999999997</v>
      </c>
      <c r="J45" s="143">
        <v>-0.48646300000000053</v>
      </c>
      <c r="K45" s="148">
        <v>33.154069999999997</v>
      </c>
      <c r="L45" s="148">
        <v>31.682288131000004</v>
      </c>
      <c r="M45" s="144">
        <v>0</v>
      </c>
      <c r="N45" s="144">
        <v>0</v>
      </c>
      <c r="O45" s="144">
        <v>0</v>
      </c>
      <c r="P45" s="144">
        <v>-0.15584498700000182</v>
      </c>
      <c r="Q45" s="148">
        <v>31.526443144000002</v>
      </c>
      <c r="R45" s="144">
        <v>0</v>
      </c>
      <c r="S45" s="144">
        <v>0.6266693120000002</v>
      </c>
      <c r="T45" s="144">
        <v>0.32593429600000001</v>
      </c>
      <c r="U45" s="144">
        <v>0.18158321699999647</v>
      </c>
      <c r="V45" s="148">
        <v>31.081357048999998</v>
      </c>
    </row>
    <row r="46" spans="1:22" ht="13.6" x14ac:dyDescent="0.2">
      <c r="A46" s="142" t="s">
        <v>99</v>
      </c>
      <c r="B46" s="145">
        <v>0</v>
      </c>
      <c r="C46" s="146">
        <v>0</v>
      </c>
      <c r="D46" s="146">
        <v>0</v>
      </c>
      <c r="E46" s="147">
        <v>0</v>
      </c>
      <c r="F46" s="148">
        <v>0</v>
      </c>
      <c r="G46" s="148">
        <v>0</v>
      </c>
      <c r="H46" s="148">
        <v>0</v>
      </c>
      <c r="I46" s="148">
        <v>0</v>
      </c>
      <c r="J46" s="143">
        <v>0</v>
      </c>
      <c r="K46" s="148">
        <v>0</v>
      </c>
      <c r="L46" s="148">
        <v>0</v>
      </c>
      <c r="M46" s="144">
        <v>0</v>
      </c>
      <c r="N46" s="144">
        <v>0</v>
      </c>
      <c r="O46" s="144">
        <v>0</v>
      </c>
      <c r="P46" s="144">
        <v>0</v>
      </c>
      <c r="Q46" s="148">
        <v>0</v>
      </c>
      <c r="R46" s="144">
        <v>0</v>
      </c>
      <c r="S46" s="144">
        <v>0</v>
      </c>
      <c r="T46" s="144">
        <v>0</v>
      </c>
      <c r="U46" s="144">
        <v>0</v>
      </c>
      <c r="V46" s="148">
        <v>0</v>
      </c>
    </row>
    <row r="47" spans="1:22" ht="13.6" x14ac:dyDescent="0.2">
      <c r="A47" s="142" t="s">
        <v>100</v>
      </c>
      <c r="B47" s="145">
        <v>0</v>
      </c>
      <c r="C47" s="146">
        <v>0</v>
      </c>
      <c r="D47" s="146">
        <v>0</v>
      </c>
      <c r="E47" s="147">
        <v>0</v>
      </c>
      <c r="F47" s="148">
        <v>0</v>
      </c>
      <c r="G47" s="148">
        <v>0</v>
      </c>
      <c r="H47" s="148">
        <v>0</v>
      </c>
      <c r="I47" s="148">
        <v>0</v>
      </c>
      <c r="J47" s="143">
        <v>0</v>
      </c>
      <c r="K47" s="148">
        <v>0</v>
      </c>
      <c r="L47" s="148">
        <v>0</v>
      </c>
      <c r="M47" s="144">
        <v>0</v>
      </c>
      <c r="N47" s="144">
        <v>0</v>
      </c>
      <c r="O47" s="144">
        <v>0</v>
      </c>
      <c r="P47" s="144">
        <v>0</v>
      </c>
      <c r="Q47" s="148">
        <v>0</v>
      </c>
      <c r="R47" s="144">
        <v>0</v>
      </c>
      <c r="S47" s="144">
        <v>0</v>
      </c>
      <c r="T47" s="144">
        <v>0</v>
      </c>
      <c r="U47" s="144">
        <v>0</v>
      </c>
      <c r="V47" s="148">
        <v>0</v>
      </c>
    </row>
    <row r="48" spans="1:22" ht="13.6" x14ac:dyDescent="0.2">
      <c r="A48" s="142" t="s">
        <v>101</v>
      </c>
      <c r="B48" s="145">
        <v>0</v>
      </c>
      <c r="C48" s="146">
        <v>0</v>
      </c>
      <c r="D48" s="146">
        <v>0</v>
      </c>
      <c r="E48" s="147">
        <v>0</v>
      </c>
      <c r="F48" s="148">
        <v>0</v>
      </c>
      <c r="G48" s="148">
        <v>0</v>
      </c>
      <c r="H48" s="148">
        <v>0</v>
      </c>
      <c r="I48" s="148">
        <v>0</v>
      </c>
      <c r="J48" s="143">
        <v>0</v>
      </c>
      <c r="K48" s="148">
        <v>0</v>
      </c>
      <c r="L48" s="148">
        <v>0</v>
      </c>
      <c r="M48" s="144">
        <v>0</v>
      </c>
      <c r="N48" s="144">
        <v>0</v>
      </c>
      <c r="O48" s="144">
        <v>0</v>
      </c>
      <c r="P48" s="144">
        <v>0</v>
      </c>
      <c r="Q48" s="148">
        <v>0</v>
      </c>
      <c r="R48" s="144">
        <v>0</v>
      </c>
      <c r="S48" s="144">
        <v>0</v>
      </c>
      <c r="T48" s="144">
        <v>0</v>
      </c>
      <c r="U48" s="144">
        <v>0</v>
      </c>
      <c r="V48" s="148">
        <v>0</v>
      </c>
    </row>
    <row r="49" spans="1:22" ht="13.6" x14ac:dyDescent="0.2">
      <c r="A49" s="142" t="s">
        <v>102</v>
      </c>
      <c r="B49" s="145">
        <v>0</v>
      </c>
      <c r="C49" s="146">
        <v>1.26603</v>
      </c>
      <c r="D49" s="146">
        <v>0.745842</v>
      </c>
      <c r="E49" s="147">
        <v>1.6797129999999996</v>
      </c>
      <c r="F49" s="148">
        <v>34.877682999999998</v>
      </c>
      <c r="G49" s="148">
        <v>0</v>
      </c>
      <c r="H49" s="148">
        <v>1.23715</v>
      </c>
      <c r="I49" s="148">
        <v>0.70977999999999997</v>
      </c>
      <c r="J49" s="143">
        <v>-0.48646300000000053</v>
      </c>
      <c r="K49" s="148">
        <v>33.154069999999997</v>
      </c>
      <c r="L49" s="148">
        <v>31.682288131000004</v>
      </c>
      <c r="M49" s="144">
        <v>0</v>
      </c>
      <c r="N49" s="144">
        <v>0</v>
      </c>
      <c r="O49" s="144">
        <v>0</v>
      </c>
      <c r="P49" s="144">
        <v>-0.15584498700000182</v>
      </c>
      <c r="Q49" s="148">
        <v>31.526443144000002</v>
      </c>
      <c r="R49" s="144">
        <v>0</v>
      </c>
      <c r="S49" s="144">
        <v>0.6266693120000002</v>
      </c>
      <c r="T49" s="144">
        <v>0.32593429600000001</v>
      </c>
      <c r="U49" s="144">
        <v>0.18158321699999647</v>
      </c>
      <c r="V49" s="148">
        <v>31.081357048999998</v>
      </c>
    </row>
    <row r="50" spans="1:22" ht="13.6" x14ac:dyDescent="0.2">
      <c r="A50" s="142" t="s">
        <v>103</v>
      </c>
      <c r="B50" s="145">
        <v>0</v>
      </c>
      <c r="C50" s="146">
        <v>0</v>
      </c>
      <c r="D50" s="146">
        <v>0</v>
      </c>
      <c r="E50" s="147">
        <v>0</v>
      </c>
      <c r="F50" s="148">
        <v>0</v>
      </c>
      <c r="G50" s="148">
        <v>0</v>
      </c>
      <c r="H50" s="148">
        <v>0</v>
      </c>
      <c r="I50" s="148">
        <v>0</v>
      </c>
      <c r="J50" s="143">
        <v>0</v>
      </c>
      <c r="K50" s="148">
        <v>0</v>
      </c>
      <c r="L50" s="148">
        <v>0</v>
      </c>
      <c r="M50" s="144">
        <v>0</v>
      </c>
      <c r="N50" s="144">
        <v>0</v>
      </c>
      <c r="O50" s="144">
        <v>0</v>
      </c>
      <c r="P50" s="144">
        <v>0</v>
      </c>
      <c r="Q50" s="148">
        <v>0</v>
      </c>
      <c r="R50" s="144">
        <v>0</v>
      </c>
      <c r="S50" s="144">
        <v>0</v>
      </c>
      <c r="T50" s="144">
        <v>0</v>
      </c>
      <c r="U50" s="144">
        <v>0</v>
      </c>
      <c r="V50" s="148">
        <v>0</v>
      </c>
    </row>
    <row r="51" spans="1:22" ht="13.6" x14ac:dyDescent="0.2">
      <c r="A51" s="142" t="s">
        <v>104</v>
      </c>
      <c r="B51" s="145">
        <v>0</v>
      </c>
      <c r="C51" s="146">
        <v>0</v>
      </c>
      <c r="D51" s="146">
        <v>0</v>
      </c>
      <c r="E51" s="147">
        <v>0</v>
      </c>
      <c r="F51" s="148">
        <v>0</v>
      </c>
      <c r="G51" s="148">
        <v>0</v>
      </c>
      <c r="H51" s="148">
        <v>0</v>
      </c>
      <c r="I51" s="148">
        <v>0</v>
      </c>
      <c r="J51" s="143">
        <v>0</v>
      </c>
      <c r="K51" s="148">
        <v>0</v>
      </c>
      <c r="L51" s="148">
        <v>0</v>
      </c>
      <c r="M51" s="144">
        <v>0</v>
      </c>
      <c r="N51" s="144">
        <v>0</v>
      </c>
      <c r="O51" s="144">
        <v>0</v>
      </c>
      <c r="P51" s="144">
        <v>0</v>
      </c>
      <c r="Q51" s="148">
        <v>0</v>
      </c>
      <c r="R51" s="144">
        <v>0</v>
      </c>
      <c r="S51" s="144">
        <v>0</v>
      </c>
      <c r="T51" s="144">
        <v>0</v>
      </c>
      <c r="U51" s="144">
        <v>0</v>
      </c>
      <c r="V51" s="148">
        <v>0</v>
      </c>
    </row>
    <row r="52" spans="1:22" ht="14.3" x14ac:dyDescent="0.25">
      <c r="A52" s="140" t="s">
        <v>110</v>
      </c>
      <c r="B52" s="135">
        <v>0</v>
      </c>
      <c r="C52" s="136">
        <v>0</v>
      </c>
      <c r="D52" s="136">
        <v>0</v>
      </c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7">
        <v>0</v>
      </c>
      <c r="K52" s="136">
        <v>0</v>
      </c>
      <c r="L52" s="136">
        <v>0</v>
      </c>
      <c r="M52" s="141">
        <v>0</v>
      </c>
      <c r="N52" s="141">
        <v>0</v>
      </c>
      <c r="O52" s="141">
        <v>0</v>
      </c>
      <c r="P52" s="141">
        <v>0</v>
      </c>
      <c r="Q52" s="136">
        <v>0</v>
      </c>
      <c r="R52" s="141">
        <v>0</v>
      </c>
      <c r="S52" s="141">
        <v>0</v>
      </c>
      <c r="T52" s="141">
        <v>0</v>
      </c>
      <c r="U52" s="141">
        <v>0</v>
      </c>
      <c r="V52" s="136">
        <v>0</v>
      </c>
    </row>
    <row r="53" spans="1:22" ht="13.6" x14ac:dyDescent="0.2">
      <c r="A53" s="142"/>
      <c r="B53" s="145"/>
      <c r="C53" s="146"/>
      <c r="D53" s="146"/>
      <c r="E53" s="147"/>
      <c r="F53" s="148"/>
      <c r="G53" s="148"/>
      <c r="H53" s="148"/>
      <c r="I53" s="148"/>
      <c r="J53" s="143"/>
      <c r="K53" s="148"/>
      <c r="L53" s="148"/>
      <c r="M53" s="144"/>
      <c r="N53" s="144"/>
      <c r="O53" s="144"/>
      <c r="P53" s="144"/>
      <c r="Q53" s="148"/>
      <c r="R53" s="144"/>
      <c r="S53" s="144"/>
      <c r="T53" s="144"/>
      <c r="U53" s="144"/>
      <c r="V53" s="148"/>
    </row>
    <row r="54" spans="1:22" ht="14.3" x14ac:dyDescent="0.25">
      <c r="A54" s="140" t="s">
        <v>111</v>
      </c>
      <c r="B54" s="135">
        <v>1566.9401997100001</v>
      </c>
      <c r="C54" s="136">
        <v>1743.2580724699999</v>
      </c>
      <c r="D54" s="136">
        <v>34.960256110000003</v>
      </c>
      <c r="E54" s="137">
        <v>5.6843418860808015E-14</v>
      </c>
      <c r="F54" s="136">
        <v>3259.0668628600001</v>
      </c>
      <c r="G54" s="136">
        <v>1275.0956254399998</v>
      </c>
      <c r="H54" s="136">
        <v>1345.1832289399999</v>
      </c>
      <c r="I54" s="136">
        <v>32.972909960000003</v>
      </c>
      <c r="J54" s="137">
        <v>-984.66561236000052</v>
      </c>
      <c r="K54" s="136">
        <v>2312.7368214000003</v>
      </c>
      <c r="L54" s="136">
        <v>2209.1475966706157</v>
      </c>
      <c r="M54" s="141">
        <v>292.36916463658952</v>
      </c>
      <c r="N54" s="141">
        <v>267.26110952170984</v>
      </c>
      <c r="O54" s="141">
        <v>13.145205381417062</v>
      </c>
      <c r="P54" s="141">
        <v>-3.6005460300025334</v>
      </c>
      <c r="Q54" s="136">
        <v>2230.655105755493</v>
      </c>
      <c r="R54" s="141">
        <v>176.19526980276021</v>
      </c>
      <c r="S54" s="141">
        <v>198.48589471746629</v>
      </c>
      <c r="T54" s="141">
        <v>37.687937553122808</v>
      </c>
      <c r="U54" s="141">
        <v>2.1002193700022644</v>
      </c>
      <c r="V54" s="136">
        <v>2210.464700210789</v>
      </c>
    </row>
    <row r="55" spans="1:22" ht="14.3" x14ac:dyDescent="0.25">
      <c r="A55" s="140" t="s">
        <v>97</v>
      </c>
      <c r="B55" s="135">
        <v>1021.1080293500002</v>
      </c>
      <c r="C55" s="136">
        <v>1206.3613615199999</v>
      </c>
      <c r="D55" s="136">
        <v>1.60778365</v>
      </c>
      <c r="E55" s="137">
        <v>-1.7053025658242404E-13</v>
      </c>
      <c r="F55" s="136">
        <v>270.04285233000002</v>
      </c>
      <c r="G55" s="136">
        <v>897.65422082999987</v>
      </c>
      <c r="H55" s="136">
        <v>878.47231790000001</v>
      </c>
      <c r="I55" s="136">
        <v>2.4014083500000001</v>
      </c>
      <c r="J55" s="137">
        <v>18.262339680000082</v>
      </c>
      <c r="K55" s="136">
        <v>320.85944399000005</v>
      </c>
      <c r="L55" s="136">
        <v>285.557751718406</v>
      </c>
      <c r="M55" s="141">
        <v>188.46739229197158</v>
      </c>
      <c r="N55" s="141">
        <v>174.3279454623943</v>
      </c>
      <c r="O55" s="141">
        <v>0.72391875514739268</v>
      </c>
      <c r="P55" s="141">
        <v>0.17976016999978128</v>
      </c>
      <c r="Q55" s="136">
        <v>299.87695871798303</v>
      </c>
      <c r="R55" s="141">
        <v>96.745034780403813</v>
      </c>
      <c r="S55" s="141">
        <v>116.62962310568891</v>
      </c>
      <c r="T55" s="141">
        <v>0.61654796999999995</v>
      </c>
      <c r="U55" s="141">
        <v>0.16561552000007396</v>
      </c>
      <c r="V55" s="136">
        <v>280.157985912698</v>
      </c>
    </row>
    <row r="56" spans="1:22" ht="13.6" x14ac:dyDescent="0.2">
      <c r="A56" s="142" t="s">
        <v>100</v>
      </c>
      <c r="B56" s="145">
        <v>0</v>
      </c>
      <c r="C56" s="146">
        <v>0</v>
      </c>
      <c r="D56" s="146">
        <v>0</v>
      </c>
      <c r="E56" s="147">
        <v>0</v>
      </c>
      <c r="F56" s="148">
        <v>0</v>
      </c>
      <c r="G56" s="148">
        <v>0</v>
      </c>
      <c r="H56" s="148">
        <v>0</v>
      </c>
      <c r="I56" s="148">
        <v>0</v>
      </c>
      <c r="J56" s="143">
        <v>0</v>
      </c>
      <c r="K56" s="148">
        <v>0</v>
      </c>
      <c r="L56" s="148">
        <v>0</v>
      </c>
      <c r="M56" s="144">
        <v>0</v>
      </c>
      <c r="N56" s="144">
        <v>0</v>
      </c>
      <c r="O56" s="144">
        <v>0</v>
      </c>
      <c r="P56" s="144">
        <v>0</v>
      </c>
      <c r="Q56" s="148">
        <v>0</v>
      </c>
      <c r="R56" s="144">
        <v>0</v>
      </c>
      <c r="S56" s="144">
        <v>0</v>
      </c>
      <c r="T56" s="144">
        <v>0</v>
      </c>
      <c r="U56" s="144">
        <v>0</v>
      </c>
      <c r="V56" s="148">
        <v>0</v>
      </c>
    </row>
    <row r="57" spans="1:22" ht="13.6" x14ac:dyDescent="0.2">
      <c r="A57" s="142" t="s">
        <v>101</v>
      </c>
      <c r="B57" s="145">
        <v>0</v>
      </c>
      <c r="C57" s="146">
        <v>0</v>
      </c>
      <c r="D57" s="146">
        <v>0</v>
      </c>
      <c r="E57" s="147">
        <v>0</v>
      </c>
      <c r="F57" s="148">
        <v>0</v>
      </c>
      <c r="G57" s="148">
        <v>0</v>
      </c>
      <c r="H57" s="148">
        <v>0</v>
      </c>
      <c r="I57" s="148">
        <v>0</v>
      </c>
      <c r="J57" s="143">
        <v>0</v>
      </c>
      <c r="K57" s="148">
        <v>0</v>
      </c>
      <c r="L57" s="148">
        <v>0</v>
      </c>
      <c r="M57" s="144">
        <v>0</v>
      </c>
      <c r="N57" s="144">
        <v>0</v>
      </c>
      <c r="O57" s="144">
        <v>0</v>
      </c>
      <c r="P57" s="144">
        <v>0</v>
      </c>
      <c r="Q57" s="148">
        <v>0</v>
      </c>
      <c r="R57" s="144">
        <v>0</v>
      </c>
      <c r="S57" s="144">
        <v>0</v>
      </c>
      <c r="T57" s="144">
        <v>0</v>
      </c>
      <c r="U57" s="144">
        <v>0</v>
      </c>
      <c r="V57" s="148">
        <v>0</v>
      </c>
    </row>
    <row r="58" spans="1:22" ht="13.6" x14ac:dyDescent="0.2">
      <c r="A58" s="142" t="s">
        <v>102</v>
      </c>
      <c r="B58" s="145">
        <v>1021.1080293500002</v>
      </c>
      <c r="C58" s="146">
        <v>1206.3613615199999</v>
      </c>
      <c r="D58" s="146">
        <v>1.60778365</v>
      </c>
      <c r="E58" s="147">
        <v>-1.7053025658242404E-13</v>
      </c>
      <c r="F58" s="148">
        <v>270.04285233000002</v>
      </c>
      <c r="G58" s="148">
        <v>897.65422082999987</v>
      </c>
      <c r="H58" s="148">
        <v>878.47231790000001</v>
      </c>
      <c r="I58" s="148">
        <v>2.4014083500000001</v>
      </c>
      <c r="J58" s="143">
        <v>18.262339680000082</v>
      </c>
      <c r="K58" s="148">
        <v>320.85944399000005</v>
      </c>
      <c r="L58" s="148">
        <v>285.557751718406</v>
      </c>
      <c r="M58" s="144">
        <v>188.46739229197158</v>
      </c>
      <c r="N58" s="144">
        <v>174.3279454623943</v>
      </c>
      <c r="O58" s="144">
        <v>0.72391875514739268</v>
      </c>
      <c r="P58" s="144">
        <v>0.17976016999978128</v>
      </c>
      <c r="Q58" s="148">
        <v>299.87695871798303</v>
      </c>
      <c r="R58" s="144">
        <v>96.745034780403813</v>
      </c>
      <c r="S58" s="144">
        <v>116.62962310568891</v>
      </c>
      <c r="T58" s="144">
        <v>0.61654796999999995</v>
      </c>
      <c r="U58" s="144">
        <v>0.16561552000007396</v>
      </c>
      <c r="V58" s="148">
        <v>280.157985912698</v>
      </c>
    </row>
    <row r="59" spans="1:22" ht="13.6" x14ac:dyDescent="0.2">
      <c r="A59" s="142" t="s">
        <v>103</v>
      </c>
      <c r="B59" s="145">
        <v>0</v>
      </c>
      <c r="C59" s="146">
        <v>0</v>
      </c>
      <c r="D59" s="146">
        <v>0</v>
      </c>
      <c r="E59" s="147">
        <v>0</v>
      </c>
      <c r="F59" s="148">
        <v>0</v>
      </c>
      <c r="G59" s="148">
        <v>0</v>
      </c>
      <c r="H59" s="148">
        <v>0</v>
      </c>
      <c r="I59" s="148">
        <v>0</v>
      </c>
      <c r="J59" s="143">
        <v>0</v>
      </c>
      <c r="K59" s="148">
        <v>0</v>
      </c>
      <c r="L59" s="148">
        <v>0</v>
      </c>
      <c r="M59" s="144">
        <v>0</v>
      </c>
      <c r="N59" s="144">
        <v>0</v>
      </c>
      <c r="O59" s="144">
        <v>0</v>
      </c>
      <c r="P59" s="144">
        <v>0</v>
      </c>
      <c r="Q59" s="148">
        <v>0</v>
      </c>
      <c r="R59" s="144">
        <v>0</v>
      </c>
      <c r="S59" s="144">
        <v>0</v>
      </c>
      <c r="T59" s="144">
        <v>0</v>
      </c>
      <c r="U59" s="144">
        <v>0</v>
      </c>
      <c r="V59" s="148">
        <v>0</v>
      </c>
    </row>
    <row r="60" spans="1:22" ht="13.6" x14ac:dyDescent="0.2">
      <c r="A60" s="142" t="s">
        <v>104</v>
      </c>
      <c r="B60" s="145">
        <v>0</v>
      </c>
      <c r="C60" s="146">
        <v>0</v>
      </c>
      <c r="D60" s="146">
        <v>0</v>
      </c>
      <c r="E60" s="147">
        <v>0</v>
      </c>
      <c r="F60" s="148">
        <v>0</v>
      </c>
      <c r="G60" s="148">
        <v>0</v>
      </c>
      <c r="H60" s="148">
        <v>0</v>
      </c>
      <c r="I60" s="148">
        <v>0</v>
      </c>
      <c r="J60" s="143">
        <v>0</v>
      </c>
      <c r="K60" s="148">
        <v>0</v>
      </c>
      <c r="L60" s="148">
        <v>0</v>
      </c>
      <c r="M60" s="144">
        <v>0</v>
      </c>
      <c r="N60" s="144">
        <v>0</v>
      </c>
      <c r="O60" s="144">
        <v>0</v>
      </c>
      <c r="P60" s="144">
        <v>0</v>
      </c>
      <c r="Q60" s="148">
        <v>0</v>
      </c>
      <c r="R60" s="144">
        <v>0</v>
      </c>
      <c r="S60" s="144">
        <v>0</v>
      </c>
      <c r="T60" s="144">
        <v>0</v>
      </c>
      <c r="U60" s="144">
        <v>0</v>
      </c>
      <c r="V60" s="148">
        <v>0</v>
      </c>
    </row>
    <row r="61" spans="1:22" ht="14.3" x14ac:dyDescent="0.25">
      <c r="A61" s="140" t="s">
        <v>98</v>
      </c>
      <c r="B61" s="135">
        <v>130.59078605000002</v>
      </c>
      <c r="C61" s="136">
        <v>126.52559202</v>
      </c>
      <c r="D61" s="136">
        <v>20.1340942</v>
      </c>
      <c r="E61" s="137">
        <v>2.2737367544323206E-13</v>
      </c>
      <c r="F61" s="136">
        <v>949.5236898600001</v>
      </c>
      <c r="G61" s="136">
        <v>70.551396620000006</v>
      </c>
      <c r="H61" s="136">
        <v>187.86269056</v>
      </c>
      <c r="I61" s="136">
        <v>21.28454778</v>
      </c>
      <c r="J61" s="137">
        <v>-397.17113294000006</v>
      </c>
      <c r="K61" s="136">
        <v>466.64262148</v>
      </c>
      <c r="L61" s="136">
        <v>420.31863048942699</v>
      </c>
      <c r="M61" s="141">
        <v>6.5389256932831197</v>
      </c>
      <c r="N61" s="141">
        <v>27.948397749640989</v>
      </c>
      <c r="O61" s="141">
        <v>3.4377631225547298</v>
      </c>
      <c r="P61" s="141">
        <v>-0.66873251999913919</v>
      </c>
      <c r="Q61" s="136">
        <v>398.24042591307</v>
      </c>
      <c r="R61" s="141">
        <v>2.5459406699999998</v>
      </c>
      <c r="S61" s="141">
        <v>31.599373697179701</v>
      </c>
      <c r="T61" s="141">
        <v>5.7061357294078707</v>
      </c>
      <c r="U61" s="141">
        <v>1.8142428899997185</v>
      </c>
      <c r="V61" s="136">
        <v>371.00123577589</v>
      </c>
    </row>
    <row r="62" spans="1:22" ht="13.6" x14ac:dyDescent="0.2">
      <c r="A62" s="142" t="s">
        <v>100</v>
      </c>
      <c r="B62" s="145">
        <v>0</v>
      </c>
      <c r="C62" s="146">
        <v>0</v>
      </c>
      <c r="D62" s="146">
        <v>0</v>
      </c>
      <c r="E62" s="147">
        <v>0</v>
      </c>
      <c r="F62" s="148">
        <v>0</v>
      </c>
      <c r="G62" s="148">
        <v>0</v>
      </c>
      <c r="H62" s="148">
        <v>0</v>
      </c>
      <c r="I62" s="148">
        <v>0</v>
      </c>
      <c r="J62" s="143">
        <v>0</v>
      </c>
      <c r="K62" s="148">
        <v>0</v>
      </c>
      <c r="L62" s="148">
        <v>0</v>
      </c>
      <c r="M62" s="144">
        <v>0</v>
      </c>
      <c r="N62" s="144">
        <v>0</v>
      </c>
      <c r="O62" s="144">
        <v>0</v>
      </c>
      <c r="P62" s="144">
        <v>0</v>
      </c>
      <c r="Q62" s="148">
        <v>0</v>
      </c>
      <c r="R62" s="144">
        <v>0</v>
      </c>
      <c r="S62" s="144">
        <v>0</v>
      </c>
      <c r="T62" s="144">
        <v>0</v>
      </c>
      <c r="U62" s="144">
        <v>0</v>
      </c>
      <c r="V62" s="148">
        <v>0</v>
      </c>
    </row>
    <row r="63" spans="1:22" ht="13.6" x14ac:dyDescent="0.2">
      <c r="A63" s="142" t="s">
        <v>101</v>
      </c>
      <c r="B63" s="145">
        <v>0</v>
      </c>
      <c r="C63" s="146">
        <v>0</v>
      </c>
      <c r="D63" s="146">
        <v>0</v>
      </c>
      <c r="E63" s="147">
        <v>0</v>
      </c>
      <c r="F63" s="148">
        <v>0</v>
      </c>
      <c r="G63" s="148">
        <v>0</v>
      </c>
      <c r="H63" s="148">
        <v>0</v>
      </c>
      <c r="I63" s="148">
        <v>0</v>
      </c>
      <c r="J63" s="143">
        <v>0</v>
      </c>
      <c r="K63" s="148">
        <v>0</v>
      </c>
      <c r="L63" s="148">
        <v>0</v>
      </c>
      <c r="M63" s="144">
        <v>0</v>
      </c>
      <c r="N63" s="144">
        <v>0</v>
      </c>
      <c r="O63" s="144">
        <v>0</v>
      </c>
      <c r="P63" s="144">
        <v>0</v>
      </c>
      <c r="Q63" s="148">
        <v>0</v>
      </c>
      <c r="R63" s="144">
        <v>0</v>
      </c>
      <c r="S63" s="144">
        <v>0</v>
      </c>
      <c r="T63" s="144">
        <v>0</v>
      </c>
      <c r="U63" s="144">
        <v>0</v>
      </c>
      <c r="V63" s="148">
        <v>0</v>
      </c>
    </row>
    <row r="64" spans="1:22" ht="13.6" x14ac:dyDescent="0.2">
      <c r="A64" s="142" t="s">
        <v>102</v>
      </c>
      <c r="B64" s="145">
        <v>130.59078605000002</v>
      </c>
      <c r="C64" s="146">
        <v>126.52559202</v>
      </c>
      <c r="D64" s="146">
        <v>20.1340942</v>
      </c>
      <c r="E64" s="147">
        <v>2.2737367544323206E-13</v>
      </c>
      <c r="F64" s="148">
        <v>949.5236898600001</v>
      </c>
      <c r="G64" s="148">
        <v>70.551396620000006</v>
      </c>
      <c r="H64" s="148">
        <v>187.86269056</v>
      </c>
      <c r="I64" s="148">
        <v>21.28454778</v>
      </c>
      <c r="J64" s="143">
        <v>-397.17113294000006</v>
      </c>
      <c r="K64" s="148">
        <v>466.64262148</v>
      </c>
      <c r="L64" s="148">
        <v>420.31863048942699</v>
      </c>
      <c r="M64" s="144">
        <v>6.5389256932831197</v>
      </c>
      <c r="N64" s="144">
        <v>27.948397749640989</v>
      </c>
      <c r="O64" s="144">
        <v>3.4377631225547298</v>
      </c>
      <c r="P64" s="144">
        <v>-0.66873251999913919</v>
      </c>
      <c r="Q64" s="148">
        <v>398.24042591307</v>
      </c>
      <c r="R64" s="144">
        <v>2.5459406699999998</v>
      </c>
      <c r="S64" s="144">
        <v>31.599373697179701</v>
      </c>
      <c r="T64" s="144">
        <v>5.7061357294078707</v>
      </c>
      <c r="U64" s="144">
        <v>1.8142428899997185</v>
      </c>
      <c r="V64" s="148">
        <v>371.00123577589</v>
      </c>
    </row>
    <row r="65" spans="1:22" ht="13.6" x14ac:dyDescent="0.2">
      <c r="A65" s="142" t="s">
        <v>103</v>
      </c>
      <c r="B65" s="145">
        <v>0</v>
      </c>
      <c r="C65" s="146">
        <v>0</v>
      </c>
      <c r="D65" s="146">
        <v>0</v>
      </c>
      <c r="E65" s="147">
        <v>0</v>
      </c>
      <c r="F65" s="148">
        <v>0</v>
      </c>
      <c r="G65" s="148">
        <v>0</v>
      </c>
      <c r="H65" s="148">
        <v>0</v>
      </c>
      <c r="I65" s="148">
        <v>0</v>
      </c>
      <c r="J65" s="143">
        <v>0</v>
      </c>
      <c r="K65" s="148">
        <v>0</v>
      </c>
      <c r="L65" s="148">
        <v>0</v>
      </c>
      <c r="M65" s="144">
        <v>0</v>
      </c>
      <c r="N65" s="144">
        <v>0</v>
      </c>
      <c r="O65" s="144">
        <v>0</v>
      </c>
      <c r="P65" s="144">
        <v>0</v>
      </c>
      <c r="Q65" s="148">
        <v>0</v>
      </c>
      <c r="R65" s="144">
        <v>0</v>
      </c>
      <c r="S65" s="144">
        <v>0</v>
      </c>
      <c r="T65" s="144">
        <v>0</v>
      </c>
      <c r="U65" s="144">
        <v>0</v>
      </c>
      <c r="V65" s="148">
        <v>0</v>
      </c>
    </row>
    <row r="66" spans="1:22" ht="13.6" x14ac:dyDescent="0.2">
      <c r="A66" s="142" t="s">
        <v>104</v>
      </c>
      <c r="B66" s="145">
        <v>0</v>
      </c>
      <c r="C66" s="146">
        <v>0</v>
      </c>
      <c r="D66" s="146">
        <v>0</v>
      </c>
      <c r="E66" s="147">
        <v>0</v>
      </c>
      <c r="F66" s="148">
        <v>0</v>
      </c>
      <c r="G66" s="148">
        <v>0</v>
      </c>
      <c r="H66" s="148">
        <v>0</v>
      </c>
      <c r="I66" s="148">
        <v>0</v>
      </c>
      <c r="J66" s="143">
        <v>0</v>
      </c>
      <c r="K66" s="148">
        <v>0</v>
      </c>
      <c r="L66" s="148">
        <v>0</v>
      </c>
      <c r="M66" s="144">
        <v>0</v>
      </c>
      <c r="N66" s="144">
        <v>0</v>
      </c>
      <c r="O66" s="144">
        <v>0</v>
      </c>
      <c r="P66" s="144">
        <v>0</v>
      </c>
      <c r="Q66" s="148">
        <v>0</v>
      </c>
      <c r="R66" s="144">
        <v>0</v>
      </c>
      <c r="S66" s="144">
        <v>0</v>
      </c>
      <c r="T66" s="144">
        <v>0</v>
      </c>
      <c r="U66" s="144">
        <v>0</v>
      </c>
      <c r="V66" s="148">
        <v>0</v>
      </c>
    </row>
    <row r="67" spans="1:22" ht="14.3" x14ac:dyDescent="0.25">
      <c r="A67" s="140" t="s">
        <v>110</v>
      </c>
      <c r="B67" s="135">
        <v>415.24138431</v>
      </c>
      <c r="C67" s="136">
        <v>410.37111892999997</v>
      </c>
      <c r="D67" s="136">
        <v>13.21837826</v>
      </c>
      <c r="E67" s="137">
        <v>0</v>
      </c>
      <c r="F67" s="136">
        <v>2039.5003206700001</v>
      </c>
      <c r="G67" s="136">
        <v>306.89000799000002</v>
      </c>
      <c r="H67" s="136">
        <v>278.84822048000001</v>
      </c>
      <c r="I67" s="136">
        <v>9.2869538300000016</v>
      </c>
      <c r="J67" s="137">
        <v>-605.75681910000048</v>
      </c>
      <c r="K67" s="136">
        <v>1525.2347559300001</v>
      </c>
      <c r="L67" s="136">
        <v>1503.2712144627828</v>
      </c>
      <c r="M67" s="141">
        <v>97.362846651334792</v>
      </c>
      <c r="N67" s="141">
        <v>64.984766309674598</v>
      </c>
      <c r="O67" s="141">
        <v>8.9835235037149399</v>
      </c>
      <c r="P67" s="141">
        <v>-3.1115736800031755</v>
      </c>
      <c r="Q67" s="136">
        <v>1532.5377211244399</v>
      </c>
      <c r="R67" s="141">
        <v>76.904294352356402</v>
      </c>
      <c r="S67" s="141">
        <v>50.256897914597701</v>
      </c>
      <c r="T67" s="141">
        <v>31.36525385371494</v>
      </c>
      <c r="U67" s="141">
        <v>0.12036096000247198</v>
      </c>
      <c r="V67" s="136">
        <v>1559.3054785222012</v>
      </c>
    </row>
    <row r="68" spans="1:22" ht="13.6" x14ac:dyDescent="0.2">
      <c r="A68" s="142" t="s">
        <v>112</v>
      </c>
      <c r="B68" s="145">
        <v>415.24138431</v>
      </c>
      <c r="C68" s="146">
        <v>410.37111892999997</v>
      </c>
      <c r="D68" s="146">
        <v>13.21837826</v>
      </c>
      <c r="E68" s="147">
        <v>0</v>
      </c>
      <c r="F68" s="148">
        <v>2039.5003206700001</v>
      </c>
      <c r="G68" s="148">
        <v>306.89000799000002</v>
      </c>
      <c r="H68" s="148">
        <v>278.84822048000001</v>
      </c>
      <c r="I68" s="148">
        <v>9.2869538300000016</v>
      </c>
      <c r="J68" s="143">
        <v>-605.75681910000048</v>
      </c>
      <c r="K68" s="148">
        <v>1525.2347559300001</v>
      </c>
      <c r="L68" s="148">
        <v>1503.2712144627828</v>
      </c>
      <c r="M68" s="144">
        <v>97.362846651334792</v>
      </c>
      <c r="N68" s="144">
        <v>64.984766309674598</v>
      </c>
      <c r="O68" s="144">
        <v>8.9835235037149399</v>
      </c>
      <c r="P68" s="144">
        <v>-3.1115736800031755</v>
      </c>
      <c r="Q68" s="148">
        <v>1532.5377211244399</v>
      </c>
      <c r="R68" s="144">
        <v>76.904294352356402</v>
      </c>
      <c r="S68" s="144">
        <v>50.256897914597701</v>
      </c>
      <c r="T68" s="144">
        <v>31.36525385371494</v>
      </c>
      <c r="U68" s="144">
        <v>0.12036096000247198</v>
      </c>
      <c r="V68" s="148">
        <v>1559.3054785222012</v>
      </c>
    </row>
    <row r="69" spans="1:22" ht="13.6" x14ac:dyDescent="0.2">
      <c r="A69" s="142" t="s">
        <v>113</v>
      </c>
      <c r="B69" s="145">
        <v>0</v>
      </c>
      <c r="C69" s="146">
        <v>0</v>
      </c>
      <c r="D69" s="146">
        <v>0</v>
      </c>
      <c r="E69" s="147">
        <v>0</v>
      </c>
      <c r="F69" s="148">
        <v>0</v>
      </c>
      <c r="G69" s="148">
        <v>0</v>
      </c>
      <c r="H69" s="148">
        <v>0</v>
      </c>
      <c r="I69" s="148">
        <v>0</v>
      </c>
      <c r="J69" s="143">
        <v>0</v>
      </c>
      <c r="K69" s="148">
        <v>0</v>
      </c>
      <c r="L69" s="148">
        <v>0</v>
      </c>
      <c r="M69" s="144">
        <v>0</v>
      </c>
      <c r="N69" s="144">
        <v>0</v>
      </c>
      <c r="O69" s="144">
        <v>0</v>
      </c>
      <c r="P69" s="144">
        <v>0</v>
      </c>
      <c r="Q69" s="148">
        <v>0</v>
      </c>
      <c r="R69" s="144">
        <v>0</v>
      </c>
      <c r="S69" s="144">
        <v>0</v>
      </c>
      <c r="T69" s="144">
        <v>0</v>
      </c>
      <c r="U69" s="144">
        <v>0</v>
      </c>
      <c r="V69" s="148">
        <v>0</v>
      </c>
    </row>
    <row r="70" spans="1:22" ht="13.6" x14ac:dyDescent="0.2">
      <c r="A70" s="142" t="s">
        <v>114</v>
      </c>
      <c r="B70" s="145">
        <v>0</v>
      </c>
      <c r="C70" s="146">
        <v>0</v>
      </c>
      <c r="D70" s="146">
        <v>0</v>
      </c>
      <c r="E70" s="147">
        <v>0</v>
      </c>
      <c r="F70" s="148">
        <v>0</v>
      </c>
      <c r="G70" s="148">
        <v>0</v>
      </c>
      <c r="H70" s="148">
        <v>0</v>
      </c>
      <c r="I70" s="148">
        <v>0</v>
      </c>
      <c r="J70" s="143">
        <v>0</v>
      </c>
      <c r="K70" s="148">
        <v>0</v>
      </c>
      <c r="L70" s="148">
        <v>0</v>
      </c>
      <c r="M70" s="144">
        <v>0</v>
      </c>
      <c r="N70" s="144">
        <v>0</v>
      </c>
      <c r="O70" s="144">
        <v>0</v>
      </c>
      <c r="P70" s="144">
        <v>0</v>
      </c>
      <c r="Q70" s="148">
        <v>0</v>
      </c>
      <c r="R70" s="144">
        <v>0</v>
      </c>
      <c r="S70" s="144">
        <v>0</v>
      </c>
      <c r="T70" s="144">
        <v>0</v>
      </c>
      <c r="U70" s="144">
        <v>0</v>
      </c>
      <c r="V70" s="148">
        <v>0</v>
      </c>
    </row>
    <row r="71" spans="1:22" ht="14.3" thickBot="1" x14ac:dyDescent="0.25">
      <c r="A71" s="150"/>
      <c r="B71" s="145"/>
      <c r="C71" s="146"/>
      <c r="D71" s="146"/>
      <c r="E71" s="147"/>
      <c r="F71" s="151"/>
      <c r="G71" s="148"/>
      <c r="H71" s="148"/>
      <c r="I71" s="148"/>
      <c r="J71" s="143"/>
      <c r="K71" s="151"/>
      <c r="L71" s="151"/>
      <c r="M71" s="152"/>
      <c r="N71" s="152"/>
      <c r="O71" s="152"/>
      <c r="P71" s="152"/>
      <c r="Q71" s="151"/>
      <c r="R71" s="152"/>
      <c r="S71" s="152"/>
      <c r="T71" s="152"/>
      <c r="U71" s="152"/>
      <c r="V71" s="151"/>
    </row>
    <row r="72" spans="1:22" ht="14.95" thickBot="1" x14ac:dyDescent="0.3">
      <c r="A72" s="153" t="s">
        <v>115</v>
      </c>
      <c r="B72" s="154">
        <v>3963.6166797099995</v>
      </c>
      <c r="C72" s="155">
        <v>2073.40787847</v>
      </c>
      <c r="D72" s="155">
        <v>294.99238510999999</v>
      </c>
      <c r="E72" s="156">
        <v>93.791186000000863</v>
      </c>
      <c r="F72" s="157">
        <v>12687.083322860002</v>
      </c>
      <c r="G72" s="155">
        <v>2443.4155804399998</v>
      </c>
      <c r="H72" s="155">
        <v>1713.7409989399998</v>
      </c>
      <c r="I72" s="155">
        <v>356.48485995999994</v>
      </c>
      <c r="J72" s="156">
        <v>-1034.5034413599981</v>
      </c>
      <c r="K72" s="157">
        <v>12490.677637400002</v>
      </c>
      <c r="L72" s="157">
        <v>13476.745690231623</v>
      </c>
      <c r="M72" s="158">
        <v>477.42371857958949</v>
      </c>
      <c r="N72" s="158">
        <v>374.52834516970984</v>
      </c>
      <c r="O72" s="158">
        <v>116.72909698281707</v>
      </c>
      <c r="P72" s="158">
        <v>-27.586855202009875</v>
      </c>
      <c r="Q72" s="157">
        <v>13552.054208439493</v>
      </c>
      <c r="R72" s="158">
        <v>251.34573072376031</v>
      </c>
      <c r="S72" s="158">
        <v>312.16986847046627</v>
      </c>
      <c r="T72" s="158">
        <v>121.51556036272282</v>
      </c>
      <c r="U72" s="158">
        <v>19.414494709005783</v>
      </c>
      <c r="V72" s="157">
        <v>13510.644565401792</v>
      </c>
    </row>
    <row r="73" spans="1:22" ht="13.6" thickTop="1" x14ac:dyDescent="0.2">
      <c r="A73" s="160" t="s">
        <v>116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</row>
    <row r="74" spans="1:22" x14ac:dyDescent="0.2">
      <c r="A74" s="160" t="s">
        <v>117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</row>
    <row r="77" spans="1:22" x14ac:dyDescent="0.2"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</row>
    <row r="78" spans="1:22" x14ac:dyDescent="0.2">
      <c r="B78" s="162">
        <f>B72-'[17]10.24'!J89</f>
        <v>3849.4725910299994</v>
      </c>
      <c r="C78" s="162">
        <f>C72-'[17]10.24'!K89</f>
        <v>2072.5435775899987</v>
      </c>
      <c r="D78" s="162">
        <f>D72-'[17]10.24'!L89</f>
        <v>-12205.251518880006</v>
      </c>
      <c r="E78" s="162">
        <f>E72-'[17]10.24'!M89</f>
        <v>-12406.452717990005</v>
      </c>
      <c r="F78" s="162">
        <f>F72-'10.24'!B89</f>
        <v>0</v>
      </c>
      <c r="G78" s="162">
        <f>G72-'[17]10.24'!O89</f>
        <v>1959.6681009299998</v>
      </c>
      <c r="H78" s="162">
        <f>H72-'[17]10.24'!P89</f>
        <v>1622.8381936099997</v>
      </c>
      <c r="I78" s="162">
        <f>I72-'[17]10.24'!Q89</f>
        <v>359.95375247000339</v>
      </c>
      <c r="J78" s="162">
        <f>J72-'[17]10.24'!R89</f>
        <v>-13862.294862249999</v>
      </c>
      <c r="K78" s="162">
        <f>K72-'10.24'!G89</f>
        <v>0</v>
      </c>
      <c r="L78" s="162">
        <f>L72-'10.24'!H89</f>
        <v>0</v>
      </c>
      <c r="M78" s="162">
        <f>M72-'10.24'!I89</f>
        <v>0</v>
      </c>
      <c r="N78" s="162">
        <f>N72-'10.24'!J89</f>
        <v>0</v>
      </c>
      <c r="O78" s="162">
        <f>O72-'10.24'!K89</f>
        <v>0</v>
      </c>
      <c r="P78" s="162">
        <f>P72-'10.24'!L89</f>
        <v>0</v>
      </c>
      <c r="Q78" s="162">
        <f>Q72-'10.24'!M89</f>
        <v>0</v>
      </c>
      <c r="R78" s="162">
        <f>R72-'10.24'!N89</f>
        <v>0</v>
      </c>
      <c r="S78" s="162">
        <f>S72-'10.24'!O89</f>
        <v>0</v>
      </c>
      <c r="T78" s="162">
        <f>T72-'10.24'!P89</f>
        <v>0</v>
      </c>
      <c r="U78" s="162">
        <f>U72-'10.24'!Q89</f>
        <v>0</v>
      </c>
      <c r="V78" s="162">
        <f>V72-'10.24'!R89</f>
        <v>0</v>
      </c>
    </row>
  </sheetData>
  <mergeCells count="5">
    <mergeCell ref="A2:P2"/>
    <mergeCell ref="B4:E4"/>
    <mergeCell ref="F4:J4"/>
    <mergeCell ref="M4:P4"/>
    <mergeCell ref="R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5"/>
  <sheetViews>
    <sheetView topLeftCell="H85" workbookViewId="0">
      <selection activeCell="L85" sqref="L85"/>
    </sheetView>
  </sheetViews>
  <sheetFormatPr baseColWidth="10" defaultRowHeight="12.9" x14ac:dyDescent="0.2"/>
  <cols>
    <col min="1" max="1" width="66.25" style="120" customWidth="1"/>
    <col min="2" max="2" width="11.375" style="120"/>
    <col min="3" max="5" width="0" style="120" hidden="1" customWidth="1"/>
    <col min="6" max="6" width="17.75" style="120" hidden="1" customWidth="1"/>
    <col min="7" max="8" width="10.375" style="120" customWidth="1"/>
    <col min="9" max="9" width="12.75" style="120" customWidth="1"/>
    <col min="10" max="11" width="10.125" style="120" customWidth="1"/>
    <col min="12" max="12" width="15" style="120" customWidth="1"/>
    <col min="13" max="13" width="11.375" style="120"/>
    <col min="14" max="14" width="13" style="120" customWidth="1"/>
    <col min="15" max="212" width="11.375" style="120"/>
    <col min="213" max="213" width="38.625" style="120" customWidth="1"/>
    <col min="214" max="220" width="11.375" style="120"/>
    <col min="221" max="221" width="17.75" style="120" customWidth="1"/>
    <col min="222" max="468" width="11.375" style="120"/>
    <col min="469" max="469" width="38.625" style="120" customWidth="1"/>
    <col min="470" max="476" width="11.375" style="120"/>
    <col min="477" max="477" width="17.75" style="120" customWidth="1"/>
    <col min="478" max="724" width="11.375" style="120"/>
    <col min="725" max="725" width="38.625" style="120" customWidth="1"/>
    <col min="726" max="732" width="11.375" style="120"/>
    <col min="733" max="733" width="17.75" style="120" customWidth="1"/>
    <col min="734" max="980" width="11.375" style="120"/>
    <col min="981" max="981" width="38.625" style="120" customWidth="1"/>
    <col min="982" max="988" width="11.375" style="120"/>
    <col min="989" max="989" width="17.75" style="120" customWidth="1"/>
    <col min="990" max="1236" width="11.375" style="120"/>
    <col min="1237" max="1237" width="38.625" style="120" customWidth="1"/>
    <col min="1238" max="1244" width="11.375" style="120"/>
    <col min="1245" max="1245" width="17.75" style="120" customWidth="1"/>
    <col min="1246" max="1492" width="11.375" style="120"/>
    <col min="1493" max="1493" width="38.625" style="120" customWidth="1"/>
    <col min="1494" max="1500" width="11.375" style="120"/>
    <col min="1501" max="1501" width="17.75" style="120" customWidth="1"/>
    <col min="1502" max="1748" width="11.375" style="120"/>
    <col min="1749" max="1749" width="38.625" style="120" customWidth="1"/>
    <col min="1750" max="1756" width="11.375" style="120"/>
    <col min="1757" max="1757" width="17.75" style="120" customWidth="1"/>
    <col min="1758" max="2004" width="11.375" style="120"/>
    <col min="2005" max="2005" width="38.625" style="120" customWidth="1"/>
    <col min="2006" max="2012" width="11.375" style="120"/>
    <col min="2013" max="2013" width="17.75" style="120" customWidth="1"/>
    <col min="2014" max="2260" width="11.375" style="120"/>
    <col min="2261" max="2261" width="38.625" style="120" customWidth="1"/>
    <col min="2262" max="2268" width="11.375" style="120"/>
    <col min="2269" max="2269" width="17.75" style="120" customWidth="1"/>
    <col min="2270" max="2516" width="11.375" style="120"/>
    <col min="2517" max="2517" width="38.625" style="120" customWidth="1"/>
    <col min="2518" max="2524" width="11.375" style="120"/>
    <col min="2525" max="2525" width="17.75" style="120" customWidth="1"/>
    <col min="2526" max="2772" width="11.375" style="120"/>
    <col min="2773" max="2773" width="38.625" style="120" customWidth="1"/>
    <col min="2774" max="2780" width="11.375" style="120"/>
    <col min="2781" max="2781" width="17.75" style="120" customWidth="1"/>
    <col min="2782" max="3028" width="11.375" style="120"/>
    <col min="3029" max="3029" width="38.625" style="120" customWidth="1"/>
    <col min="3030" max="3036" width="11.375" style="120"/>
    <col min="3037" max="3037" width="17.75" style="120" customWidth="1"/>
    <col min="3038" max="3284" width="11.375" style="120"/>
    <col min="3285" max="3285" width="38.625" style="120" customWidth="1"/>
    <col min="3286" max="3292" width="11.375" style="120"/>
    <col min="3293" max="3293" width="17.75" style="120" customWidth="1"/>
    <col min="3294" max="3540" width="11.375" style="120"/>
    <col min="3541" max="3541" width="38.625" style="120" customWidth="1"/>
    <col min="3542" max="3548" width="11.375" style="120"/>
    <col min="3549" max="3549" width="17.75" style="120" customWidth="1"/>
    <col min="3550" max="3796" width="11.375" style="120"/>
    <col min="3797" max="3797" width="38.625" style="120" customWidth="1"/>
    <col min="3798" max="3804" width="11.375" style="120"/>
    <col min="3805" max="3805" width="17.75" style="120" customWidth="1"/>
    <col min="3806" max="4052" width="11.375" style="120"/>
    <col min="4053" max="4053" width="38.625" style="120" customWidth="1"/>
    <col min="4054" max="4060" width="11.375" style="120"/>
    <col min="4061" max="4061" width="17.75" style="120" customWidth="1"/>
    <col min="4062" max="4308" width="11.375" style="120"/>
    <col min="4309" max="4309" width="38.625" style="120" customWidth="1"/>
    <col min="4310" max="4316" width="11.375" style="120"/>
    <col min="4317" max="4317" width="17.75" style="120" customWidth="1"/>
    <col min="4318" max="4564" width="11.375" style="120"/>
    <col min="4565" max="4565" width="38.625" style="120" customWidth="1"/>
    <col min="4566" max="4572" width="11.375" style="120"/>
    <col min="4573" max="4573" width="17.75" style="120" customWidth="1"/>
    <col min="4574" max="4820" width="11.375" style="120"/>
    <col min="4821" max="4821" width="38.625" style="120" customWidth="1"/>
    <col min="4822" max="4828" width="11.375" style="120"/>
    <col min="4829" max="4829" width="17.75" style="120" customWidth="1"/>
    <col min="4830" max="5076" width="11.375" style="120"/>
    <col min="5077" max="5077" width="38.625" style="120" customWidth="1"/>
    <col min="5078" max="5084" width="11.375" style="120"/>
    <col min="5085" max="5085" width="17.75" style="120" customWidth="1"/>
    <col min="5086" max="5332" width="11.375" style="120"/>
    <col min="5333" max="5333" width="38.625" style="120" customWidth="1"/>
    <col min="5334" max="5340" width="11.375" style="120"/>
    <col min="5341" max="5341" width="17.75" style="120" customWidth="1"/>
    <col min="5342" max="5588" width="11.375" style="120"/>
    <col min="5589" max="5589" width="38.625" style="120" customWidth="1"/>
    <col min="5590" max="5596" width="11.375" style="120"/>
    <col min="5597" max="5597" width="17.75" style="120" customWidth="1"/>
    <col min="5598" max="5844" width="11.375" style="120"/>
    <col min="5845" max="5845" width="38.625" style="120" customWidth="1"/>
    <col min="5846" max="5852" width="11.375" style="120"/>
    <col min="5853" max="5853" width="17.75" style="120" customWidth="1"/>
    <col min="5854" max="6100" width="11.375" style="120"/>
    <col min="6101" max="6101" width="38.625" style="120" customWidth="1"/>
    <col min="6102" max="6108" width="11.375" style="120"/>
    <col min="6109" max="6109" width="17.75" style="120" customWidth="1"/>
    <col min="6110" max="6356" width="11.375" style="120"/>
    <col min="6357" max="6357" width="38.625" style="120" customWidth="1"/>
    <col min="6358" max="6364" width="11.375" style="120"/>
    <col min="6365" max="6365" width="17.75" style="120" customWidth="1"/>
    <col min="6366" max="6612" width="11.375" style="120"/>
    <col min="6613" max="6613" width="38.625" style="120" customWidth="1"/>
    <col min="6614" max="6620" width="11.375" style="120"/>
    <col min="6621" max="6621" width="17.75" style="120" customWidth="1"/>
    <col min="6622" max="6868" width="11.375" style="120"/>
    <col min="6869" max="6869" width="38.625" style="120" customWidth="1"/>
    <col min="6870" max="6876" width="11.375" style="120"/>
    <col min="6877" max="6877" width="17.75" style="120" customWidth="1"/>
    <col min="6878" max="7124" width="11.375" style="120"/>
    <col min="7125" max="7125" width="38.625" style="120" customWidth="1"/>
    <col min="7126" max="7132" width="11.375" style="120"/>
    <col min="7133" max="7133" width="17.75" style="120" customWidth="1"/>
    <col min="7134" max="7380" width="11.375" style="120"/>
    <col min="7381" max="7381" width="38.625" style="120" customWidth="1"/>
    <col min="7382" max="7388" width="11.375" style="120"/>
    <col min="7389" max="7389" width="17.75" style="120" customWidth="1"/>
    <col min="7390" max="7636" width="11.375" style="120"/>
    <col min="7637" max="7637" width="38.625" style="120" customWidth="1"/>
    <col min="7638" max="7644" width="11.375" style="120"/>
    <col min="7645" max="7645" width="17.75" style="120" customWidth="1"/>
    <col min="7646" max="7892" width="11.375" style="120"/>
    <col min="7893" max="7893" width="38.625" style="120" customWidth="1"/>
    <col min="7894" max="7900" width="11.375" style="120"/>
    <col min="7901" max="7901" width="17.75" style="120" customWidth="1"/>
    <col min="7902" max="8148" width="11.375" style="120"/>
    <col min="8149" max="8149" width="38.625" style="120" customWidth="1"/>
    <col min="8150" max="8156" width="11.375" style="120"/>
    <col min="8157" max="8157" width="17.75" style="120" customWidth="1"/>
    <col min="8158" max="8404" width="11.375" style="120"/>
    <col min="8405" max="8405" width="38.625" style="120" customWidth="1"/>
    <col min="8406" max="8412" width="11.375" style="120"/>
    <col min="8413" max="8413" width="17.75" style="120" customWidth="1"/>
    <col min="8414" max="8660" width="11.375" style="120"/>
    <col min="8661" max="8661" width="38.625" style="120" customWidth="1"/>
    <col min="8662" max="8668" width="11.375" style="120"/>
    <col min="8669" max="8669" width="17.75" style="120" customWidth="1"/>
    <col min="8670" max="8916" width="11.375" style="120"/>
    <col min="8917" max="8917" width="38.625" style="120" customWidth="1"/>
    <col min="8918" max="8924" width="11.375" style="120"/>
    <col min="8925" max="8925" width="17.75" style="120" customWidth="1"/>
    <col min="8926" max="9172" width="11.375" style="120"/>
    <col min="9173" max="9173" width="38.625" style="120" customWidth="1"/>
    <col min="9174" max="9180" width="11.375" style="120"/>
    <col min="9181" max="9181" width="17.75" style="120" customWidth="1"/>
    <col min="9182" max="9428" width="11.375" style="120"/>
    <col min="9429" max="9429" width="38.625" style="120" customWidth="1"/>
    <col min="9430" max="9436" width="11.375" style="120"/>
    <col min="9437" max="9437" width="17.75" style="120" customWidth="1"/>
    <col min="9438" max="9684" width="11.375" style="120"/>
    <col min="9685" max="9685" width="38.625" style="120" customWidth="1"/>
    <col min="9686" max="9692" width="11.375" style="120"/>
    <col min="9693" max="9693" width="17.75" style="120" customWidth="1"/>
    <col min="9694" max="9940" width="11.375" style="120"/>
    <col min="9941" max="9941" width="38.625" style="120" customWidth="1"/>
    <col min="9942" max="9948" width="11.375" style="120"/>
    <col min="9949" max="9949" width="17.75" style="120" customWidth="1"/>
    <col min="9950" max="10196" width="11.375" style="120"/>
    <col min="10197" max="10197" width="38.625" style="120" customWidth="1"/>
    <col min="10198" max="10204" width="11.375" style="120"/>
    <col min="10205" max="10205" width="17.75" style="120" customWidth="1"/>
    <col min="10206" max="10452" width="11.375" style="120"/>
    <col min="10453" max="10453" width="38.625" style="120" customWidth="1"/>
    <col min="10454" max="10460" width="11.375" style="120"/>
    <col min="10461" max="10461" width="17.75" style="120" customWidth="1"/>
    <col min="10462" max="10708" width="11.375" style="120"/>
    <col min="10709" max="10709" width="38.625" style="120" customWidth="1"/>
    <col min="10710" max="10716" width="11.375" style="120"/>
    <col min="10717" max="10717" width="17.75" style="120" customWidth="1"/>
    <col min="10718" max="10964" width="11.375" style="120"/>
    <col min="10965" max="10965" width="38.625" style="120" customWidth="1"/>
    <col min="10966" max="10972" width="11.375" style="120"/>
    <col min="10973" max="10973" width="17.75" style="120" customWidth="1"/>
    <col min="10974" max="11220" width="11.375" style="120"/>
    <col min="11221" max="11221" width="38.625" style="120" customWidth="1"/>
    <col min="11222" max="11228" width="11.375" style="120"/>
    <col min="11229" max="11229" width="17.75" style="120" customWidth="1"/>
    <col min="11230" max="11476" width="11.375" style="120"/>
    <col min="11477" max="11477" width="38.625" style="120" customWidth="1"/>
    <col min="11478" max="11484" width="11.375" style="120"/>
    <col min="11485" max="11485" width="17.75" style="120" customWidth="1"/>
    <col min="11486" max="11732" width="11.375" style="120"/>
    <col min="11733" max="11733" width="38.625" style="120" customWidth="1"/>
    <col min="11734" max="11740" width="11.375" style="120"/>
    <col min="11741" max="11741" width="17.75" style="120" customWidth="1"/>
    <col min="11742" max="11988" width="11.375" style="120"/>
    <col min="11989" max="11989" width="38.625" style="120" customWidth="1"/>
    <col min="11990" max="11996" width="11.375" style="120"/>
    <col min="11997" max="11997" width="17.75" style="120" customWidth="1"/>
    <col min="11998" max="12244" width="11.375" style="120"/>
    <col min="12245" max="12245" width="38.625" style="120" customWidth="1"/>
    <col min="12246" max="12252" width="11.375" style="120"/>
    <col min="12253" max="12253" width="17.75" style="120" customWidth="1"/>
    <col min="12254" max="12500" width="11.375" style="120"/>
    <col min="12501" max="12501" width="38.625" style="120" customWidth="1"/>
    <col min="12502" max="12508" width="11.375" style="120"/>
    <col min="12509" max="12509" width="17.75" style="120" customWidth="1"/>
    <col min="12510" max="12756" width="11.375" style="120"/>
    <col min="12757" max="12757" width="38.625" style="120" customWidth="1"/>
    <col min="12758" max="12764" width="11.375" style="120"/>
    <col min="12765" max="12765" width="17.75" style="120" customWidth="1"/>
    <col min="12766" max="13012" width="11.375" style="120"/>
    <col min="13013" max="13013" width="38.625" style="120" customWidth="1"/>
    <col min="13014" max="13020" width="11.375" style="120"/>
    <col min="13021" max="13021" width="17.75" style="120" customWidth="1"/>
    <col min="13022" max="13268" width="11.375" style="120"/>
    <col min="13269" max="13269" width="38.625" style="120" customWidth="1"/>
    <col min="13270" max="13276" width="11.375" style="120"/>
    <col min="13277" max="13277" width="17.75" style="120" customWidth="1"/>
    <col min="13278" max="13524" width="11.375" style="120"/>
    <col min="13525" max="13525" width="38.625" style="120" customWidth="1"/>
    <col min="13526" max="13532" width="11.375" style="120"/>
    <col min="13533" max="13533" width="17.75" style="120" customWidth="1"/>
    <col min="13534" max="13780" width="11.375" style="120"/>
    <col min="13781" max="13781" width="38.625" style="120" customWidth="1"/>
    <col min="13782" max="13788" width="11.375" style="120"/>
    <col min="13789" max="13789" width="17.75" style="120" customWidth="1"/>
    <col min="13790" max="14036" width="11.375" style="120"/>
    <col min="14037" max="14037" width="38.625" style="120" customWidth="1"/>
    <col min="14038" max="14044" width="11.375" style="120"/>
    <col min="14045" max="14045" width="17.75" style="120" customWidth="1"/>
    <col min="14046" max="14292" width="11.375" style="120"/>
    <col min="14293" max="14293" width="38.625" style="120" customWidth="1"/>
    <col min="14294" max="14300" width="11.375" style="120"/>
    <col min="14301" max="14301" width="17.75" style="120" customWidth="1"/>
    <col min="14302" max="14548" width="11.375" style="120"/>
    <col min="14549" max="14549" width="38.625" style="120" customWidth="1"/>
    <col min="14550" max="14556" width="11.375" style="120"/>
    <col min="14557" max="14557" width="17.75" style="120" customWidth="1"/>
    <col min="14558" max="14804" width="11.375" style="120"/>
    <col min="14805" max="14805" width="38.625" style="120" customWidth="1"/>
    <col min="14806" max="14812" width="11.375" style="120"/>
    <col min="14813" max="14813" width="17.75" style="120" customWidth="1"/>
    <col min="14814" max="15060" width="11.375" style="120"/>
    <col min="15061" max="15061" width="38.625" style="120" customWidth="1"/>
    <col min="15062" max="15068" width="11.375" style="120"/>
    <col min="15069" max="15069" width="17.75" style="120" customWidth="1"/>
    <col min="15070" max="15316" width="11.375" style="120"/>
    <col min="15317" max="15317" width="38.625" style="120" customWidth="1"/>
    <col min="15318" max="15324" width="11.375" style="120"/>
    <col min="15325" max="15325" width="17.75" style="120" customWidth="1"/>
    <col min="15326" max="15572" width="11.375" style="120"/>
    <col min="15573" max="15573" width="38.625" style="120" customWidth="1"/>
    <col min="15574" max="15580" width="11.375" style="120"/>
    <col min="15581" max="15581" width="17.75" style="120" customWidth="1"/>
    <col min="15582" max="15828" width="11.375" style="120"/>
    <col min="15829" max="15829" width="38.625" style="120" customWidth="1"/>
    <col min="15830" max="15836" width="11.375" style="120"/>
    <col min="15837" max="15837" width="17.75" style="120" customWidth="1"/>
    <col min="15838" max="16084" width="11.375" style="120"/>
    <col min="16085" max="16085" width="38.625" style="120" customWidth="1"/>
    <col min="16086" max="16092" width="11.375" style="120"/>
    <col min="16093" max="16093" width="17.75" style="120" customWidth="1"/>
    <col min="16094" max="16384" width="11.375" style="120"/>
  </cols>
  <sheetData>
    <row r="1" spans="1:18" ht="15.65" x14ac:dyDescent="0.25">
      <c r="A1" s="118" t="s">
        <v>118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8" ht="18.350000000000001" x14ac:dyDescent="0.3">
      <c r="A2" s="173" t="s">
        <v>119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8" ht="15.65" x14ac:dyDescent="0.25">
      <c r="A3" s="164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8" ht="14.3" x14ac:dyDescent="0.25">
      <c r="A4" s="122" t="s">
        <v>120</v>
      </c>
      <c r="B4" s="175"/>
      <c r="C4" s="176"/>
      <c r="D4" s="176"/>
      <c r="E4" s="176"/>
      <c r="F4" s="177"/>
      <c r="G4" s="123"/>
      <c r="H4" s="123"/>
      <c r="I4" s="175" t="s">
        <v>83</v>
      </c>
      <c r="J4" s="178"/>
      <c r="K4" s="178"/>
      <c r="L4" s="178"/>
      <c r="M4" s="123"/>
      <c r="N4" s="175" t="s">
        <v>137</v>
      </c>
      <c r="O4" s="178"/>
      <c r="P4" s="178"/>
      <c r="Q4" s="178"/>
      <c r="R4" s="181"/>
    </row>
    <row r="5" spans="1:18" ht="28.55" x14ac:dyDescent="0.25">
      <c r="A5" s="124"/>
      <c r="B5" s="128" t="s">
        <v>88</v>
      </c>
      <c r="C5" s="129" t="s">
        <v>84</v>
      </c>
      <c r="D5" s="129" t="s">
        <v>85</v>
      </c>
      <c r="E5" s="129" t="s">
        <v>86</v>
      </c>
      <c r="F5" s="130" t="s">
        <v>87</v>
      </c>
      <c r="G5" s="131" t="s">
        <v>89</v>
      </c>
      <c r="H5" s="131" t="s">
        <v>90</v>
      </c>
      <c r="I5" s="182" t="s">
        <v>84</v>
      </c>
      <c r="J5" s="183" t="s">
        <v>85</v>
      </c>
      <c r="K5" s="183" t="s">
        <v>86</v>
      </c>
      <c r="L5" s="183" t="s">
        <v>142</v>
      </c>
      <c r="M5" s="184" t="s">
        <v>94</v>
      </c>
      <c r="N5" s="182" t="s">
        <v>84</v>
      </c>
      <c r="O5" s="183" t="s">
        <v>85</v>
      </c>
      <c r="P5" s="183" t="s">
        <v>86</v>
      </c>
      <c r="Q5" s="183" t="s">
        <v>142</v>
      </c>
      <c r="R5" s="185" t="s">
        <v>135</v>
      </c>
    </row>
    <row r="6" spans="1:18" ht="14.3" x14ac:dyDescent="0.25">
      <c r="A6" s="134" t="s">
        <v>121</v>
      </c>
      <c r="B6" s="138">
        <v>8780.4327041100005</v>
      </c>
      <c r="C6" s="136">
        <v>1073.4946150000001</v>
      </c>
      <c r="D6" s="136">
        <v>344.08418000000006</v>
      </c>
      <c r="E6" s="136">
        <v>308.03550999999993</v>
      </c>
      <c r="F6" s="137">
        <v>-38.00548310999875</v>
      </c>
      <c r="G6" s="138">
        <v>9471.0227691100008</v>
      </c>
      <c r="H6" s="138">
        <v>10487.502798693005</v>
      </c>
      <c r="I6" s="165">
        <v>177.58595733799999</v>
      </c>
      <c r="J6" s="139">
        <v>99.884980378000009</v>
      </c>
      <c r="K6" s="139">
        <v>98.386430232999999</v>
      </c>
      <c r="L6" s="139">
        <v>-19.594564772007288</v>
      </c>
      <c r="M6" s="138">
        <v>10545.609210880999</v>
      </c>
      <c r="N6" s="165">
        <v>65.101981781000077</v>
      </c>
      <c r="O6" s="139">
        <v>110.49392199099998</v>
      </c>
      <c r="P6" s="139">
        <v>81.01655048500001</v>
      </c>
      <c r="Q6" s="139">
        <v>13.854864006003481</v>
      </c>
      <c r="R6" s="135">
        <v>10514.072134677002</v>
      </c>
    </row>
    <row r="7" spans="1:18" ht="14.3" x14ac:dyDescent="0.25">
      <c r="A7" s="142" t="s">
        <v>97</v>
      </c>
      <c r="B7" s="136">
        <v>0</v>
      </c>
      <c r="C7" s="136">
        <v>0</v>
      </c>
      <c r="D7" s="136">
        <v>0</v>
      </c>
      <c r="E7" s="136">
        <v>0</v>
      </c>
      <c r="F7" s="137">
        <v>0</v>
      </c>
      <c r="G7" s="136">
        <v>0</v>
      </c>
      <c r="H7" s="136">
        <v>0</v>
      </c>
      <c r="I7" s="137">
        <v>0</v>
      </c>
      <c r="J7" s="141">
        <v>0</v>
      </c>
      <c r="K7" s="141">
        <v>0</v>
      </c>
      <c r="L7" s="141">
        <v>0</v>
      </c>
      <c r="M7" s="136">
        <v>0</v>
      </c>
      <c r="N7" s="137">
        <v>0</v>
      </c>
      <c r="O7" s="141">
        <v>0</v>
      </c>
      <c r="P7" s="141">
        <v>0</v>
      </c>
      <c r="Q7" s="141">
        <v>0</v>
      </c>
      <c r="R7" s="135">
        <v>0</v>
      </c>
    </row>
    <row r="8" spans="1:18" ht="14.3" x14ac:dyDescent="0.25">
      <c r="A8" s="142" t="s">
        <v>98</v>
      </c>
      <c r="B8" s="136">
        <v>8780.4327041100005</v>
      </c>
      <c r="C8" s="136">
        <v>1073.4946150000001</v>
      </c>
      <c r="D8" s="136">
        <v>344.08418000000006</v>
      </c>
      <c r="E8" s="136">
        <v>308.03550999999993</v>
      </c>
      <c r="F8" s="137">
        <v>-38.00548310999875</v>
      </c>
      <c r="G8" s="136">
        <v>9471.0227691100008</v>
      </c>
      <c r="H8" s="136">
        <v>10487.502798693005</v>
      </c>
      <c r="I8" s="137">
        <v>177.58595733799999</v>
      </c>
      <c r="J8" s="141">
        <v>99.884980378000009</v>
      </c>
      <c r="K8" s="141">
        <v>98.386430232999999</v>
      </c>
      <c r="L8" s="141">
        <v>-19.594564772007288</v>
      </c>
      <c r="M8" s="136">
        <v>10545.609210880999</v>
      </c>
      <c r="N8" s="137">
        <v>65.101981781000077</v>
      </c>
      <c r="O8" s="141">
        <v>110.49392199099998</v>
      </c>
      <c r="P8" s="141">
        <v>81.01655048500001</v>
      </c>
      <c r="Q8" s="141">
        <v>13.854864006003481</v>
      </c>
      <c r="R8" s="135">
        <v>10514.072134677002</v>
      </c>
    </row>
    <row r="9" spans="1:18" ht="13.6" x14ac:dyDescent="0.2">
      <c r="A9" s="142" t="s">
        <v>99</v>
      </c>
      <c r="B9" s="148">
        <v>0</v>
      </c>
      <c r="C9" s="148">
        <v>0</v>
      </c>
      <c r="D9" s="148">
        <v>0</v>
      </c>
      <c r="E9" s="148">
        <v>0</v>
      </c>
      <c r="F9" s="143">
        <v>0</v>
      </c>
      <c r="G9" s="148">
        <v>0</v>
      </c>
      <c r="H9" s="148">
        <v>0</v>
      </c>
      <c r="I9" s="143">
        <v>0</v>
      </c>
      <c r="J9" s="144">
        <v>0</v>
      </c>
      <c r="K9" s="144">
        <v>0</v>
      </c>
      <c r="L9" s="144">
        <v>0</v>
      </c>
      <c r="M9" s="148">
        <v>0</v>
      </c>
      <c r="N9" s="143">
        <v>0</v>
      </c>
      <c r="O9" s="144">
        <v>0</v>
      </c>
      <c r="P9" s="144">
        <v>0</v>
      </c>
      <c r="Q9" s="144">
        <v>0</v>
      </c>
      <c r="R9" s="149">
        <v>0</v>
      </c>
    </row>
    <row r="10" spans="1:18" ht="13.6" x14ac:dyDescent="0.2">
      <c r="A10" s="142" t="s">
        <v>122</v>
      </c>
      <c r="B10" s="148">
        <v>0</v>
      </c>
      <c r="C10" s="148">
        <v>0</v>
      </c>
      <c r="D10" s="148">
        <v>0</v>
      </c>
      <c r="E10" s="148">
        <v>0</v>
      </c>
      <c r="F10" s="143">
        <v>0</v>
      </c>
      <c r="G10" s="148">
        <v>0</v>
      </c>
      <c r="H10" s="148">
        <v>0</v>
      </c>
      <c r="I10" s="143">
        <v>0</v>
      </c>
      <c r="J10" s="144">
        <v>0</v>
      </c>
      <c r="K10" s="144">
        <v>0</v>
      </c>
      <c r="L10" s="144">
        <v>0</v>
      </c>
      <c r="M10" s="148">
        <v>0</v>
      </c>
      <c r="N10" s="143">
        <v>0</v>
      </c>
      <c r="O10" s="144">
        <v>0</v>
      </c>
      <c r="P10" s="144">
        <v>0</v>
      </c>
      <c r="Q10" s="144">
        <v>0</v>
      </c>
      <c r="R10" s="149">
        <v>0</v>
      </c>
    </row>
    <row r="11" spans="1:18" ht="13.6" x14ac:dyDescent="0.2">
      <c r="A11" s="142" t="s">
        <v>101</v>
      </c>
      <c r="B11" s="148">
        <v>2000</v>
      </c>
      <c r="C11" s="148">
        <v>0</v>
      </c>
      <c r="D11" s="148">
        <v>0</v>
      </c>
      <c r="E11" s="148">
        <v>0</v>
      </c>
      <c r="F11" s="143">
        <v>0</v>
      </c>
      <c r="G11" s="148">
        <v>2000</v>
      </c>
      <c r="H11" s="148">
        <v>2000</v>
      </c>
      <c r="I11" s="143">
        <v>0</v>
      </c>
      <c r="J11" s="144">
        <v>0</v>
      </c>
      <c r="K11" s="144">
        <v>0</v>
      </c>
      <c r="L11" s="144">
        <v>0</v>
      </c>
      <c r="M11" s="148">
        <v>2000</v>
      </c>
      <c r="N11" s="143">
        <v>0</v>
      </c>
      <c r="O11" s="144">
        <v>0</v>
      </c>
      <c r="P11" s="144">
        <v>0</v>
      </c>
      <c r="Q11" s="144">
        <v>0</v>
      </c>
      <c r="R11" s="149">
        <v>2000</v>
      </c>
    </row>
    <row r="12" spans="1:18" ht="13.6" x14ac:dyDescent="0.2">
      <c r="A12" s="142" t="s">
        <v>102</v>
      </c>
      <c r="B12" s="148">
        <v>6780.4327041100005</v>
      </c>
      <c r="C12" s="148">
        <v>1073.4946150000001</v>
      </c>
      <c r="D12" s="148">
        <v>344.08418000000006</v>
      </c>
      <c r="E12" s="148">
        <v>308.03550999999993</v>
      </c>
      <c r="F12" s="143">
        <v>-38.00548310999875</v>
      </c>
      <c r="G12" s="148">
        <v>7471.0227691100017</v>
      </c>
      <c r="H12" s="148">
        <v>8487.5027986930054</v>
      </c>
      <c r="I12" s="143">
        <v>177.58595733799999</v>
      </c>
      <c r="J12" s="144">
        <v>99.884980378000009</v>
      </c>
      <c r="K12" s="144">
        <v>98.386430232999999</v>
      </c>
      <c r="L12" s="144">
        <v>-19.594564772007288</v>
      </c>
      <c r="M12" s="148">
        <v>8545.6092108809989</v>
      </c>
      <c r="N12" s="143">
        <v>65.101981781000077</v>
      </c>
      <c r="O12" s="144">
        <v>110.49392199099998</v>
      </c>
      <c r="P12" s="144">
        <v>81.01655048500001</v>
      </c>
      <c r="Q12" s="144">
        <v>13.854864006003481</v>
      </c>
      <c r="R12" s="149">
        <v>8514.0721346770024</v>
      </c>
    </row>
    <row r="13" spans="1:18" ht="13.6" x14ac:dyDescent="0.2">
      <c r="A13" s="142" t="s">
        <v>103</v>
      </c>
      <c r="B13" s="148">
        <v>0</v>
      </c>
      <c r="C13" s="148">
        <v>0</v>
      </c>
      <c r="D13" s="148">
        <v>0</v>
      </c>
      <c r="E13" s="148">
        <v>0</v>
      </c>
      <c r="F13" s="143">
        <v>0</v>
      </c>
      <c r="G13" s="148">
        <v>0</v>
      </c>
      <c r="H13" s="148">
        <v>0</v>
      </c>
      <c r="I13" s="143">
        <v>0</v>
      </c>
      <c r="J13" s="144">
        <v>0</v>
      </c>
      <c r="K13" s="144">
        <v>0</v>
      </c>
      <c r="L13" s="144">
        <v>0</v>
      </c>
      <c r="M13" s="148">
        <v>0</v>
      </c>
      <c r="N13" s="143">
        <v>0</v>
      </c>
      <c r="O13" s="144">
        <v>0</v>
      </c>
      <c r="P13" s="144">
        <v>0</v>
      </c>
      <c r="Q13" s="144">
        <v>0</v>
      </c>
      <c r="R13" s="149">
        <v>0</v>
      </c>
    </row>
    <row r="14" spans="1:18" ht="13.6" x14ac:dyDescent="0.2">
      <c r="A14" s="142" t="s">
        <v>104</v>
      </c>
      <c r="B14" s="148">
        <v>0</v>
      </c>
      <c r="C14" s="148">
        <v>0</v>
      </c>
      <c r="D14" s="148">
        <v>0</v>
      </c>
      <c r="E14" s="148">
        <v>0</v>
      </c>
      <c r="F14" s="143">
        <v>0</v>
      </c>
      <c r="G14" s="148">
        <v>0</v>
      </c>
      <c r="H14" s="148">
        <v>0</v>
      </c>
      <c r="I14" s="143">
        <v>0</v>
      </c>
      <c r="J14" s="144">
        <v>0</v>
      </c>
      <c r="K14" s="144">
        <v>0</v>
      </c>
      <c r="L14" s="144">
        <v>0</v>
      </c>
      <c r="M14" s="148">
        <v>0</v>
      </c>
      <c r="N14" s="143">
        <v>0</v>
      </c>
      <c r="O14" s="144">
        <v>0</v>
      </c>
      <c r="P14" s="144">
        <v>0</v>
      </c>
      <c r="Q14" s="144">
        <v>0</v>
      </c>
      <c r="R14" s="149">
        <v>0</v>
      </c>
    </row>
    <row r="15" spans="1:18" ht="14.3" x14ac:dyDescent="0.25">
      <c r="A15" s="140" t="s">
        <v>123</v>
      </c>
      <c r="B15" s="136">
        <v>281.07937800000002</v>
      </c>
      <c r="C15" s="136">
        <v>0</v>
      </c>
      <c r="D15" s="136">
        <v>9.1545900000000007</v>
      </c>
      <c r="E15" s="136">
        <v>2.02651</v>
      </c>
      <c r="F15" s="137">
        <v>-5.4809879999988933</v>
      </c>
      <c r="G15" s="136">
        <v>266.44380000000001</v>
      </c>
      <c r="H15" s="136">
        <v>260.16173903999999</v>
      </c>
      <c r="I15" s="137">
        <v>0</v>
      </c>
      <c r="J15" s="141">
        <v>0.106079999999996</v>
      </c>
      <c r="K15" s="141">
        <v>0.43423725839999999</v>
      </c>
      <c r="L15" s="141">
        <v>-1.8104077699999976</v>
      </c>
      <c r="M15" s="136">
        <v>258.24525126999998</v>
      </c>
      <c r="N15" s="137">
        <v>0.77543890999999998</v>
      </c>
      <c r="O15" s="141">
        <v>-0.106079999999996</v>
      </c>
      <c r="P15" s="141">
        <v>0.18220648560000002</v>
      </c>
      <c r="Q15" s="141">
        <v>1.2020869100000269</v>
      </c>
      <c r="R15" s="135">
        <v>260.32885709000004</v>
      </c>
    </row>
    <row r="16" spans="1:18" ht="14.3" x14ac:dyDescent="0.25">
      <c r="A16" s="142" t="s">
        <v>97</v>
      </c>
      <c r="B16" s="136">
        <v>0</v>
      </c>
      <c r="C16" s="136">
        <v>0</v>
      </c>
      <c r="D16" s="136">
        <v>0</v>
      </c>
      <c r="E16" s="136">
        <v>0</v>
      </c>
      <c r="F16" s="137">
        <v>0</v>
      </c>
      <c r="G16" s="136">
        <v>0</v>
      </c>
      <c r="H16" s="136">
        <v>0</v>
      </c>
      <c r="I16" s="137">
        <v>0</v>
      </c>
      <c r="J16" s="141">
        <v>0</v>
      </c>
      <c r="K16" s="141">
        <v>0</v>
      </c>
      <c r="L16" s="141">
        <v>0</v>
      </c>
      <c r="M16" s="136">
        <v>0</v>
      </c>
      <c r="N16" s="137">
        <v>0</v>
      </c>
      <c r="O16" s="141">
        <v>0</v>
      </c>
      <c r="P16" s="141">
        <v>0</v>
      </c>
      <c r="Q16" s="141">
        <v>0</v>
      </c>
      <c r="R16" s="135">
        <v>0</v>
      </c>
    </row>
    <row r="17" spans="1:18" ht="14.3" x14ac:dyDescent="0.25">
      <c r="A17" s="142" t="s">
        <v>98</v>
      </c>
      <c r="B17" s="136">
        <v>281.07937800000002</v>
      </c>
      <c r="C17" s="136">
        <v>0</v>
      </c>
      <c r="D17" s="136">
        <v>9.1545900000000007</v>
      </c>
      <c r="E17" s="136">
        <v>2.02651</v>
      </c>
      <c r="F17" s="137">
        <v>-5.4809879999988933</v>
      </c>
      <c r="G17" s="136">
        <v>266.44380000000001</v>
      </c>
      <c r="H17" s="136">
        <v>260.16173903999999</v>
      </c>
      <c r="I17" s="137">
        <v>0</v>
      </c>
      <c r="J17" s="141">
        <v>0.106079999999996</v>
      </c>
      <c r="K17" s="141">
        <v>0.43423725839999999</v>
      </c>
      <c r="L17" s="141">
        <v>-1.8104077699999976</v>
      </c>
      <c r="M17" s="136">
        <v>258.24525126999998</v>
      </c>
      <c r="N17" s="137">
        <v>0.77543890999999998</v>
      </c>
      <c r="O17" s="141">
        <v>-0.106079999999996</v>
      </c>
      <c r="P17" s="141">
        <v>0.18220648560000002</v>
      </c>
      <c r="Q17" s="141">
        <v>1.2020869100000269</v>
      </c>
      <c r="R17" s="135">
        <v>260.32885709000004</v>
      </c>
    </row>
    <row r="18" spans="1:18" ht="13.6" x14ac:dyDescent="0.2">
      <c r="A18" s="142" t="s">
        <v>99</v>
      </c>
      <c r="B18" s="148">
        <v>233.18091200000001</v>
      </c>
      <c r="C18" s="148">
        <v>0</v>
      </c>
      <c r="D18" s="148">
        <v>0</v>
      </c>
      <c r="E18" s="148">
        <v>2.02651</v>
      </c>
      <c r="F18" s="143">
        <v>-4.9091620000000091</v>
      </c>
      <c r="G18" s="148">
        <v>228.27175</v>
      </c>
      <c r="H18" s="148">
        <v>226.96527072999999</v>
      </c>
      <c r="I18" s="143">
        <v>0</v>
      </c>
      <c r="J18" s="144">
        <v>0</v>
      </c>
      <c r="K18" s="144">
        <v>0.43423725839999999</v>
      </c>
      <c r="L18" s="144">
        <v>-2.0122460599999954</v>
      </c>
      <c r="M18" s="148">
        <v>224.95302466999999</v>
      </c>
      <c r="N18" s="143">
        <v>0</v>
      </c>
      <c r="O18" s="144">
        <v>0</v>
      </c>
      <c r="P18" s="144">
        <v>0.18220648560000002</v>
      </c>
      <c r="Q18" s="144">
        <v>1.5100052000000233</v>
      </c>
      <c r="R18" s="149">
        <v>226.46302987000001</v>
      </c>
    </row>
    <row r="19" spans="1:18" ht="13.6" x14ac:dyDescent="0.2">
      <c r="A19" s="142" t="s">
        <v>100</v>
      </c>
      <c r="B19" s="148">
        <v>12.100225999999999</v>
      </c>
      <c r="C19" s="148">
        <v>0</v>
      </c>
      <c r="D19" s="148">
        <v>9.1545900000000007</v>
      </c>
      <c r="E19" s="148">
        <v>0</v>
      </c>
      <c r="F19" s="143">
        <v>-0.37563599999999875</v>
      </c>
      <c r="G19" s="148">
        <v>2.57</v>
      </c>
      <c r="H19" s="148">
        <v>33.19646831</v>
      </c>
      <c r="I19" s="143">
        <v>0</v>
      </c>
      <c r="J19" s="144">
        <v>0.106079999999996</v>
      </c>
      <c r="K19" s="144">
        <v>0</v>
      </c>
      <c r="L19" s="144">
        <v>0.20183828999999776</v>
      </c>
      <c r="M19" s="148">
        <v>33.292226599999999</v>
      </c>
      <c r="N19" s="143">
        <v>0.77543890999999998</v>
      </c>
      <c r="O19" s="144">
        <v>-0.106079999999996</v>
      </c>
      <c r="P19" s="144">
        <v>0</v>
      </c>
      <c r="Q19" s="144">
        <v>-0.30791828999999638</v>
      </c>
      <c r="R19" s="149">
        <v>33.86582722</v>
      </c>
    </row>
    <row r="20" spans="1:18" ht="13.6" x14ac:dyDescent="0.2">
      <c r="A20" s="142" t="s">
        <v>101</v>
      </c>
      <c r="B20" s="148">
        <v>0</v>
      </c>
      <c r="C20" s="148">
        <v>0</v>
      </c>
      <c r="D20" s="148">
        <v>0</v>
      </c>
      <c r="E20" s="148">
        <v>0</v>
      </c>
      <c r="F20" s="143">
        <v>0</v>
      </c>
      <c r="G20" s="148">
        <v>0</v>
      </c>
      <c r="H20" s="148">
        <v>0</v>
      </c>
      <c r="I20" s="143">
        <v>0</v>
      </c>
      <c r="J20" s="144">
        <v>0</v>
      </c>
      <c r="K20" s="144">
        <v>0</v>
      </c>
      <c r="L20" s="144">
        <v>0</v>
      </c>
      <c r="M20" s="148">
        <v>0</v>
      </c>
      <c r="N20" s="143">
        <v>0</v>
      </c>
      <c r="O20" s="144">
        <v>0</v>
      </c>
      <c r="P20" s="144">
        <v>0</v>
      </c>
      <c r="Q20" s="144">
        <v>0</v>
      </c>
      <c r="R20" s="149">
        <v>0</v>
      </c>
    </row>
    <row r="21" spans="1:18" ht="13.6" x14ac:dyDescent="0.2">
      <c r="A21" s="142" t="s">
        <v>102</v>
      </c>
      <c r="B21" s="148">
        <v>0</v>
      </c>
      <c r="C21" s="148">
        <v>0</v>
      </c>
      <c r="D21" s="148">
        <v>0</v>
      </c>
      <c r="E21" s="148">
        <v>0</v>
      </c>
      <c r="F21" s="143">
        <v>0.22065000000111468</v>
      </c>
      <c r="G21" s="148">
        <v>0.22065000000000001</v>
      </c>
      <c r="H21" s="148">
        <v>0</v>
      </c>
      <c r="I21" s="143">
        <v>0</v>
      </c>
      <c r="J21" s="144">
        <v>0</v>
      </c>
      <c r="K21" s="144">
        <v>0</v>
      </c>
      <c r="L21" s="144">
        <v>0</v>
      </c>
      <c r="M21" s="148">
        <v>0</v>
      </c>
      <c r="N21" s="143">
        <v>0</v>
      </c>
      <c r="O21" s="144">
        <v>0</v>
      </c>
      <c r="P21" s="144">
        <v>0</v>
      </c>
      <c r="Q21" s="144">
        <v>0</v>
      </c>
      <c r="R21" s="149">
        <v>0</v>
      </c>
    </row>
    <row r="22" spans="1:18" ht="13.6" x14ac:dyDescent="0.2">
      <c r="A22" s="142" t="s">
        <v>103</v>
      </c>
      <c r="B22" s="148">
        <v>0</v>
      </c>
      <c r="C22" s="148">
        <v>0</v>
      </c>
      <c r="D22" s="148">
        <v>0</v>
      </c>
      <c r="E22" s="148">
        <v>0</v>
      </c>
      <c r="F22" s="143">
        <v>0</v>
      </c>
      <c r="G22" s="148">
        <v>0</v>
      </c>
      <c r="H22" s="148">
        <v>0</v>
      </c>
      <c r="I22" s="143">
        <v>0</v>
      </c>
      <c r="J22" s="144">
        <v>0</v>
      </c>
      <c r="K22" s="144">
        <v>0</v>
      </c>
      <c r="L22" s="144">
        <v>0</v>
      </c>
      <c r="M22" s="148">
        <v>0</v>
      </c>
      <c r="N22" s="143">
        <v>0</v>
      </c>
      <c r="O22" s="144">
        <v>0</v>
      </c>
      <c r="P22" s="144">
        <v>0</v>
      </c>
      <c r="Q22" s="144">
        <v>0</v>
      </c>
      <c r="R22" s="149">
        <v>0</v>
      </c>
    </row>
    <row r="23" spans="1:18" ht="13.6" x14ac:dyDescent="0.2">
      <c r="A23" s="142" t="s">
        <v>108</v>
      </c>
      <c r="B23" s="148">
        <v>35.79824</v>
      </c>
      <c r="C23" s="148">
        <v>0</v>
      </c>
      <c r="D23" s="148">
        <v>0</v>
      </c>
      <c r="E23" s="148">
        <v>0</v>
      </c>
      <c r="F23" s="143">
        <v>-0.41684000000000054</v>
      </c>
      <c r="G23" s="148">
        <v>35.381399999999999</v>
      </c>
      <c r="H23" s="148">
        <v>0</v>
      </c>
      <c r="I23" s="143">
        <v>0</v>
      </c>
      <c r="J23" s="144">
        <v>0</v>
      </c>
      <c r="K23" s="144">
        <v>0</v>
      </c>
      <c r="L23" s="144">
        <v>0</v>
      </c>
      <c r="M23" s="148">
        <v>0</v>
      </c>
      <c r="N23" s="143">
        <v>0</v>
      </c>
      <c r="O23" s="144">
        <v>0</v>
      </c>
      <c r="P23" s="144">
        <v>0</v>
      </c>
      <c r="Q23" s="144">
        <v>0</v>
      </c>
      <c r="R23" s="149">
        <v>0</v>
      </c>
    </row>
    <row r="24" spans="1:18" ht="14.3" x14ac:dyDescent="0.25">
      <c r="A24" s="140" t="s">
        <v>124</v>
      </c>
      <c r="B24" s="136">
        <v>34.877682999999998</v>
      </c>
      <c r="C24" s="136">
        <v>0</v>
      </c>
      <c r="D24" s="136">
        <v>1.23715</v>
      </c>
      <c r="E24" s="136">
        <v>0.70977999999999997</v>
      </c>
      <c r="F24" s="137">
        <v>-0.48646300000000053</v>
      </c>
      <c r="G24" s="136">
        <v>33.154069999999997</v>
      </c>
      <c r="H24" s="136">
        <v>31.682288131000004</v>
      </c>
      <c r="I24" s="137">
        <v>0</v>
      </c>
      <c r="J24" s="141">
        <v>0</v>
      </c>
      <c r="K24" s="141">
        <v>0</v>
      </c>
      <c r="L24" s="141">
        <v>-0.15584498700000182</v>
      </c>
      <c r="M24" s="136">
        <v>31.526443144000002</v>
      </c>
      <c r="N24" s="137">
        <v>0</v>
      </c>
      <c r="O24" s="141">
        <v>0.6266693120000002</v>
      </c>
      <c r="P24" s="141">
        <v>0.32593429600000001</v>
      </c>
      <c r="Q24" s="141">
        <v>0.18158321699999647</v>
      </c>
      <c r="R24" s="135">
        <v>31.081357048999998</v>
      </c>
    </row>
    <row r="25" spans="1:18" ht="14.3" x14ac:dyDescent="0.25">
      <c r="A25" s="142" t="s">
        <v>97</v>
      </c>
      <c r="B25" s="136">
        <v>0</v>
      </c>
      <c r="C25" s="136">
        <v>0</v>
      </c>
      <c r="D25" s="136">
        <v>0</v>
      </c>
      <c r="E25" s="136">
        <v>0</v>
      </c>
      <c r="F25" s="137">
        <v>0</v>
      </c>
      <c r="G25" s="136">
        <v>0</v>
      </c>
      <c r="H25" s="136">
        <v>0</v>
      </c>
      <c r="I25" s="137">
        <v>0</v>
      </c>
      <c r="J25" s="141">
        <v>0</v>
      </c>
      <c r="K25" s="141">
        <v>0</v>
      </c>
      <c r="L25" s="141">
        <v>0</v>
      </c>
      <c r="M25" s="136">
        <v>0</v>
      </c>
      <c r="N25" s="137">
        <v>0</v>
      </c>
      <c r="O25" s="141">
        <v>0</v>
      </c>
      <c r="P25" s="141">
        <v>0</v>
      </c>
      <c r="Q25" s="141">
        <v>0</v>
      </c>
      <c r="R25" s="135">
        <v>0</v>
      </c>
    </row>
    <row r="26" spans="1:18" ht="14.3" x14ac:dyDescent="0.25">
      <c r="A26" s="142" t="s">
        <v>98</v>
      </c>
      <c r="B26" s="136">
        <v>34.877682999999998</v>
      </c>
      <c r="C26" s="136">
        <v>0</v>
      </c>
      <c r="D26" s="136">
        <v>1.23715</v>
      </c>
      <c r="E26" s="136">
        <v>0.70977999999999997</v>
      </c>
      <c r="F26" s="137">
        <v>-0.48646300000000053</v>
      </c>
      <c r="G26" s="136">
        <v>33.154069999999997</v>
      </c>
      <c r="H26" s="136">
        <v>31.682288131000004</v>
      </c>
      <c r="I26" s="137">
        <v>0</v>
      </c>
      <c r="J26" s="141">
        <v>0</v>
      </c>
      <c r="K26" s="141">
        <v>0</v>
      </c>
      <c r="L26" s="141">
        <v>-0.15584498700000182</v>
      </c>
      <c r="M26" s="136">
        <v>31.526443144000002</v>
      </c>
      <c r="N26" s="137">
        <v>0</v>
      </c>
      <c r="O26" s="141">
        <v>0.6266693120000002</v>
      </c>
      <c r="P26" s="141">
        <v>0.32593429600000001</v>
      </c>
      <c r="Q26" s="141">
        <v>0.18158321699999647</v>
      </c>
      <c r="R26" s="135">
        <v>31.081357048999998</v>
      </c>
    </row>
    <row r="27" spans="1:18" ht="13.6" x14ac:dyDescent="0.2">
      <c r="A27" s="142" t="s">
        <v>100</v>
      </c>
      <c r="B27" s="148">
        <v>0</v>
      </c>
      <c r="C27" s="148">
        <v>0</v>
      </c>
      <c r="D27" s="148">
        <v>0</v>
      </c>
      <c r="E27" s="148">
        <v>0</v>
      </c>
      <c r="F27" s="143">
        <v>0</v>
      </c>
      <c r="G27" s="148">
        <v>0</v>
      </c>
      <c r="H27" s="148">
        <v>0</v>
      </c>
      <c r="I27" s="143">
        <v>0</v>
      </c>
      <c r="J27" s="144">
        <v>0</v>
      </c>
      <c r="K27" s="144">
        <v>0</v>
      </c>
      <c r="L27" s="144">
        <v>0</v>
      </c>
      <c r="M27" s="148">
        <v>0</v>
      </c>
      <c r="N27" s="143">
        <v>0</v>
      </c>
      <c r="O27" s="144">
        <v>0</v>
      </c>
      <c r="P27" s="144">
        <v>0</v>
      </c>
      <c r="Q27" s="144">
        <v>0</v>
      </c>
      <c r="R27" s="149">
        <v>0</v>
      </c>
    </row>
    <row r="28" spans="1:18" ht="13.6" x14ac:dyDescent="0.2">
      <c r="A28" s="142" t="s">
        <v>101</v>
      </c>
      <c r="B28" s="148">
        <v>0</v>
      </c>
      <c r="C28" s="148">
        <v>0</v>
      </c>
      <c r="D28" s="148">
        <v>0</v>
      </c>
      <c r="E28" s="148">
        <v>0</v>
      </c>
      <c r="F28" s="143">
        <v>0</v>
      </c>
      <c r="G28" s="148">
        <v>0</v>
      </c>
      <c r="H28" s="148">
        <v>0</v>
      </c>
      <c r="I28" s="143">
        <v>0</v>
      </c>
      <c r="J28" s="144">
        <v>0</v>
      </c>
      <c r="K28" s="144">
        <v>0</v>
      </c>
      <c r="L28" s="144">
        <v>0</v>
      </c>
      <c r="M28" s="148">
        <v>0</v>
      </c>
      <c r="N28" s="143">
        <v>0</v>
      </c>
      <c r="O28" s="144">
        <v>0</v>
      </c>
      <c r="P28" s="144">
        <v>0</v>
      </c>
      <c r="Q28" s="144">
        <v>0</v>
      </c>
      <c r="R28" s="149">
        <v>0</v>
      </c>
    </row>
    <row r="29" spans="1:18" ht="13.6" x14ac:dyDescent="0.2">
      <c r="A29" s="142" t="s">
        <v>102</v>
      </c>
      <c r="B29" s="148">
        <v>34.877682999999998</v>
      </c>
      <c r="C29" s="148">
        <v>0</v>
      </c>
      <c r="D29" s="148">
        <v>1.23715</v>
      </c>
      <c r="E29" s="148">
        <v>0.70977999999999997</v>
      </c>
      <c r="F29" s="143">
        <v>-0.48646300000000053</v>
      </c>
      <c r="G29" s="148">
        <v>33.154069999999997</v>
      </c>
      <c r="H29" s="148">
        <v>31.682288131000004</v>
      </c>
      <c r="I29" s="143">
        <v>0</v>
      </c>
      <c r="J29" s="144">
        <v>0</v>
      </c>
      <c r="K29" s="144">
        <v>0</v>
      </c>
      <c r="L29" s="144">
        <v>-0.15584498700000182</v>
      </c>
      <c r="M29" s="148">
        <v>31.526443144000002</v>
      </c>
      <c r="N29" s="143">
        <v>0</v>
      </c>
      <c r="O29" s="144">
        <v>0.6266693120000002</v>
      </c>
      <c r="P29" s="144">
        <v>0.32593429600000001</v>
      </c>
      <c r="Q29" s="144">
        <v>0.18158321699999647</v>
      </c>
      <c r="R29" s="149">
        <v>31.081357048999998</v>
      </c>
    </row>
    <row r="30" spans="1:18" ht="13.6" x14ac:dyDescent="0.2">
      <c r="A30" s="142" t="s">
        <v>103</v>
      </c>
      <c r="B30" s="148">
        <v>0</v>
      </c>
      <c r="C30" s="148">
        <v>0</v>
      </c>
      <c r="D30" s="148">
        <v>0</v>
      </c>
      <c r="E30" s="148">
        <v>0</v>
      </c>
      <c r="F30" s="143">
        <v>0</v>
      </c>
      <c r="G30" s="148">
        <v>0</v>
      </c>
      <c r="H30" s="148">
        <v>0</v>
      </c>
      <c r="I30" s="143">
        <v>0</v>
      </c>
      <c r="J30" s="144">
        <v>0</v>
      </c>
      <c r="K30" s="144">
        <v>0</v>
      </c>
      <c r="L30" s="144">
        <v>0</v>
      </c>
      <c r="M30" s="148">
        <v>0</v>
      </c>
      <c r="N30" s="143">
        <v>0</v>
      </c>
      <c r="O30" s="144">
        <v>0</v>
      </c>
      <c r="P30" s="144">
        <v>0</v>
      </c>
      <c r="Q30" s="144">
        <v>0</v>
      </c>
      <c r="R30" s="149">
        <v>0</v>
      </c>
    </row>
    <row r="31" spans="1:18" ht="13.6" x14ac:dyDescent="0.2">
      <c r="A31" s="142" t="s">
        <v>104</v>
      </c>
      <c r="B31" s="148">
        <v>0</v>
      </c>
      <c r="C31" s="148">
        <v>0</v>
      </c>
      <c r="D31" s="148">
        <v>0</v>
      </c>
      <c r="E31" s="148">
        <v>0</v>
      </c>
      <c r="F31" s="143">
        <v>0</v>
      </c>
      <c r="G31" s="148">
        <v>0</v>
      </c>
      <c r="H31" s="148">
        <v>0</v>
      </c>
      <c r="I31" s="143">
        <v>0</v>
      </c>
      <c r="J31" s="144">
        <v>0</v>
      </c>
      <c r="K31" s="144">
        <v>0</v>
      </c>
      <c r="L31" s="144">
        <v>0</v>
      </c>
      <c r="M31" s="148">
        <v>0</v>
      </c>
      <c r="N31" s="143">
        <v>0</v>
      </c>
      <c r="O31" s="144">
        <v>0</v>
      </c>
      <c r="P31" s="144">
        <v>0</v>
      </c>
      <c r="Q31" s="144">
        <v>0</v>
      </c>
      <c r="R31" s="149">
        <v>0</v>
      </c>
    </row>
    <row r="32" spans="1:18" ht="14.3" x14ac:dyDescent="0.25">
      <c r="A32" s="140" t="s">
        <v>125</v>
      </c>
      <c r="B32" s="136">
        <v>1551.1932370799998</v>
      </c>
      <c r="C32" s="136">
        <v>1063.03095745</v>
      </c>
      <c r="D32" s="136">
        <v>1080.41685846</v>
      </c>
      <c r="E32" s="136">
        <v>36.426106129999994</v>
      </c>
      <c r="F32" s="137">
        <v>-384.77368814999994</v>
      </c>
      <c r="G32" s="136">
        <v>1194.82224236</v>
      </c>
      <c r="H32" s="136">
        <v>1194.1276499048331</v>
      </c>
      <c r="I32" s="137">
        <v>202.47491459025468</v>
      </c>
      <c r="J32" s="141">
        <v>209.55251848203528</v>
      </c>
      <c r="K32" s="141">
        <v>8.9249059877021235</v>
      </c>
      <c r="L32" s="141">
        <v>-2.9144639929994298</v>
      </c>
      <c r="M32" s="136">
        <v>1184.1355820200529</v>
      </c>
      <c r="N32" s="137">
        <v>108.56401568040381</v>
      </c>
      <c r="O32" s="141">
        <v>150.89845925286861</v>
      </c>
      <c r="P32" s="141">
        <v>8.6256152424078696</v>
      </c>
      <c r="Q32" s="141">
        <v>4.0555996159998244</v>
      </c>
      <c r="R32" s="135">
        <v>1145.856738063588</v>
      </c>
    </row>
    <row r="33" spans="1:18" ht="14.3" x14ac:dyDescent="0.25">
      <c r="A33" s="142" t="s">
        <v>97</v>
      </c>
      <c r="B33" s="136">
        <v>270.04285233000002</v>
      </c>
      <c r="C33" s="136">
        <v>897.65422082999999</v>
      </c>
      <c r="D33" s="136">
        <v>878.47231789999989</v>
      </c>
      <c r="E33" s="136">
        <v>2.4014083500000001</v>
      </c>
      <c r="F33" s="137">
        <v>18.262339679999968</v>
      </c>
      <c r="G33" s="136">
        <v>320.85944399000005</v>
      </c>
      <c r="H33" s="136">
        <v>285.557751718406</v>
      </c>
      <c r="I33" s="137">
        <v>188.46739229197158</v>
      </c>
      <c r="J33" s="141">
        <v>174.3279454623943</v>
      </c>
      <c r="K33" s="141">
        <v>0.72391875514739268</v>
      </c>
      <c r="L33" s="141">
        <v>0.17976016999972444</v>
      </c>
      <c r="M33" s="136">
        <v>299.87695871798303</v>
      </c>
      <c r="N33" s="137">
        <v>96.745034780403813</v>
      </c>
      <c r="O33" s="141">
        <v>116.62962310568891</v>
      </c>
      <c r="P33" s="141">
        <v>0.61654796999999995</v>
      </c>
      <c r="Q33" s="141">
        <v>0.16561552000010238</v>
      </c>
      <c r="R33" s="135">
        <v>280.157985912698</v>
      </c>
    </row>
    <row r="34" spans="1:18" ht="13.6" x14ac:dyDescent="0.2">
      <c r="A34" s="142" t="s">
        <v>100</v>
      </c>
      <c r="B34" s="148">
        <v>0</v>
      </c>
      <c r="C34" s="148">
        <v>0</v>
      </c>
      <c r="D34" s="148">
        <v>0</v>
      </c>
      <c r="E34" s="148">
        <v>0</v>
      </c>
      <c r="F34" s="143">
        <v>0</v>
      </c>
      <c r="G34" s="148">
        <v>0</v>
      </c>
      <c r="H34" s="148">
        <v>0</v>
      </c>
      <c r="I34" s="143">
        <v>0</v>
      </c>
      <c r="J34" s="144">
        <v>0</v>
      </c>
      <c r="K34" s="144">
        <v>0</v>
      </c>
      <c r="L34" s="144">
        <v>0</v>
      </c>
      <c r="M34" s="148">
        <v>0</v>
      </c>
      <c r="N34" s="143">
        <v>0</v>
      </c>
      <c r="O34" s="144">
        <v>0</v>
      </c>
      <c r="P34" s="144">
        <v>0</v>
      </c>
      <c r="Q34" s="144">
        <v>0</v>
      </c>
      <c r="R34" s="149">
        <v>0</v>
      </c>
    </row>
    <row r="35" spans="1:18" ht="13.6" x14ac:dyDescent="0.2">
      <c r="A35" s="142" t="s">
        <v>101</v>
      </c>
      <c r="B35" s="148">
        <v>0</v>
      </c>
      <c r="C35" s="148">
        <v>0</v>
      </c>
      <c r="D35" s="148">
        <v>0</v>
      </c>
      <c r="E35" s="148">
        <v>0</v>
      </c>
      <c r="F35" s="143">
        <v>0</v>
      </c>
      <c r="G35" s="148">
        <v>0</v>
      </c>
      <c r="H35" s="148">
        <v>0</v>
      </c>
      <c r="I35" s="143">
        <v>0</v>
      </c>
      <c r="J35" s="144">
        <v>0</v>
      </c>
      <c r="K35" s="144">
        <v>0</v>
      </c>
      <c r="L35" s="144">
        <v>0</v>
      </c>
      <c r="M35" s="148">
        <v>0</v>
      </c>
      <c r="N35" s="143">
        <v>0</v>
      </c>
      <c r="O35" s="144">
        <v>0</v>
      </c>
      <c r="P35" s="144">
        <v>0</v>
      </c>
      <c r="Q35" s="144">
        <v>0</v>
      </c>
      <c r="R35" s="149">
        <v>0</v>
      </c>
    </row>
    <row r="36" spans="1:18" ht="13.6" x14ac:dyDescent="0.2">
      <c r="A36" s="142" t="s">
        <v>102</v>
      </c>
      <c r="B36" s="148">
        <v>270.04285233000002</v>
      </c>
      <c r="C36" s="148">
        <v>897.65422082999999</v>
      </c>
      <c r="D36" s="148">
        <v>878.47231789999989</v>
      </c>
      <c r="E36" s="148">
        <v>2.4014083500000001</v>
      </c>
      <c r="F36" s="143">
        <v>18.262339679999968</v>
      </c>
      <c r="G36" s="148">
        <v>320.85944399000005</v>
      </c>
      <c r="H36" s="148">
        <v>285.557751718406</v>
      </c>
      <c r="I36" s="143">
        <v>188.46739229197158</v>
      </c>
      <c r="J36" s="144">
        <v>174.3279454623943</v>
      </c>
      <c r="K36" s="144">
        <v>0.72391875514739268</v>
      </c>
      <c r="L36" s="144">
        <v>0.17976016999972444</v>
      </c>
      <c r="M36" s="148">
        <v>299.87695871798303</v>
      </c>
      <c r="N36" s="143">
        <v>96.745034780403813</v>
      </c>
      <c r="O36" s="144">
        <v>116.62962310568891</v>
      </c>
      <c r="P36" s="144">
        <v>0.61654796999999995</v>
      </c>
      <c r="Q36" s="144">
        <v>0.16561552000010238</v>
      </c>
      <c r="R36" s="149">
        <v>280.157985912698</v>
      </c>
    </row>
    <row r="37" spans="1:18" ht="13.6" x14ac:dyDescent="0.2">
      <c r="A37" s="142" t="s">
        <v>103</v>
      </c>
      <c r="B37" s="148">
        <v>0</v>
      </c>
      <c r="C37" s="148">
        <v>0</v>
      </c>
      <c r="D37" s="148">
        <v>0</v>
      </c>
      <c r="E37" s="148">
        <v>0</v>
      </c>
      <c r="F37" s="143">
        <v>0</v>
      </c>
      <c r="G37" s="148">
        <v>0</v>
      </c>
      <c r="H37" s="148">
        <v>0</v>
      </c>
      <c r="I37" s="143">
        <v>0</v>
      </c>
      <c r="J37" s="144">
        <v>0</v>
      </c>
      <c r="K37" s="144">
        <v>0</v>
      </c>
      <c r="L37" s="144">
        <v>0</v>
      </c>
      <c r="M37" s="148">
        <v>0</v>
      </c>
      <c r="N37" s="143">
        <v>0</v>
      </c>
      <c r="O37" s="144">
        <v>0</v>
      </c>
      <c r="P37" s="144">
        <v>0</v>
      </c>
      <c r="Q37" s="144">
        <v>0</v>
      </c>
      <c r="R37" s="149">
        <v>0</v>
      </c>
    </row>
    <row r="38" spans="1:18" ht="13.6" x14ac:dyDescent="0.2">
      <c r="A38" s="142" t="s">
        <v>104</v>
      </c>
      <c r="B38" s="148">
        <v>0</v>
      </c>
      <c r="C38" s="148">
        <v>0</v>
      </c>
      <c r="D38" s="148">
        <v>0</v>
      </c>
      <c r="E38" s="148">
        <v>0</v>
      </c>
      <c r="F38" s="143">
        <v>0</v>
      </c>
      <c r="G38" s="148">
        <v>0</v>
      </c>
      <c r="H38" s="148">
        <v>0</v>
      </c>
      <c r="I38" s="143">
        <v>0</v>
      </c>
      <c r="J38" s="144">
        <v>0</v>
      </c>
      <c r="K38" s="144">
        <v>0</v>
      </c>
      <c r="L38" s="144">
        <v>0</v>
      </c>
      <c r="M38" s="148">
        <v>0</v>
      </c>
      <c r="N38" s="143">
        <v>0</v>
      </c>
      <c r="O38" s="144">
        <v>0</v>
      </c>
      <c r="P38" s="144">
        <v>0</v>
      </c>
      <c r="Q38" s="144">
        <v>0</v>
      </c>
      <c r="R38" s="149">
        <v>0</v>
      </c>
    </row>
    <row r="39" spans="1:18" ht="14.3" x14ac:dyDescent="0.25">
      <c r="A39" s="142" t="s">
        <v>98</v>
      </c>
      <c r="B39" s="136">
        <v>1281.1503847499998</v>
      </c>
      <c r="C39" s="136">
        <v>165.37673662</v>
      </c>
      <c r="D39" s="136">
        <v>201.94454056000001</v>
      </c>
      <c r="E39" s="136">
        <v>34.024697779999997</v>
      </c>
      <c r="F39" s="137">
        <v>-403.03602782999991</v>
      </c>
      <c r="G39" s="136">
        <v>873.96279836999997</v>
      </c>
      <c r="H39" s="136">
        <v>908.56989818642705</v>
      </c>
      <c r="I39" s="137">
        <v>14.007522298283119</v>
      </c>
      <c r="J39" s="141">
        <v>35.224573019640992</v>
      </c>
      <c r="K39" s="141">
        <v>8.2009872325547306</v>
      </c>
      <c r="L39" s="141">
        <v>-3.0942241629991543</v>
      </c>
      <c r="M39" s="136">
        <v>884.25862330206996</v>
      </c>
      <c r="N39" s="137">
        <v>11.818980900000001</v>
      </c>
      <c r="O39" s="141">
        <v>34.268836147179698</v>
      </c>
      <c r="P39" s="141">
        <v>8.0090672724078704</v>
      </c>
      <c r="Q39" s="141">
        <v>3.8899840959997221</v>
      </c>
      <c r="R39" s="135">
        <v>865.69875215088996</v>
      </c>
    </row>
    <row r="40" spans="1:18" ht="13.6" x14ac:dyDescent="0.2">
      <c r="A40" s="142" t="s">
        <v>100</v>
      </c>
      <c r="B40" s="148">
        <v>0</v>
      </c>
      <c r="C40" s="148">
        <v>0</v>
      </c>
      <c r="D40" s="148">
        <v>0</v>
      </c>
      <c r="E40" s="148">
        <v>0</v>
      </c>
      <c r="F40" s="143">
        <v>0</v>
      </c>
      <c r="G40" s="148">
        <v>0</v>
      </c>
      <c r="H40" s="148">
        <v>0</v>
      </c>
      <c r="I40" s="143">
        <v>0</v>
      </c>
      <c r="J40" s="144">
        <v>0</v>
      </c>
      <c r="K40" s="144">
        <v>0</v>
      </c>
      <c r="L40" s="144">
        <v>0</v>
      </c>
      <c r="M40" s="148">
        <v>0</v>
      </c>
      <c r="N40" s="143">
        <v>0</v>
      </c>
      <c r="O40" s="144">
        <v>0</v>
      </c>
      <c r="P40" s="144">
        <v>0</v>
      </c>
      <c r="Q40" s="144">
        <v>0</v>
      </c>
      <c r="R40" s="149">
        <v>0</v>
      </c>
    </row>
    <row r="41" spans="1:18" ht="13.6" x14ac:dyDescent="0.2">
      <c r="A41" s="142" t="s">
        <v>101</v>
      </c>
      <c r="B41" s="148">
        <v>0</v>
      </c>
      <c r="C41" s="148">
        <v>0</v>
      </c>
      <c r="D41" s="148">
        <v>0</v>
      </c>
      <c r="E41" s="148">
        <v>0</v>
      </c>
      <c r="F41" s="143">
        <v>0</v>
      </c>
      <c r="G41" s="148">
        <v>0</v>
      </c>
      <c r="H41" s="148">
        <v>0</v>
      </c>
      <c r="I41" s="143">
        <v>0</v>
      </c>
      <c r="J41" s="144">
        <v>0</v>
      </c>
      <c r="K41" s="144">
        <v>0</v>
      </c>
      <c r="L41" s="144">
        <v>0</v>
      </c>
      <c r="M41" s="148">
        <v>0</v>
      </c>
      <c r="N41" s="143">
        <v>0</v>
      </c>
      <c r="O41" s="144">
        <v>0</v>
      </c>
      <c r="P41" s="144">
        <v>0</v>
      </c>
      <c r="Q41" s="144">
        <v>0</v>
      </c>
      <c r="R41" s="149">
        <v>0</v>
      </c>
    </row>
    <row r="42" spans="1:18" ht="13.6" x14ac:dyDescent="0.2">
      <c r="A42" s="142" t="s">
        <v>102</v>
      </c>
      <c r="B42" s="148">
        <v>1281.1503847499998</v>
      </c>
      <c r="C42" s="148">
        <v>165.37673662</v>
      </c>
      <c r="D42" s="148">
        <v>201.94454056000001</v>
      </c>
      <c r="E42" s="148">
        <v>34.024697779999997</v>
      </c>
      <c r="F42" s="143">
        <v>-403.03602782999991</v>
      </c>
      <c r="G42" s="148">
        <v>873.96279836999997</v>
      </c>
      <c r="H42" s="148">
        <v>908.56989818642705</v>
      </c>
      <c r="I42" s="143">
        <v>14.007522298283119</v>
      </c>
      <c r="J42" s="144">
        <v>35.224573019640992</v>
      </c>
      <c r="K42" s="144">
        <v>8.2009872325547306</v>
      </c>
      <c r="L42" s="144">
        <v>-3.0942241629991543</v>
      </c>
      <c r="M42" s="148">
        <v>884.25862330206996</v>
      </c>
      <c r="N42" s="143">
        <v>11.818980900000001</v>
      </c>
      <c r="O42" s="144">
        <v>34.268836147179698</v>
      </c>
      <c r="P42" s="144">
        <v>8.0090672724078704</v>
      </c>
      <c r="Q42" s="144">
        <v>3.8899840959997221</v>
      </c>
      <c r="R42" s="149">
        <v>865.69875215088996</v>
      </c>
    </row>
    <row r="43" spans="1:18" ht="13.6" x14ac:dyDescent="0.2">
      <c r="A43" s="142" t="s">
        <v>103</v>
      </c>
      <c r="B43" s="148">
        <v>0</v>
      </c>
      <c r="C43" s="148">
        <v>0</v>
      </c>
      <c r="D43" s="148">
        <v>0</v>
      </c>
      <c r="E43" s="148">
        <v>0</v>
      </c>
      <c r="F43" s="143">
        <v>0</v>
      </c>
      <c r="G43" s="148">
        <v>0</v>
      </c>
      <c r="H43" s="148">
        <v>0</v>
      </c>
      <c r="I43" s="143">
        <v>0</v>
      </c>
      <c r="J43" s="144">
        <v>0</v>
      </c>
      <c r="K43" s="144">
        <v>0</v>
      </c>
      <c r="L43" s="144">
        <v>0</v>
      </c>
      <c r="M43" s="148">
        <v>0</v>
      </c>
      <c r="N43" s="143">
        <v>0</v>
      </c>
      <c r="O43" s="144">
        <v>0</v>
      </c>
      <c r="P43" s="144">
        <v>0</v>
      </c>
      <c r="Q43" s="144">
        <v>0</v>
      </c>
      <c r="R43" s="149">
        <v>0</v>
      </c>
    </row>
    <row r="44" spans="1:18" ht="13.6" x14ac:dyDescent="0.2">
      <c r="A44" s="142" t="s">
        <v>104</v>
      </c>
      <c r="B44" s="148">
        <v>0</v>
      </c>
      <c r="C44" s="148">
        <v>0</v>
      </c>
      <c r="D44" s="148">
        <v>0</v>
      </c>
      <c r="E44" s="148">
        <v>0</v>
      </c>
      <c r="F44" s="143">
        <v>0</v>
      </c>
      <c r="G44" s="148">
        <v>0</v>
      </c>
      <c r="H44" s="148">
        <v>0</v>
      </c>
      <c r="I44" s="143">
        <v>0</v>
      </c>
      <c r="J44" s="144">
        <v>0</v>
      </c>
      <c r="K44" s="144">
        <v>0</v>
      </c>
      <c r="L44" s="144">
        <v>0</v>
      </c>
      <c r="M44" s="148">
        <v>0</v>
      </c>
      <c r="N44" s="143">
        <v>0</v>
      </c>
      <c r="O44" s="144">
        <v>0</v>
      </c>
      <c r="P44" s="144">
        <v>0</v>
      </c>
      <c r="Q44" s="144">
        <v>0</v>
      </c>
      <c r="R44" s="149">
        <v>0</v>
      </c>
    </row>
    <row r="45" spans="1:18" ht="14.3" x14ac:dyDescent="0.25">
      <c r="A45" s="140" t="s">
        <v>126</v>
      </c>
      <c r="B45" s="136">
        <v>428.86337629000002</v>
      </c>
      <c r="C45" s="136">
        <v>371.47243131999994</v>
      </c>
      <c r="D45" s="136">
        <v>407.55484009999998</v>
      </c>
      <c r="E45" s="136">
        <v>18.681688099999999</v>
      </c>
      <c r="F45" s="137">
        <v>7.6156695000000241</v>
      </c>
      <c r="G45" s="136">
        <v>398.88921583000001</v>
      </c>
      <c r="H45" s="136">
        <v>324.003181717019</v>
      </c>
      <c r="I45" s="137">
        <v>44.727754516044719</v>
      </c>
      <c r="J45" s="141">
        <v>51.042537697460403</v>
      </c>
      <c r="K45" s="141">
        <v>2.860116468739017</v>
      </c>
      <c r="L45" s="141">
        <v>-0.69814280000031204</v>
      </c>
      <c r="M45" s="136">
        <v>316.990255735603</v>
      </c>
      <c r="N45" s="137">
        <v>28.635781680000001</v>
      </c>
      <c r="O45" s="141">
        <v>51.4943617079592</v>
      </c>
      <c r="P45" s="141">
        <v>4.8739919262510503</v>
      </c>
      <c r="Q45" s="141">
        <v>1.962182400000188</v>
      </c>
      <c r="R45" s="135">
        <v>296.093858107644</v>
      </c>
    </row>
    <row r="46" spans="1:18" ht="14.3" x14ac:dyDescent="0.25">
      <c r="A46" s="142" t="s">
        <v>97</v>
      </c>
      <c r="B46" s="136">
        <v>111.32846202</v>
      </c>
      <c r="C46" s="136">
        <v>312.22387584999996</v>
      </c>
      <c r="D46" s="136">
        <v>303.84889671999997</v>
      </c>
      <c r="E46" s="136">
        <v>2.1593584699999999</v>
      </c>
      <c r="F46" s="137">
        <v>19.987039890000005</v>
      </c>
      <c r="G46" s="136">
        <v>139.69048104000001</v>
      </c>
      <c r="H46" s="136">
        <v>124.85260054</v>
      </c>
      <c r="I46" s="137">
        <v>38.244555572761598</v>
      </c>
      <c r="J46" s="141">
        <v>26.5236816783333</v>
      </c>
      <c r="K46" s="141">
        <v>0.70134614959183705</v>
      </c>
      <c r="L46" s="141">
        <v>-2.9410280000263356E-2</v>
      </c>
      <c r="M46" s="136">
        <v>136.54406415442801</v>
      </c>
      <c r="N46" s="137">
        <v>26.135781680000001</v>
      </c>
      <c r="O46" s="141">
        <v>34.77104946</v>
      </c>
      <c r="P46" s="141">
        <v>0.61654796999999995</v>
      </c>
      <c r="Q46" s="141">
        <v>0.14793950999998629</v>
      </c>
      <c r="R46" s="135">
        <v>128.05673588442801</v>
      </c>
    </row>
    <row r="47" spans="1:18" ht="13.6" x14ac:dyDescent="0.2">
      <c r="A47" s="142" t="s">
        <v>100</v>
      </c>
      <c r="B47" s="148"/>
      <c r="C47" s="148"/>
      <c r="D47" s="148"/>
      <c r="E47" s="148"/>
      <c r="F47" s="143">
        <v>0</v>
      </c>
      <c r="G47" s="148"/>
      <c r="H47" s="148"/>
      <c r="I47" s="143"/>
      <c r="J47" s="144"/>
      <c r="K47" s="144"/>
      <c r="L47" s="144">
        <v>0</v>
      </c>
      <c r="M47" s="148"/>
      <c r="N47" s="143"/>
      <c r="O47" s="144"/>
      <c r="P47" s="144"/>
      <c r="Q47" s="144">
        <v>0</v>
      </c>
      <c r="R47" s="149"/>
    </row>
    <row r="48" spans="1:18" ht="13.6" x14ac:dyDescent="0.2">
      <c r="A48" s="142" t="s">
        <v>101</v>
      </c>
      <c r="B48" s="148"/>
      <c r="C48" s="148"/>
      <c r="D48" s="148"/>
      <c r="E48" s="148"/>
      <c r="F48" s="143">
        <v>0</v>
      </c>
      <c r="G48" s="148"/>
      <c r="H48" s="148"/>
      <c r="I48" s="143"/>
      <c r="J48" s="144"/>
      <c r="K48" s="144"/>
      <c r="L48" s="144">
        <v>0</v>
      </c>
      <c r="M48" s="148"/>
      <c r="N48" s="143"/>
      <c r="O48" s="144"/>
      <c r="P48" s="144"/>
      <c r="Q48" s="144">
        <v>0</v>
      </c>
      <c r="R48" s="149"/>
    </row>
    <row r="49" spans="1:18" ht="13.6" x14ac:dyDescent="0.2">
      <c r="A49" s="142" t="s">
        <v>102</v>
      </c>
      <c r="B49" s="148">
        <v>111.32846202</v>
      </c>
      <c r="C49" s="148">
        <v>312.22387584999996</v>
      </c>
      <c r="D49" s="148">
        <v>303.84889671999997</v>
      </c>
      <c r="E49" s="148">
        <v>2.1593584699999999</v>
      </c>
      <c r="F49" s="143">
        <v>19.987039890000005</v>
      </c>
      <c r="G49" s="148">
        <v>139.69048104000001</v>
      </c>
      <c r="H49" s="148">
        <v>124.85260054</v>
      </c>
      <c r="I49" s="143">
        <v>38.244555572761598</v>
      </c>
      <c r="J49" s="144">
        <v>26.5236816783333</v>
      </c>
      <c r="K49" s="144">
        <v>0.70134614959183705</v>
      </c>
      <c r="L49" s="144">
        <v>-2.9410280000263356E-2</v>
      </c>
      <c r="M49" s="148">
        <v>136.54406415442801</v>
      </c>
      <c r="N49" s="143">
        <v>26.135781680000001</v>
      </c>
      <c r="O49" s="144">
        <v>34.77104946</v>
      </c>
      <c r="P49" s="144">
        <v>0.61654796999999995</v>
      </c>
      <c r="Q49" s="144">
        <v>0.14793950999998629</v>
      </c>
      <c r="R49" s="149">
        <v>128.05673588442801</v>
      </c>
    </row>
    <row r="50" spans="1:18" ht="13.6" x14ac:dyDescent="0.2">
      <c r="A50" s="142" t="s">
        <v>103</v>
      </c>
      <c r="B50" s="148"/>
      <c r="C50" s="148"/>
      <c r="D50" s="148"/>
      <c r="E50" s="148"/>
      <c r="F50" s="143">
        <v>0</v>
      </c>
      <c r="G50" s="148"/>
      <c r="H50" s="148"/>
      <c r="I50" s="143"/>
      <c r="J50" s="144"/>
      <c r="K50" s="144"/>
      <c r="L50" s="144">
        <v>0</v>
      </c>
      <c r="M50" s="148"/>
      <c r="N50" s="143"/>
      <c r="O50" s="144"/>
      <c r="P50" s="144"/>
      <c r="Q50" s="144">
        <v>0</v>
      </c>
      <c r="R50" s="149"/>
    </row>
    <row r="51" spans="1:18" ht="13.6" x14ac:dyDescent="0.2">
      <c r="A51" s="142" t="s">
        <v>104</v>
      </c>
      <c r="B51" s="148"/>
      <c r="C51" s="148"/>
      <c r="D51" s="148"/>
      <c r="E51" s="148"/>
      <c r="F51" s="143">
        <v>0</v>
      </c>
      <c r="G51" s="148"/>
      <c r="H51" s="148"/>
      <c r="I51" s="143"/>
      <c r="J51" s="144"/>
      <c r="K51" s="144"/>
      <c r="L51" s="144">
        <v>0</v>
      </c>
      <c r="M51" s="148"/>
      <c r="N51" s="143"/>
      <c r="O51" s="144"/>
      <c r="P51" s="144"/>
      <c r="Q51" s="144">
        <v>0</v>
      </c>
      <c r="R51" s="149"/>
    </row>
    <row r="52" spans="1:18" ht="14.3" x14ac:dyDescent="0.25">
      <c r="A52" s="142" t="s">
        <v>98</v>
      </c>
      <c r="B52" s="136">
        <v>317.53491427</v>
      </c>
      <c r="C52" s="136">
        <v>59.248555469999999</v>
      </c>
      <c r="D52" s="136">
        <v>103.70594337999999</v>
      </c>
      <c r="E52" s="136">
        <v>16.522329629999998</v>
      </c>
      <c r="F52" s="137">
        <v>-12.371370389999981</v>
      </c>
      <c r="G52" s="136">
        <v>259.19873479</v>
      </c>
      <c r="H52" s="136">
        <v>199.15058117701901</v>
      </c>
      <c r="I52" s="137">
        <v>6.4831989432831199</v>
      </c>
      <c r="J52" s="141">
        <v>24.518856019127099</v>
      </c>
      <c r="K52" s="141">
        <v>2.1587703191471799</v>
      </c>
      <c r="L52" s="141">
        <v>-0.66873252000004868</v>
      </c>
      <c r="M52" s="136">
        <v>180.44619158117499</v>
      </c>
      <c r="N52" s="137">
        <v>2.5</v>
      </c>
      <c r="O52" s="141">
        <v>16.7233122479592</v>
      </c>
      <c r="P52" s="141">
        <v>4.2574439562510502</v>
      </c>
      <c r="Q52" s="141">
        <v>1.8142428900002017</v>
      </c>
      <c r="R52" s="135">
        <v>168.03712222321599</v>
      </c>
    </row>
    <row r="53" spans="1:18" ht="13.6" x14ac:dyDescent="0.2">
      <c r="A53" s="142" t="s">
        <v>100</v>
      </c>
      <c r="B53" s="148"/>
      <c r="C53" s="148"/>
      <c r="D53" s="148"/>
      <c r="E53" s="148"/>
      <c r="F53" s="143">
        <v>0</v>
      </c>
      <c r="G53" s="148"/>
      <c r="H53" s="148"/>
      <c r="I53" s="143"/>
      <c r="J53" s="144"/>
      <c r="K53" s="144"/>
      <c r="L53" s="144">
        <v>0</v>
      </c>
      <c r="M53" s="148"/>
      <c r="N53" s="143"/>
      <c r="O53" s="144"/>
      <c r="P53" s="144"/>
      <c r="Q53" s="144">
        <v>0</v>
      </c>
      <c r="R53" s="149"/>
    </row>
    <row r="54" spans="1:18" ht="13.6" x14ac:dyDescent="0.2">
      <c r="A54" s="142" t="s">
        <v>101</v>
      </c>
      <c r="B54" s="148"/>
      <c r="C54" s="148"/>
      <c r="D54" s="148"/>
      <c r="E54" s="148"/>
      <c r="F54" s="143">
        <v>0</v>
      </c>
      <c r="G54" s="148"/>
      <c r="H54" s="148"/>
      <c r="I54" s="143"/>
      <c r="J54" s="144"/>
      <c r="K54" s="144"/>
      <c r="L54" s="144">
        <v>0</v>
      </c>
      <c r="M54" s="148"/>
      <c r="N54" s="143"/>
      <c r="O54" s="144"/>
      <c r="P54" s="144"/>
      <c r="Q54" s="144">
        <v>0</v>
      </c>
      <c r="R54" s="149"/>
    </row>
    <row r="55" spans="1:18" ht="13.6" x14ac:dyDescent="0.2">
      <c r="A55" s="142" t="s">
        <v>102</v>
      </c>
      <c r="B55" s="148">
        <v>317.53491427</v>
      </c>
      <c r="C55" s="148">
        <v>59.248555469999999</v>
      </c>
      <c r="D55" s="148">
        <v>103.70594337999999</v>
      </c>
      <c r="E55" s="148">
        <v>16.522329629999998</v>
      </c>
      <c r="F55" s="143">
        <v>-12.371370389999981</v>
      </c>
      <c r="G55" s="148">
        <v>259.19873479</v>
      </c>
      <c r="H55" s="148">
        <v>199.15058117701901</v>
      </c>
      <c r="I55" s="143">
        <v>6.4831989432831199</v>
      </c>
      <c r="J55" s="144">
        <v>24.518856019127099</v>
      </c>
      <c r="K55" s="144">
        <v>2.1587703191471799</v>
      </c>
      <c r="L55" s="144">
        <v>-0.66873252000004868</v>
      </c>
      <c r="M55" s="148">
        <v>180.44619158117499</v>
      </c>
      <c r="N55" s="143">
        <v>2.5</v>
      </c>
      <c r="O55" s="144">
        <v>16.7233122479592</v>
      </c>
      <c r="P55" s="144">
        <v>4.2574439562510502</v>
      </c>
      <c r="Q55" s="144">
        <v>1.8142428900002017</v>
      </c>
      <c r="R55" s="149">
        <v>168.03712222321599</v>
      </c>
    </row>
    <row r="56" spans="1:18" ht="13.6" x14ac:dyDescent="0.2">
      <c r="A56" s="142" t="s">
        <v>103</v>
      </c>
      <c r="B56" s="148"/>
      <c r="C56" s="148"/>
      <c r="D56" s="148"/>
      <c r="E56" s="148"/>
      <c r="F56" s="143">
        <v>0</v>
      </c>
      <c r="G56" s="148"/>
      <c r="H56" s="148"/>
      <c r="I56" s="143"/>
      <c r="J56" s="144"/>
      <c r="K56" s="144"/>
      <c r="L56" s="144">
        <v>0</v>
      </c>
      <c r="M56" s="148"/>
      <c r="N56" s="143"/>
      <c r="O56" s="144"/>
      <c r="P56" s="144"/>
      <c r="Q56" s="144">
        <v>0</v>
      </c>
      <c r="R56" s="149"/>
    </row>
    <row r="57" spans="1:18" ht="13.6" x14ac:dyDescent="0.2">
      <c r="A57" s="142" t="s">
        <v>104</v>
      </c>
      <c r="B57" s="148"/>
      <c r="C57" s="148"/>
      <c r="D57" s="148"/>
      <c r="E57" s="148"/>
      <c r="F57" s="143">
        <v>0</v>
      </c>
      <c r="G57" s="148"/>
      <c r="H57" s="148"/>
      <c r="I57" s="143"/>
      <c r="J57" s="144"/>
      <c r="K57" s="144"/>
      <c r="L57" s="144">
        <v>0</v>
      </c>
      <c r="M57" s="148"/>
      <c r="N57" s="143"/>
      <c r="O57" s="144"/>
      <c r="P57" s="144"/>
      <c r="Q57" s="144">
        <v>0</v>
      </c>
      <c r="R57" s="149"/>
    </row>
    <row r="58" spans="1:18" ht="14.3" x14ac:dyDescent="0.25">
      <c r="A58" s="140" t="s">
        <v>127</v>
      </c>
      <c r="B58" s="136">
        <v>1122.3298607900001</v>
      </c>
      <c r="C58" s="136">
        <v>691.55852613000002</v>
      </c>
      <c r="D58" s="136">
        <v>672.86201835999987</v>
      </c>
      <c r="E58" s="136">
        <v>17.744418030000002</v>
      </c>
      <c r="F58" s="137">
        <v>-392.38935764999997</v>
      </c>
      <c r="G58" s="136">
        <v>795.93302653000012</v>
      </c>
      <c r="H58" s="136">
        <v>870.12446818781405</v>
      </c>
      <c r="I58" s="137">
        <v>157.74716007421</v>
      </c>
      <c r="J58" s="141">
        <v>158.50998078457488</v>
      </c>
      <c r="K58" s="141">
        <v>6.0647895189631056</v>
      </c>
      <c r="L58" s="141">
        <v>-2.2163211929991178</v>
      </c>
      <c r="M58" s="136">
        <v>867.14532628444999</v>
      </c>
      <c r="N58" s="137">
        <v>79.928234000403805</v>
      </c>
      <c r="O58" s="141">
        <v>99.404097544909405</v>
      </c>
      <c r="P58" s="141">
        <v>3.7516233161568202</v>
      </c>
      <c r="Q58" s="141">
        <v>2.0934172159996365</v>
      </c>
      <c r="R58" s="135">
        <v>849.76287995594396</v>
      </c>
    </row>
    <row r="59" spans="1:18" ht="14.3" x14ac:dyDescent="0.25">
      <c r="A59" s="142" t="s">
        <v>97</v>
      </c>
      <c r="B59" s="136">
        <v>158.71439031</v>
      </c>
      <c r="C59" s="136">
        <v>585.43034497999997</v>
      </c>
      <c r="D59" s="136">
        <v>574.62342117999992</v>
      </c>
      <c r="E59" s="136">
        <v>0.24204988</v>
      </c>
      <c r="F59" s="137">
        <v>-1.7247002100000373</v>
      </c>
      <c r="G59" s="136">
        <v>181.16896295000001</v>
      </c>
      <c r="H59" s="136">
        <v>160.705151178406</v>
      </c>
      <c r="I59" s="137">
        <v>150.22283671920999</v>
      </c>
      <c r="J59" s="141">
        <v>147.80426378406099</v>
      </c>
      <c r="K59" s="141">
        <v>2.2572605555555601E-2</v>
      </c>
      <c r="L59" s="141">
        <v>0.2091704499999878</v>
      </c>
      <c r="M59" s="136">
        <v>163.33289456355499</v>
      </c>
      <c r="N59" s="137">
        <v>70.609253100403805</v>
      </c>
      <c r="O59" s="141">
        <v>81.858573645688907</v>
      </c>
      <c r="P59" s="141">
        <v>0</v>
      </c>
      <c r="Q59" s="141">
        <v>1.7676010000116094E-2</v>
      </c>
      <c r="R59" s="135">
        <v>152.10125002826999</v>
      </c>
    </row>
    <row r="60" spans="1:18" ht="13.6" x14ac:dyDescent="0.2">
      <c r="A60" s="142" t="s">
        <v>100</v>
      </c>
      <c r="B60" s="148"/>
      <c r="C60" s="148"/>
      <c r="D60" s="148"/>
      <c r="E60" s="148"/>
      <c r="F60" s="143">
        <v>0</v>
      </c>
      <c r="G60" s="148"/>
      <c r="H60" s="148"/>
      <c r="I60" s="143"/>
      <c r="J60" s="144"/>
      <c r="K60" s="144"/>
      <c r="L60" s="144">
        <v>0</v>
      </c>
      <c r="M60" s="148"/>
      <c r="N60" s="143"/>
      <c r="O60" s="144"/>
      <c r="P60" s="144"/>
      <c r="Q60" s="144">
        <v>0</v>
      </c>
      <c r="R60" s="149"/>
    </row>
    <row r="61" spans="1:18" ht="13.6" x14ac:dyDescent="0.2">
      <c r="A61" s="142" t="s">
        <v>101</v>
      </c>
      <c r="B61" s="148"/>
      <c r="C61" s="148"/>
      <c r="D61" s="148"/>
      <c r="E61" s="148"/>
      <c r="F61" s="143">
        <v>0</v>
      </c>
      <c r="G61" s="148"/>
      <c r="H61" s="148"/>
      <c r="I61" s="143"/>
      <c r="J61" s="144"/>
      <c r="K61" s="144"/>
      <c r="L61" s="144">
        <v>0</v>
      </c>
      <c r="M61" s="148"/>
      <c r="N61" s="143"/>
      <c r="O61" s="144"/>
      <c r="P61" s="144"/>
      <c r="Q61" s="144">
        <v>0</v>
      </c>
      <c r="R61" s="149"/>
    </row>
    <row r="62" spans="1:18" ht="13.6" x14ac:dyDescent="0.2">
      <c r="A62" s="142" t="s">
        <v>102</v>
      </c>
      <c r="B62" s="148">
        <v>158.71439031</v>
      </c>
      <c r="C62" s="148">
        <v>585.43034497999997</v>
      </c>
      <c r="D62" s="148">
        <v>574.62342117999992</v>
      </c>
      <c r="E62" s="148">
        <v>0.24204988</v>
      </c>
      <c r="F62" s="143">
        <v>-1.7247002100000373</v>
      </c>
      <c r="G62" s="148">
        <v>181.16896295000001</v>
      </c>
      <c r="H62" s="148">
        <v>160.705151178406</v>
      </c>
      <c r="I62" s="143">
        <v>150.22283671920999</v>
      </c>
      <c r="J62" s="144">
        <v>147.80426378406099</v>
      </c>
      <c r="K62" s="144">
        <v>2.2572605555555601E-2</v>
      </c>
      <c r="L62" s="144">
        <v>0.2091704499999878</v>
      </c>
      <c r="M62" s="148">
        <v>163.33289456355499</v>
      </c>
      <c r="N62" s="143">
        <v>70.609253100403805</v>
      </c>
      <c r="O62" s="144">
        <v>81.858573645688907</v>
      </c>
      <c r="P62" s="144">
        <v>0</v>
      </c>
      <c r="Q62" s="144">
        <v>1.7676010000116094E-2</v>
      </c>
      <c r="R62" s="149">
        <v>152.10125002826999</v>
      </c>
    </row>
    <row r="63" spans="1:18" ht="13.6" x14ac:dyDescent="0.2">
      <c r="A63" s="142" t="s">
        <v>103</v>
      </c>
      <c r="B63" s="148"/>
      <c r="C63" s="148"/>
      <c r="D63" s="148"/>
      <c r="E63" s="148"/>
      <c r="F63" s="143">
        <v>0</v>
      </c>
      <c r="G63" s="148"/>
      <c r="H63" s="148"/>
      <c r="I63" s="143"/>
      <c r="J63" s="144"/>
      <c r="K63" s="144"/>
      <c r="L63" s="144">
        <v>0</v>
      </c>
      <c r="M63" s="148"/>
      <c r="N63" s="143"/>
      <c r="O63" s="144"/>
      <c r="P63" s="144"/>
      <c r="Q63" s="144">
        <v>0</v>
      </c>
      <c r="R63" s="149"/>
    </row>
    <row r="64" spans="1:18" ht="13.6" x14ac:dyDescent="0.2">
      <c r="A64" s="142" t="s">
        <v>104</v>
      </c>
      <c r="B64" s="148"/>
      <c r="C64" s="148"/>
      <c r="D64" s="148"/>
      <c r="E64" s="148"/>
      <c r="F64" s="143">
        <v>0</v>
      </c>
      <c r="G64" s="148"/>
      <c r="H64" s="148"/>
      <c r="I64" s="143"/>
      <c r="J64" s="144"/>
      <c r="K64" s="144"/>
      <c r="L64" s="144">
        <v>0</v>
      </c>
      <c r="M64" s="148"/>
      <c r="N64" s="143"/>
      <c r="O64" s="144"/>
      <c r="P64" s="144"/>
      <c r="Q64" s="144">
        <v>0</v>
      </c>
      <c r="R64" s="149"/>
    </row>
    <row r="65" spans="1:18" ht="14.3" x14ac:dyDescent="0.25">
      <c r="A65" s="142" t="s">
        <v>98</v>
      </c>
      <c r="B65" s="136">
        <v>963.61547048</v>
      </c>
      <c r="C65" s="136">
        <v>106.12818115</v>
      </c>
      <c r="D65" s="136">
        <v>98.238597179999999</v>
      </c>
      <c r="E65" s="136">
        <v>17.502368150000002</v>
      </c>
      <c r="F65" s="137">
        <v>-390.66465743999993</v>
      </c>
      <c r="G65" s="136">
        <v>614.76406358000008</v>
      </c>
      <c r="H65" s="136">
        <v>709.41931700940802</v>
      </c>
      <c r="I65" s="137">
        <v>7.5243233549999999</v>
      </c>
      <c r="J65" s="141">
        <v>10.705717000513889</v>
      </c>
      <c r="K65" s="141">
        <v>6.0422169134075503</v>
      </c>
      <c r="L65" s="141">
        <v>-2.4254916429991056</v>
      </c>
      <c r="M65" s="136">
        <v>703.81243172089501</v>
      </c>
      <c r="N65" s="137">
        <v>9.3189809000000015</v>
      </c>
      <c r="O65" s="141">
        <v>17.545523899220502</v>
      </c>
      <c r="P65" s="141">
        <v>3.7516233161568202</v>
      </c>
      <c r="Q65" s="141">
        <v>2.0757412059995204</v>
      </c>
      <c r="R65" s="135">
        <v>697.66162992767397</v>
      </c>
    </row>
    <row r="66" spans="1:18" ht="13.6" x14ac:dyDescent="0.2">
      <c r="A66" s="142" t="s">
        <v>100</v>
      </c>
      <c r="B66" s="148"/>
      <c r="C66" s="148"/>
      <c r="D66" s="148"/>
      <c r="E66" s="148"/>
      <c r="F66" s="143">
        <v>0</v>
      </c>
      <c r="G66" s="148"/>
      <c r="H66" s="148"/>
      <c r="I66" s="143"/>
      <c r="J66" s="144"/>
      <c r="K66" s="144"/>
      <c r="L66" s="144">
        <v>0</v>
      </c>
      <c r="M66" s="148"/>
      <c r="N66" s="143"/>
      <c r="O66" s="144"/>
      <c r="P66" s="144"/>
      <c r="Q66" s="144">
        <v>0</v>
      </c>
      <c r="R66" s="149"/>
    </row>
    <row r="67" spans="1:18" ht="13.6" x14ac:dyDescent="0.2">
      <c r="A67" s="142" t="s">
        <v>101</v>
      </c>
      <c r="B67" s="148"/>
      <c r="C67" s="148"/>
      <c r="D67" s="148"/>
      <c r="E67" s="148"/>
      <c r="F67" s="143">
        <v>0</v>
      </c>
      <c r="G67" s="148"/>
      <c r="H67" s="148"/>
      <c r="I67" s="143"/>
      <c r="J67" s="144"/>
      <c r="K67" s="144"/>
      <c r="L67" s="144">
        <v>0</v>
      </c>
      <c r="M67" s="148"/>
      <c r="N67" s="143"/>
      <c r="O67" s="144"/>
      <c r="P67" s="144"/>
      <c r="Q67" s="144">
        <v>0</v>
      </c>
      <c r="R67" s="149"/>
    </row>
    <row r="68" spans="1:18" ht="13.6" x14ac:dyDescent="0.2">
      <c r="A68" s="142" t="s">
        <v>128</v>
      </c>
      <c r="B68" s="148">
        <v>331.62669488999995</v>
      </c>
      <c r="C68" s="148">
        <v>94.825339999999997</v>
      </c>
      <c r="D68" s="148">
        <v>14.081849999999999</v>
      </c>
      <c r="E68" s="148">
        <v>12.74015</v>
      </c>
      <c r="F68" s="143">
        <v>-5.8648948899999596</v>
      </c>
      <c r="G68" s="148">
        <v>407.32017689000003</v>
      </c>
      <c r="H68" s="148">
        <v>488.251267697</v>
      </c>
      <c r="I68" s="143">
        <v>7.4685966050000001</v>
      </c>
      <c r="J68" s="144">
        <v>7.2761752699999995</v>
      </c>
      <c r="K68" s="144">
        <v>4.7632241100000003</v>
      </c>
      <c r="L68" s="144">
        <v>-2.4254916430000435</v>
      </c>
      <c r="M68" s="148">
        <v>486.01819738899997</v>
      </c>
      <c r="N68" s="143">
        <v>9.2730402300000012</v>
      </c>
      <c r="O68" s="144">
        <v>2.6694624500000015</v>
      </c>
      <c r="P68" s="144">
        <v>2.3029315430000001</v>
      </c>
      <c r="Q68" s="144">
        <v>2.075741206000032</v>
      </c>
      <c r="R68" s="149">
        <v>494.69751637499996</v>
      </c>
    </row>
    <row r="69" spans="1:18" ht="13.6" x14ac:dyDescent="0.2">
      <c r="A69" s="142" t="s">
        <v>129</v>
      </c>
      <c r="B69" s="148">
        <v>631.98877559000005</v>
      </c>
      <c r="C69" s="148">
        <v>11.302841150000001</v>
      </c>
      <c r="D69" s="148">
        <v>84.156747179999996</v>
      </c>
      <c r="E69" s="148">
        <v>4.7622181500000007</v>
      </c>
      <c r="F69" s="143">
        <v>-384.79976254999997</v>
      </c>
      <c r="G69" s="148">
        <v>207.44388669</v>
      </c>
      <c r="H69" s="148">
        <v>221.16804931240799</v>
      </c>
      <c r="I69" s="143">
        <v>5.5726749999999999E-2</v>
      </c>
      <c r="J69" s="144">
        <v>3.4295417305138902</v>
      </c>
      <c r="K69" s="144">
        <v>1.2789928034075499</v>
      </c>
      <c r="L69" s="144">
        <v>9.3791641120333225E-13</v>
      </c>
      <c r="M69" s="148">
        <v>217.79423433189501</v>
      </c>
      <c r="N69" s="143">
        <v>4.5940670000000003E-2</v>
      </c>
      <c r="O69" s="144">
        <v>14.876061449220501</v>
      </c>
      <c r="P69" s="144">
        <v>1.4486917731568201</v>
      </c>
      <c r="Q69" s="144">
        <v>-5.1159076974727213E-13</v>
      </c>
      <c r="R69" s="149">
        <v>202.96411355267401</v>
      </c>
    </row>
    <row r="70" spans="1:18" ht="13.6" x14ac:dyDescent="0.2">
      <c r="A70" s="142" t="s">
        <v>103</v>
      </c>
      <c r="B70" s="148"/>
      <c r="C70" s="148"/>
      <c r="D70" s="148"/>
      <c r="E70" s="148"/>
      <c r="F70" s="143">
        <v>0</v>
      </c>
      <c r="G70" s="148"/>
      <c r="H70" s="148"/>
      <c r="I70" s="143"/>
      <c r="J70" s="144"/>
      <c r="K70" s="144"/>
      <c r="L70" s="144">
        <v>0</v>
      </c>
      <c r="M70" s="148"/>
      <c r="N70" s="143"/>
      <c r="O70" s="144"/>
      <c r="P70" s="144"/>
      <c r="Q70" s="144">
        <v>0</v>
      </c>
      <c r="R70" s="149"/>
    </row>
    <row r="71" spans="1:18" ht="13.6" x14ac:dyDescent="0.2">
      <c r="A71" s="142" t="s">
        <v>104</v>
      </c>
      <c r="B71" s="148"/>
      <c r="C71" s="148"/>
      <c r="D71" s="148"/>
      <c r="E71" s="148"/>
      <c r="F71" s="143">
        <v>0</v>
      </c>
      <c r="G71" s="148"/>
      <c r="H71" s="148"/>
      <c r="I71" s="143"/>
      <c r="J71" s="144"/>
      <c r="K71" s="144"/>
      <c r="L71" s="144">
        <v>0</v>
      </c>
      <c r="M71" s="148"/>
      <c r="N71" s="143"/>
      <c r="O71" s="144"/>
      <c r="P71" s="144"/>
      <c r="Q71" s="144">
        <v>0</v>
      </c>
      <c r="R71" s="149"/>
    </row>
    <row r="72" spans="1:18" ht="14.3" x14ac:dyDescent="0.25">
      <c r="A72" s="140" t="s">
        <v>130</v>
      </c>
      <c r="B72" s="136">
        <v>0</v>
      </c>
      <c r="C72" s="136">
        <v>0</v>
      </c>
      <c r="D72" s="136">
        <v>0</v>
      </c>
      <c r="E72" s="136">
        <v>0</v>
      </c>
      <c r="F72" s="137">
        <v>0</v>
      </c>
      <c r="G72" s="136">
        <v>0</v>
      </c>
      <c r="H72" s="136">
        <v>0</v>
      </c>
      <c r="I72" s="137">
        <v>0</v>
      </c>
      <c r="J72" s="141">
        <v>0</v>
      </c>
      <c r="K72" s="141">
        <v>0</v>
      </c>
      <c r="L72" s="141">
        <v>0</v>
      </c>
      <c r="M72" s="136">
        <v>0</v>
      </c>
      <c r="N72" s="137">
        <v>0</v>
      </c>
      <c r="O72" s="141">
        <v>0</v>
      </c>
      <c r="P72" s="141">
        <v>0</v>
      </c>
      <c r="Q72" s="141">
        <v>0</v>
      </c>
      <c r="R72" s="135">
        <v>0</v>
      </c>
    </row>
    <row r="73" spans="1:18" ht="14.3" x14ac:dyDescent="0.25">
      <c r="A73" s="142" t="s">
        <v>97</v>
      </c>
      <c r="B73" s="136">
        <v>0</v>
      </c>
      <c r="C73" s="136">
        <v>0</v>
      </c>
      <c r="D73" s="136">
        <v>0</v>
      </c>
      <c r="E73" s="136">
        <v>0</v>
      </c>
      <c r="F73" s="137">
        <v>0</v>
      </c>
      <c r="G73" s="136">
        <v>0</v>
      </c>
      <c r="H73" s="136">
        <v>0</v>
      </c>
      <c r="I73" s="137">
        <v>0</v>
      </c>
      <c r="J73" s="141">
        <v>0</v>
      </c>
      <c r="K73" s="141">
        <v>0</v>
      </c>
      <c r="L73" s="141">
        <v>0</v>
      </c>
      <c r="M73" s="136">
        <v>0</v>
      </c>
      <c r="N73" s="137">
        <v>0</v>
      </c>
      <c r="O73" s="141">
        <v>0</v>
      </c>
      <c r="P73" s="141">
        <v>0</v>
      </c>
      <c r="Q73" s="141">
        <v>0</v>
      </c>
      <c r="R73" s="135">
        <v>0</v>
      </c>
    </row>
    <row r="74" spans="1:18" ht="13.6" x14ac:dyDescent="0.2">
      <c r="A74" s="142" t="s">
        <v>131</v>
      </c>
      <c r="B74" s="148"/>
      <c r="C74" s="148"/>
      <c r="D74" s="148"/>
      <c r="E74" s="148"/>
      <c r="F74" s="143">
        <v>0</v>
      </c>
      <c r="G74" s="148"/>
      <c r="H74" s="148"/>
      <c r="I74" s="143"/>
      <c r="J74" s="144"/>
      <c r="K74" s="144"/>
      <c r="L74" s="144">
        <v>0</v>
      </c>
      <c r="M74" s="148"/>
      <c r="N74" s="143"/>
      <c r="O74" s="144"/>
      <c r="P74" s="144"/>
      <c r="Q74" s="144">
        <v>0</v>
      </c>
      <c r="R74" s="149"/>
    </row>
    <row r="75" spans="1:18" ht="13.6" x14ac:dyDescent="0.2">
      <c r="A75" s="142" t="s">
        <v>101</v>
      </c>
      <c r="B75" s="148"/>
      <c r="C75" s="148"/>
      <c r="D75" s="148"/>
      <c r="E75" s="148"/>
      <c r="F75" s="143">
        <v>0</v>
      </c>
      <c r="G75" s="148"/>
      <c r="H75" s="148"/>
      <c r="I75" s="143"/>
      <c r="J75" s="144"/>
      <c r="K75" s="144"/>
      <c r="L75" s="144">
        <v>0</v>
      </c>
      <c r="M75" s="148"/>
      <c r="N75" s="143"/>
      <c r="O75" s="144"/>
      <c r="P75" s="144"/>
      <c r="Q75" s="144">
        <v>0</v>
      </c>
      <c r="R75" s="149"/>
    </row>
    <row r="76" spans="1:18" ht="13.6" x14ac:dyDescent="0.2">
      <c r="A76" s="142" t="s">
        <v>102</v>
      </c>
      <c r="B76" s="148">
        <v>0</v>
      </c>
      <c r="C76" s="148">
        <v>0</v>
      </c>
      <c r="D76" s="148">
        <v>0</v>
      </c>
      <c r="E76" s="148">
        <v>0</v>
      </c>
      <c r="F76" s="143">
        <v>0</v>
      </c>
      <c r="G76" s="148">
        <v>0</v>
      </c>
      <c r="H76" s="148">
        <v>0</v>
      </c>
      <c r="I76" s="143">
        <v>0</v>
      </c>
      <c r="J76" s="144">
        <v>0</v>
      </c>
      <c r="K76" s="144">
        <v>0</v>
      </c>
      <c r="L76" s="144">
        <v>0</v>
      </c>
      <c r="M76" s="148">
        <v>0</v>
      </c>
      <c r="N76" s="143">
        <v>0</v>
      </c>
      <c r="O76" s="144">
        <v>0</v>
      </c>
      <c r="P76" s="144">
        <v>0</v>
      </c>
      <c r="Q76" s="144">
        <v>0</v>
      </c>
      <c r="R76" s="149">
        <v>0</v>
      </c>
    </row>
    <row r="77" spans="1:18" ht="13.6" x14ac:dyDescent="0.2">
      <c r="A77" s="142" t="s">
        <v>103</v>
      </c>
      <c r="B77" s="148"/>
      <c r="C77" s="148"/>
      <c r="D77" s="148"/>
      <c r="E77" s="148"/>
      <c r="F77" s="143">
        <v>0</v>
      </c>
      <c r="G77" s="148"/>
      <c r="H77" s="148"/>
      <c r="I77" s="143"/>
      <c r="J77" s="144"/>
      <c r="K77" s="144"/>
      <c r="L77" s="144">
        <v>0</v>
      </c>
      <c r="M77" s="148"/>
      <c r="N77" s="143"/>
      <c r="O77" s="144"/>
      <c r="P77" s="144"/>
      <c r="Q77" s="144">
        <v>0</v>
      </c>
      <c r="R77" s="149"/>
    </row>
    <row r="78" spans="1:18" ht="13.6" x14ac:dyDescent="0.2">
      <c r="A78" s="142" t="s">
        <v>132</v>
      </c>
      <c r="B78" s="148"/>
      <c r="C78" s="148"/>
      <c r="D78" s="148"/>
      <c r="E78" s="148"/>
      <c r="F78" s="143">
        <v>0</v>
      </c>
      <c r="G78" s="148"/>
      <c r="H78" s="148"/>
      <c r="I78" s="143"/>
      <c r="J78" s="144"/>
      <c r="K78" s="144"/>
      <c r="L78" s="144">
        <v>0</v>
      </c>
      <c r="M78" s="148"/>
      <c r="N78" s="143"/>
      <c r="O78" s="144"/>
      <c r="P78" s="144"/>
      <c r="Q78" s="144">
        <v>0</v>
      </c>
      <c r="R78" s="149"/>
    </row>
    <row r="79" spans="1:18" ht="14.3" x14ac:dyDescent="0.25">
      <c r="A79" s="142" t="s">
        <v>98</v>
      </c>
      <c r="B79" s="136">
        <v>0</v>
      </c>
      <c r="C79" s="136">
        <v>0</v>
      </c>
      <c r="D79" s="136">
        <v>0</v>
      </c>
      <c r="E79" s="136">
        <v>0</v>
      </c>
      <c r="F79" s="137">
        <v>0</v>
      </c>
      <c r="G79" s="136">
        <v>0</v>
      </c>
      <c r="H79" s="136">
        <v>0</v>
      </c>
      <c r="I79" s="137">
        <v>0</v>
      </c>
      <c r="J79" s="141">
        <v>0</v>
      </c>
      <c r="K79" s="141">
        <v>0</v>
      </c>
      <c r="L79" s="141">
        <v>0</v>
      </c>
      <c r="M79" s="136">
        <v>0</v>
      </c>
      <c r="N79" s="137">
        <v>0</v>
      </c>
      <c r="O79" s="141">
        <v>0</v>
      </c>
      <c r="P79" s="141">
        <v>0</v>
      </c>
      <c r="Q79" s="141">
        <v>0</v>
      </c>
      <c r="R79" s="135">
        <v>0</v>
      </c>
    </row>
    <row r="80" spans="1:18" ht="13.6" x14ac:dyDescent="0.2">
      <c r="A80" s="142" t="s">
        <v>131</v>
      </c>
      <c r="B80" s="148"/>
      <c r="C80" s="148"/>
      <c r="D80" s="148"/>
      <c r="E80" s="148"/>
      <c r="F80" s="143">
        <v>0</v>
      </c>
      <c r="G80" s="148"/>
      <c r="H80" s="148"/>
      <c r="I80" s="143"/>
      <c r="J80" s="144"/>
      <c r="K80" s="144"/>
      <c r="L80" s="144">
        <v>0</v>
      </c>
      <c r="M80" s="148"/>
      <c r="N80" s="143"/>
      <c r="O80" s="144"/>
      <c r="P80" s="144"/>
      <c r="Q80" s="144">
        <v>0</v>
      </c>
      <c r="R80" s="149"/>
    </row>
    <row r="81" spans="1:18" ht="13.6" x14ac:dyDescent="0.2">
      <c r="A81" s="142" t="s">
        <v>101</v>
      </c>
      <c r="B81" s="148"/>
      <c r="C81" s="148"/>
      <c r="D81" s="148"/>
      <c r="E81" s="148"/>
      <c r="F81" s="143">
        <v>0</v>
      </c>
      <c r="G81" s="148"/>
      <c r="H81" s="148"/>
      <c r="I81" s="143"/>
      <c r="J81" s="144"/>
      <c r="K81" s="144"/>
      <c r="L81" s="144">
        <v>0</v>
      </c>
      <c r="M81" s="148"/>
      <c r="N81" s="143"/>
      <c r="O81" s="144"/>
      <c r="P81" s="144"/>
      <c r="Q81" s="144">
        <v>0</v>
      </c>
      <c r="R81" s="149"/>
    </row>
    <row r="82" spans="1:18" ht="13.6" x14ac:dyDescent="0.2">
      <c r="A82" s="142" t="s">
        <v>102</v>
      </c>
      <c r="B82" s="148">
        <v>0</v>
      </c>
      <c r="C82" s="148">
        <v>0</v>
      </c>
      <c r="D82" s="148">
        <v>0</v>
      </c>
      <c r="E82" s="148">
        <v>0</v>
      </c>
      <c r="F82" s="143">
        <v>0</v>
      </c>
      <c r="G82" s="148">
        <v>0</v>
      </c>
      <c r="H82" s="148">
        <v>0</v>
      </c>
      <c r="I82" s="143">
        <v>0</v>
      </c>
      <c r="J82" s="144">
        <v>0</v>
      </c>
      <c r="K82" s="144">
        <v>0</v>
      </c>
      <c r="L82" s="144">
        <v>0</v>
      </c>
      <c r="M82" s="148">
        <v>0</v>
      </c>
      <c r="N82" s="143">
        <v>0</v>
      </c>
      <c r="O82" s="144">
        <v>0</v>
      </c>
      <c r="P82" s="144">
        <v>0</v>
      </c>
      <c r="Q82" s="144">
        <v>0</v>
      </c>
      <c r="R82" s="149">
        <v>0</v>
      </c>
    </row>
    <row r="83" spans="1:18" ht="13.6" x14ac:dyDescent="0.2">
      <c r="A83" s="142" t="s">
        <v>103</v>
      </c>
      <c r="B83" s="148"/>
      <c r="C83" s="148"/>
      <c r="D83" s="148"/>
      <c r="E83" s="148"/>
      <c r="F83" s="143">
        <v>0</v>
      </c>
      <c r="G83" s="148"/>
      <c r="H83" s="148"/>
      <c r="I83" s="143"/>
      <c r="J83" s="144"/>
      <c r="K83" s="144"/>
      <c r="L83" s="144">
        <v>0</v>
      </c>
      <c r="M83" s="148"/>
      <c r="N83" s="143"/>
      <c r="O83" s="144"/>
      <c r="P83" s="144"/>
      <c r="Q83" s="144">
        <v>0</v>
      </c>
      <c r="R83" s="149"/>
    </row>
    <row r="84" spans="1:18" ht="13.6" x14ac:dyDescent="0.2">
      <c r="A84" s="142" t="s">
        <v>133</v>
      </c>
      <c r="B84" s="148"/>
      <c r="C84" s="148"/>
      <c r="D84" s="148"/>
      <c r="E84" s="148"/>
      <c r="F84" s="143">
        <v>0</v>
      </c>
      <c r="G84" s="148"/>
      <c r="H84" s="148"/>
      <c r="I84" s="143"/>
      <c r="J84" s="144"/>
      <c r="K84" s="144"/>
      <c r="L84" s="144">
        <v>0</v>
      </c>
      <c r="M84" s="148"/>
      <c r="N84" s="143"/>
      <c r="O84" s="144"/>
      <c r="P84" s="144"/>
      <c r="Q84" s="144">
        <v>0</v>
      </c>
      <c r="R84" s="149"/>
    </row>
    <row r="85" spans="1:18" ht="14.3" x14ac:dyDescent="0.25">
      <c r="A85" s="140" t="s">
        <v>134</v>
      </c>
      <c r="B85" s="136">
        <v>2039.5003206700001</v>
      </c>
      <c r="C85" s="136">
        <v>306.89000799000002</v>
      </c>
      <c r="D85" s="136">
        <v>278.84822048000001</v>
      </c>
      <c r="E85" s="136">
        <v>9.2869538300000016</v>
      </c>
      <c r="F85" s="137">
        <v>-605.75681910000048</v>
      </c>
      <c r="G85" s="136">
        <v>1525.2347559300001</v>
      </c>
      <c r="H85" s="136">
        <v>1503.2712144627828</v>
      </c>
      <c r="I85" s="137">
        <v>97.362846651334792</v>
      </c>
      <c r="J85" s="141">
        <v>64.984766309674598</v>
      </c>
      <c r="K85" s="141">
        <v>8.9835235037149399</v>
      </c>
      <c r="L85" s="141">
        <v>-3.1115736800031755</v>
      </c>
      <c r="M85" s="136">
        <v>1532.5377211244399</v>
      </c>
      <c r="N85" s="137">
        <v>76.904294352356402</v>
      </c>
      <c r="O85" s="141">
        <v>50.256897914597701</v>
      </c>
      <c r="P85" s="141">
        <v>31.36525385371494</v>
      </c>
      <c r="Q85" s="141">
        <v>0.12036096000247198</v>
      </c>
      <c r="R85" s="135">
        <v>1559.3054785222012</v>
      </c>
    </row>
    <row r="86" spans="1:18" ht="13.6" x14ac:dyDescent="0.2">
      <c r="A86" s="142" t="s">
        <v>112</v>
      </c>
      <c r="B86" s="148">
        <v>2039.5003206700001</v>
      </c>
      <c r="C86" s="148">
        <v>306.89000799000002</v>
      </c>
      <c r="D86" s="148">
        <v>278.84822048000001</v>
      </c>
      <c r="E86" s="148">
        <v>9.2869538300000016</v>
      </c>
      <c r="F86" s="143">
        <v>-605.75681910000048</v>
      </c>
      <c r="G86" s="148">
        <v>1525.2347559300001</v>
      </c>
      <c r="H86" s="148">
        <v>1503.2712144627828</v>
      </c>
      <c r="I86" s="143">
        <v>97.362846651334792</v>
      </c>
      <c r="J86" s="144">
        <v>64.984766309674598</v>
      </c>
      <c r="K86" s="144">
        <v>8.9835235037149399</v>
      </c>
      <c r="L86" s="144">
        <v>-3.1115736800031755</v>
      </c>
      <c r="M86" s="148">
        <v>1532.5377211244399</v>
      </c>
      <c r="N86" s="143">
        <v>76.904294352356402</v>
      </c>
      <c r="O86" s="144">
        <v>50.256897914597701</v>
      </c>
      <c r="P86" s="144">
        <v>31.36525385371494</v>
      </c>
      <c r="Q86" s="144">
        <v>0.12036096000247198</v>
      </c>
      <c r="R86" s="149">
        <v>1559.3054785222012</v>
      </c>
    </row>
    <row r="87" spans="1:18" ht="13.6" x14ac:dyDescent="0.2">
      <c r="A87" s="142" t="s">
        <v>113</v>
      </c>
      <c r="B87" s="148"/>
      <c r="C87" s="148"/>
      <c r="D87" s="148"/>
      <c r="E87" s="148"/>
      <c r="F87" s="143">
        <v>0</v>
      </c>
      <c r="G87" s="148"/>
      <c r="H87" s="148"/>
      <c r="I87" s="143"/>
      <c r="J87" s="144"/>
      <c r="K87" s="144"/>
      <c r="L87" s="144">
        <v>0</v>
      </c>
      <c r="M87" s="148"/>
      <c r="N87" s="143"/>
      <c r="O87" s="144"/>
      <c r="P87" s="144"/>
      <c r="Q87" s="144">
        <v>0</v>
      </c>
      <c r="R87" s="149"/>
    </row>
    <row r="88" spans="1:18" ht="14.3" thickBot="1" x14ac:dyDescent="0.25">
      <c r="A88" s="150" t="s">
        <v>114</v>
      </c>
      <c r="B88" s="151"/>
      <c r="C88" s="148"/>
      <c r="D88" s="148"/>
      <c r="E88" s="148"/>
      <c r="F88" s="143">
        <v>0</v>
      </c>
      <c r="G88" s="151"/>
      <c r="H88" s="151"/>
      <c r="I88" s="143"/>
      <c r="J88" s="144"/>
      <c r="K88" s="144"/>
      <c r="L88" s="144">
        <v>0</v>
      </c>
      <c r="M88" s="151"/>
      <c r="N88" s="143"/>
      <c r="O88" s="144"/>
      <c r="P88" s="144"/>
      <c r="Q88" s="144">
        <v>0</v>
      </c>
      <c r="R88" s="149"/>
    </row>
    <row r="89" spans="1:18" ht="14.95" thickBot="1" x14ac:dyDescent="0.3">
      <c r="A89" s="153" t="s">
        <v>115</v>
      </c>
      <c r="B89" s="157">
        <v>12687.083322860002</v>
      </c>
      <c r="C89" s="155">
        <v>2443.4155804400002</v>
      </c>
      <c r="D89" s="155">
        <v>1713.7409989400001</v>
      </c>
      <c r="E89" s="155">
        <v>356.48485995999994</v>
      </c>
      <c r="F89" s="156">
        <v>-1034.5034413599981</v>
      </c>
      <c r="G89" s="157">
        <v>12490.677637400002</v>
      </c>
      <c r="H89" s="157">
        <v>13476.745690231621</v>
      </c>
      <c r="I89" s="166">
        <v>477.42371857958943</v>
      </c>
      <c r="J89" s="158">
        <v>374.52834516970984</v>
      </c>
      <c r="K89" s="158">
        <v>116.72909698281705</v>
      </c>
      <c r="L89" s="158">
        <v>-27.586855202009893</v>
      </c>
      <c r="M89" s="157">
        <v>13552.054208439491</v>
      </c>
      <c r="N89" s="166">
        <v>251.34573072376028</v>
      </c>
      <c r="O89" s="158">
        <v>312.16986847046627</v>
      </c>
      <c r="P89" s="158">
        <v>121.51556036272282</v>
      </c>
      <c r="Q89" s="158">
        <v>19.414494709005801</v>
      </c>
      <c r="R89" s="159">
        <v>13510.644565401793</v>
      </c>
    </row>
    <row r="90" spans="1:18" ht="13.6" thickTop="1" x14ac:dyDescent="0.2">
      <c r="A90" s="160" t="s">
        <v>116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18" x14ac:dyDescent="0.2">
      <c r="A91" s="160" t="s">
        <v>117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4" spans="1:18" x14ac:dyDescent="0.2"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</row>
    <row r="95" spans="1:18" x14ac:dyDescent="0.2">
      <c r="B95" s="162">
        <f>B89-'10.23'!F72</f>
        <v>0</v>
      </c>
      <c r="C95" s="162">
        <f>C89-'[18]10,23'!R72</f>
        <v>0</v>
      </c>
      <c r="D95" s="162">
        <f>D89-'[18]10,23'!S72</f>
        <v>0</v>
      </c>
      <c r="E95" s="162">
        <f>E89-'[18]10,23'!T72</f>
        <v>0</v>
      </c>
      <c r="F95" s="162">
        <f>F89-'[18]10,23'!U72</f>
        <v>0</v>
      </c>
      <c r="G95" s="162">
        <f>G89-'10.23'!K72</f>
        <v>0</v>
      </c>
      <c r="H95" s="162">
        <f>H89-'10.23'!L72</f>
        <v>0</v>
      </c>
      <c r="I95" s="162">
        <f>I89-'10.23'!M72</f>
        <v>0</v>
      </c>
      <c r="J95" s="162">
        <f>J89-'10.23'!N72</f>
        <v>0</v>
      </c>
      <c r="K95" s="162">
        <f>K89-'10.23'!O72</f>
        <v>0</v>
      </c>
      <c r="L95" s="162">
        <f>L89-'10.23'!P72</f>
        <v>0</v>
      </c>
      <c r="M95" s="162">
        <f>M89-'10.23'!Q72</f>
        <v>0</v>
      </c>
      <c r="N95" s="162">
        <f>N89-'10.23'!R72</f>
        <v>0</v>
      </c>
      <c r="O95" s="162">
        <f>O89-'10.23'!S72</f>
        <v>0</v>
      </c>
      <c r="P95" s="162">
        <f>P89-'10.23'!T72</f>
        <v>0</v>
      </c>
      <c r="Q95" s="162">
        <f>Q89-'10.23'!U72</f>
        <v>0</v>
      </c>
      <c r="R95" s="162">
        <f>R89-'10.23'!V72</f>
        <v>0</v>
      </c>
    </row>
  </sheetData>
  <mergeCells count="4">
    <mergeCell ref="A2:L2"/>
    <mergeCell ref="B4:F4"/>
    <mergeCell ref="I4:L4"/>
    <mergeCell ref="N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Priscila</cp:lastModifiedBy>
  <cp:lastPrinted>2020-02-21T15:45:27Z</cp:lastPrinted>
  <dcterms:created xsi:type="dcterms:W3CDTF">2013-10-18T18:44:49Z</dcterms:created>
  <dcterms:modified xsi:type="dcterms:W3CDTF">2020-09-02T01:46:17Z</dcterms:modified>
</cp:coreProperties>
</file>