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Valeria Jemio\Valeria Jemio\Boletines\Boletín Mensual\2025\Diciembre\"/>
    </mc:Choice>
  </mc:AlternateContent>
  <bookViews>
    <workbookView xWindow="0" yWindow="0" windowWidth="28800" windowHeight="12432"/>
  </bookViews>
  <sheets>
    <sheet name="28" sheetId="1" r:id="rId1"/>
  </sheets>
  <definedNames>
    <definedName name="_Regression_Int" localSheetId="0" hidden="1">1</definedName>
    <definedName name="A_impresión_IM" localSheetId="0">'28'!$A$1:$K$10</definedName>
    <definedName name="_xlnm.Print_Area" localSheetId="0">'28'!$A$1:$K$69</definedName>
  </definedNames>
  <calcPr calcId="162913"/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B41" i="1" l="1"/>
  <c r="E41" i="1" l="1"/>
  <c r="C41" i="1" l="1"/>
  <c r="D41" i="1" l="1"/>
</calcChain>
</file>

<file path=xl/sharedStrings.xml><?xml version="1.0" encoding="utf-8"?>
<sst xmlns="http://schemas.openxmlformats.org/spreadsheetml/2006/main" count="78" uniqueCount="41">
  <si>
    <t>RESERVAS BRUTAS</t>
  </si>
  <si>
    <t>OBLIGACIONES</t>
  </si>
  <si>
    <t xml:space="preserve">RESERVAS </t>
  </si>
  <si>
    <t>fin de:</t>
  </si>
  <si>
    <t>NETAS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</si>
  <si>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</si>
  <si>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</si>
  <si>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</si>
  <si>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</si>
  <si>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</si>
  <si>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</si>
  <si>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</si>
  <si>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</si>
  <si>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</si>
  <si>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</si>
  <si>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</si>
  <si>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</si>
  <si>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</si>
  <si>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Saldos a</t>
  </si>
  <si>
    <t xml:space="preserve">Convenio </t>
  </si>
  <si>
    <t xml:space="preserve">Crédito </t>
  </si>
  <si>
    <t>Recíproco</t>
  </si>
  <si>
    <t>NOTAS:</t>
  </si>
  <si>
    <t>FMI</t>
  </si>
  <si>
    <t xml:space="preserve">Tramo de </t>
  </si>
  <si>
    <t>Reservas</t>
  </si>
  <si>
    <t>ELABORACIÓN:</t>
  </si>
  <si>
    <t>(En millones de $us)</t>
  </si>
  <si>
    <t>p: preliminar</t>
  </si>
  <si>
    <r>
      <t xml:space="preserve">RESERVAS INTERNACIONALES DEL BANCO CENTRAL DE BOLIVIA </t>
    </r>
    <r>
      <rPr>
        <b/>
        <vertAlign val="superscript"/>
        <sz val="18"/>
        <color indexed="8"/>
        <rFont val="Times New Roman"/>
        <family val="1"/>
      </rPr>
      <t>(1)</t>
    </r>
  </si>
  <si>
    <t>2023 (p)</t>
  </si>
  <si>
    <t xml:space="preserve">(1) De acuerdo a la Ley N° 1670 Artículo 15 del BCB, las Reservas Internacionales estan constituidas por Oro, Divisas y cualquier activo de reserva reconocido internacionalmente. 
</t>
  </si>
  <si>
    <t>BANCO CENTRAL DE BOLIVIA-ASESORÍA DE POLÍTICA ECONÓMICA-SECTOR EXTERNO</t>
  </si>
  <si>
    <t>2024 (p)</t>
  </si>
  <si>
    <t>2025 (p)</t>
  </si>
  <si>
    <t>Oro</t>
  </si>
  <si>
    <t>(2) Incluye fondos vista fondos plazo; billetes y monedas y títulos y valores extranjeros.</t>
  </si>
  <si>
    <r>
      <t xml:space="preserve">  Divisas </t>
    </r>
    <r>
      <rPr>
        <b/>
        <vertAlign val="superscript"/>
        <sz val="11"/>
        <color indexed="8"/>
        <rFont val="Arial"/>
        <family val="2"/>
      </rPr>
      <t>(2)</t>
    </r>
  </si>
  <si>
    <t xml:space="preserve">   DEG</t>
  </si>
  <si>
    <t>CUADRO Nº 28</t>
  </si>
  <si>
    <t>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</si>
</sst>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_)"/>
    <numFmt numFmtId="165" formatCode="#.0"/>
    <numFmt numFmtId="166" formatCode="#,##0.0"/>
    <numFmt numFmtId="173" formatCode="_-* #,##0.00000000_-;\-* #,##0.00000000_-;_-* &quot;-&quot;??_-;_-@_-"/>
  </numFmts>
  <fonts count="23" x14ac:knownFonts="1">
    <font>
      <sz val="12"/>
      <name val="Courier"/>
    </font>
    <font>
      <sz val="1"/>
      <color indexed="8"/>
      <name val="Courier"/>
      <family val="3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name val="Courier"/>
      <family val="3"/>
    </font>
    <font>
      <b/>
      <vertAlign val="superscript"/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FF000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vertAlign val="superscript"/>
      <sz val="18"/>
      <color indexed="8"/>
      <name val="Times New Roman"/>
      <family val="1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164" fontId="0" fillId="0" borderId="0"/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5" fontId="1" fillId="0" borderId="0">
      <protection locked="0"/>
    </xf>
    <xf numFmtId="164" fontId="10" fillId="0" borderId="0"/>
    <xf numFmtId="43" fontId="22" fillId="0" borderId="0" applyFont="0" applyFill="0" applyBorder="0" applyAlignment="0" applyProtection="0"/>
    <xf numFmtId="0" fontId="5" fillId="0" borderId="0"/>
  </cellStyleXfs>
  <cellXfs count="87">
    <xf numFmtId="164" fontId="0" fillId="0" borderId="0" xfId="0"/>
    <xf numFmtId="164" fontId="2" fillId="0" borderId="0" xfId="0" applyFont="1" applyAlignment="1">
      <alignment vertical="center"/>
    </xf>
    <xf numFmtId="164" fontId="4" fillId="0" borderId="1" xfId="0" applyFont="1" applyFill="1" applyBorder="1" applyAlignment="1">
      <alignment vertical="center"/>
    </xf>
    <xf numFmtId="164" fontId="4" fillId="0" borderId="2" xfId="0" applyFont="1" applyFill="1" applyBorder="1" applyAlignment="1">
      <alignment vertical="center"/>
    </xf>
    <xf numFmtId="164" fontId="4" fillId="0" borderId="0" xfId="0" applyFont="1" applyFill="1" applyBorder="1" applyAlignment="1">
      <alignment vertical="center"/>
    </xf>
    <xf numFmtId="164" fontId="2" fillId="0" borderId="0" xfId="0" applyFont="1" applyBorder="1" applyAlignment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164" fontId="3" fillId="0" borderId="1" xfId="0" applyFont="1" applyFill="1" applyBorder="1" applyAlignment="1">
      <alignment vertical="center"/>
    </xf>
    <xf numFmtId="164" fontId="3" fillId="0" borderId="6" xfId="0" applyFont="1" applyFill="1" applyBorder="1" applyAlignment="1" applyProtection="1">
      <alignment horizontal="centerContinuous" vertical="center"/>
    </xf>
    <xf numFmtId="164" fontId="3" fillId="0" borderId="7" xfId="0" applyFont="1" applyFill="1" applyBorder="1" applyAlignment="1">
      <alignment horizontal="centerContinuous" vertical="center"/>
    </xf>
    <xf numFmtId="164" fontId="3" fillId="0" borderId="3" xfId="0" applyFont="1" applyFill="1" applyBorder="1" applyAlignment="1" applyProtection="1">
      <alignment horizontal="center" vertical="center"/>
    </xf>
    <xf numFmtId="164" fontId="3" fillId="0" borderId="3" xfId="0" applyFont="1" applyFill="1" applyBorder="1" applyAlignment="1">
      <alignment horizontal="center" vertical="center"/>
    </xf>
    <xf numFmtId="164" fontId="5" fillId="0" borderId="0" xfId="0" applyFont="1" applyBorder="1" applyAlignment="1"/>
    <xf numFmtId="164" fontId="4" fillId="0" borderId="8" xfId="0" applyFont="1" applyFill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164" fontId="3" fillId="0" borderId="8" xfId="0" applyFont="1" applyFill="1" applyBorder="1" applyAlignment="1">
      <alignment vertical="center"/>
    </xf>
    <xf numFmtId="164" fontId="3" fillId="0" borderId="4" xfId="0" applyFont="1" applyFill="1" applyBorder="1" applyAlignment="1" applyProtection="1">
      <alignment horizontal="center" vertical="center"/>
    </xf>
    <xf numFmtId="164" fontId="8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Font="1" applyFill="1" applyBorder="1" applyAlignment="1" applyProtection="1">
      <alignment horizontal="center" vertical="center"/>
    </xf>
    <xf numFmtId="164" fontId="9" fillId="0" borderId="0" xfId="0" applyFont="1" applyFill="1"/>
    <xf numFmtId="164" fontId="2" fillId="0" borderId="0" xfId="0" applyFont="1" applyFill="1" applyAlignment="1">
      <alignment vertical="center"/>
    </xf>
    <xf numFmtId="164" fontId="3" fillId="0" borderId="13" xfId="0" applyFont="1" applyFill="1" applyBorder="1" applyAlignment="1">
      <alignment horizontal="centerContinuous" vertical="center"/>
    </xf>
    <xf numFmtId="164" fontId="3" fillId="0" borderId="12" xfId="0" applyFont="1" applyFill="1" applyBorder="1" applyAlignment="1">
      <alignment horizontal="center" vertical="center"/>
    </xf>
    <xf numFmtId="164" fontId="3" fillId="0" borderId="5" xfId="0" applyFont="1" applyFill="1" applyBorder="1" applyAlignment="1">
      <alignment horizontal="center" vertical="center"/>
    </xf>
    <xf numFmtId="164" fontId="4" fillId="0" borderId="12" xfId="0" applyFont="1" applyFill="1" applyBorder="1" applyAlignment="1">
      <alignment vertical="center"/>
    </xf>
    <xf numFmtId="166" fontId="4" fillId="0" borderId="11" xfId="0" applyNumberFormat="1" applyFont="1" applyFill="1" applyBorder="1" applyAlignment="1" applyProtection="1">
      <alignment vertical="center"/>
    </xf>
    <xf numFmtId="164" fontId="5" fillId="2" borderId="0" xfId="0" applyFont="1" applyFill="1" applyAlignment="1">
      <alignment vertical="center"/>
    </xf>
    <xf numFmtId="164" fontId="2" fillId="2" borderId="0" xfId="0" applyFont="1" applyFill="1" applyAlignment="1">
      <alignment vertical="center"/>
    </xf>
    <xf numFmtId="164" fontId="8" fillId="2" borderId="0" xfId="0" applyFont="1" applyFill="1" applyAlignment="1">
      <alignment vertical="center"/>
    </xf>
    <xf numFmtId="164" fontId="6" fillId="0" borderId="7" xfId="0" applyFont="1" applyFill="1" applyBorder="1" applyAlignment="1">
      <alignment horizontal="centerContinuous"/>
    </xf>
    <xf numFmtId="164" fontId="5" fillId="0" borderId="0" xfId="0" applyFont="1" applyFill="1" applyAlignment="1">
      <alignment vertical="center"/>
    </xf>
    <xf numFmtId="164" fontId="11" fillId="0" borderId="0" xfId="0" applyFont="1" applyFill="1" applyAlignment="1" applyProtection="1">
      <alignment vertical="center"/>
    </xf>
    <xf numFmtId="164" fontId="12" fillId="0" borderId="0" xfId="0" applyFont="1" applyFill="1" applyAlignment="1">
      <alignment vertical="center"/>
    </xf>
    <xf numFmtId="164" fontId="13" fillId="0" borderId="0" xfId="0" applyFont="1" applyFill="1" applyAlignment="1">
      <alignment vertical="center"/>
    </xf>
    <xf numFmtId="164" fontId="15" fillId="0" borderId="0" xfId="0" applyFont="1" applyFill="1" applyAlignment="1" applyProtection="1">
      <alignment horizontal="centerContinuous" vertical="center"/>
    </xf>
    <xf numFmtId="164" fontId="13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centerContinuous"/>
    </xf>
    <xf numFmtId="164" fontId="16" fillId="0" borderId="0" xfId="0" applyFont="1" applyFill="1" applyAlignment="1">
      <alignment horizontal="centerContinuous" vertical="center"/>
    </xf>
    <xf numFmtId="164" fontId="15" fillId="0" borderId="0" xfId="0" applyFont="1" applyFill="1" applyAlignment="1">
      <alignment horizontal="centerContinuous" vertical="center"/>
    </xf>
    <xf numFmtId="164" fontId="16" fillId="0" borderId="0" xfId="0" applyFont="1" applyFill="1" applyAlignment="1">
      <alignment horizontal="right" vertical="center"/>
    </xf>
    <xf numFmtId="164" fontId="17" fillId="0" borderId="0" xfId="0" applyFont="1" applyAlignment="1">
      <alignment horizontal="right" vertical="center"/>
    </xf>
    <xf numFmtId="164" fontId="18" fillId="0" borderId="0" xfId="0" applyFont="1" applyAlignment="1">
      <alignment vertical="center"/>
    </xf>
    <xf numFmtId="164" fontId="19" fillId="0" borderId="0" xfId="0" applyFont="1" applyAlignment="1">
      <alignment vertical="center"/>
    </xf>
    <xf numFmtId="164" fontId="19" fillId="0" borderId="0" xfId="0" applyFont="1" applyBorder="1" applyAlignment="1"/>
    <xf numFmtId="164" fontId="19" fillId="0" borderId="0" xfId="0" applyFont="1" applyBorder="1" applyAlignment="1">
      <alignment vertical="center"/>
    </xf>
    <xf numFmtId="166" fontId="20" fillId="0" borderId="0" xfId="0" applyNumberFormat="1" applyFont="1" applyFill="1" applyBorder="1" applyAlignment="1" applyProtection="1">
      <alignment vertical="center"/>
    </xf>
    <xf numFmtId="166" fontId="19" fillId="0" borderId="0" xfId="0" applyNumberFormat="1" applyFont="1" applyFill="1" applyBorder="1" applyAlignment="1" applyProtection="1">
      <alignment vertical="center"/>
    </xf>
    <xf numFmtId="3" fontId="2" fillId="0" borderId="4" xfId="0" applyNumberFormat="1" applyFont="1" applyBorder="1" applyAlignment="1"/>
    <xf numFmtId="3" fontId="4" fillId="0" borderId="4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/>
    <xf numFmtId="3" fontId="4" fillId="0" borderId="0" xfId="0" applyNumberFormat="1" applyFont="1" applyFill="1" applyBorder="1" applyAlignment="1" applyProtection="1">
      <alignment vertical="center"/>
    </xf>
    <xf numFmtId="164" fontId="19" fillId="0" borderId="0" xfId="0" applyFont="1" applyAlignment="1">
      <alignment horizontal="left" vertical="top" wrapText="1"/>
    </xf>
    <xf numFmtId="166" fontId="2" fillId="0" borderId="4" xfId="0" applyNumberFormat="1" applyFont="1" applyBorder="1" applyAlignment="1">
      <alignment horizontal="center"/>
    </xf>
    <xf numFmtId="166" fontId="4" fillId="0" borderId="4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Border="1" applyAlignment="1" applyProtection="1">
      <alignment horizontal="center" vertical="center"/>
    </xf>
    <xf numFmtId="166" fontId="2" fillId="0" borderId="9" xfId="0" applyNumberFormat="1" applyFont="1" applyBorder="1" applyAlignment="1">
      <alignment horizontal="center"/>
    </xf>
    <xf numFmtId="166" fontId="4" fillId="0" borderId="9" xfId="0" applyNumberFormat="1" applyFont="1" applyFill="1" applyBorder="1" applyAlignment="1" applyProtection="1">
      <alignment horizontal="center" vertical="center"/>
    </xf>
    <xf numFmtId="166" fontId="2" fillId="0" borderId="10" xfId="0" applyNumberFormat="1" applyFont="1" applyFill="1" applyBorder="1" applyAlignment="1" applyProtection="1">
      <alignment horizontal="center" vertical="center"/>
    </xf>
    <xf numFmtId="43" fontId="2" fillId="0" borderId="0" xfId="9" applyFont="1" applyBorder="1" applyAlignment="1">
      <alignment vertical="center"/>
    </xf>
    <xf numFmtId="1" fontId="4" fillId="0" borderId="4" xfId="0" applyNumberFormat="1" applyFont="1" applyFill="1" applyBorder="1" applyAlignment="1" applyProtection="1">
      <alignment horizontal="left" vertical="center" indent="1"/>
    </xf>
    <xf numFmtId="1" fontId="4" fillId="0" borderId="9" xfId="0" applyNumberFormat="1" applyFont="1" applyFill="1" applyBorder="1" applyAlignment="1" applyProtection="1">
      <alignment horizontal="left" vertical="center" indent="1"/>
    </xf>
    <xf numFmtId="164" fontId="19" fillId="0" borderId="0" xfId="0" applyFont="1" applyAlignment="1">
      <alignment horizontal="left" vertical="top" wrapText="1"/>
    </xf>
    <xf numFmtId="166" fontId="4" fillId="0" borderId="3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3" fillId="0" borderId="9" xfId="0" applyFont="1" applyFill="1" applyBorder="1" applyAlignment="1">
      <alignment vertical="center"/>
    </xf>
    <xf numFmtId="164" fontId="3" fillId="0" borderId="14" xfId="0" applyFont="1" applyFill="1" applyBorder="1" applyAlignment="1">
      <alignment vertical="center"/>
    </xf>
    <xf numFmtId="164" fontId="3" fillId="0" borderId="10" xfId="0" applyFont="1" applyFill="1" applyBorder="1" applyAlignment="1">
      <alignment horizontal="center" vertical="center"/>
    </xf>
    <xf numFmtId="164" fontId="3" fillId="0" borderId="10" xfId="0" applyFont="1" applyFill="1" applyBorder="1" applyAlignment="1" applyProtection="1">
      <alignment horizontal="center" vertical="center"/>
    </xf>
    <xf numFmtId="164" fontId="3" fillId="0" borderId="11" xfId="0" applyFont="1" applyFill="1" applyBorder="1" applyAlignment="1">
      <alignment horizontal="center" vertical="center"/>
    </xf>
    <xf numFmtId="164" fontId="19" fillId="0" borderId="0" xfId="0" applyFont="1" applyAlignment="1">
      <alignment horizontal="left" vertical="top" wrapText="1"/>
    </xf>
    <xf numFmtId="164" fontId="14" fillId="0" borderId="0" xfId="0" applyFont="1" applyFill="1" applyAlignment="1">
      <alignment horizontal="center" vertical="center"/>
    </xf>
    <xf numFmtId="164" fontId="3" fillId="0" borderId="8" xfId="0" applyFont="1" applyFill="1" applyBorder="1" applyAlignment="1" applyProtection="1">
      <alignment horizontal="center" vertical="center"/>
    </xf>
    <xf numFmtId="164" fontId="0" fillId="0" borderId="4" xfId="0" applyBorder="1" applyAlignment="1">
      <alignment horizontal="center" vertical="center"/>
    </xf>
    <xf numFmtId="164" fontId="0" fillId="0" borderId="9" xfId="0" applyBorder="1" applyAlignment="1">
      <alignment horizontal="center" vertical="center"/>
    </xf>
    <xf numFmtId="164" fontId="3" fillId="0" borderId="2" xfId="0" applyFont="1" applyFill="1" applyBorder="1" applyAlignment="1" applyProtection="1">
      <alignment horizontal="center" vertical="center"/>
    </xf>
    <xf numFmtId="164" fontId="0" fillId="0" borderId="0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/>
    </xf>
    <xf numFmtId="164" fontId="5" fillId="0" borderId="0" xfId="0" applyFont="1" applyFill="1" applyBorder="1" applyAlignment="1"/>
    <xf numFmtId="43" fontId="2" fillId="0" borderId="0" xfId="9" applyFont="1" applyFill="1" applyBorder="1" applyAlignment="1">
      <alignment vertical="center"/>
    </xf>
    <xf numFmtId="164" fontId="2" fillId="0" borderId="0" xfId="0" applyFont="1" applyFill="1" applyBorder="1" applyAlignment="1">
      <alignment vertical="center"/>
    </xf>
    <xf numFmtId="173" fontId="2" fillId="0" borderId="0" xfId="9" applyNumberFormat="1" applyFont="1" applyFill="1" applyBorder="1" applyAlignment="1">
      <alignment vertical="center"/>
    </xf>
  </cellXfs>
  <cellStyles count="11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9" builtinId="3"/>
    <cellStyle name="Normal" xfId="0" builtinId="0"/>
    <cellStyle name="Normal 3" xfId="8"/>
    <cellStyle name="Normal 6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0" transitionEvaluation="1" codeName="Hoja1">
    <pageSetUpPr fitToPage="1"/>
  </sheetPr>
  <dimension ref="A1:AL99"/>
  <sheetViews>
    <sheetView showGridLines="0" tabSelected="1" view="pageBreakPreview" zoomScale="90" zoomScaleNormal="75" zoomScaleSheetLayoutView="9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54" sqref="F54"/>
    </sheetView>
  </sheetViews>
  <sheetFormatPr baseColWidth="10" defaultColWidth="11.75" defaultRowHeight="20.100000000000001" customHeight="1" x14ac:dyDescent="0.25"/>
  <cols>
    <col min="1" max="2" width="19.58203125" style="1" customWidth="1"/>
    <col min="3" max="3" width="15" style="1" customWidth="1"/>
    <col min="4" max="7" width="15" style="23" customWidth="1"/>
    <col min="8" max="8" width="15" style="1" customWidth="1"/>
    <col min="9" max="9" width="15" style="23" customWidth="1"/>
    <col min="10" max="10" width="2" style="1" customWidth="1"/>
    <col min="11" max="11" width="0.9140625" style="1" customWidth="1"/>
    <col min="12" max="12" width="18.33203125" style="1" bestFit="1" customWidth="1"/>
    <col min="13" max="13" width="19.5" style="1" customWidth="1"/>
    <col min="14" max="16384" width="11.75" style="1"/>
  </cols>
  <sheetData>
    <row r="1" spans="1:38" ht="20.100000000000001" customHeight="1" x14ac:dyDescent="0.25">
      <c r="A1" s="34" t="s">
        <v>39</v>
      </c>
      <c r="B1" s="35"/>
      <c r="C1" s="36"/>
      <c r="D1" s="36"/>
      <c r="E1" s="36"/>
      <c r="F1" s="36"/>
      <c r="G1" s="36"/>
      <c r="H1" s="36"/>
      <c r="I1" s="36"/>
      <c r="J1" s="36"/>
    </row>
    <row r="2" spans="1:38" ht="32.25" customHeight="1" x14ac:dyDescent="0.2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</row>
    <row r="3" spans="1:38" ht="20.100000000000001" customHeight="1" x14ac:dyDescent="0.3">
      <c r="A3" s="37"/>
      <c r="B3" s="38"/>
      <c r="C3" s="38"/>
      <c r="D3" s="39"/>
      <c r="E3" s="40"/>
      <c r="F3" s="41"/>
      <c r="G3" s="41"/>
      <c r="H3" s="41"/>
      <c r="I3" s="41"/>
      <c r="J3" s="38"/>
    </row>
    <row r="4" spans="1:38" ht="20.100000000000001" customHeight="1" x14ac:dyDescent="0.25">
      <c r="A4" s="36"/>
      <c r="B4" s="36"/>
      <c r="C4" s="36"/>
      <c r="D4" s="36"/>
      <c r="E4" s="36"/>
      <c r="F4" s="36"/>
      <c r="G4" s="36"/>
      <c r="H4" s="36"/>
      <c r="I4" s="42"/>
      <c r="J4" s="43" t="s">
        <v>27</v>
      </c>
    </row>
    <row r="5" spans="1:38" ht="20.100000000000001" customHeight="1" x14ac:dyDescent="0.25">
      <c r="A5" s="16"/>
      <c r="B5" s="7"/>
      <c r="C5" s="8" t="s">
        <v>0</v>
      </c>
      <c r="D5" s="9"/>
      <c r="E5" s="32"/>
      <c r="F5" s="9"/>
      <c r="G5" s="9"/>
      <c r="H5" s="8" t="s">
        <v>1</v>
      </c>
      <c r="I5" s="9"/>
      <c r="J5" s="24"/>
      <c r="K5" s="4"/>
    </row>
    <row r="6" spans="1:38" ht="20.100000000000001" customHeight="1" x14ac:dyDescent="0.25">
      <c r="A6" s="17"/>
      <c r="B6" s="10"/>
      <c r="C6" s="76" t="s">
        <v>5</v>
      </c>
      <c r="D6" s="79" t="s">
        <v>35</v>
      </c>
      <c r="E6" s="79" t="s">
        <v>37</v>
      </c>
      <c r="F6" s="79" t="s">
        <v>38</v>
      </c>
      <c r="G6" s="68" t="s">
        <v>24</v>
      </c>
      <c r="H6" s="76" t="s">
        <v>5</v>
      </c>
      <c r="I6" s="68" t="s">
        <v>19</v>
      </c>
      <c r="J6" s="25"/>
      <c r="K6" s="4"/>
    </row>
    <row r="7" spans="1:38" ht="20.100000000000001" customHeight="1" x14ac:dyDescent="0.25">
      <c r="A7" s="17" t="s">
        <v>18</v>
      </c>
      <c r="B7" s="10" t="s">
        <v>2</v>
      </c>
      <c r="C7" s="77"/>
      <c r="D7" s="80"/>
      <c r="E7" s="80"/>
      <c r="F7" s="80"/>
      <c r="G7" s="21" t="s">
        <v>25</v>
      </c>
      <c r="H7" s="77"/>
      <c r="I7" s="21" t="s">
        <v>20</v>
      </c>
      <c r="J7" s="26"/>
      <c r="K7" s="4"/>
    </row>
    <row r="8" spans="1:38" ht="20.100000000000001" customHeight="1" x14ac:dyDescent="0.25">
      <c r="A8" s="17" t="s">
        <v>3</v>
      </c>
      <c r="B8" s="11" t="s">
        <v>4</v>
      </c>
      <c r="C8" s="77"/>
      <c r="D8" s="80"/>
      <c r="E8" s="80"/>
      <c r="F8" s="80"/>
      <c r="G8" s="21" t="s">
        <v>23</v>
      </c>
      <c r="H8" s="77"/>
      <c r="I8" s="21" t="s">
        <v>21</v>
      </c>
      <c r="J8" s="26"/>
      <c r="K8" s="4"/>
    </row>
    <row r="9" spans="1:38" ht="19.5" customHeight="1" x14ac:dyDescent="0.25">
      <c r="A9" s="69"/>
      <c r="B9" s="70"/>
      <c r="C9" s="78"/>
      <c r="D9" s="81"/>
      <c r="E9" s="81"/>
      <c r="F9" s="81"/>
      <c r="G9" s="71"/>
      <c r="H9" s="78"/>
      <c r="I9" s="72" t="s">
        <v>40</v>
      </c>
      <c r="J9" s="73"/>
      <c r="K9" s="4"/>
    </row>
    <row r="10" spans="1:38" ht="6" customHeight="1" x14ac:dyDescent="0.25">
      <c r="A10" s="13"/>
      <c r="B10" s="2"/>
      <c r="C10" s="13"/>
      <c r="D10" s="3"/>
      <c r="E10" s="3"/>
      <c r="F10" s="3"/>
      <c r="G10" s="3"/>
      <c r="H10" s="13"/>
      <c r="I10" s="3"/>
      <c r="J10" s="27"/>
      <c r="K10" s="4"/>
    </row>
    <row r="11" spans="1:38" ht="20.25" customHeight="1" x14ac:dyDescent="0.25">
      <c r="A11" s="14">
        <v>2022</v>
      </c>
      <c r="B11" s="50"/>
      <c r="C11" s="51"/>
      <c r="D11" s="52"/>
      <c r="E11" s="52"/>
      <c r="F11" s="52"/>
      <c r="G11" s="52"/>
      <c r="H11" s="51"/>
      <c r="I11" s="52"/>
      <c r="J11" s="6"/>
      <c r="K11" s="12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0.25" customHeight="1" x14ac:dyDescent="0.25">
      <c r="A12" s="63" t="s">
        <v>6</v>
      </c>
      <c r="B12" s="56">
        <v>4483.35154573</v>
      </c>
      <c r="C12" s="57">
        <v>4483.35272867</v>
      </c>
      <c r="D12" s="58">
        <v>2469.6807411199998</v>
      </c>
      <c r="E12" s="58">
        <v>1422.6117750999999</v>
      </c>
      <c r="F12" s="58">
        <v>554.86255208</v>
      </c>
      <c r="G12" s="58">
        <v>36.197660370000001</v>
      </c>
      <c r="H12" s="57">
        <v>1.1829400000000002E-3</v>
      </c>
      <c r="I12" s="58">
        <v>1.1829400000000002E-3</v>
      </c>
      <c r="J12" s="6"/>
      <c r="K12" s="12"/>
      <c r="L12" s="62"/>
      <c r="M12" s="62">
        <f t="shared" ref="M12:M23" si="0">+C12-H12-B12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0.25" customHeight="1" x14ac:dyDescent="0.25">
      <c r="A13" s="63" t="s">
        <v>7</v>
      </c>
      <c r="B13" s="56">
        <v>4396.1782086200001</v>
      </c>
      <c r="C13" s="57">
        <v>4396.1782102099996</v>
      </c>
      <c r="D13" s="58">
        <v>2600.3230723500001</v>
      </c>
      <c r="E13" s="58">
        <v>1203.34815359</v>
      </c>
      <c r="F13" s="58">
        <v>556.22051641999997</v>
      </c>
      <c r="G13" s="58">
        <v>36.286467850000001</v>
      </c>
      <c r="H13" s="57">
        <v>1.59E-6</v>
      </c>
      <c r="I13" s="58">
        <v>1.59E-6</v>
      </c>
      <c r="J13" s="6"/>
      <c r="K13" s="12"/>
      <c r="L13" s="62"/>
      <c r="M13" s="62">
        <f t="shared" si="0"/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0.25" customHeight="1" x14ac:dyDescent="0.25">
      <c r="A14" s="63" t="s">
        <v>8</v>
      </c>
      <c r="B14" s="56">
        <v>4599.0203286500009</v>
      </c>
      <c r="C14" s="57">
        <v>4599.0305986500007</v>
      </c>
      <c r="D14" s="58">
        <v>2675.3975728600003</v>
      </c>
      <c r="E14" s="58">
        <v>1335.6369467500001</v>
      </c>
      <c r="F14" s="58">
        <v>551.98831688000007</v>
      </c>
      <c r="G14" s="58">
        <v>36.007762159999999</v>
      </c>
      <c r="H14" s="57">
        <v>1.027E-2</v>
      </c>
      <c r="I14" s="58">
        <v>1.027E-2</v>
      </c>
      <c r="J14" s="6"/>
      <c r="K14" s="12"/>
      <c r="L14" s="62"/>
      <c r="M14" s="62">
        <f t="shared" si="0"/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0.25" customHeight="1" x14ac:dyDescent="0.25">
      <c r="A15" s="63" t="s">
        <v>9</v>
      </c>
      <c r="B15" s="56">
        <v>4602.1784158</v>
      </c>
      <c r="C15" s="57">
        <v>4602.1784384299999</v>
      </c>
      <c r="D15" s="58">
        <v>2616.8504315599998</v>
      </c>
      <c r="E15" s="58">
        <v>1415.5779281099999</v>
      </c>
      <c r="F15" s="58">
        <v>534.86344380000003</v>
      </c>
      <c r="G15" s="58">
        <v>34.886634960000002</v>
      </c>
      <c r="H15" s="57">
        <v>2.2630000000000002E-5</v>
      </c>
      <c r="I15" s="58">
        <v>2.2630000000000002E-5</v>
      </c>
      <c r="J15" s="6"/>
      <c r="K15" s="12"/>
      <c r="L15" s="62"/>
      <c r="M15" s="62">
        <f t="shared" si="0"/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0.25" customHeight="1" x14ac:dyDescent="0.25">
      <c r="A16" s="63" t="s">
        <v>10</v>
      </c>
      <c r="B16" s="56">
        <v>4577.5448232399995</v>
      </c>
      <c r="C16" s="57">
        <v>4577.5448384199999</v>
      </c>
      <c r="D16" s="58">
        <v>2564.9281860600004</v>
      </c>
      <c r="E16" s="58">
        <v>1439.0442897899998</v>
      </c>
      <c r="F16" s="58">
        <v>538.45021450000002</v>
      </c>
      <c r="G16" s="58">
        <v>35.122148070000001</v>
      </c>
      <c r="H16" s="57">
        <v>1.518E-5</v>
      </c>
      <c r="I16" s="58">
        <v>1.518E-5</v>
      </c>
      <c r="J16" s="6"/>
      <c r="K16" s="12"/>
      <c r="L16" s="62"/>
      <c r="M16" s="62">
        <f t="shared" si="0"/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0.25" customHeight="1" x14ac:dyDescent="0.25">
      <c r="A17" s="63" t="s">
        <v>11</v>
      </c>
      <c r="B17" s="56">
        <v>4505.4478950320099</v>
      </c>
      <c r="C17" s="57">
        <v>4505.4478951199999</v>
      </c>
      <c r="D17" s="58">
        <v>2513.6731669999999</v>
      </c>
      <c r="E17" s="58">
        <v>1424.76613793</v>
      </c>
      <c r="F17" s="58">
        <v>532.29574322999997</v>
      </c>
      <c r="G17" s="58">
        <v>34.71284696</v>
      </c>
      <c r="H17" s="57">
        <v>8.7990000000000009E-8</v>
      </c>
      <c r="I17" s="58">
        <v>8.7990000000000009E-8</v>
      </c>
      <c r="J17" s="6"/>
      <c r="K17" s="12"/>
      <c r="L17" s="62"/>
      <c r="M17" s="62">
        <f t="shared" si="0"/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0.25" customHeight="1" x14ac:dyDescent="0.25">
      <c r="A18" s="63" t="s">
        <v>12</v>
      </c>
      <c r="B18" s="56">
        <v>4301.0626279500002</v>
      </c>
      <c r="C18" s="57">
        <v>4301.0627159400001</v>
      </c>
      <c r="D18" s="58">
        <v>2428.4224870799999</v>
      </c>
      <c r="E18" s="58">
        <v>1311.8716696000001</v>
      </c>
      <c r="F18" s="58">
        <v>526.44919605999996</v>
      </c>
      <c r="G18" s="58">
        <v>34.319363199999998</v>
      </c>
      <c r="H18" s="57">
        <v>8.7990000000000003E-5</v>
      </c>
      <c r="I18" s="58">
        <v>8.7990000000000003E-5</v>
      </c>
      <c r="J18" s="6"/>
      <c r="K18" s="12"/>
      <c r="L18" s="62"/>
      <c r="M18" s="62">
        <f t="shared" si="0"/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0.25" customHeight="1" x14ac:dyDescent="0.25">
      <c r="A19" s="63" t="s">
        <v>13</v>
      </c>
      <c r="B19" s="56">
        <v>3806.9744185799996</v>
      </c>
      <c r="C19" s="57">
        <v>3806.9747493499995</v>
      </c>
      <c r="D19" s="58">
        <v>2386.0427208599999</v>
      </c>
      <c r="E19" s="58">
        <v>865.97295448999989</v>
      </c>
      <c r="F19" s="58">
        <v>520.98935037000001</v>
      </c>
      <c r="G19" s="58">
        <v>33.969723629999997</v>
      </c>
      <c r="H19" s="57">
        <v>3.3077000000000003E-4</v>
      </c>
      <c r="I19" s="58">
        <v>3.3077000000000003E-4</v>
      </c>
      <c r="J19" s="6"/>
      <c r="K19" s="12"/>
      <c r="L19" s="62"/>
      <c r="M19" s="62">
        <f t="shared" si="0"/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0.25" customHeight="1" x14ac:dyDescent="0.25">
      <c r="A20" s="63" t="s">
        <v>14</v>
      </c>
      <c r="B20" s="56">
        <v>3844.1631064099997</v>
      </c>
      <c r="C20" s="57">
        <v>3844.1632990499998</v>
      </c>
      <c r="D20" s="58">
        <v>2295.1260179999999</v>
      </c>
      <c r="E20" s="58">
        <v>1005.34549935</v>
      </c>
      <c r="F20" s="58">
        <v>510.42817258999997</v>
      </c>
      <c r="G20" s="58">
        <v>33.263609109999997</v>
      </c>
      <c r="H20" s="57">
        <v>1.9264E-4</v>
      </c>
      <c r="I20" s="58">
        <v>1.9264E-4</v>
      </c>
      <c r="J20" s="6"/>
      <c r="K20" s="12"/>
      <c r="L20" s="62"/>
      <c r="M20" s="62">
        <f t="shared" si="0"/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25">
      <c r="A21" s="63" t="s">
        <v>15</v>
      </c>
      <c r="B21" s="56">
        <v>3687.1601180052999</v>
      </c>
      <c r="C21" s="57">
        <v>3687.1601181999999</v>
      </c>
      <c r="D21" s="58">
        <v>2275.3155939000003</v>
      </c>
      <c r="E21" s="58">
        <v>863.07004986000004</v>
      </c>
      <c r="F21" s="58">
        <v>515.22109448000003</v>
      </c>
      <c r="G21" s="58">
        <v>33.553379960000001</v>
      </c>
      <c r="H21" s="57">
        <v>1.9470000000000002E-7</v>
      </c>
      <c r="I21" s="58">
        <v>1.9470000000000002E-7</v>
      </c>
      <c r="J21" s="6"/>
      <c r="K21" s="12"/>
      <c r="L21" s="62"/>
      <c r="M21" s="62">
        <f t="shared" si="0"/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0.25" customHeight="1" x14ac:dyDescent="0.25">
      <c r="A22" s="63" t="s">
        <v>16</v>
      </c>
      <c r="B22" s="56">
        <v>3808.2783414500004</v>
      </c>
      <c r="C22" s="57">
        <v>3808.2785407000006</v>
      </c>
      <c r="D22" s="58">
        <v>2425.1379153900002</v>
      </c>
      <c r="E22" s="58">
        <v>823.27994538000007</v>
      </c>
      <c r="F22" s="58">
        <v>525.60936537999999</v>
      </c>
      <c r="G22" s="58">
        <v>34.251314550000004</v>
      </c>
      <c r="H22" s="57">
        <v>1.9925000000000002E-4</v>
      </c>
      <c r="I22" s="58">
        <v>1.9925000000000002E-4</v>
      </c>
      <c r="J22" s="6"/>
      <c r="K22" s="12"/>
      <c r="L22" s="62"/>
      <c r="M22" s="62">
        <f t="shared" si="0"/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20.25" customHeight="1" x14ac:dyDescent="0.25">
      <c r="A23" s="63" t="s">
        <v>17</v>
      </c>
      <c r="B23" s="56">
        <v>3796.1776200200002</v>
      </c>
      <c r="C23" s="57">
        <v>3796.1781451700003</v>
      </c>
      <c r="D23" s="58">
        <v>2518.72974841</v>
      </c>
      <c r="E23" s="58">
        <v>709.18386232</v>
      </c>
      <c r="F23" s="58">
        <v>533.52693943999998</v>
      </c>
      <c r="G23" s="58">
        <v>34.737594999999999</v>
      </c>
      <c r="H23" s="57">
        <v>5.2515000000000005E-4</v>
      </c>
      <c r="I23" s="58">
        <v>5.2515000000000005E-4</v>
      </c>
      <c r="J23" s="6"/>
      <c r="K23" s="12"/>
      <c r="L23" s="62"/>
      <c r="M23" s="62">
        <f t="shared" si="0"/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20.25" customHeight="1" x14ac:dyDescent="0.25">
      <c r="A24" s="14" t="s">
        <v>30</v>
      </c>
      <c r="B24" s="56"/>
      <c r="C24" s="57"/>
      <c r="D24" s="58"/>
      <c r="E24" s="58"/>
      <c r="F24" s="58"/>
      <c r="G24" s="58"/>
      <c r="H24" s="57"/>
      <c r="I24" s="58"/>
      <c r="J24" s="6"/>
      <c r="K24" s="12"/>
      <c r="L24" s="62"/>
      <c r="M24" s="62">
        <f t="shared" ref="M24:M44" si="1">+C24-H24-B24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20.25" customHeight="1" x14ac:dyDescent="0.25">
      <c r="A25" s="63" t="s">
        <v>6</v>
      </c>
      <c r="B25" s="56">
        <v>3616.0138996400001</v>
      </c>
      <c r="C25" s="57">
        <v>3616.0139519899999</v>
      </c>
      <c r="D25" s="58">
        <v>2664.90722074</v>
      </c>
      <c r="E25" s="58">
        <v>372.44589552999997</v>
      </c>
      <c r="F25" s="58">
        <v>543.31868061</v>
      </c>
      <c r="G25" s="58">
        <v>35.34215511</v>
      </c>
      <c r="H25" s="57">
        <v>5.2349999999999999E-5</v>
      </c>
      <c r="I25" s="58">
        <v>5.2349999999999999E-5</v>
      </c>
      <c r="J25" s="6"/>
      <c r="K25" s="12"/>
      <c r="L25" s="62"/>
      <c r="M25" s="62">
        <f t="shared" si="1"/>
        <v>0</v>
      </c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5"/>
      <c r="Z25" s="5"/>
      <c r="AA25" s="5"/>
      <c r="AB25" s="5"/>
      <c r="AC25" s="5"/>
      <c r="AD25" s="62"/>
      <c r="AE25" s="62"/>
      <c r="AF25" s="62"/>
      <c r="AG25" s="62"/>
      <c r="AH25" s="62"/>
      <c r="AI25" s="62"/>
      <c r="AJ25" s="5"/>
      <c r="AK25" s="5"/>
      <c r="AL25" s="5"/>
    </row>
    <row r="26" spans="1:38" ht="20.25" customHeight="1" x14ac:dyDescent="0.25">
      <c r="A26" s="63" t="s">
        <v>7</v>
      </c>
      <c r="B26" s="56">
        <v>3148.5157844199998</v>
      </c>
      <c r="C26" s="57">
        <v>3148.5159207699999</v>
      </c>
      <c r="D26" s="58">
        <v>2523.2777734400001</v>
      </c>
      <c r="E26" s="58">
        <v>361.39764630000002</v>
      </c>
      <c r="F26" s="58">
        <v>229.10566753999998</v>
      </c>
      <c r="G26" s="58">
        <v>34.73483349</v>
      </c>
      <c r="H26" s="57">
        <v>1.3635000000000001E-4</v>
      </c>
      <c r="I26" s="58">
        <v>1.3635000000000001E-4</v>
      </c>
      <c r="J26" s="6"/>
      <c r="K26" s="12"/>
      <c r="L26" s="62"/>
      <c r="M26" s="62">
        <f t="shared" si="1"/>
        <v>0</v>
      </c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5"/>
      <c r="Y26" s="5"/>
      <c r="Z26" s="5"/>
      <c r="AA26" s="5"/>
      <c r="AB26" s="5"/>
      <c r="AC26" s="5"/>
      <c r="AD26" s="62"/>
      <c r="AE26" s="62"/>
      <c r="AF26" s="62"/>
      <c r="AG26" s="62"/>
      <c r="AH26" s="62"/>
      <c r="AI26" s="62"/>
      <c r="AJ26" s="5"/>
      <c r="AK26" s="5"/>
      <c r="AL26" s="5"/>
    </row>
    <row r="27" spans="1:38" ht="20.25" customHeight="1" x14ac:dyDescent="0.25">
      <c r="A27" s="63" t="s">
        <v>8</v>
      </c>
      <c r="B27" s="56">
        <v>3112.2575125600001</v>
      </c>
      <c r="C27" s="57">
        <v>3112.2578578700004</v>
      </c>
      <c r="D27" s="58">
        <v>2746.7852751</v>
      </c>
      <c r="E27" s="58">
        <v>276.29761377</v>
      </c>
      <c r="F27" s="58">
        <v>54.028615610000003</v>
      </c>
      <c r="G27" s="58">
        <v>35.146353389999994</v>
      </c>
      <c r="H27" s="57">
        <v>3.4530999999999999E-4</v>
      </c>
      <c r="I27" s="58">
        <v>3.4530999999999999E-4</v>
      </c>
      <c r="J27" s="6"/>
      <c r="K27" s="12"/>
      <c r="L27" s="62"/>
      <c r="M27" s="62">
        <f t="shared" si="1"/>
        <v>0</v>
      </c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5"/>
      <c r="Y27" s="5"/>
      <c r="Z27" s="5"/>
      <c r="AA27" s="5"/>
      <c r="AB27" s="5"/>
      <c r="AC27" s="5"/>
      <c r="AD27" s="62"/>
      <c r="AE27" s="62"/>
      <c r="AF27" s="62"/>
      <c r="AG27" s="62"/>
      <c r="AH27" s="62"/>
      <c r="AI27" s="62"/>
      <c r="AJ27" s="5"/>
      <c r="AK27" s="5"/>
      <c r="AL27" s="5"/>
    </row>
    <row r="28" spans="1:38" ht="20.25" customHeight="1" x14ac:dyDescent="0.25">
      <c r="A28" s="63" t="s">
        <v>9</v>
      </c>
      <c r="B28" s="56">
        <v>3158.2975341000001</v>
      </c>
      <c r="C28" s="57">
        <v>3158.29827105</v>
      </c>
      <c r="D28" s="58">
        <v>2757.7451120699998</v>
      </c>
      <c r="E28" s="58">
        <v>310.79742016</v>
      </c>
      <c r="F28" s="58">
        <v>54.401414590000002</v>
      </c>
      <c r="G28" s="58">
        <v>35.354324229999996</v>
      </c>
      <c r="H28" s="57">
        <v>7.3695E-4</v>
      </c>
      <c r="I28" s="58">
        <v>7.3695E-4</v>
      </c>
      <c r="J28" s="6"/>
      <c r="K28" s="12"/>
      <c r="L28" s="62"/>
      <c r="M28" s="62">
        <f t="shared" si="1"/>
        <v>0</v>
      </c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5"/>
      <c r="Y28" s="5"/>
      <c r="Z28" s="5"/>
      <c r="AA28" s="5"/>
      <c r="AB28" s="5"/>
      <c r="AC28" s="5"/>
      <c r="AD28" s="62"/>
      <c r="AE28" s="62"/>
      <c r="AF28" s="62"/>
      <c r="AG28" s="62"/>
      <c r="AH28" s="62"/>
      <c r="AI28" s="62"/>
      <c r="AJ28" s="5"/>
      <c r="AK28" s="5"/>
      <c r="AL28" s="5"/>
    </row>
    <row r="29" spans="1:38" ht="20.25" customHeight="1" x14ac:dyDescent="0.25">
      <c r="A29" s="63" t="s">
        <v>10</v>
      </c>
      <c r="B29" s="56">
        <v>2951.9163224599997</v>
      </c>
      <c r="C29" s="57">
        <v>2951.9166247199996</v>
      </c>
      <c r="D29" s="58">
        <v>2572.52863303</v>
      </c>
      <c r="E29" s="58">
        <v>295.19711512999999</v>
      </c>
      <c r="F29" s="58">
        <v>49.483348129999996</v>
      </c>
      <c r="G29" s="58">
        <v>34.707528429999996</v>
      </c>
      <c r="H29" s="57">
        <v>3.0226E-4</v>
      </c>
      <c r="I29" s="58">
        <v>3.0226E-4</v>
      </c>
      <c r="J29" s="6"/>
      <c r="K29" s="12"/>
      <c r="L29" s="62"/>
      <c r="M29" s="62">
        <f t="shared" si="1"/>
        <v>0</v>
      </c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5"/>
      <c r="Y29" s="5"/>
      <c r="Z29" s="5"/>
      <c r="AA29" s="5"/>
      <c r="AB29" s="5"/>
      <c r="AC29" s="5"/>
      <c r="AD29" s="62"/>
      <c r="AE29" s="62"/>
      <c r="AF29" s="62"/>
      <c r="AG29" s="62"/>
      <c r="AH29" s="62"/>
      <c r="AI29" s="62"/>
      <c r="AJ29" s="5"/>
      <c r="AK29" s="5"/>
      <c r="AL29" s="5"/>
    </row>
    <row r="30" spans="1:38" ht="20.25" customHeight="1" x14ac:dyDescent="0.25">
      <c r="A30" s="63" t="s">
        <v>11</v>
      </c>
      <c r="B30" s="56">
        <v>2611.5826844200001</v>
      </c>
      <c r="C30" s="57">
        <v>2611.5832072400003</v>
      </c>
      <c r="D30" s="58">
        <v>2169.9373297399998</v>
      </c>
      <c r="E30" s="58">
        <v>357.03650187000005</v>
      </c>
      <c r="F30" s="58">
        <v>49.752346100000004</v>
      </c>
      <c r="G30" s="58">
        <v>34.857029529999998</v>
      </c>
      <c r="H30" s="57">
        <v>5.228199999999999E-4</v>
      </c>
      <c r="I30" s="58">
        <v>5.228199999999999E-4</v>
      </c>
      <c r="J30" s="6"/>
      <c r="K30" s="12"/>
      <c r="L30" s="62"/>
      <c r="M30" s="62">
        <f t="shared" si="1"/>
        <v>0</v>
      </c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5"/>
      <c r="Y30" s="5"/>
      <c r="Z30" s="5"/>
      <c r="AA30" s="5"/>
      <c r="AB30" s="5"/>
      <c r="AC30" s="5"/>
      <c r="AD30" s="62"/>
      <c r="AE30" s="62"/>
      <c r="AF30" s="62"/>
      <c r="AG30" s="62"/>
      <c r="AH30" s="62"/>
      <c r="AI30" s="62"/>
      <c r="AJ30" s="5"/>
      <c r="AK30" s="5"/>
      <c r="AL30" s="5"/>
    </row>
    <row r="31" spans="1:38" ht="20.25" customHeight="1" x14ac:dyDescent="0.25">
      <c r="A31" s="63" t="s">
        <v>12</v>
      </c>
      <c r="B31" s="56">
        <v>2512.9269012</v>
      </c>
      <c r="C31" s="57">
        <v>2512.92770152</v>
      </c>
      <c r="D31" s="58">
        <v>1957.88054141</v>
      </c>
      <c r="E31" s="58">
        <v>469.60850653999995</v>
      </c>
      <c r="F31" s="58">
        <v>50.264838880000006</v>
      </c>
      <c r="G31" s="58">
        <v>35.17381469</v>
      </c>
      <c r="H31" s="57">
        <v>8.0031999999999998E-4</v>
      </c>
      <c r="I31" s="58">
        <v>8.0031999999999998E-4</v>
      </c>
      <c r="J31" s="6"/>
      <c r="K31" s="12"/>
      <c r="L31" s="62"/>
      <c r="M31" s="62">
        <f t="shared" si="1"/>
        <v>0</v>
      </c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5"/>
      <c r="Y31" s="5"/>
      <c r="Z31" s="5"/>
      <c r="AA31" s="5"/>
      <c r="AB31" s="5"/>
      <c r="AC31" s="5"/>
      <c r="AD31" s="62"/>
      <c r="AE31" s="62"/>
      <c r="AF31" s="62"/>
      <c r="AG31" s="62"/>
      <c r="AH31" s="62"/>
      <c r="AI31" s="62"/>
      <c r="AJ31" s="5"/>
      <c r="AK31" s="5"/>
      <c r="AL31" s="5"/>
    </row>
    <row r="32" spans="1:38" ht="20.25" customHeight="1" x14ac:dyDescent="0.25">
      <c r="A32" s="63" t="s">
        <v>13</v>
      </c>
      <c r="B32" s="56">
        <v>2147.3099706399998</v>
      </c>
      <c r="C32" s="57">
        <v>2147.3109801099999</v>
      </c>
      <c r="D32" s="58">
        <v>1629.6989500899999</v>
      </c>
      <c r="E32" s="58">
        <v>437.90673184000002</v>
      </c>
      <c r="F32" s="58">
        <v>45.011792609999993</v>
      </c>
      <c r="G32" s="58">
        <v>34.693505569999999</v>
      </c>
      <c r="H32" s="57">
        <v>1.0094700000000002E-3</v>
      </c>
      <c r="I32" s="58">
        <v>1.0094700000000002E-3</v>
      </c>
      <c r="J32" s="6"/>
      <c r="K32" s="12"/>
      <c r="L32" s="62"/>
      <c r="M32" s="62">
        <f t="shared" si="1"/>
        <v>0</v>
      </c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5"/>
      <c r="Y32" s="5"/>
      <c r="Z32" s="5"/>
      <c r="AA32" s="5"/>
      <c r="AB32" s="5"/>
      <c r="AC32" s="5"/>
      <c r="AD32" s="62"/>
      <c r="AE32" s="62"/>
      <c r="AF32" s="62"/>
      <c r="AG32" s="62"/>
      <c r="AH32" s="62"/>
      <c r="AI32" s="62"/>
      <c r="AJ32" s="5"/>
      <c r="AK32" s="5"/>
      <c r="AL32" s="5"/>
    </row>
    <row r="33" spans="1:38" ht="20.25" customHeight="1" x14ac:dyDescent="0.25">
      <c r="A33" s="63" t="s">
        <v>14</v>
      </c>
      <c r="B33" s="56">
        <v>1817.61366845</v>
      </c>
      <c r="C33" s="57">
        <v>1817.6136736799999</v>
      </c>
      <c r="D33" s="58">
        <v>1466.62182691</v>
      </c>
      <c r="E33" s="58">
        <v>272.19098774999998</v>
      </c>
      <c r="F33" s="58">
        <v>44.52405048</v>
      </c>
      <c r="G33" s="58">
        <v>34.276808539999998</v>
      </c>
      <c r="H33" s="57">
        <v>5.2299999999999999E-6</v>
      </c>
      <c r="I33" s="58">
        <v>5.2299999999999999E-6</v>
      </c>
      <c r="J33" s="6"/>
      <c r="K33" s="12"/>
      <c r="L33" s="62"/>
      <c r="M33" s="62">
        <f t="shared" si="1"/>
        <v>0</v>
      </c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5"/>
      <c r="Y33" s="5"/>
      <c r="Z33" s="5"/>
      <c r="AA33" s="5"/>
      <c r="AB33" s="5"/>
      <c r="AC33" s="5"/>
      <c r="AD33" s="62"/>
      <c r="AE33" s="62"/>
      <c r="AF33" s="62"/>
      <c r="AG33" s="62"/>
      <c r="AH33" s="62"/>
      <c r="AI33" s="62"/>
      <c r="AJ33" s="5"/>
      <c r="AK33" s="5"/>
      <c r="AL33" s="5"/>
    </row>
    <row r="34" spans="1:38" ht="20.25" customHeight="1" x14ac:dyDescent="0.25">
      <c r="A34" s="63" t="s">
        <v>15</v>
      </c>
      <c r="B34" s="56">
        <v>1653.7976248499999</v>
      </c>
      <c r="C34" s="57">
        <v>1653.79763028</v>
      </c>
      <c r="D34" s="58">
        <v>1424.2248793700001</v>
      </c>
      <c r="E34" s="58">
        <v>150.5147857</v>
      </c>
      <c r="F34" s="58">
        <v>44.693401940000001</v>
      </c>
      <c r="G34" s="58">
        <v>34.364563269999998</v>
      </c>
      <c r="H34" s="57">
        <v>5.4299999999999997E-6</v>
      </c>
      <c r="I34" s="58">
        <v>5.4299999999999997E-6</v>
      </c>
      <c r="J34" s="6"/>
      <c r="K34" s="12"/>
      <c r="L34" s="62"/>
      <c r="M34" s="62">
        <f t="shared" si="1"/>
        <v>0</v>
      </c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5"/>
      <c r="Y34" s="5"/>
      <c r="Z34" s="5"/>
      <c r="AA34" s="5"/>
      <c r="AB34" s="5"/>
      <c r="AC34" s="5"/>
      <c r="AD34" s="62"/>
      <c r="AE34" s="62"/>
      <c r="AF34" s="62"/>
      <c r="AG34" s="62"/>
      <c r="AH34" s="62"/>
      <c r="AI34" s="62"/>
      <c r="AJ34" s="5"/>
      <c r="AK34" s="5"/>
      <c r="AL34" s="5"/>
    </row>
    <row r="35" spans="1:38" ht="20.25" customHeight="1" x14ac:dyDescent="0.25">
      <c r="A35" s="63" t="s">
        <v>16</v>
      </c>
      <c r="B35" s="56">
        <v>1687.5248618599999</v>
      </c>
      <c r="C35" s="57">
        <v>1687.52486802</v>
      </c>
      <c r="D35" s="58">
        <v>1460.98182348</v>
      </c>
      <c r="E35" s="58">
        <v>151.22339044000003</v>
      </c>
      <c r="F35" s="58">
        <v>40.459752250000001</v>
      </c>
      <c r="G35" s="58">
        <v>34.85990185</v>
      </c>
      <c r="H35" s="57">
        <v>6.1599999999999995E-6</v>
      </c>
      <c r="I35" s="58">
        <v>6.1599999999999995E-6</v>
      </c>
      <c r="J35" s="6"/>
      <c r="K35" s="12"/>
      <c r="L35" s="62"/>
      <c r="M35" s="62">
        <f t="shared" si="1"/>
        <v>0</v>
      </c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5"/>
      <c r="Y35" s="5"/>
      <c r="Z35" s="5"/>
      <c r="AA35" s="5"/>
      <c r="AB35" s="5"/>
      <c r="AC35" s="5"/>
      <c r="AD35" s="62"/>
      <c r="AE35" s="62"/>
      <c r="AF35" s="62"/>
      <c r="AG35" s="62"/>
      <c r="AH35" s="62"/>
      <c r="AI35" s="62"/>
      <c r="AJ35" s="5"/>
      <c r="AK35" s="5"/>
      <c r="AL35" s="5"/>
    </row>
    <row r="36" spans="1:38" ht="20.25" customHeight="1" x14ac:dyDescent="0.25">
      <c r="A36" s="63" t="s">
        <v>17</v>
      </c>
      <c r="B36" s="56">
        <v>1708.5867074699997</v>
      </c>
      <c r="C36" s="57">
        <v>1807.7572012999999</v>
      </c>
      <c r="D36" s="58">
        <v>1566.2609263899999</v>
      </c>
      <c r="E36" s="58">
        <v>165.66501271999999</v>
      </c>
      <c r="F36" s="58">
        <v>40.757926119999993</v>
      </c>
      <c r="G36" s="58">
        <v>35.073336069999996</v>
      </c>
      <c r="H36" s="57">
        <v>99.170493830000012</v>
      </c>
      <c r="I36" s="58">
        <v>99.170493830000012</v>
      </c>
      <c r="J36" s="6"/>
      <c r="K36" s="12"/>
      <c r="L36" s="62"/>
      <c r="M36" s="62">
        <f t="shared" si="1"/>
        <v>0</v>
      </c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5"/>
      <c r="AK36" s="5"/>
      <c r="AL36" s="5"/>
    </row>
    <row r="37" spans="1:38" ht="20.25" customHeight="1" x14ac:dyDescent="0.25">
      <c r="A37" s="14" t="s">
        <v>33</v>
      </c>
      <c r="B37" s="56"/>
      <c r="C37" s="57"/>
      <c r="D37" s="58"/>
      <c r="E37" s="58"/>
      <c r="F37" s="58"/>
      <c r="G37" s="58"/>
      <c r="H37" s="57"/>
      <c r="I37" s="58"/>
      <c r="J37" s="6"/>
      <c r="K37" s="12"/>
      <c r="L37" s="62"/>
      <c r="M37" s="62">
        <f t="shared" si="1"/>
        <v>0</v>
      </c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20.25" customHeight="1" x14ac:dyDescent="0.25">
      <c r="A38" s="63" t="s">
        <v>6</v>
      </c>
      <c r="B38" s="56">
        <v>1615.5611215500001</v>
      </c>
      <c r="C38" s="57">
        <v>1715.33252025</v>
      </c>
      <c r="D38" s="58">
        <v>1467.81931022</v>
      </c>
      <c r="E38" s="58">
        <v>172.11819098000001</v>
      </c>
      <c r="F38" s="58">
        <v>40.546231519999999</v>
      </c>
      <c r="G38" s="58">
        <v>34.848787530000003</v>
      </c>
      <c r="H38" s="57">
        <v>99.771398700000006</v>
      </c>
      <c r="I38" s="58">
        <v>99.771398700000006</v>
      </c>
      <c r="J38" s="6"/>
      <c r="K38" s="12"/>
      <c r="L38" s="62"/>
      <c r="M38" s="62">
        <f t="shared" si="1"/>
        <v>0</v>
      </c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5"/>
      <c r="AK38" s="5"/>
      <c r="AL38" s="5"/>
    </row>
    <row r="39" spans="1:38" ht="20.25" customHeight="1" x14ac:dyDescent="0.25">
      <c r="A39" s="63" t="s">
        <v>7</v>
      </c>
      <c r="B39" s="56">
        <v>1581.8657000400001</v>
      </c>
      <c r="C39" s="57">
        <v>1682.12015187</v>
      </c>
      <c r="D39" s="58">
        <v>1455.64846739</v>
      </c>
      <c r="E39" s="58">
        <v>156.54304615000001</v>
      </c>
      <c r="F39" s="58">
        <v>35.336607810000004</v>
      </c>
      <c r="G39" s="58">
        <v>34.592030520000002</v>
      </c>
      <c r="H39" s="57">
        <v>100.25445183000001</v>
      </c>
      <c r="I39" s="58">
        <v>100.25445183000001</v>
      </c>
      <c r="J39" s="6"/>
      <c r="K39" s="12"/>
      <c r="L39" s="62"/>
      <c r="M39" s="62">
        <f t="shared" si="1"/>
        <v>0</v>
      </c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5"/>
      <c r="AK39" s="5"/>
      <c r="AL39" s="5"/>
    </row>
    <row r="40" spans="1:38" ht="20.25" customHeight="1" x14ac:dyDescent="0.25">
      <c r="A40" s="63" t="s">
        <v>8</v>
      </c>
      <c r="B40" s="56">
        <v>1677.0586795300001</v>
      </c>
      <c r="C40" s="57">
        <v>1777.82984644</v>
      </c>
      <c r="D40" s="58">
        <v>1553.6988782399999</v>
      </c>
      <c r="E40" s="58">
        <v>154.07487510999999</v>
      </c>
      <c r="F40" s="58">
        <v>35.422484129999994</v>
      </c>
      <c r="G40" s="58">
        <v>34.633608959999997</v>
      </c>
      <c r="H40" s="57">
        <v>100.77116691000001</v>
      </c>
      <c r="I40" s="58">
        <v>100.77116691000001</v>
      </c>
      <c r="J40" s="6"/>
      <c r="K40" s="12"/>
      <c r="L40" s="62"/>
      <c r="M40" s="62">
        <f t="shared" si="1"/>
        <v>0</v>
      </c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5"/>
      <c r="AK40" s="5"/>
      <c r="AL40" s="5"/>
    </row>
    <row r="41" spans="1:38" ht="20.25" customHeight="1" x14ac:dyDescent="0.25">
      <c r="A41" s="63" t="s">
        <v>9</v>
      </c>
      <c r="B41" s="56">
        <f>1792.36443764+3.728+0.305</f>
        <v>1796.3974376400001</v>
      </c>
      <c r="C41" s="57">
        <f>1893.63603921+3.728+0.305</f>
        <v>1897.6690392100002</v>
      </c>
      <c r="D41" s="58">
        <f>1688.48008083</f>
        <v>1688.4800808299999</v>
      </c>
      <c r="E41" s="58">
        <f>135.2799122+3.728+0.305</f>
        <v>139.31291220000003</v>
      </c>
      <c r="F41" s="58">
        <v>35.35199437</v>
      </c>
      <c r="G41" s="58">
        <v>34.524051809999996</v>
      </c>
      <c r="H41" s="57">
        <v>101.27160157</v>
      </c>
      <c r="I41" s="58">
        <v>101.27160157</v>
      </c>
      <c r="J41" s="6"/>
      <c r="K41" s="12"/>
      <c r="L41" s="62"/>
      <c r="M41" s="62">
        <f t="shared" si="1"/>
        <v>0</v>
      </c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5"/>
      <c r="AK41" s="5"/>
      <c r="AL41" s="5"/>
    </row>
    <row r="42" spans="1:38" ht="20.25" customHeight="1" x14ac:dyDescent="0.25">
      <c r="A42" s="63" t="s">
        <v>10</v>
      </c>
      <c r="B42" s="56">
        <v>1938.2951335800001</v>
      </c>
      <c r="C42" s="57">
        <v>2040.0835560700002</v>
      </c>
      <c r="D42" s="58">
        <v>1659.2923058700001</v>
      </c>
      <c r="E42" s="58">
        <v>315.71517</v>
      </c>
      <c r="F42" s="58">
        <v>30.557593170000001</v>
      </c>
      <c r="G42" s="58">
        <v>34.518487029999996</v>
      </c>
      <c r="H42" s="57">
        <v>101.78842249</v>
      </c>
      <c r="I42" s="58">
        <v>101.78842249</v>
      </c>
      <c r="J42" s="6"/>
      <c r="K42" s="12"/>
      <c r="L42" s="62"/>
      <c r="M42" s="62">
        <f t="shared" si="1"/>
        <v>0</v>
      </c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5"/>
      <c r="AK42" s="5"/>
      <c r="AL42" s="5"/>
    </row>
    <row r="43" spans="1:38" ht="20.25" customHeight="1" x14ac:dyDescent="0.25">
      <c r="A43" s="63" t="s">
        <v>11</v>
      </c>
      <c r="B43" s="56">
        <v>1838.91484724</v>
      </c>
      <c r="C43" s="57">
        <v>1941.2043847800001</v>
      </c>
      <c r="D43" s="58">
        <v>1666.3759040300001</v>
      </c>
      <c r="E43" s="58">
        <v>209.99131043</v>
      </c>
      <c r="F43" s="58">
        <v>30.464301450000001</v>
      </c>
      <c r="G43" s="58">
        <v>34.372868869999998</v>
      </c>
      <c r="H43" s="57">
        <v>102.28953754</v>
      </c>
      <c r="I43" s="58">
        <v>102.28953754</v>
      </c>
      <c r="J43" s="6"/>
      <c r="K43" s="12"/>
      <c r="L43" s="62"/>
      <c r="M43" s="62">
        <f t="shared" si="1"/>
        <v>0</v>
      </c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5"/>
      <c r="AK43" s="5"/>
      <c r="AL43" s="5"/>
    </row>
    <row r="44" spans="1:38" ht="20.25" customHeight="1" x14ac:dyDescent="0.25">
      <c r="A44" s="63" t="s">
        <v>12</v>
      </c>
      <c r="B44" s="56">
        <v>1820.1669450900001</v>
      </c>
      <c r="C44" s="57">
        <v>1922.97572212</v>
      </c>
      <c r="D44" s="58">
        <v>1722.1149163800001</v>
      </c>
      <c r="E44" s="58">
        <v>160.68763719999998</v>
      </c>
      <c r="F44" s="58">
        <v>5.4544501600000004</v>
      </c>
      <c r="G44" s="58">
        <v>34.718718379999999</v>
      </c>
      <c r="H44" s="57">
        <v>102.80877703</v>
      </c>
      <c r="I44" s="58">
        <v>102.80877703</v>
      </c>
      <c r="J44" s="6"/>
      <c r="K44" s="12"/>
      <c r="L44" s="62"/>
      <c r="M44" s="62">
        <f t="shared" si="1"/>
        <v>0</v>
      </c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5"/>
      <c r="AK44" s="5"/>
      <c r="AL44" s="5"/>
    </row>
    <row r="45" spans="1:38" ht="20.25" customHeight="1" x14ac:dyDescent="0.25">
      <c r="A45" s="63" t="s">
        <v>13</v>
      </c>
      <c r="B45" s="56">
        <v>1905.2788822099999</v>
      </c>
      <c r="C45" s="57">
        <v>2008.6065383</v>
      </c>
      <c r="D45" s="58">
        <v>1815.1240316600001</v>
      </c>
      <c r="E45" s="58">
        <v>153.09296471999983</v>
      </c>
      <c r="F45" s="58">
        <v>5.2379865899999993</v>
      </c>
      <c r="G45" s="58">
        <v>35.151555329999994</v>
      </c>
      <c r="H45" s="57">
        <v>103.32765609</v>
      </c>
      <c r="I45" s="58">
        <v>103.32765609</v>
      </c>
      <c r="J45" s="6"/>
      <c r="K45" s="12"/>
      <c r="L45" s="62"/>
      <c r="M45" s="62">
        <f t="shared" ref="M45:M61" si="2">+C45-H45-B45</f>
        <v>0</v>
      </c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5"/>
      <c r="AK45" s="5"/>
      <c r="AL45" s="5"/>
    </row>
    <row r="46" spans="1:38" ht="20.25" customHeight="1" x14ac:dyDescent="0.25">
      <c r="A46" s="63" t="s">
        <v>14</v>
      </c>
      <c r="B46" s="56">
        <v>1966.37337712</v>
      </c>
      <c r="C46" s="57">
        <v>2070.2056110499998</v>
      </c>
      <c r="D46" s="58">
        <v>1889.82591338</v>
      </c>
      <c r="E46" s="58">
        <v>139.69683429</v>
      </c>
      <c r="F46" s="58">
        <v>5.2759028799999994</v>
      </c>
      <c r="G46" s="58">
        <v>35.406960500000004</v>
      </c>
      <c r="H46" s="57">
        <v>103.83223393</v>
      </c>
      <c r="I46" s="58">
        <v>103.83223393</v>
      </c>
      <c r="J46" s="6"/>
      <c r="K46" s="12"/>
      <c r="L46" s="62"/>
      <c r="M46" s="62">
        <f t="shared" si="2"/>
        <v>0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5"/>
      <c r="AK46" s="5"/>
      <c r="AL46" s="5"/>
    </row>
    <row r="47" spans="1:38" ht="20.25" customHeight="1" x14ac:dyDescent="0.25">
      <c r="A47" s="63" t="s">
        <v>15</v>
      </c>
      <c r="B47" s="56">
        <v>2065.3488598000004</v>
      </c>
      <c r="C47" s="57">
        <v>2169.6733565200002</v>
      </c>
      <c r="D47" s="58">
        <v>1991.7860036500001</v>
      </c>
      <c r="E47" s="58">
        <v>137.88496929999999</v>
      </c>
      <c r="F47" s="58">
        <v>5.1923602300000002</v>
      </c>
      <c r="G47" s="58">
        <v>34.810023340000001</v>
      </c>
      <c r="H47" s="57">
        <v>104.32449672</v>
      </c>
      <c r="I47" s="58">
        <v>104.32449672</v>
      </c>
      <c r="J47" s="6"/>
      <c r="K47" s="12"/>
      <c r="L47" s="62"/>
      <c r="M47" s="62">
        <f t="shared" si="2"/>
        <v>0</v>
      </c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5"/>
      <c r="AK47" s="5"/>
      <c r="AL47" s="5"/>
    </row>
    <row r="48" spans="1:38" ht="20.25" customHeight="1" x14ac:dyDescent="0.25">
      <c r="A48" s="63" t="s">
        <v>16</v>
      </c>
      <c r="B48" s="56">
        <v>1952.1242411600001</v>
      </c>
      <c r="C48" s="57">
        <v>2056.8947049900003</v>
      </c>
      <c r="D48" s="58">
        <v>1875.0494480900002</v>
      </c>
      <c r="E48" s="58">
        <v>147.05209234</v>
      </c>
      <c r="F48" s="58">
        <v>0.53697662000000002</v>
      </c>
      <c r="G48" s="58">
        <v>34.256187940000004</v>
      </c>
      <c r="H48" s="57">
        <v>104.77046383</v>
      </c>
      <c r="I48" s="58">
        <v>104.77046383</v>
      </c>
      <c r="J48" s="6"/>
      <c r="K48" s="12"/>
      <c r="L48" s="62"/>
      <c r="M48" s="62">
        <f t="shared" si="2"/>
        <v>0</v>
      </c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5"/>
      <c r="AK48" s="5"/>
      <c r="AL48" s="5"/>
    </row>
    <row r="49" spans="1:38" ht="20.25" customHeight="1" x14ac:dyDescent="0.25">
      <c r="A49" s="63" t="s">
        <v>17</v>
      </c>
      <c r="B49" s="56">
        <v>1976.5432683699999</v>
      </c>
      <c r="C49" s="57">
        <v>1976.5435199999999</v>
      </c>
      <c r="D49" s="58">
        <v>1889.2591768</v>
      </c>
      <c r="E49" s="58">
        <v>46.811496779999999</v>
      </c>
      <c r="F49" s="58">
        <v>6.4112439199999995</v>
      </c>
      <c r="G49" s="58">
        <v>34.061602499999999</v>
      </c>
      <c r="H49" s="57">
        <v>2.5163000000000003E-4</v>
      </c>
      <c r="I49" s="66">
        <v>2.5163000000000003E-4</v>
      </c>
      <c r="J49" s="6"/>
      <c r="K49" s="12"/>
      <c r="L49" s="62"/>
      <c r="M49" s="62">
        <f t="shared" si="2"/>
        <v>0</v>
      </c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5"/>
      <c r="AK49" s="5"/>
      <c r="AL49" s="5"/>
    </row>
    <row r="50" spans="1:38" ht="20.25" customHeight="1" x14ac:dyDescent="0.25">
      <c r="A50" s="14" t="s">
        <v>34</v>
      </c>
      <c r="B50" s="56"/>
      <c r="C50" s="57"/>
      <c r="D50" s="58"/>
      <c r="E50" s="58"/>
      <c r="F50" s="58"/>
      <c r="G50" s="58"/>
      <c r="H50" s="57"/>
      <c r="I50" s="58"/>
      <c r="J50" s="6"/>
      <c r="K50" s="12"/>
      <c r="L50" s="62"/>
      <c r="M50" s="62">
        <f t="shared" si="2"/>
        <v>0</v>
      </c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5"/>
      <c r="AK50" s="5"/>
      <c r="AL50" s="5"/>
    </row>
    <row r="51" spans="1:38" ht="20.25" customHeight="1" x14ac:dyDescent="0.25">
      <c r="A51" s="63" t="s">
        <v>6</v>
      </c>
      <c r="B51" s="56">
        <v>2103.3655773999999</v>
      </c>
      <c r="C51" s="57">
        <v>2103.3655774899999</v>
      </c>
      <c r="D51" s="58">
        <v>1996.73903552</v>
      </c>
      <c r="E51" s="58">
        <v>57.01814589</v>
      </c>
      <c r="F51" s="58">
        <v>15.45518605</v>
      </c>
      <c r="G51" s="58">
        <v>34.153210030000004</v>
      </c>
      <c r="H51" s="57">
        <v>9.0000000000000012E-8</v>
      </c>
      <c r="I51" s="66">
        <v>9.0000000000000012E-8</v>
      </c>
      <c r="J51" s="6"/>
      <c r="K51" s="12"/>
      <c r="L51" s="62"/>
      <c r="M51" s="62">
        <f t="shared" si="2"/>
        <v>0</v>
      </c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5"/>
      <c r="AK51" s="5"/>
      <c r="AL51" s="5"/>
    </row>
    <row r="52" spans="1:38" ht="20.25" customHeight="1" x14ac:dyDescent="0.25">
      <c r="A52" s="63" t="s">
        <v>7</v>
      </c>
      <c r="B52" s="56">
        <v>2187.9063935999998</v>
      </c>
      <c r="C52" s="57">
        <v>2187.90639375</v>
      </c>
      <c r="D52" s="58">
        <v>2055.9182916600002</v>
      </c>
      <c r="E52" s="58">
        <v>78.270840620000001</v>
      </c>
      <c r="F52" s="58">
        <v>19.48871261</v>
      </c>
      <c r="G52" s="58">
        <v>34.228548860000004</v>
      </c>
      <c r="H52" s="57">
        <v>1.4999999999999999E-7</v>
      </c>
      <c r="I52" s="66">
        <v>1.4999999999999999E-7</v>
      </c>
      <c r="J52" s="6"/>
      <c r="K52" s="12"/>
      <c r="L52" s="62"/>
      <c r="M52" s="62">
        <f t="shared" si="2"/>
        <v>0</v>
      </c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5"/>
      <c r="AK52" s="5"/>
      <c r="AL52" s="5"/>
    </row>
    <row r="53" spans="1:38" ht="19.8" customHeight="1" x14ac:dyDescent="0.25">
      <c r="A53" s="63" t="s">
        <v>8</v>
      </c>
      <c r="B53" s="56">
        <v>2302.0049309599999</v>
      </c>
      <c r="C53" s="57">
        <v>2302.0049312200003</v>
      </c>
      <c r="D53" s="58">
        <v>2194.0772114300003</v>
      </c>
      <c r="E53" s="58">
        <v>53.589003110000007</v>
      </c>
      <c r="F53" s="58">
        <v>19.725950059999999</v>
      </c>
      <c r="G53" s="58">
        <v>34.612766620000002</v>
      </c>
      <c r="H53" s="57">
        <v>2.6E-7</v>
      </c>
      <c r="I53" s="66">
        <v>2.6E-7</v>
      </c>
      <c r="J53" s="6"/>
      <c r="K53" s="12"/>
      <c r="L53" s="62"/>
      <c r="M53" s="62">
        <f t="shared" si="2"/>
        <v>0</v>
      </c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5"/>
      <c r="AK53" s="5"/>
      <c r="AL53" s="5"/>
    </row>
    <row r="54" spans="1:38" ht="19.8" customHeight="1" x14ac:dyDescent="0.25">
      <c r="A54" s="63" t="s">
        <v>9</v>
      </c>
      <c r="B54" s="56">
        <v>2618.1499720799998</v>
      </c>
      <c r="C54" s="57">
        <v>2618.1499723699994</v>
      </c>
      <c r="D54" s="58">
        <v>2397.2302030199999</v>
      </c>
      <c r="E54" s="58">
        <v>165.18536721000001</v>
      </c>
      <c r="F54" s="58">
        <v>20.243977729999997</v>
      </c>
      <c r="G54" s="58">
        <v>35.490424410000003</v>
      </c>
      <c r="H54" s="57">
        <v>2.8999999999999998E-7</v>
      </c>
      <c r="I54" s="66">
        <v>2.8999999999999998E-7</v>
      </c>
      <c r="J54" s="6"/>
      <c r="K54" s="12"/>
      <c r="L54" s="62"/>
      <c r="M54" s="62">
        <f t="shared" si="2"/>
        <v>0</v>
      </c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5"/>
      <c r="AK54" s="5"/>
      <c r="AL54" s="5"/>
    </row>
    <row r="55" spans="1:38" ht="19.8" customHeight="1" x14ac:dyDescent="0.25">
      <c r="A55" s="63" t="s">
        <v>10</v>
      </c>
      <c r="B55" s="56">
        <v>2519.3737374299994</v>
      </c>
      <c r="C55" s="57">
        <v>2519.3737375799997</v>
      </c>
      <c r="D55" s="58">
        <v>2437.7531378199997</v>
      </c>
      <c r="E55" s="58">
        <v>29.937571979999998</v>
      </c>
      <c r="F55" s="58">
        <v>16.368868809999999</v>
      </c>
      <c r="G55" s="58">
        <v>35.314158969999994</v>
      </c>
      <c r="H55" s="57">
        <v>1.4999999999999999E-7</v>
      </c>
      <c r="I55" s="66">
        <v>1.4999999999999999E-7</v>
      </c>
      <c r="J55" s="6"/>
      <c r="K55" s="12"/>
      <c r="L55" s="62"/>
      <c r="M55" s="62">
        <f t="shared" si="2"/>
        <v>0</v>
      </c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5"/>
      <c r="AK55" s="5"/>
      <c r="AL55" s="5"/>
    </row>
    <row r="56" spans="1:38" ht="19.8" customHeight="1" x14ac:dyDescent="0.25">
      <c r="A56" s="63" t="s">
        <v>11</v>
      </c>
      <c r="B56" s="56">
        <v>2806.9550762099998</v>
      </c>
      <c r="C56" s="57">
        <v>2806.9550764099999</v>
      </c>
      <c r="D56" s="58">
        <v>2489.8315848699999</v>
      </c>
      <c r="E56" s="58">
        <v>264.63146313999999</v>
      </c>
      <c r="F56" s="58">
        <v>16.6348977</v>
      </c>
      <c r="G56" s="58">
        <v>35.857130699999999</v>
      </c>
      <c r="H56" s="57">
        <v>2.0000000000000002E-7</v>
      </c>
      <c r="I56" s="66">
        <v>2.0000000000000002E-7</v>
      </c>
      <c r="J56" s="6"/>
      <c r="K56" s="12"/>
      <c r="L56" s="62"/>
      <c r="M56" s="62">
        <f t="shared" si="2"/>
        <v>0</v>
      </c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5"/>
      <c r="AK56" s="5"/>
      <c r="AL56" s="5"/>
    </row>
    <row r="57" spans="1:38" ht="19.8" customHeight="1" x14ac:dyDescent="0.25">
      <c r="A57" s="63" t="s">
        <v>12</v>
      </c>
      <c r="B57" s="56">
        <v>2725.7136756100003</v>
      </c>
      <c r="C57" s="57">
        <v>2725.7136758600004</v>
      </c>
      <c r="D57" s="58">
        <v>2596.27947709</v>
      </c>
      <c r="E57" s="58">
        <v>67.204729060000005</v>
      </c>
      <c r="F57" s="58">
        <v>26.628881850000003</v>
      </c>
      <c r="G57" s="58">
        <v>35.600587859999997</v>
      </c>
      <c r="H57" s="57">
        <v>2.4999999999999999E-7</v>
      </c>
      <c r="I57" s="66">
        <v>2.4999999999999999E-7</v>
      </c>
      <c r="J57" s="6"/>
      <c r="K57" s="12"/>
      <c r="L57" s="62"/>
      <c r="M57" s="62">
        <f t="shared" si="2"/>
        <v>0</v>
      </c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5"/>
      <c r="AK57" s="5"/>
      <c r="AL57" s="5"/>
    </row>
    <row r="58" spans="1:38" s="23" customFormat="1" ht="19.8" customHeight="1" x14ac:dyDescent="0.25">
      <c r="A58" s="63" t="s">
        <v>13</v>
      </c>
      <c r="B58" s="82">
        <v>2881.23569271</v>
      </c>
      <c r="C58" s="57">
        <v>2881.2356931099998</v>
      </c>
      <c r="D58" s="58">
        <v>2651.8299708699997</v>
      </c>
      <c r="E58" s="58">
        <v>170.72944839000002</v>
      </c>
      <c r="F58" s="58">
        <v>22.976365119999997</v>
      </c>
      <c r="G58" s="58">
        <v>35.699908730000004</v>
      </c>
      <c r="H58" s="57">
        <v>4.0000000000000003E-7</v>
      </c>
      <c r="I58" s="67">
        <v>4.0000000000000003E-7</v>
      </c>
      <c r="J58" s="6"/>
      <c r="K58" s="83"/>
      <c r="L58" s="84"/>
      <c r="M58" s="84">
        <f t="shared" si="2"/>
        <v>0</v>
      </c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85"/>
      <c r="AL58" s="85"/>
    </row>
    <row r="59" spans="1:38" s="23" customFormat="1" ht="19.8" customHeight="1" x14ac:dyDescent="0.25">
      <c r="A59" s="63" t="s">
        <v>14</v>
      </c>
      <c r="B59" s="82">
        <v>3275.0138604099998</v>
      </c>
      <c r="C59" s="57">
        <v>3275.0138604599997</v>
      </c>
      <c r="D59" s="58">
        <v>3113.7433319299998</v>
      </c>
      <c r="E59" s="58">
        <v>102.48847479999999</v>
      </c>
      <c r="F59" s="58">
        <v>23.029330040000001</v>
      </c>
      <c r="G59" s="58">
        <v>35.752723689999996</v>
      </c>
      <c r="H59" s="57">
        <v>5.0000000000000004E-8</v>
      </c>
      <c r="I59" s="67">
        <v>5.0000000000000004E-8</v>
      </c>
      <c r="J59" s="6"/>
      <c r="K59" s="83"/>
      <c r="L59" s="84"/>
      <c r="M59" s="86">
        <f t="shared" si="2"/>
        <v>0</v>
      </c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85"/>
      <c r="AL59" s="85"/>
    </row>
    <row r="60" spans="1:38" s="23" customFormat="1" ht="19.8" customHeight="1" x14ac:dyDescent="0.25">
      <c r="A60" s="63" t="s">
        <v>15</v>
      </c>
      <c r="B60" s="82">
        <v>3226.91099145</v>
      </c>
      <c r="C60" s="57">
        <v>3226.9109915499998</v>
      </c>
      <c r="D60" s="58">
        <v>3075.7985847999998</v>
      </c>
      <c r="E60" s="58">
        <v>72.637611579999998</v>
      </c>
      <c r="F60" s="58">
        <v>42.916732600000003</v>
      </c>
      <c r="G60" s="58">
        <v>35.558062570000004</v>
      </c>
      <c r="H60" s="57">
        <v>1.0000000000000001E-7</v>
      </c>
      <c r="I60" s="67">
        <v>1.0000000000000001E-7</v>
      </c>
      <c r="J60" s="6"/>
      <c r="K60" s="83"/>
      <c r="L60" s="84"/>
      <c r="M60" s="86">
        <f t="shared" si="2"/>
        <v>0</v>
      </c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85"/>
      <c r="AL60" s="85"/>
    </row>
    <row r="61" spans="1:38" s="23" customFormat="1" ht="19.8" customHeight="1" x14ac:dyDescent="0.25">
      <c r="A61" s="63" t="s">
        <v>16</v>
      </c>
      <c r="B61" s="82">
        <v>3261.3796929300001</v>
      </c>
      <c r="C61" s="57">
        <v>3261.3796932300002</v>
      </c>
      <c r="D61" s="58">
        <v>3135.4148905000002</v>
      </c>
      <c r="E61" s="58">
        <v>51.278370699999996</v>
      </c>
      <c r="F61" s="58">
        <v>39.278023480000002</v>
      </c>
      <c r="G61" s="58">
        <v>35.408408549999997</v>
      </c>
      <c r="H61" s="57">
        <v>2.9999999999999999E-7</v>
      </c>
      <c r="I61" s="67">
        <v>2.9999999999999999E-7</v>
      </c>
      <c r="J61" s="6"/>
      <c r="K61" s="83"/>
      <c r="L61" s="84"/>
      <c r="M61" s="84">
        <f t="shared" si="2"/>
        <v>0</v>
      </c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5"/>
      <c r="AK61" s="85"/>
      <c r="AL61" s="85"/>
    </row>
    <row r="62" spans="1:38" ht="19.8" customHeight="1" x14ac:dyDescent="0.25">
      <c r="A62" s="63" t="s">
        <v>17</v>
      </c>
      <c r="B62" s="56">
        <v>3713.2446891600002</v>
      </c>
      <c r="C62" s="57">
        <v>3713.2446895400003</v>
      </c>
      <c r="D62" s="58">
        <v>3132.9867796799999</v>
      </c>
      <c r="E62" s="58">
        <v>504.76077114999998</v>
      </c>
      <c r="F62" s="58">
        <v>39.719625659999998</v>
      </c>
      <c r="G62" s="58">
        <v>35.777513050000003</v>
      </c>
      <c r="H62" s="57">
        <v>3.8000000000000001E-7</v>
      </c>
      <c r="I62" s="67">
        <v>3.8000000000000001E-7</v>
      </c>
      <c r="J62" s="6"/>
      <c r="K62" s="12"/>
      <c r="L62" s="62"/>
      <c r="M62" s="62">
        <f>+C62-H62-B62</f>
        <v>0</v>
      </c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5"/>
      <c r="AK62" s="5"/>
      <c r="AL62" s="5"/>
    </row>
    <row r="63" spans="1:38" ht="4.5" customHeight="1" x14ac:dyDescent="0.25">
      <c r="A63" s="64"/>
      <c r="B63" s="59"/>
      <c r="C63" s="60"/>
      <c r="D63" s="61"/>
      <c r="E63" s="61"/>
      <c r="F63" s="61"/>
      <c r="G63" s="61"/>
      <c r="H63" s="60"/>
      <c r="I63" s="61"/>
      <c r="J63" s="28"/>
      <c r="K63" s="1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ht="5.25" customHeight="1" x14ac:dyDescent="0.25">
      <c r="A64" s="20"/>
      <c r="B64" s="53"/>
      <c r="C64" s="54"/>
      <c r="D64" s="52"/>
      <c r="E64" s="52"/>
      <c r="F64" s="52"/>
      <c r="G64" s="52"/>
      <c r="H64" s="54"/>
      <c r="I64" s="52"/>
      <c r="J64" s="15"/>
      <c r="K64" s="12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s="45" customFormat="1" ht="20.100000000000001" customHeight="1" x14ac:dyDescent="0.2">
      <c r="A65" s="45" t="s">
        <v>26</v>
      </c>
      <c r="B65" s="45" t="s">
        <v>32</v>
      </c>
      <c r="C65" s="48"/>
      <c r="D65" s="49"/>
      <c r="E65" s="49"/>
      <c r="F65" s="49"/>
      <c r="G65" s="49"/>
      <c r="H65" s="48"/>
      <c r="I65" s="49"/>
      <c r="J65" s="48"/>
      <c r="K65" s="46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</row>
    <row r="66" spans="1:38" s="45" customFormat="1" ht="10.199999999999999" x14ac:dyDescent="0.25">
      <c r="A66" s="45" t="s">
        <v>22</v>
      </c>
      <c r="B66" s="74" t="s">
        <v>31</v>
      </c>
      <c r="C66" s="74"/>
      <c r="D66" s="74"/>
      <c r="E66" s="74"/>
      <c r="F66" s="74"/>
      <c r="G66" s="74"/>
      <c r="H66" s="74"/>
      <c r="I66" s="74"/>
      <c r="J66" s="74"/>
    </row>
    <row r="67" spans="1:38" s="45" customFormat="1" ht="10.199999999999999" x14ac:dyDescent="0.25">
      <c r="B67" s="74" t="s">
        <v>36</v>
      </c>
      <c r="C67" s="74"/>
      <c r="D67" s="74"/>
      <c r="E67" s="74"/>
      <c r="F67" s="74"/>
      <c r="G67" s="74"/>
      <c r="H67" s="74"/>
      <c r="I67" s="74"/>
      <c r="J67" s="55"/>
    </row>
    <row r="68" spans="1:38" ht="10.199999999999999" customHeight="1" x14ac:dyDescent="0.25">
      <c r="A68" s="29"/>
      <c r="B68" s="74" t="s">
        <v>28</v>
      </c>
      <c r="C68" s="74"/>
      <c r="D68" s="74"/>
      <c r="E68" s="74"/>
      <c r="F68" s="74"/>
      <c r="G68" s="74"/>
      <c r="H68" s="74"/>
      <c r="I68" s="74"/>
      <c r="J68" s="29"/>
      <c r="K68" s="30"/>
    </row>
    <row r="69" spans="1:38" ht="7.5" customHeight="1" x14ac:dyDescent="0.25">
      <c r="A69" s="29"/>
      <c r="B69" s="65"/>
      <c r="C69" s="65"/>
      <c r="D69" s="65"/>
      <c r="E69" s="65"/>
      <c r="F69" s="65"/>
      <c r="G69" s="65"/>
      <c r="H69" s="65"/>
      <c r="I69" s="65"/>
      <c r="J69" s="29"/>
      <c r="K69" s="30"/>
    </row>
    <row r="70" spans="1:38" ht="15" x14ac:dyDescent="0.25">
      <c r="A70" s="29"/>
      <c r="B70" s="44"/>
      <c r="C70" s="30"/>
      <c r="H70" s="30"/>
      <c r="J70" s="30"/>
      <c r="K70" s="31"/>
    </row>
    <row r="71" spans="1:38" ht="15" x14ac:dyDescent="0.25">
      <c r="A71" s="29"/>
      <c r="B71" s="30"/>
      <c r="C71" s="30"/>
      <c r="D71" s="30"/>
      <c r="E71" s="30"/>
      <c r="F71" s="30"/>
      <c r="G71" s="30"/>
      <c r="H71" s="30"/>
      <c r="I71" s="30"/>
      <c r="J71" s="30"/>
      <c r="K71" s="31"/>
    </row>
    <row r="72" spans="1:38" ht="15" x14ac:dyDescent="0.25">
      <c r="A72" s="19"/>
      <c r="B72" s="30"/>
      <c r="K72" s="18"/>
    </row>
    <row r="73" spans="1:38" ht="15" x14ac:dyDescent="0.25">
      <c r="A73" s="19"/>
      <c r="D73" s="1"/>
      <c r="E73" s="1"/>
      <c r="F73" s="1"/>
      <c r="G73" s="1"/>
      <c r="I73" s="1"/>
    </row>
    <row r="74" spans="1:38" ht="15" x14ac:dyDescent="0.25">
      <c r="A74" s="19"/>
      <c r="I74" s="33"/>
      <c r="J74" s="19"/>
    </row>
    <row r="75" spans="1:38" ht="15" x14ac:dyDescent="0.25">
      <c r="A75" s="19"/>
      <c r="I75" s="33"/>
      <c r="J75" s="19"/>
    </row>
    <row r="76" spans="1:38" ht="15" x14ac:dyDescent="0.25"/>
    <row r="77" spans="1:38" ht="15" x14ac:dyDescent="0.25"/>
    <row r="78" spans="1:38" ht="15" x14ac:dyDescent="0.25"/>
    <row r="79" spans="1:38" ht="15" x14ac:dyDescent="0.25"/>
    <row r="80" spans="1:38" ht="15" x14ac:dyDescent="0.25"/>
    <row r="81" spans="2:11" ht="13.5" customHeight="1" x14ac:dyDescent="0.2">
      <c r="I81" s="22"/>
      <c r="J81" s="22"/>
      <c r="K81" s="22"/>
    </row>
    <row r="82" spans="2:11" ht="13.5" customHeight="1" x14ac:dyDescent="0.2">
      <c r="I82" s="22"/>
      <c r="J82" s="22"/>
      <c r="K82" s="22"/>
    </row>
    <row r="83" spans="2:11" ht="13.5" customHeight="1" x14ac:dyDescent="0.25">
      <c r="C83" s="23"/>
      <c r="H83" s="23"/>
      <c r="J83" s="23"/>
      <c r="K83" s="23"/>
    </row>
    <row r="84" spans="2:11" ht="20.100000000000001" customHeight="1" x14ac:dyDescent="0.25">
      <c r="B84" s="23"/>
    </row>
    <row r="97" spans="2:10" ht="20.100000000000001" customHeight="1" x14ac:dyDescent="0.25">
      <c r="B97" s="23"/>
      <c r="C97" s="19"/>
      <c r="D97" s="33"/>
      <c r="E97" s="33"/>
      <c r="F97" s="33"/>
      <c r="G97" s="33"/>
      <c r="H97" s="19"/>
      <c r="I97" s="33"/>
      <c r="J97" s="19"/>
    </row>
    <row r="98" spans="2:10" ht="20.100000000000001" customHeight="1" x14ac:dyDescent="0.25">
      <c r="C98" s="19"/>
      <c r="D98" s="33"/>
      <c r="E98" s="33"/>
      <c r="F98" s="33"/>
      <c r="G98" s="33"/>
      <c r="H98" s="19"/>
      <c r="I98" s="33"/>
      <c r="J98" s="19"/>
    </row>
    <row r="99" spans="2:10" ht="20.100000000000001" customHeight="1" x14ac:dyDescent="0.25">
      <c r="C99" s="19"/>
      <c r="D99" s="33"/>
      <c r="E99" s="33"/>
      <c r="F99" s="33"/>
      <c r="G99" s="33"/>
      <c r="H99" s="19"/>
      <c r="I99" s="33"/>
      <c r="J99" s="19"/>
    </row>
  </sheetData>
  <mergeCells count="9">
    <mergeCell ref="B68:I68"/>
    <mergeCell ref="B66:J66"/>
    <mergeCell ref="B67:I67"/>
    <mergeCell ref="A2:J2"/>
    <mergeCell ref="H6:H9"/>
    <mergeCell ref="C6:C9"/>
    <mergeCell ref="D6:D9"/>
    <mergeCell ref="E6:E9"/>
    <mergeCell ref="F6:F9"/>
  </mergeCells>
  <phoneticPr fontId="0" type="noConversion"/>
  <printOptions horizontalCentered="1" verticalCentered="1"/>
  <pageMargins left="0.78740157480314965" right="0.39" top="0.78740157480314965" bottom="0.78740157480314965" header="0" footer="0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28</vt:lpstr>
      <vt:lpstr>'28'!A_impresión_IM</vt:lpstr>
      <vt:lpstr>'28'!Área_de_impresión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G. Oropeza Grágeda</dc:creator>
  <cp:lastModifiedBy>Jemio Hurtado Valeria</cp:lastModifiedBy>
  <cp:lastPrinted>2025-12-20T13:26:57Z</cp:lastPrinted>
  <dcterms:created xsi:type="dcterms:W3CDTF">1998-09-21T16:11:59Z</dcterms:created>
  <dcterms:modified xsi:type="dcterms:W3CDTF">2026-01-30T14:31:58Z</dcterms:modified>
</cp:coreProperties>
</file>