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gsis-filesrv\DPTO_SECTOR_MONETARIO_FISCAL\Gary Canaviri\Boletines\BOLMEN\2025\11 Noviembre\"/>
    </mc:Choice>
  </mc:AlternateContent>
  <bookViews>
    <workbookView xWindow="9288" yWindow="396" windowWidth="12276" windowHeight="12240"/>
  </bookViews>
  <sheets>
    <sheet name="21" sheetId="3" r:id="rId1"/>
  </sheets>
  <definedNames>
    <definedName name="_Regression_Int" localSheetId="0" hidden="1">1</definedName>
    <definedName name="A_impresión_IM" localSheetId="0">'21'!$A$1:$K$5</definedName>
    <definedName name="_xlnm.Print_Area" localSheetId="0">'21'!$A$1:$J$66</definedName>
    <definedName name="_xlnm.Print_Titles" localSheetId="0">'21'!$1:$7</definedName>
  </definedNames>
  <calcPr calcId="162913"/>
</workbook>
</file>

<file path=xl/calcChain.xml><?xml version="1.0" encoding="utf-8"?>
<calcChain xmlns="http://schemas.openxmlformats.org/spreadsheetml/2006/main">
  <c r="I59" i="3" l="1"/>
  <c r="I58" i="3"/>
  <c r="I57" i="3"/>
  <c r="F59" i="3"/>
  <c r="F58" i="3"/>
  <c r="F57" i="3"/>
  <c r="J59" i="3" l="1"/>
  <c r="J57" i="3"/>
  <c r="J58" i="3"/>
  <c r="I56" i="3" l="1"/>
  <c r="F56" i="3"/>
  <c r="I55" i="3"/>
  <c r="F55" i="3"/>
  <c r="J56" i="3" l="1"/>
  <c r="J55" i="3"/>
  <c r="I54" i="3" l="1"/>
  <c r="F54" i="3"/>
  <c r="I53" i="3"/>
  <c r="F53" i="3"/>
  <c r="J53" i="3" l="1"/>
  <c r="J54" i="3"/>
  <c r="I52" i="3" l="1"/>
  <c r="F52" i="3"/>
  <c r="I51" i="3"/>
  <c r="F51" i="3"/>
  <c r="J52" i="3" l="1"/>
  <c r="J51" i="3"/>
  <c r="I49" i="3" l="1"/>
  <c r="F49" i="3"/>
  <c r="I48" i="3"/>
  <c r="F48" i="3"/>
  <c r="J48" i="3" l="1"/>
  <c r="J49" i="3"/>
  <c r="I50" i="3" l="1"/>
  <c r="F50" i="3"/>
  <c r="I47" i="3"/>
  <c r="F47" i="3"/>
  <c r="I46" i="3"/>
  <c r="F46" i="3"/>
  <c r="J50" i="3" l="1"/>
  <c r="J46" i="3"/>
  <c r="J47" i="3"/>
  <c r="I45" i="3" l="1"/>
  <c r="F45" i="3"/>
  <c r="I44" i="3"/>
  <c r="F44" i="3"/>
  <c r="J45" i="3" l="1"/>
  <c r="J44" i="3"/>
  <c r="I43" i="3" l="1"/>
  <c r="F43" i="3"/>
  <c r="I42" i="3"/>
  <c r="F42" i="3"/>
  <c r="J43" i="3" l="1"/>
  <c r="J42" i="3"/>
  <c r="I41" i="3" l="1"/>
  <c r="F41" i="3"/>
  <c r="I40" i="3"/>
  <c r="F40" i="3"/>
  <c r="J40" i="3" l="1"/>
  <c r="J41" i="3"/>
  <c r="I39" i="3" l="1"/>
  <c r="F39" i="3"/>
  <c r="I38" i="3"/>
  <c r="F38" i="3"/>
  <c r="J38" i="3" l="1"/>
  <c r="J39" i="3"/>
  <c r="I37" i="3"/>
  <c r="F37" i="3"/>
  <c r="I36" i="3"/>
  <c r="F36" i="3"/>
  <c r="J37" i="3" l="1"/>
  <c r="J36" i="3"/>
  <c r="I34" i="3" l="1"/>
  <c r="F34" i="3"/>
  <c r="I33" i="3"/>
  <c r="F33" i="3"/>
  <c r="J33" i="3" l="1"/>
  <c r="J34" i="3"/>
  <c r="I32" i="3" l="1"/>
  <c r="F32" i="3"/>
  <c r="I31" i="3"/>
  <c r="F31" i="3"/>
  <c r="I30" i="3"/>
  <c r="F30" i="3"/>
  <c r="J30" i="3" l="1"/>
  <c r="J31" i="3"/>
  <c r="J32" i="3"/>
  <c r="I29" i="3"/>
  <c r="F29" i="3"/>
  <c r="I28" i="3"/>
  <c r="F28" i="3"/>
  <c r="J29" i="3" l="1"/>
  <c r="J28" i="3"/>
  <c r="I27" i="3" l="1"/>
  <c r="F27" i="3"/>
  <c r="I26" i="3"/>
  <c r="F26" i="3"/>
  <c r="J26" i="3" l="1"/>
  <c r="J27" i="3"/>
  <c r="C24" i="3" l="1"/>
  <c r="C25" i="3" s="1"/>
  <c r="A24" i="3"/>
  <c r="C26" i="3" l="1"/>
  <c r="A26" i="3"/>
  <c r="A25" i="3"/>
  <c r="I25" i="3"/>
  <c r="F25" i="3"/>
  <c r="I24" i="3"/>
  <c r="F24" i="3"/>
  <c r="C27" i="3" l="1"/>
  <c r="A27" i="3"/>
  <c r="J24" i="3"/>
  <c r="J25" i="3"/>
  <c r="C28" i="3" l="1"/>
  <c r="A28" i="3"/>
  <c r="I23" i="3"/>
  <c r="F23" i="3"/>
  <c r="I22" i="3"/>
  <c r="F22" i="3"/>
  <c r="I21" i="3"/>
  <c r="F21" i="3"/>
  <c r="A29" i="3" l="1"/>
  <c r="C29" i="3"/>
  <c r="J23" i="3"/>
  <c r="J21" i="3"/>
  <c r="J22" i="3"/>
  <c r="C30" i="3" l="1"/>
  <c r="A30" i="3"/>
  <c r="I20" i="3"/>
  <c r="F20" i="3"/>
  <c r="I19" i="3"/>
  <c r="F19" i="3"/>
  <c r="C31" i="3" l="1"/>
  <c r="A31" i="3"/>
  <c r="J20" i="3"/>
  <c r="J19" i="3"/>
  <c r="C32" i="3" l="1"/>
  <c r="A32" i="3"/>
  <c r="I18" i="3"/>
  <c r="F18" i="3"/>
  <c r="I17" i="3"/>
  <c r="F17" i="3"/>
  <c r="A33" i="3" l="1"/>
  <c r="C33" i="3"/>
  <c r="J17" i="3"/>
  <c r="J18" i="3"/>
  <c r="C34" i="3" l="1"/>
  <c r="A34" i="3"/>
  <c r="I16" i="3"/>
  <c r="F16" i="3"/>
  <c r="I15" i="3"/>
  <c r="F15" i="3"/>
  <c r="A36" i="3" l="1"/>
  <c r="C36" i="3"/>
  <c r="J16" i="3"/>
  <c r="J15" i="3"/>
  <c r="A37" i="3" l="1"/>
  <c r="C37" i="3"/>
  <c r="I14" i="3"/>
  <c r="F14" i="3"/>
  <c r="I13" i="3"/>
  <c r="F13" i="3"/>
  <c r="C38" i="3" l="1"/>
  <c r="A38" i="3"/>
  <c r="J14" i="3"/>
  <c r="J13" i="3"/>
  <c r="C39" i="3" l="1"/>
  <c r="A39" i="3"/>
  <c r="I12" i="3"/>
  <c r="F12" i="3"/>
  <c r="I11" i="3"/>
  <c r="F11" i="3"/>
  <c r="C40" i="3" l="1"/>
  <c r="A40" i="3"/>
  <c r="J12" i="3"/>
  <c r="J11" i="3"/>
  <c r="C41" i="3" l="1"/>
  <c r="A41" i="3"/>
  <c r="I10" i="3"/>
  <c r="I9" i="3"/>
  <c r="F10" i="3"/>
  <c r="F9" i="3"/>
  <c r="C42" i="3" l="1"/>
  <c r="A42" i="3"/>
  <c r="J10" i="3"/>
  <c r="J9" i="3"/>
  <c r="C43" i="3" l="1"/>
  <c r="A43" i="3"/>
  <c r="C44" i="3" l="1"/>
  <c r="A44" i="3"/>
  <c r="C45" i="3" l="1"/>
  <c r="A45" i="3"/>
  <c r="C46" i="3" l="1"/>
  <c r="A46" i="3"/>
  <c r="C47" i="3" l="1"/>
  <c r="A47" i="3"/>
  <c r="C48" i="3" l="1"/>
  <c r="A48" i="3"/>
  <c r="C49" i="3" l="1"/>
  <c r="A49" i="3"/>
  <c r="C50" i="3" l="1"/>
  <c r="A50" i="3"/>
  <c r="C51" i="3" l="1"/>
  <c r="A51" i="3"/>
  <c r="C52" i="3" l="1"/>
  <c r="A52" i="3"/>
  <c r="C53" i="3" l="1"/>
  <c r="A53" i="3"/>
  <c r="C54" i="3" l="1"/>
  <c r="A54" i="3"/>
  <c r="C55" i="3" l="1"/>
  <c r="A55" i="3"/>
  <c r="C56" i="3" l="1"/>
  <c r="A56" i="3"/>
  <c r="C57" i="3" l="1"/>
  <c r="A57" i="3"/>
  <c r="C58" i="3" l="1"/>
  <c r="A58" i="3"/>
  <c r="A59" i="3" l="1"/>
  <c r="C59" i="3"/>
</calcChain>
</file>

<file path=xl/sharedStrings.xml><?xml version="1.0" encoding="utf-8"?>
<sst xmlns="http://schemas.openxmlformats.org/spreadsheetml/2006/main" count="27" uniqueCount="26">
  <si>
    <t>ENCAJE LEGAL DEL SISTEMA BANCARIO</t>
  </si>
  <si>
    <t>TÍTULOS</t>
  </si>
  <si>
    <t>EFECTIVO</t>
  </si>
  <si>
    <t>Requerido</t>
  </si>
  <si>
    <t>Período de Constitución</t>
  </si>
  <si>
    <t>FUENTE</t>
  </si>
  <si>
    <t>: ENTIDADES DEL SISTEMA BANCARIO</t>
  </si>
  <si>
    <t>ELABORACIÓN</t>
  </si>
  <si>
    <t>NOTAS</t>
  </si>
  <si>
    <t>Constituido</t>
  </si>
  <si>
    <t>: BANCO CENTRAL DE BOLIVIA - GERENCIA DE ENTIDADES FINANCIERAS - DEPARTAMENTO  DE INFORMACIÓN FINANCIERA</t>
  </si>
  <si>
    <t>En Moneda Nacional con mantemimiento de valor con relación al dólar</t>
  </si>
  <si>
    <t xml:space="preserve">              (En miles de Bolivianos)</t>
  </si>
  <si>
    <t>Excedente (deficiencia) (A)</t>
  </si>
  <si>
    <t>Excedente (deficiencia) (B)</t>
  </si>
  <si>
    <t>Del</t>
  </si>
  <si>
    <t>Al</t>
  </si>
  <si>
    <t>Constituido BCB mas Fondos en Custodia</t>
  </si>
  <si>
    <t>Diferencia Neta
 A y B</t>
  </si>
  <si>
    <t>2024</t>
  </si>
  <si>
    <t>2025</t>
  </si>
  <si>
    <t>Positivo     = Excedente</t>
  </si>
  <si>
    <t>Negativo ( ) = Deficiencia</t>
  </si>
  <si>
    <t xml:space="preserve"> La información se la reporta diariamente y la presentación estadística es un promedio bisemanal.</t>
  </si>
  <si>
    <t>(1) :  La RD 079/2025, determina que a partir del 17 de junio de 2025 las entidades de intermediación financiera deberán mantener el 10% de su requerimiento de encaje legal en efectivo en ME y MVDOL en Fondos en Custodia. Los bancos múltiples y el banco público podrán mantener hasta el 40% de su requerimiento de encaje legal en efectivo en MN y MNUFV en Fondos en Custodia, las demás entidades podrán mantener hasta el 60% de su requerimiento de encaje legal en efectivo en MN y MNUFV en Fondos en Custodia.</t>
  </si>
  <si>
    <t>CUADRO N° 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</si>
</sst>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* #,##0_);_(* \(#,##0\);_(* &quot;-&quot;_);_(@_)"/>
    <numFmt numFmtId="165" formatCode="_(* #,##0.00_);_(* \(#,##0.00\);_(* &quot;-&quot;??_);_(@_)"/>
    <numFmt numFmtId="166" formatCode="#,##0."/>
    <numFmt numFmtId="167" formatCode="_-* #,##0\ _p_t_a_-;\-* #,##0\ _p_t_a_-;_-* &quot;-&quot;??\ _p_t_a_-;_-@_-"/>
    <numFmt numFmtId="168" formatCode="_(* #,##0_);_(* \(#,##0\);_(* &quot;-&quot;??_);_(@_)"/>
  </numFmts>
  <fonts count="19" x14ac:knownFonts="1">
    <font>
      <sz val="12"/>
      <name val="Courier"/>
    </font>
    <font>
      <sz val="10"/>
      <name val="Arial"/>
      <family val="2"/>
    </font>
    <font>
      <sz val="1"/>
      <color indexed="8"/>
      <name val="Courier"/>
      <family val="3"/>
    </font>
    <font>
      <sz val="12"/>
      <color indexed="8"/>
      <name val="Arial"/>
      <family val="2"/>
    </font>
    <font>
      <sz val="12"/>
      <name val="Arial"/>
      <family val="2"/>
    </font>
    <font>
      <sz val="20"/>
      <name val="Arial"/>
      <family val="2"/>
    </font>
    <font>
      <b/>
      <sz val="12"/>
      <name val="Arial"/>
      <family val="2"/>
    </font>
    <font>
      <b/>
      <sz val="14"/>
      <color indexed="8"/>
      <name val="Times New Roman"/>
      <family val="1"/>
    </font>
    <font>
      <sz val="13"/>
      <color indexed="8"/>
      <name val="Arial"/>
      <family val="2"/>
    </font>
    <font>
      <sz val="13"/>
      <name val="Arial"/>
      <family val="2"/>
    </font>
    <font>
      <sz val="18"/>
      <color indexed="8"/>
      <name val="Arial"/>
      <family val="2"/>
    </font>
    <font>
      <b/>
      <sz val="14"/>
      <name val="Arial"/>
      <family val="2"/>
    </font>
    <font>
      <b/>
      <sz val="22"/>
      <color indexed="8"/>
      <name val="Times New Roman"/>
      <family val="1"/>
    </font>
    <font>
      <sz val="13"/>
      <color indexed="8"/>
      <name val="Times New Roman"/>
      <family val="1"/>
    </font>
    <font>
      <b/>
      <sz val="12"/>
      <color indexed="8"/>
      <name val="Times New Roman"/>
      <family val="1"/>
    </font>
    <font>
      <sz val="12"/>
      <color indexed="8"/>
      <name val="Times New Roman"/>
      <family val="1"/>
    </font>
    <font>
      <sz val="12"/>
      <name val="Times New Roman"/>
      <family val="1"/>
    </font>
    <font>
      <b/>
      <sz val="10"/>
      <color indexed="8"/>
      <name val="Times New Roman"/>
      <family val="1"/>
    </font>
    <font>
      <b/>
      <sz val="16"/>
      <color indexed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2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9">
    <xf numFmtId="37" fontId="0" fillId="0" borderId="0"/>
    <xf numFmtId="166" fontId="2" fillId="0" borderId="0">
      <protection locked="0"/>
    </xf>
    <xf numFmtId="166" fontId="2" fillId="0" borderId="0">
      <protection locked="0"/>
    </xf>
    <xf numFmtId="166" fontId="2" fillId="0" borderId="0">
      <protection locked="0"/>
    </xf>
    <xf numFmtId="166" fontId="2" fillId="0" borderId="0">
      <protection locked="0"/>
    </xf>
    <xf numFmtId="166" fontId="2" fillId="0" borderId="0">
      <protection locked="0"/>
    </xf>
    <xf numFmtId="166" fontId="2" fillId="0" borderId="0">
      <protection locked="0"/>
    </xf>
    <xf numFmtId="166" fontId="2" fillId="0" borderId="0">
      <protection locked="0"/>
    </xf>
    <xf numFmtId="165" fontId="1" fillId="0" borderId="0" applyFont="0" applyFill="0" applyBorder="0" applyAlignment="0" applyProtection="0"/>
  </cellStyleXfs>
  <cellXfs count="71">
    <xf numFmtId="37" fontId="0" fillId="0" borderId="0" xfId="0"/>
    <xf numFmtId="37" fontId="3" fillId="0" borderId="0" xfId="0" applyFont="1" applyFill="1" applyAlignment="1">
      <alignment vertical="center"/>
    </xf>
    <xf numFmtId="37" fontId="4" fillId="0" borderId="0" xfId="0" applyFont="1" applyAlignment="1">
      <alignment vertical="center"/>
    </xf>
    <xf numFmtId="37" fontId="4" fillId="0" borderId="0" xfId="0" applyFont="1" applyBorder="1" applyAlignment="1">
      <alignment vertical="center"/>
    </xf>
    <xf numFmtId="37" fontId="7" fillId="0" borderId="0" xfId="0" applyFont="1" applyFill="1" applyAlignment="1" applyProtection="1">
      <alignment vertical="center"/>
    </xf>
    <xf numFmtId="37" fontId="8" fillId="0" borderId="0" xfId="0" applyFont="1" applyFill="1" applyAlignment="1">
      <alignment vertical="center"/>
    </xf>
    <xf numFmtId="37" fontId="9" fillId="0" borderId="0" xfId="0" applyFont="1" applyAlignment="1">
      <alignment vertical="center"/>
    </xf>
    <xf numFmtId="37" fontId="10" fillId="0" borderId="0" xfId="0" applyFont="1" applyFill="1" applyAlignment="1">
      <alignment horizontal="centerContinuous" vertical="center"/>
    </xf>
    <xf numFmtId="37" fontId="5" fillId="0" borderId="0" xfId="0" applyFont="1" applyAlignment="1">
      <alignment vertical="center"/>
    </xf>
    <xf numFmtId="167" fontId="1" fillId="0" borderId="0" xfId="8" applyNumberFormat="1" applyBorder="1"/>
    <xf numFmtId="37" fontId="1" fillId="0" borderId="0" xfId="8" applyNumberFormat="1" applyBorder="1"/>
    <xf numFmtId="15" fontId="0" fillId="0" borderId="0" xfId="0" applyNumberFormat="1" applyBorder="1"/>
    <xf numFmtId="164" fontId="4" fillId="0" borderId="3" xfId="8" applyNumberFormat="1" applyFont="1" applyBorder="1" applyAlignment="1">
      <alignment horizontal="center" vertical="center"/>
    </xf>
    <xf numFmtId="164" fontId="4" fillId="0" borderId="0" xfId="0" applyNumberFormat="1" applyFont="1" applyAlignment="1">
      <alignment vertical="center"/>
    </xf>
    <xf numFmtId="16" fontId="3" fillId="0" borderId="2" xfId="0" applyNumberFormat="1" applyFont="1" applyBorder="1" applyAlignment="1">
      <alignment horizontal="center" vertical="center"/>
    </xf>
    <xf numFmtId="164" fontId="3" fillId="0" borderId="0" xfId="8" applyNumberFormat="1" applyFont="1" applyBorder="1" applyAlignment="1">
      <alignment horizontal="center" vertical="center"/>
    </xf>
    <xf numFmtId="164" fontId="3" fillId="0" borderId="3" xfId="8" applyNumberFormat="1" applyFont="1" applyBorder="1" applyAlignment="1">
      <alignment horizontal="center" vertical="center"/>
    </xf>
    <xf numFmtId="16" fontId="3" fillId="0" borderId="1" xfId="0" applyNumberFormat="1" applyFont="1" applyBorder="1" applyAlignment="1">
      <alignment horizontal="center" vertical="center"/>
    </xf>
    <xf numFmtId="164" fontId="4" fillId="0" borderId="5" xfId="8" applyNumberFormat="1" applyFont="1" applyBorder="1" applyAlignment="1">
      <alignment horizontal="center" vertical="center"/>
    </xf>
    <xf numFmtId="3" fontId="0" fillId="0" borderId="0" xfId="0" applyNumberFormat="1"/>
    <xf numFmtId="15" fontId="6" fillId="0" borderId="11" xfId="0" applyNumberFormat="1" applyFont="1" applyBorder="1" applyAlignment="1">
      <alignment horizontal="center" vertical="center"/>
    </xf>
    <xf numFmtId="15" fontId="6" fillId="0" borderId="12" xfId="0" applyNumberFormat="1" applyFont="1" applyBorder="1" applyAlignment="1">
      <alignment horizontal="center" vertical="center"/>
    </xf>
    <xf numFmtId="167" fontId="6" fillId="0" borderId="13" xfId="8" applyNumberFormat="1" applyFont="1" applyBorder="1" applyAlignment="1">
      <alignment horizontal="center" vertical="center"/>
    </xf>
    <xf numFmtId="167" fontId="6" fillId="0" borderId="14" xfId="8" applyNumberFormat="1" applyFont="1" applyBorder="1" applyAlignment="1">
      <alignment horizontal="center" vertical="center"/>
    </xf>
    <xf numFmtId="37" fontId="6" fillId="0" borderId="4" xfId="0" applyFont="1" applyBorder="1" applyAlignment="1">
      <alignment horizontal="center" vertical="center" wrapText="1"/>
    </xf>
    <xf numFmtId="167" fontId="6" fillId="0" borderId="14" xfId="8" applyNumberFormat="1" applyFont="1" applyBorder="1" applyAlignment="1">
      <alignment horizontal="center" vertical="center" wrapText="1"/>
    </xf>
    <xf numFmtId="164" fontId="3" fillId="0" borderId="0" xfId="8" applyNumberFormat="1" applyFont="1" applyBorder="1" applyAlignment="1">
      <alignment horizontal="left" vertical="center"/>
    </xf>
    <xf numFmtId="15" fontId="1" fillId="0" borderId="0" xfId="0" applyNumberFormat="1" applyFont="1"/>
    <xf numFmtId="167" fontId="1" fillId="0" borderId="0" xfId="8" applyNumberFormat="1" applyFont="1"/>
    <xf numFmtId="167" fontId="1" fillId="0" borderId="0" xfId="8" applyNumberFormat="1" applyFont="1" applyBorder="1"/>
    <xf numFmtId="37" fontId="1" fillId="0" borderId="0" xfId="8" applyNumberFormat="1" applyFont="1" applyBorder="1"/>
    <xf numFmtId="37" fontId="13" fillId="0" borderId="0" xfId="0" applyFont="1" applyFill="1" applyAlignment="1">
      <alignment vertical="center"/>
    </xf>
    <xf numFmtId="37" fontId="14" fillId="0" borderId="0" xfId="0" applyFont="1" applyFill="1" applyAlignment="1" applyProtection="1">
      <alignment vertical="center"/>
    </xf>
    <xf numFmtId="37" fontId="15" fillId="0" borderId="0" xfId="0" applyFont="1" applyFill="1" applyAlignment="1">
      <alignment vertical="center"/>
    </xf>
    <xf numFmtId="37" fontId="16" fillId="0" borderId="0" xfId="0" applyFont="1" applyAlignment="1">
      <alignment vertical="center"/>
    </xf>
    <xf numFmtId="37" fontId="17" fillId="0" borderId="0" xfId="0" applyFont="1" applyFill="1" applyAlignment="1">
      <alignment vertical="center"/>
    </xf>
    <xf numFmtId="37" fontId="18" fillId="0" borderId="0" xfId="0" applyFont="1" applyFill="1" applyAlignment="1" applyProtection="1">
      <alignment vertical="center"/>
    </xf>
    <xf numFmtId="16" fontId="3" fillId="0" borderId="6" xfId="0" applyNumberFormat="1" applyFont="1" applyBorder="1" applyAlignment="1">
      <alignment horizontal="center" vertical="center"/>
    </xf>
    <xf numFmtId="16" fontId="3" fillId="0" borderId="7" xfId="0" applyNumberFormat="1" applyFont="1" applyBorder="1" applyAlignment="1">
      <alignment horizontal="center" vertical="center"/>
    </xf>
    <xf numFmtId="164" fontId="3" fillId="0" borderId="9" xfId="8" applyNumberFormat="1" applyFont="1" applyBorder="1" applyAlignment="1">
      <alignment horizontal="center" vertical="center"/>
    </xf>
    <xf numFmtId="164" fontId="4" fillId="0" borderId="9" xfId="8" applyNumberFormat="1" applyFont="1" applyBorder="1" applyAlignment="1">
      <alignment horizontal="center" vertical="center"/>
    </xf>
    <xf numFmtId="164" fontId="4" fillId="0" borderId="10" xfId="8" applyNumberFormat="1" applyFont="1" applyBorder="1" applyAlignment="1">
      <alignment horizontal="center" vertical="center"/>
    </xf>
    <xf numFmtId="15" fontId="6" fillId="0" borderId="17" xfId="0" applyNumberFormat="1" applyFont="1" applyBorder="1" applyAlignment="1">
      <alignment horizontal="center" vertical="center"/>
    </xf>
    <xf numFmtId="16" fontId="3" fillId="0" borderId="0" xfId="0" applyNumberFormat="1" applyFont="1" applyBorder="1" applyAlignment="1">
      <alignment horizontal="center" vertical="center"/>
    </xf>
    <xf numFmtId="168" fontId="3" fillId="0" borderId="0" xfId="8" applyNumberFormat="1" applyFont="1" applyBorder="1" applyAlignment="1">
      <alignment horizontal="center" vertical="center"/>
    </xf>
    <xf numFmtId="15" fontId="1" fillId="0" borderId="0" xfId="0" applyNumberFormat="1" applyFont="1" applyAlignment="1">
      <alignment horizontal="left"/>
    </xf>
    <xf numFmtId="37" fontId="1" fillId="0" borderId="0" xfId="0" applyFont="1"/>
    <xf numFmtId="168" fontId="3" fillId="0" borderId="8" xfId="8" applyNumberFormat="1" applyFont="1" applyBorder="1" applyAlignment="1">
      <alignment horizontal="center" vertical="center"/>
    </xf>
    <xf numFmtId="164" fontId="3" fillId="0" borderId="6" xfId="8" applyNumberFormat="1" applyFont="1" applyBorder="1" applyAlignment="1">
      <alignment horizontal="left" vertical="center"/>
    </xf>
    <xf numFmtId="37" fontId="4" fillId="0" borderId="7" xfId="0" applyFont="1" applyBorder="1" applyAlignment="1">
      <alignment vertical="center"/>
    </xf>
    <xf numFmtId="164" fontId="3" fillId="0" borderId="2" xfId="8" applyNumberFormat="1" applyFont="1" applyBorder="1" applyAlignment="1">
      <alignment horizontal="left" vertical="center"/>
    </xf>
    <xf numFmtId="164" fontId="3" fillId="0" borderId="1" xfId="8" applyNumberFormat="1" applyFont="1" applyBorder="1" applyAlignment="1">
      <alignment horizontal="center" vertical="center"/>
    </xf>
    <xf numFmtId="164" fontId="3" fillId="0" borderId="2" xfId="8" applyNumberFormat="1" applyFont="1" applyBorder="1" applyAlignment="1">
      <alignment horizontal="center" vertical="center"/>
    </xf>
    <xf numFmtId="37" fontId="4" fillId="0" borderId="1" xfId="0" applyFont="1" applyBorder="1" applyAlignment="1">
      <alignment vertical="center"/>
    </xf>
    <xf numFmtId="168" fontId="0" fillId="2" borderId="0" xfId="0" applyNumberFormat="1" applyFill="1" applyBorder="1"/>
    <xf numFmtId="164" fontId="3" fillId="0" borderId="8" xfId="8" applyNumberFormat="1" applyFont="1" applyBorder="1" applyAlignment="1">
      <alignment horizontal="center" vertical="center"/>
    </xf>
    <xf numFmtId="37" fontId="1" fillId="0" borderId="0" xfId="0" applyFont="1" applyAlignment="1">
      <alignment horizontal="justify" vertical="top" wrapText="1"/>
    </xf>
    <xf numFmtId="37" fontId="0" fillId="0" borderId="0" xfId="0" applyAlignment="1">
      <alignment horizontal="justify" vertical="top" wrapText="1"/>
    </xf>
    <xf numFmtId="49" fontId="11" fillId="0" borderId="2" xfId="0" applyNumberFormat="1" applyFont="1" applyBorder="1" applyAlignment="1">
      <alignment horizontal="center"/>
    </xf>
    <xf numFmtId="49" fontId="11" fillId="0" borderId="0" xfId="0" applyNumberFormat="1" applyFont="1" applyBorder="1" applyAlignment="1">
      <alignment horizontal="center"/>
    </xf>
    <xf numFmtId="49" fontId="11" fillId="0" borderId="1" xfId="0" applyNumberFormat="1" applyFont="1" applyBorder="1" applyAlignment="1">
      <alignment horizontal="center"/>
    </xf>
    <xf numFmtId="37" fontId="12" fillId="0" borderId="0" xfId="0" applyFont="1" applyFill="1" applyAlignment="1" applyProtection="1">
      <alignment horizontal="center" vertical="center"/>
    </xf>
    <xf numFmtId="15" fontId="6" fillId="0" borderId="18" xfId="0" applyNumberFormat="1" applyFont="1" applyBorder="1" applyAlignment="1">
      <alignment horizontal="center"/>
    </xf>
    <xf numFmtId="15" fontId="6" fillId="0" borderId="20" xfId="0" applyNumberFormat="1" applyFont="1" applyBorder="1" applyAlignment="1">
      <alignment horizontal="center"/>
    </xf>
    <xf numFmtId="15" fontId="6" fillId="0" borderId="19" xfId="0" applyNumberFormat="1" applyFont="1" applyBorder="1" applyAlignment="1">
      <alignment horizontal="center"/>
    </xf>
    <xf numFmtId="167" fontId="6" fillId="0" borderId="18" xfId="8" applyNumberFormat="1" applyFont="1" applyBorder="1" applyAlignment="1">
      <alignment horizontal="center"/>
    </xf>
    <xf numFmtId="167" fontId="6" fillId="0" borderId="20" xfId="8" applyNumberFormat="1" applyFont="1" applyBorder="1" applyAlignment="1">
      <alignment horizontal="center"/>
    </xf>
    <xf numFmtId="167" fontId="6" fillId="0" borderId="19" xfId="8" applyNumberFormat="1" applyFont="1" applyBorder="1" applyAlignment="1">
      <alignment horizontal="center"/>
    </xf>
    <xf numFmtId="37" fontId="7" fillId="0" borderId="17" xfId="0" applyFont="1" applyFill="1" applyBorder="1" applyAlignment="1" applyProtection="1">
      <alignment horizontal="right" vertical="center"/>
    </xf>
    <xf numFmtId="167" fontId="6" fillId="0" borderId="15" xfId="8" applyNumberFormat="1" applyFont="1" applyBorder="1" applyAlignment="1">
      <alignment horizontal="center" vertical="center" wrapText="1"/>
    </xf>
    <xf numFmtId="37" fontId="0" fillId="0" borderId="16" xfId="0" applyBorder="1" applyAlignment="1">
      <alignment horizontal="center" vertical="center" wrapText="1"/>
    </xf>
  </cellXfs>
  <cellStyles count="9">
    <cellStyle name="F2" xfId="1"/>
    <cellStyle name="F3" xfId="2"/>
    <cellStyle name="F4" xfId="3"/>
    <cellStyle name="F5" xfId="4"/>
    <cellStyle name="F6" xfId="5"/>
    <cellStyle name="F7" xfId="6"/>
    <cellStyle name="F8" xfId="7"/>
    <cellStyle name="Millares" xfId="8" builtinId="3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 codeName="Hoja3">
    <pageSetUpPr fitToPage="1"/>
  </sheetPr>
  <dimension ref="A1:K71"/>
  <sheetViews>
    <sheetView showGridLines="0" showZeros="0" tabSelected="1" view="pageBreakPreview" zoomScale="90" zoomScaleNormal="75" zoomScaleSheetLayoutView="90" workbookViewId="0">
      <selection activeCell="A2" sqref="A2"/>
    </sheetView>
  </sheetViews>
  <sheetFormatPr baseColWidth="10" defaultColWidth="9.75" defaultRowHeight="20.100000000000001" customHeight="1" x14ac:dyDescent="0.25"/>
  <cols>
    <col min="1" max="1" width="11.25" style="2" customWidth="1"/>
    <col min="2" max="2" width="4.58203125" style="2" customWidth="1"/>
    <col min="3" max="3" width="10.75" style="2" customWidth="1"/>
    <col min="4" max="4" width="11.9140625" style="2" customWidth="1"/>
    <col min="5" max="5" width="12.75" style="2" customWidth="1"/>
    <col min="6" max="6" width="16.33203125" style="2" customWidth="1"/>
    <col min="7" max="7" width="12.75" style="2" customWidth="1"/>
    <col min="8" max="8" width="21.08203125" style="2" customWidth="1"/>
    <col min="9" max="9" width="16.9140625" style="2" customWidth="1"/>
    <col min="10" max="10" width="15.08203125" style="2" bestFit="1" customWidth="1"/>
    <col min="11" max="11" width="12.75" style="2" customWidth="1"/>
    <col min="12" max="16384" width="9.75" style="2"/>
  </cols>
  <sheetData>
    <row r="1" spans="1:11" s="6" customFormat="1" ht="20.100000000000001" customHeight="1" x14ac:dyDescent="0.25">
      <c r="A1" s="36" t="s">
        <v>25</v>
      </c>
      <c r="B1" s="36"/>
      <c r="C1" s="31"/>
      <c r="D1" s="31"/>
      <c r="E1" s="31"/>
      <c r="F1" s="31"/>
      <c r="G1" s="31"/>
      <c r="H1" s="31"/>
      <c r="I1" s="31"/>
      <c r="J1" s="31"/>
      <c r="K1" s="5"/>
    </row>
    <row r="2" spans="1:11" ht="17.25" customHeight="1" x14ac:dyDescent="0.25">
      <c r="A2" s="32"/>
      <c r="B2" s="32"/>
      <c r="C2" s="33"/>
      <c r="D2" s="33"/>
      <c r="E2" s="33"/>
      <c r="F2" s="33"/>
      <c r="G2" s="33"/>
      <c r="H2" s="33"/>
      <c r="I2" s="33"/>
      <c r="J2" s="33"/>
      <c r="K2" s="1"/>
    </row>
    <row r="3" spans="1:11" s="8" customFormat="1" ht="27" customHeight="1" x14ac:dyDescent="0.25">
      <c r="A3" s="61" t="s">
        <v>0</v>
      </c>
      <c r="B3" s="61"/>
      <c r="C3" s="61"/>
      <c r="D3" s="61"/>
      <c r="E3" s="61"/>
      <c r="F3" s="61"/>
      <c r="G3" s="61"/>
      <c r="H3" s="61"/>
      <c r="I3" s="61"/>
      <c r="J3" s="61"/>
      <c r="K3" s="7"/>
    </row>
    <row r="4" spans="1:11" ht="13.5" customHeight="1" x14ac:dyDescent="0.25">
      <c r="A4" s="33"/>
      <c r="B4" s="33"/>
      <c r="C4" s="33"/>
      <c r="D4" s="33"/>
      <c r="E4" s="33"/>
      <c r="F4" s="33"/>
      <c r="G4" s="34"/>
      <c r="H4" s="33"/>
      <c r="I4" s="33"/>
      <c r="J4" s="33"/>
      <c r="K4" s="1"/>
    </row>
    <row r="5" spans="1:11" ht="21" customHeight="1" x14ac:dyDescent="0.25">
      <c r="A5" s="4" t="s">
        <v>11</v>
      </c>
      <c r="B5" s="4"/>
      <c r="C5" s="35"/>
      <c r="D5" s="35"/>
      <c r="E5" s="33"/>
      <c r="F5" s="33"/>
      <c r="G5" s="34"/>
      <c r="H5" s="34"/>
      <c r="I5" s="68" t="s">
        <v>12</v>
      </c>
      <c r="J5" s="68"/>
      <c r="K5" s="1"/>
    </row>
    <row r="6" spans="1:11" ht="18.75" customHeight="1" x14ac:dyDescent="0.3">
      <c r="A6" s="62" t="s">
        <v>4</v>
      </c>
      <c r="B6" s="63"/>
      <c r="C6" s="64"/>
      <c r="D6" s="65" t="s">
        <v>1</v>
      </c>
      <c r="E6" s="66"/>
      <c r="F6" s="66"/>
      <c r="G6" s="65" t="s">
        <v>2</v>
      </c>
      <c r="H6" s="66"/>
      <c r="I6" s="67"/>
      <c r="J6" s="69" t="s">
        <v>18</v>
      </c>
    </row>
    <row r="7" spans="1:11" ht="34.5" customHeight="1" x14ac:dyDescent="0.25">
      <c r="A7" s="20" t="s">
        <v>15</v>
      </c>
      <c r="B7" s="42"/>
      <c r="C7" s="21" t="s">
        <v>16</v>
      </c>
      <c r="D7" s="22" t="s">
        <v>3</v>
      </c>
      <c r="E7" s="23" t="s">
        <v>9</v>
      </c>
      <c r="F7" s="24" t="s">
        <v>13</v>
      </c>
      <c r="G7" s="22" t="s">
        <v>3</v>
      </c>
      <c r="H7" s="25" t="s">
        <v>17</v>
      </c>
      <c r="I7" s="24" t="s">
        <v>14</v>
      </c>
      <c r="J7" s="70"/>
    </row>
    <row r="8" spans="1:11" ht="18.75" customHeight="1" x14ac:dyDescent="0.3">
      <c r="A8" s="58" t="s">
        <v>19</v>
      </c>
      <c r="B8" s="59"/>
      <c r="C8" s="60"/>
      <c r="D8" s="26"/>
      <c r="E8" s="15"/>
      <c r="F8" s="16"/>
      <c r="G8" s="15"/>
      <c r="H8" s="15"/>
      <c r="I8" s="12"/>
      <c r="J8" s="18"/>
      <c r="K8" s="3"/>
    </row>
    <row r="9" spans="1:11" ht="18.75" customHeight="1" x14ac:dyDescent="0.25">
      <c r="A9" s="14">
        <v>45293</v>
      </c>
      <c r="B9" s="43"/>
      <c r="C9" s="17">
        <v>45306</v>
      </c>
      <c r="D9" s="26">
        <v>2.2587921999999994</v>
      </c>
      <c r="E9" s="15">
        <v>2.2646574999999998</v>
      </c>
      <c r="F9" s="16">
        <f t="shared" ref="F9:F10" si="0">+E9-D9</f>
        <v>5.8653000000004063E-3</v>
      </c>
      <c r="G9" s="15">
        <v>9.1707909999999977</v>
      </c>
      <c r="H9" s="15">
        <v>2120.838939100001</v>
      </c>
      <c r="I9" s="12">
        <f t="shared" ref="I9:I10" si="1">+H9-G9</f>
        <v>2111.668148100001</v>
      </c>
      <c r="J9" s="18">
        <f t="shared" ref="J9:J10" si="2">+I9+F9</f>
        <v>2111.6740134000011</v>
      </c>
      <c r="K9" s="3"/>
    </row>
    <row r="10" spans="1:11" ht="18.75" customHeight="1" x14ac:dyDescent="0.25">
      <c r="A10" s="14">
        <v>45307</v>
      </c>
      <c r="B10" s="43"/>
      <c r="C10" s="17">
        <v>45320</v>
      </c>
      <c r="D10" s="26">
        <v>2.2587921999999994</v>
      </c>
      <c r="E10" s="15">
        <v>2.2623691999999997</v>
      </c>
      <c r="F10" s="16">
        <f t="shared" si="0"/>
        <v>3.5770000000003854E-3</v>
      </c>
      <c r="G10" s="15">
        <v>9.1707909999999977</v>
      </c>
      <c r="H10" s="15">
        <v>2120.838939100001</v>
      </c>
      <c r="I10" s="12">
        <f t="shared" si="1"/>
        <v>2111.668148100001</v>
      </c>
      <c r="J10" s="18">
        <f t="shared" si="2"/>
        <v>2111.6717251000009</v>
      </c>
      <c r="K10" s="3"/>
    </row>
    <row r="11" spans="1:11" ht="18.75" customHeight="1" x14ac:dyDescent="0.25">
      <c r="A11" s="14">
        <v>45321</v>
      </c>
      <c r="B11" s="43"/>
      <c r="C11" s="17">
        <v>45334</v>
      </c>
      <c r="D11" s="26">
        <v>2.2587921999999994</v>
      </c>
      <c r="E11" s="15">
        <v>2.2633001999999993</v>
      </c>
      <c r="F11" s="16">
        <f t="shared" ref="F11:F12" si="3">+E11-D11</f>
        <v>4.5079999999999565E-3</v>
      </c>
      <c r="G11" s="15">
        <v>9.1707909999999977</v>
      </c>
      <c r="H11" s="15">
        <v>2120.838939100001</v>
      </c>
      <c r="I11" s="12">
        <f t="shared" ref="I11:I12" si="4">+H11-G11</f>
        <v>2111.668148100001</v>
      </c>
      <c r="J11" s="18">
        <f t="shared" ref="J11:J12" si="5">+I11+F11</f>
        <v>2111.6726561000009</v>
      </c>
      <c r="K11" s="3"/>
    </row>
    <row r="12" spans="1:11" ht="18.75" customHeight="1" x14ac:dyDescent="0.25">
      <c r="A12" s="14">
        <v>45335</v>
      </c>
      <c r="B12" s="43"/>
      <c r="C12" s="17">
        <v>45348</v>
      </c>
      <c r="D12" s="26">
        <v>2.2587921999999994</v>
      </c>
      <c r="E12" s="15">
        <v>2.2640841999999997</v>
      </c>
      <c r="F12" s="16">
        <f t="shared" si="3"/>
        <v>5.2920000000002965E-3</v>
      </c>
      <c r="G12" s="15">
        <v>9.1707909999999977</v>
      </c>
      <c r="H12" s="15">
        <v>2120.838939100001</v>
      </c>
      <c r="I12" s="12">
        <f t="shared" si="4"/>
        <v>2111.668148100001</v>
      </c>
      <c r="J12" s="18">
        <f t="shared" si="5"/>
        <v>2111.6734401000008</v>
      </c>
      <c r="K12" s="3"/>
    </row>
    <row r="13" spans="1:11" ht="18.75" customHeight="1" x14ac:dyDescent="0.25">
      <c r="A13" s="14">
        <v>45349</v>
      </c>
      <c r="B13" s="43"/>
      <c r="C13" s="17">
        <v>45362</v>
      </c>
      <c r="D13" s="26">
        <v>2.2587921999999994</v>
      </c>
      <c r="E13" s="15">
        <v>2.2619183999999999</v>
      </c>
      <c r="F13" s="16">
        <f t="shared" ref="F13:F14" si="6">+E13-D13</f>
        <v>3.126200000000523E-3</v>
      </c>
      <c r="G13" s="15">
        <v>9.1707909999999977</v>
      </c>
      <c r="H13" s="15">
        <v>2120.838939100001</v>
      </c>
      <c r="I13" s="12">
        <f t="shared" ref="I13:I14" si="7">+H13-G13</f>
        <v>2111.668148100001</v>
      </c>
      <c r="J13" s="18">
        <f t="shared" ref="J13:J14" si="8">+I13+F13</f>
        <v>2111.6712743000012</v>
      </c>
      <c r="K13" s="3"/>
    </row>
    <row r="14" spans="1:11" ht="18.75" customHeight="1" x14ac:dyDescent="0.25">
      <c r="A14" s="14">
        <v>45363</v>
      </c>
      <c r="B14" s="43"/>
      <c r="C14" s="17">
        <v>45376</v>
      </c>
      <c r="D14" s="26">
        <v>2.2587921999999994</v>
      </c>
      <c r="E14" s="15">
        <v>2.2630650000000001</v>
      </c>
      <c r="F14" s="16">
        <f t="shared" si="6"/>
        <v>4.2728000000007427E-3</v>
      </c>
      <c r="G14" s="15">
        <v>9.1707909999999977</v>
      </c>
      <c r="H14" s="15">
        <v>2120.838939100001</v>
      </c>
      <c r="I14" s="12">
        <f t="shared" si="7"/>
        <v>2111.668148100001</v>
      </c>
      <c r="J14" s="18">
        <f t="shared" si="8"/>
        <v>2111.6724209000008</v>
      </c>
      <c r="K14" s="3"/>
    </row>
    <row r="15" spans="1:11" ht="18.75" customHeight="1" x14ac:dyDescent="0.25">
      <c r="A15" s="14">
        <v>45377</v>
      </c>
      <c r="B15" s="43"/>
      <c r="C15" s="17">
        <v>45390</v>
      </c>
      <c r="D15" s="26">
        <v>2.2587921999999994</v>
      </c>
      <c r="E15" s="15">
        <v>2.2642850999999999</v>
      </c>
      <c r="F15" s="16">
        <f t="shared" ref="F15:F16" si="9">+E15-D15</f>
        <v>5.4929000000005779E-3</v>
      </c>
      <c r="G15" s="15">
        <v>9.1707909999999977</v>
      </c>
      <c r="H15" s="15">
        <v>2120.838939100001</v>
      </c>
      <c r="I15" s="12">
        <f t="shared" ref="I15:I16" si="10">+H15-G15</f>
        <v>2111.668148100001</v>
      </c>
      <c r="J15" s="18">
        <f t="shared" ref="J15:J16" si="11">+I15+F15</f>
        <v>2111.6736410000008</v>
      </c>
      <c r="K15" s="3"/>
    </row>
    <row r="16" spans="1:11" ht="18.75" customHeight="1" x14ac:dyDescent="0.25">
      <c r="A16" s="14">
        <v>45391</v>
      </c>
      <c r="B16" s="43"/>
      <c r="C16" s="17">
        <v>45404</v>
      </c>
      <c r="D16" s="26">
        <v>2.2587921999999994</v>
      </c>
      <c r="E16" s="15">
        <v>2.2620310999999997</v>
      </c>
      <c r="F16" s="16">
        <f t="shared" si="9"/>
        <v>3.2389000000003776E-3</v>
      </c>
      <c r="G16" s="15">
        <v>9.1707909999999977</v>
      </c>
      <c r="H16" s="15">
        <v>2120.838939100001</v>
      </c>
      <c r="I16" s="12">
        <f t="shared" si="10"/>
        <v>2111.668148100001</v>
      </c>
      <c r="J16" s="18">
        <f t="shared" si="11"/>
        <v>2111.6713870000008</v>
      </c>
      <c r="K16" s="3"/>
    </row>
    <row r="17" spans="1:11" ht="18.75" customHeight="1" x14ac:dyDescent="0.25">
      <c r="A17" s="14">
        <v>45405</v>
      </c>
      <c r="B17" s="43"/>
      <c r="C17" s="17">
        <v>45418</v>
      </c>
      <c r="D17" s="26">
        <v>2.2587921999999994</v>
      </c>
      <c r="E17" s="15">
        <v>2.2632658999999999</v>
      </c>
      <c r="F17" s="16">
        <f t="shared" ref="F17:F18" si="12">+E17-D17</f>
        <v>4.47370000000058E-3</v>
      </c>
      <c r="G17" s="15">
        <v>9.1707909999999977</v>
      </c>
      <c r="H17" s="15">
        <v>2120.838939100001</v>
      </c>
      <c r="I17" s="12">
        <f t="shared" ref="I17:I18" si="13">+H17-G17</f>
        <v>2111.668148100001</v>
      </c>
      <c r="J17" s="18">
        <f t="shared" ref="J17:J18" si="14">+I17+F17</f>
        <v>2111.6726218000008</v>
      </c>
      <c r="K17" s="3"/>
    </row>
    <row r="18" spans="1:11" ht="18.75" customHeight="1" x14ac:dyDescent="0.25">
      <c r="A18" s="14">
        <v>45419</v>
      </c>
      <c r="B18" s="43"/>
      <c r="C18" s="17">
        <v>45432</v>
      </c>
      <c r="D18" s="26">
        <v>1245.1730795000001</v>
      </c>
      <c r="E18" s="15">
        <v>1245.7445665</v>
      </c>
      <c r="F18" s="16">
        <f t="shared" si="12"/>
        <v>0.57148699999993369</v>
      </c>
      <c r="G18" s="15">
        <v>9.1707909999999977</v>
      </c>
      <c r="H18" s="15">
        <v>2120.838939100001</v>
      </c>
      <c r="I18" s="12">
        <f t="shared" si="13"/>
        <v>2111.668148100001</v>
      </c>
      <c r="J18" s="18">
        <f t="shared" si="14"/>
        <v>2112.2396351000007</v>
      </c>
      <c r="K18" s="3"/>
    </row>
    <row r="19" spans="1:11" ht="18.75" customHeight="1" x14ac:dyDescent="0.25">
      <c r="A19" s="14">
        <v>45433</v>
      </c>
      <c r="B19" s="43"/>
      <c r="C19" s="17">
        <v>45446</v>
      </c>
      <c r="D19" s="26">
        <v>2610.338799600001</v>
      </c>
      <c r="E19" s="15">
        <v>2611.9417561999994</v>
      </c>
      <c r="F19" s="16">
        <f t="shared" ref="F19:F21" si="15">+E19-D19</f>
        <v>1.6029565999983788</v>
      </c>
      <c r="G19" s="15">
        <v>9.1707909999999977</v>
      </c>
      <c r="H19" s="15">
        <v>2120.838939100001</v>
      </c>
      <c r="I19" s="12">
        <f t="shared" ref="I19:I21" si="16">+H19-G19</f>
        <v>2111.668148100001</v>
      </c>
      <c r="J19" s="18">
        <f t="shared" ref="J19:J21" si="17">+I19+F19</f>
        <v>2113.2711046999993</v>
      </c>
      <c r="K19" s="3"/>
    </row>
    <row r="20" spans="1:11" ht="18.75" customHeight="1" x14ac:dyDescent="0.25">
      <c r="A20" s="14">
        <v>45447</v>
      </c>
      <c r="B20" s="43"/>
      <c r="C20" s="17">
        <v>45460</v>
      </c>
      <c r="D20" s="26">
        <v>2586.3287996000004</v>
      </c>
      <c r="E20" s="15">
        <v>2588.1781478000003</v>
      </c>
      <c r="F20" s="16">
        <f t="shared" si="15"/>
        <v>1.8493481999998949</v>
      </c>
      <c r="G20" s="15">
        <v>9.1707909999999977</v>
      </c>
      <c r="H20" s="15">
        <v>2120.838939100001</v>
      </c>
      <c r="I20" s="12">
        <f t="shared" si="16"/>
        <v>2111.668148100001</v>
      </c>
      <c r="J20" s="18">
        <f t="shared" si="17"/>
        <v>2113.5174963000009</v>
      </c>
      <c r="K20" s="3"/>
    </row>
    <row r="21" spans="1:11" ht="18.75" customHeight="1" x14ac:dyDescent="0.25">
      <c r="A21" s="14">
        <v>45461</v>
      </c>
      <c r="B21" s="43"/>
      <c r="C21" s="17">
        <v>45474</v>
      </c>
      <c r="D21" s="26">
        <v>2601.0488014000011</v>
      </c>
      <c r="E21" s="15">
        <v>2602.6395177999998</v>
      </c>
      <c r="F21" s="16">
        <f t="shared" si="15"/>
        <v>1.5907163999986551</v>
      </c>
      <c r="G21" s="15">
        <v>9.1707909999999977</v>
      </c>
      <c r="H21" s="15">
        <v>1969.4159491000007</v>
      </c>
      <c r="I21" s="12">
        <f t="shared" si="16"/>
        <v>1960.2451581000007</v>
      </c>
      <c r="J21" s="18">
        <f t="shared" si="17"/>
        <v>1961.8358744999994</v>
      </c>
      <c r="K21" s="3"/>
    </row>
    <row r="22" spans="1:11" ht="18.75" customHeight="1" x14ac:dyDescent="0.25">
      <c r="A22" s="14">
        <v>45475</v>
      </c>
      <c r="B22" s="43"/>
      <c r="C22" s="17">
        <v>45488</v>
      </c>
      <c r="D22" s="26">
        <v>2610.338799600001</v>
      </c>
      <c r="E22" s="15">
        <v>2612.2113787000003</v>
      </c>
      <c r="F22" s="16">
        <f t="shared" ref="F22:F23" si="18">+E22-D22</f>
        <v>1.8725790999992569</v>
      </c>
      <c r="G22" s="15">
        <v>9.1707909999999977</v>
      </c>
      <c r="H22" s="15">
        <v>2120.838939100001</v>
      </c>
      <c r="I22" s="12">
        <f t="shared" ref="I22:I23" si="19">+H22-G22</f>
        <v>2111.668148100001</v>
      </c>
      <c r="J22" s="18">
        <f t="shared" ref="J22:J23" si="20">+I22+F22</f>
        <v>2113.5407272000002</v>
      </c>
      <c r="K22" s="3"/>
    </row>
    <row r="23" spans="1:11" ht="18.75" customHeight="1" x14ac:dyDescent="0.25">
      <c r="A23" s="14">
        <v>45489</v>
      </c>
      <c r="B23" s="43"/>
      <c r="C23" s="17">
        <v>45502</v>
      </c>
      <c r="D23" s="26">
        <v>2610.338799600001</v>
      </c>
      <c r="E23" s="15">
        <v>2612.3111917000001</v>
      </c>
      <c r="F23" s="16">
        <f t="shared" si="18"/>
        <v>1.9723920999990696</v>
      </c>
      <c r="G23" s="15">
        <v>9.1707909999999977</v>
      </c>
      <c r="H23" s="15">
        <v>2120.838939100001</v>
      </c>
      <c r="I23" s="12">
        <f t="shared" si="19"/>
        <v>2111.668148100001</v>
      </c>
      <c r="J23" s="18">
        <f t="shared" si="20"/>
        <v>2113.6405402</v>
      </c>
      <c r="K23" s="3"/>
    </row>
    <row r="24" spans="1:11" ht="18.75" customHeight="1" x14ac:dyDescent="0.25">
      <c r="A24" s="14">
        <f>+C23+1</f>
        <v>45503</v>
      </c>
      <c r="B24" s="43"/>
      <c r="C24" s="17">
        <f t="shared" ref="C24:C59" si="21">+C23+14</f>
        <v>45516</v>
      </c>
      <c r="D24" s="26">
        <v>2610.338799600001</v>
      </c>
      <c r="E24" s="15">
        <v>2612.3720938000001</v>
      </c>
      <c r="F24" s="16">
        <f t="shared" ref="F24:F25" si="22">+E24-D24</f>
        <v>2.0332941999990908</v>
      </c>
      <c r="G24" s="15">
        <v>9.1707909999999977</v>
      </c>
      <c r="H24" s="15">
        <v>2120.838939100001</v>
      </c>
      <c r="I24" s="12">
        <f t="shared" ref="I24:I25" si="23">+H24-G24</f>
        <v>2111.668148100001</v>
      </c>
      <c r="J24" s="18">
        <f t="shared" ref="J24:J25" si="24">+I24+F24</f>
        <v>2113.7014423000001</v>
      </c>
      <c r="K24" s="3"/>
    </row>
    <row r="25" spans="1:11" ht="18.75" customHeight="1" x14ac:dyDescent="0.25">
      <c r="A25" s="14">
        <f>+C24+1</f>
        <v>45517</v>
      </c>
      <c r="B25" s="43"/>
      <c r="C25" s="17">
        <f t="shared" si="21"/>
        <v>45530</v>
      </c>
      <c r="D25" s="26">
        <v>2610.338799600001</v>
      </c>
      <c r="E25" s="15">
        <v>2612.1277945000002</v>
      </c>
      <c r="F25" s="16">
        <f t="shared" si="22"/>
        <v>1.7889948999991248</v>
      </c>
      <c r="G25" s="15">
        <v>9.1707909999999977</v>
      </c>
      <c r="H25" s="15">
        <v>2120.838939100001</v>
      </c>
      <c r="I25" s="12">
        <f t="shared" si="23"/>
        <v>2111.668148100001</v>
      </c>
      <c r="J25" s="18">
        <f t="shared" si="24"/>
        <v>2113.4571430000001</v>
      </c>
      <c r="K25" s="3"/>
    </row>
    <row r="26" spans="1:11" ht="18.75" customHeight="1" x14ac:dyDescent="0.25">
      <c r="A26" s="14">
        <f t="shared" ref="A26:A27" si="25">+C25+1</f>
        <v>45531</v>
      </c>
      <c r="B26" s="43"/>
      <c r="C26" s="17">
        <f t="shared" si="21"/>
        <v>45544</v>
      </c>
      <c r="D26" s="26">
        <v>2610.338799600001</v>
      </c>
      <c r="E26" s="15">
        <v>2612.1776814</v>
      </c>
      <c r="F26" s="16">
        <f t="shared" ref="F26:F27" si="26">+E26-D26</f>
        <v>1.8388817999989442</v>
      </c>
      <c r="G26" s="15">
        <v>9.1707909999999977</v>
      </c>
      <c r="H26" s="15">
        <v>2120.838939100001</v>
      </c>
      <c r="I26" s="12">
        <f t="shared" ref="I26:I27" si="27">+H26-G26</f>
        <v>2111.668148100001</v>
      </c>
      <c r="J26" s="18">
        <f t="shared" ref="J26:J27" si="28">+I26+F26</f>
        <v>2113.5070298999999</v>
      </c>
      <c r="K26" s="3"/>
    </row>
    <row r="27" spans="1:11" ht="18.75" customHeight="1" x14ac:dyDescent="0.25">
      <c r="A27" s="14">
        <f t="shared" si="25"/>
        <v>45545</v>
      </c>
      <c r="B27" s="43"/>
      <c r="C27" s="17">
        <f t="shared" si="21"/>
        <v>45558</v>
      </c>
      <c r="D27" s="26">
        <v>2610.338799600001</v>
      </c>
      <c r="E27" s="15">
        <v>2612.1647944000001</v>
      </c>
      <c r="F27" s="16">
        <f t="shared" si="26"/>
        <v>1.82599479999908</v>
      </c>
      <c r="G27" s="15">
        <v>9.1707909999999977</v>
      </c>
      <c r="H27" s="15">
        <v>2120.838939100001</v>
      </c>
      <c r="I27" s="12">
        <f t="shared" si="27"/>
        <v>2111.668148100001</v>
      </c>
      <c r="J27" s="18">
        <f t="shared" si="28"/>
        <v>2113.4941429</v>
      </c>
      <c r="K27" s="3"/>
    </row>
    <row r="28" spans="1:11" ht="18.75" customHeight="1" x14ac:dyDescent="0.25">
      <c r="A28" s="14">
        <f t="shared" ref="A28:A29" si="29">+C27+1</f>
        <v>45559</v>
      </c>
      <c r="B28" s="43"/>
      <c r="C28" s="17">
        <f t="shared" si="21"/>
        <v>45572</v>
      </c>
      <c r="D28" s="26">
        <v>3982.2189211000004</v>
      </c>
      <c r="E28" s="15">
        <v>3984.5722489999994</v>
      </c>
      <c r="F28" s="16">
        <f t="shared" ref="F28:F29" si="30">+E28-D28</f>
        <v>2.3533278999989307</v>
      </c>
      <c r="G28" s="15">
        <v>8.9310340000000004</v>
      </c>
      <c r="H28" s="15">
        <v>2120.7766022800001</v>
      </c>
      <c r="I28" s="12">
        <f t="shared" ref="I28:I29" si="31">+H28-G28</f>
        <v>2111.84556828</v>
      </c>
      <c r="J28" s="18">
        <f t="shared" ref="J28:J29" si="32">+I28+F28</f>
        <v>2114.1988961799989</v>
      </c>
      <c r="K28" s="3"/>
    </row>
    <row r="29" spans="1:11" ht="18.75" customHeight="1" x14ac:dyDescent="0.25">
      <c r="A29" s="14">
        <f t="shared" si="29"/>
        <v>45573</v>
      </c>
      <c r="B29" s="43"/>
      <c r="C29" s="17">
        <f t="shared" si="21"/>
        <v>45586</v>
      </c>
      <c r="D29" s="26">
        <v>3982.0031397999996</v>
      </c>
      <c r="E29" s="15">
        <v>3984.2870983999992</v>
      </c>
      <c r="F29" s="16">
        <f t="shared" si="30"/>
        <v>2.2839585999995506</v>
      </c>
      <c r="G29" s="15">
        <v>8.4994714000000009</v>
      </c>
      <c r="H29" s="15">
        <v>2120.7718071400004</v>
      </c>
      <c r="I29" s="12">
        <f t="shared" si="31"/>
        <v>2112.2723357400005</v>
      </c>
      <c r="J29" s="18">
        <f t="shared" si="32"/>
        <v>2114.55629434</v>
      </c>
      <c r="K29" s="3"/>
    </row>
    <row r="30" spans="1:11" ht="18.75" customHeight="1" x14ac:dyDescent="0.25">
      <c r="A30" s="14">
        <f t="shared" ref="A30:A32" si="33">+C29+1</f>
        <v>45587</v>
      </c>
      <c r="B30" s="43"/>
      <c r="C30" s="17">
        <f t="shared" si="21"/>
        <v>45600</v>
      </c>
      <c r="D30" s="26">
        <v>3982.0031397999996</v>
      </c>
      <c r="E30" s="15">
        <v>3984.4324471</v>
      </c>
      <c r="F30" s="16">
        <f t="shared" ref="F30:F32" si="34">+E30-D30</f>
        <v>2.429307300000346</v>
      </c>
      <c r="G30" s="15">
        <v>8.4994714000000009</v>
      </c>
      <c r="H30" s="15">
        <v>2120.7865071400006</v>
      </c>
      <c r="I30" s="12">
        <f t="shared" ref="I30:I32" si="35">+H30-G30</f>
        <v>2112.2870357400006</v>
      </c>
      <c r="J30" s="18">
        <f t="shared" ref="J30:J32" si="36">+I30+F30</f>
        <v>2114.716343040001</v>
      </c>
      <c r="K30" s="3"/>
    </row>
    <row r="31" spans="1:11" ht="18.75" customHeight="1" x14ac:dyDescent="0.25">
      <c r="A31" s="14">
        <f t="shared" si="33"/>
        <v>45601</v>
      </c>
      <c r="B31" s="43"/>
      <c r="C31" s="17">
        <f t="shared" si="21"/>
        <v>45614</v>
      </c>
      <c r="D31" s="26">
        <v>3982.0031397999996</v>
      </c>
      <c r="E31" s="15">
        <v>3984.2645240999996</v>
      </c>
      <c r="F31" s="16">
        <f t="shared" si="34"/>
        <v>2.2613842999999179</v>
      </c>
      <c r="G31" s="15">
        <v>9.528471399999999</v>
      </c>
      <c r="H31" s="15">
        <v>2120.9776071400006</v>
      </c>
      <c r="I31" s="12">
        <f t="shared" si="35"/>
        <v>2111.4491357400007</v>
      </c>
      <c r="J31" s="18">
        <f t="shared" si="36"/>
        <v>2113.7105200400006</v>
      </c>
      <c r="K31" s="3"/>
    </row>
    <row r="32" spans="1:11" ht="18.75" customHeight="1" x14ac:dyDescent="0.25">
      <c r="A32" s="14">
        <f t="shared" si="33"/>
        <v>45615</v>
      </c>
      <c r="B32" s="43"/>
      <c r="C32" s="17">
        <f t="shared" si="21"/>
        <v>45628</v>
      </c>
      <c r="D32" s="26">
        <v>3982.0031397999996</v>
      </c>
      <c r="E32" s="15">
        <v>3984.4457799999996</v>
      </c>
      <c r="F32" s="16">
        <f t="shared" si="34"/>
        <v>2.4426401999999143</v>
      </c>
      <c r="G32" s="15">
        <v>10.557471399999999</v>
      </c>
      <c r="H32" s="3">
        <v>2120.9776022400006</v>
      </c>
      <c r="I32" s="12">
        <f t="shared" si="35"/>
        <v>2110.4201308400006</v>
      </c>
      <c r="J32" s="18">
        <f t="shared" si="36"/>
        <v>2112.8627710400006</v>
      </c>
      <c r="K32" s="3"/>
    </row>
    <row r="33" spans="1:11" ht="18.75" customHeight="1" x14ac:dyDescent="0.25">
      <c r="A33" s="14">
        <f t="shared" ref="A33:A34" si="37">+C32+1</f>
        <v>45629</v>
      </c>
      <c r="B33" s="44"/>
      <c r="C33" s="17">
        <f t="shared" si="21"/>
        <v>45642</v>
      </c>
      <c r="D33" s="26">
        <v>3982.0031397999996</v>
      </c>
      <c r="E33" s="15">
        <v>3984.6282217000007</v>
      </c>
      <c r="F33" s="16">
        <f t="shared" ref="F33:F34" si="38">+E33-D33</f>
        <v>2.6250819000010779</v>
      </c>
      <c r="G33" s="15">
        <v>10.557128399999998</v>
      </c>
      <c r="H33" s="3">
        <v>2120.9775385399994</v>
      </c>
      <c r="I33" s="12">
        <f t="shared" ref="I33:I34" si="39">+H33-G33</f>
        <v>2110.4204101399996</v>
      </c>
      <c r="J33" s="18">
        <f t="shared" ref="J33:J34" si="40">+I33+F33</f>
        <v>2113.0454920400007</v>
      </c>
      <c r="K33" s="3"/>
    </row>
    <row r="34" spans="1:11" ht="18.75" customHeight="1" x14ac:dyDescent="0.25">
      <c r="A34" s="14">
        <f t="shared" si="37"/>
        <v>45643</v>
      </c>
      <c r="B34" s="43"/>
      <c r="C34" s="17">
        <f t="shared" si="21"/>
        <v>45656</v>
      </c>
      <c r="D34" s="26">
        <v>3982.0031397999996</v>
      </c>
      <c r="E34" s="15">
        <v>3984.158194099999</v>
      </c>
      <c r="F34" s="16">
        <f t="shared" si="38"/>
        <v>2.1550542999993922</v>
      </c>
      <c r="G34" s="15">
        <v>10.556785399999999</v>
      </c>
      <c r="H34" s="3">
        <v>2120.9775385399994</v>
      </c>
      <c r="I34" s="12">
        <f t="shared" si="39"/>
        <v>2110.4207531399993</v>
      </c>
      <c r="J34" s="18">
        <f t="shared" si="40"/>
        <v>2112.5758074399987</v>
      </c>
      <c r="K34" s="3"/>
    </row>
    <row r="35" spans="1:11" ht="18.75" customHeight="1" x14ac:dyDescent="0.3">
      <c r="A35" s="58" t="s">
        <v>20</v>
      </c>
      <c r="B35" s="59"/>
      <c r="C35" s="60"/>
      <c r="D35" s="26"/>
      <c r="E35" s="15"/>
      <c r="F35" s="16"/>
      <c r="G35" s="15"/>
      <c r="H35" s="3"/>
      <c r="I35" s="12"/>
      <c r="J35" s="18"/>
      <c r="K35" s="3"/>
    </row>
    <row r="36" spans="1:11" ht="18.75" customHeight="1" x14ac:dyDescent="0.25">
      <c r="A36" s="14">
        <f>+C34+1</f>
        <v>45657</v>
      </c>
      <c r="B36" s="43"/>
      <c r="C36" s="17">
        <f>+C34+14</f>
        <v>45670</v>
      </c>
      <c r="D36" s="26">
        <v>4860.0831398000009</v>
      </c>
      <c r="E36" s="15">
        <v>4862.4544703000001</v>
      </c>
      <c r="F36" s="16">
        <f t="shared" ref="F36:F37" si="41">+E36-D36</f>
        <v>2.3713304999992033</v>
      </c>
      <c r="G36" s="15">
        <v>10.556785399999999</v>
      </c>
      <c r="H36" s="3">
        <v>2120.9775385399994</v>
      </c>
      <c r="I36" s="12">
        <f t="shared" ref="I36:I37" si="42">+H36-G36</f>
        <v>2110.4207531399993</v>
      </c>
      <c r="J36" s="18">
        <f t="shared" ref="J36:J37" si="43">+I36+F36</f>
        <v>2112.7920836399985</v>
      </c>
      <c r="K36" s="3"/>
    </row>
    <row r="37" spans="1:11" ht="18.75" customHeight="1" x14ac:dyDescent="0.25">
      <c r="A37" s="14">
        <f t="shared" ref="A37" si="44">+C36+1</f>
        <v>45671</v>
      </c>
      <c r="B37" s="43"/>
      <c r="C37" s="17">
        <f t="shared" si="21"/>
        <v>45684</v>
      </c>
      <c r="D37" s="26">
        <v>5738.1631398000018</v>
      </c>
      <c r="E37" s="15">
        <v>5741.0901008999999</v>
      </c>
      <c r="F37" s="16">
        <f t="shared" si="41"/>
        <v>2.9269610999981523</v>
      </c>
      <c r="G37" s="15">
        <v>10.556785399999999</v>
      </c>
      <c r="H37" s="3">
        <v>2120.9775385399994</v>
      </c>
      <c r="I37" s="12">
        <f t="shared" si="42"/>
        <v>2110.4207531399993</v>
      </c>
      <c r="J37" s="18">
        <f t="shared" si="43"/>
        <v>2113.3477142399975</v>
      </c>
      <c r="K37" s="3"/>
    </row>
    <row r="38" spans="1:11" ht="18.75" customHeight="1" x14ac:dyDescent="0.25">
      <c r="A38" s="14">
        <f>+C37+1</f>
        <v>45685</v>
      </c>
      <c r="B38" s="43"/>
      <c r="C38" s="17">
        <f>+C37+14</f>
        <v>45698</v>
      </c>
      <c r="D38" s="26">
        <v>5738.1631398000018</v>
      </c>
      <c r="E38" s="15">
        <v>5741.1508511000002</v>
      </c>
      <c r="F38" s="16">
        <f t="shared" ref="F38:F39" si="45">+E38-D38</f>
        <v>2.9877112999984092</v>
      </c>
      <c r="G38" s="15">
        <v>10.556785399999999</v>
      </c>
      <c r="H38" s="3">
        <v>2120.9775385399994</v>
      </c>
      <c r="I38" s="12">
        <f t="shared" ref="I38:I39" si="46">+H38-G38</f>
        <v>2110.4207531399993</v>
      </c>
      <c r="J38" s="18">
        <f t="shared" ref="J38:J39" si="47">+I38+F38</f>
        <v>2113.4084644399977</v>
      </c>
      <c r="K38" s="3"/>
    </row>
    <row r="39" spans="1:11" ht="18.75" customHeight="1" x14ac:dyDescent="0.25">
      <c r="A39" s="14">
        <f t="shared" ref="A39" si="48">+C38+1</f>
        <v>45699</v>
      </c>
      <c r="B39" s="43"/>
      <c r="C39" s="17">
        <f t="shared" si="21"/>
        <v>45712</v>
      </c>
      <c r="D39" s="26">
        <v>6730.663137800002</v>
      </c>
      <c r="E39" s="15">
        <v>6733.9643216999993</v>
      </c>
      <c r="F39" s="16">
        <f t="shared" si="45"/>
        <v>3.3011838999973406</v>
      </c>
      <c r="G39" s="15">
        <v>10.556785399999999</v>
      </c>
      <c r="H39" s="3">
        <v>2120.9775385399994</v>
      </c>
      <c r="I39" s="12">
        <f t="shared" si="46"/>
        <v>2110.4207531399993</v>
      </c>
      <c r="J39" s="18">
        <f t="shared" si="47"/>
        <v>2113.7219370399966</v>
      </c>
      <c r="K39" s="3"/>
    </row>
    <row r="40" spans="1:11" ht="18.75" customHeight="1" x14ac:dyDescent="0.25">
      <c r="A40" s="14">
        <f t="shared" ref="A40:A45" si="49">+C39+1</f>
        <v>45713</v>
      </c>
      <c r="B40" s="43"/>
      <c r="C40" s="17">
        <f>+C39+14</f>
        <v>45726</v>
      </c>
      <c r="D40" s="26">
        <v>8149.6483165999989</v>
      </c>
      <c r="E40" s="15">
        <v>8113.4671772000002</v>
      </c>
      <c r="F40" s="16">
        <f t="shared" ref="F40:F41" si="50">+E40-D40</f>
        <v>-36.181139399998756</v>
      </c>
      <c r="G40" s="15">
        <v>10.527120800000001</v>
      </c>
      <c r="H40" s="3">
        <v>2120.9706168000002</v>
      </c>
      <c r="I40" s="12">
        <f t="shared" ref="I40:I41" si="51">+H40-G40</f>
        <v>2110.4434960000003</v>
      </c>
      <c r="J40" s="18">
        <f t="shared" ref="J40:J41" si="52">+I40+F40</f>
        <v>2074.2623566000016</v>
      </c>
      <c r="K40" s="3"/>
    </row>
    <row r="41" spans="1:11" ht="18.75" customHeight="1" x14ac:dyDescent="0.25">
      <c r="A41" s="14">
        <f t="shared" si="49"/>
        <v>45727</v>
      </c>
      <c r="B41" s="43"/>
      <c r="C41" s="17">
        <f t="shared" si="21"/>
        <v>45740</v>
      </c>
      <c r="D41" s="26">
        <v>8777.4165598</v>
      </c>
      <c r="E41" s="15">
        <v>8782.2903546000016</v>
      </c>
      <c r="F41" s="16">
        <f t="shared" si="50"/>
        <v>4.8737948000016331</v>
      </c>
      <c r="G41" s="15">
        <v>10.487567999999998</v>
      </c>
      <c r="H41" s="3">
        <v>2120.9706168000002</v>
      </c>
      <c r="I41" s="12">
        <f t="shared" si="51"/>
        <v>2110.4830488000002</v>
      </c>
      <c r="J41" s="18">
        <f t="shared" si="52"/>
        <v>2115.3568436000019</v>
      </c>
      <c r="K41" s="3"/>
    </row>
    <row r="42" spans="1:11" ht="18.75" customHeight="1" x14ac:dyDescent="0.25">
      <c r="A42" s="14">
        <f t="shared" si="49"/>
        <v>45741</v>
      </c>
      <c r="B42" s="43"/>
      <c r="C42" s="17">
        <f>+C41+14</f>
        <v>45754</v>
      </c>
      <c r="D42" s="26">
        <v>9018.0111902999979</v>
      </c>
      <c r="E42" s="15">
        <v>9019.547193299999</v>
      </c>
      <c r="F42" s="16">
        <f t="shared" ref="F42:F43" si="53">+E42-D42</f>
        <v>1.5360030000010738</v>
      </c>
      <c r="G42" s="15">
        <v>117.630478</v>
      </c>
      <c r="H42" s="3">
        <v>2307.7463422999999</v>
      </c>
      <c r="I42" s="12">
        <f t="shared" ref="I42:I43" si="54">+H42-G42</f>
        <v>2190.1158642999999</v>
      </c>
      <c r="J42" s="18">
        <f t="shared" ref="J42:J43" si="55">+I42+F42</f>
        <v>2191.651867300001</v>
      </c>
      <c r="K42" s="3"/>
    </row>
    <row r="43" spans="1:11" ht="18.75" customHeight="1" x14ac:dyDescent="0.25">
      <c r="A43" s="14">
        <f t="shared" si="49"/>
        <v>45755</v>
      </c>
      <c r="B43" s="44"/>
      <c r="C43" s="17">
        <f t="shared" si="21"/>
        <v>45768</v>
      </c>
      <c r="D43" s="26">
        <v>10298.4177688</v>
      </c>
      <c r="E43" s="15">
        <v>10302.6159075</v>
      </c>
      <c r="F43" s="16">
        <f t="shared" si="53"/>
        <v>4.1981386999996175</v>
      </c>
      <c r="G43" s="15">
        <v>681.98763500000007</v>
      </c>
      <c r="H43" s="3">
        <v>3031.4106185999995</v>
      </c>
      <c r="I43" s="12">
        <f t="shared" si="54"/>
        <v>2349.4229835999995</v>
      </c>
      <c r="J43" s="18">
        <f t="shared" si="55"/>
        <v>2353.6211222999991</v>
      </c>
      <c r="K43" s="3"/>
    </row>
    <row r="44" spans="1:11" ht="18.75" customHeight="1" x14ac:dyDescent="0.25">
      <c r="A44" s="14">
        <f t="shared" si="49"/>
        <v>45769</v>
      </c>
      <c r="B44" s="44"/>
      <c r="C44" s="17">
        <f>+C43+14</f>
        <v>45782</v>
      </c>
      <c r="D44" s="26">
        <v>11014.797768800001</v>
      </c>
      <c r="E44" s="15">
        <v>11019.940455999998</v>
      </c>
      <c r="F44" s="16">
        <f t="shared" ref="F44:F45" si="56">+E44-D44</f>
        <v>5.1426871999974537</v>
      </c>
      <c r="G44" s="15">
        <v>853.48763499999984</v>
      </c>
      <c r="H44" s="3">
        <v>3055.9106234999995</v>
      </c>
      <c r="I44" s="12">
        <f t="shared" ref="I44:I45" si="57">+H44-G44</f>
        <v>2202.4229884999995</v>
      </c>
      <c r="J44" s="18">
        <f t="shared" ref="J44:J45" si="58">+I44+F44</f>
        <v>2207.565675699997</v>
      </c>
      <c r="K44" s="3"/>
    </row>
    <row r="45" spans="1:11" ht="18.75" customHeight="1" x14ac:dyDescent="0.25">
      <c r="A45" s="14">
        <f t="shared" si="49"/>
        <v>45783</v>
      </c>
      <c r="B45" s="44"/>
      <c r="C45" s="17">
        <f t="shared" si="21"/>
        <v>45796</v>
      </c>
      <c r="D45" s="26">
        <v>11075.453545800001</v>
      </c>
      <c r="E45" s="15">
        <v>11080.171603900002</v>
      </c>
      <c r="F45" s="16">
        <f t="shared" si="56"/>
        <v>4.7180581000011443</v>
      </c>
      <c r="G45" s="15">
        <v>853.48758599999985</v>
      </c>
      <c r="H45" s="3">
        <v>3057.6275237199989</v>
      </c>
      <c r="I45" s="12">
        <f t="shared" si="57"/>
        <v>2204.1399377199991</v>
      </c>
      <c r="J45" s="18">
        <f t="shared" si="58"/>
        <v>2208.8579958200003</v>
      </c>
      <c r="K45" s="3"/>
    </row>
    <row r="46" spans="1:11" ht="18.75" customHeight="1" x14ac:dyDescent="0.25">
      <c r="A46" s="14">
        <f t="shared" ref="A46:A47" si="59">+C45+1</f>
        <v>45797</v>
      </c>
      <c r="B46" s="44"/>
      <c r="C46" s="17">
        <f t="shared" si="21"/>
        <v>45810</v>
      </c>
      <c r="D46" s="26">
        <v>11081.366307200002</v>
      </c>
      <c r="E46" s="15">
        <v>11086.2543463</v>
      </c>
      <c r="F46" s="16">
        <f t="shared" ref="F46:F51" si="60">+E46-D46</f>
        <v>4.8880390999984229</v>
      </c>
      <c r="G46" s="15">
        <v>883.53342559999999</v>
      </c>
      <c r="H46" s="3">
        <v>3060.3460025599989</v>
      </c>
      <c r="I46" s="12">
        <f t="shared" ref="I46:I51" si="61">+H46-G46</f>
        <v>2176.8125769599988</v>
      </c>
      <c r="J46" s="18">
        <f t="shared" ref="J46:J51" si="62">+I46+F46</f>
        <v>2181.7006160599972</v>
      </c>
      <c r="K46" s="3"/>
    </row>
    <row r="47" spans="1:11" ht="18.75" customHeight="1" x14ac:dyDescent="0.25">
      <c r="A47" s="14">
        <f t="shared" si="59"/>
        <v>45811</v>
      </c>
      <c r="B47" s="44"/>
      <c r="C47" s="17">
        <f t="shared" si="21"/>
        <v>45824</v>
      </c>
      <c r="D47" s="26">
        <v>11099.2513072</v>
      </c>
      <c r="E47" s="15">
        <v>11104.4099047</v>
      </c>
      <c r="F47" s="16">
        <f t="shared" si="60"/>
        <v>5.1585974999998143</v>
      </c>
      <c r="G47" s="15">
        <v>919.30342559999997</v>
      </c>
      <c r="H47" s="3">
        <v>3063.9230143199998</v>
      </c>
      <c r="I47" s="12">
        <f t="shared" si="61"/>
        <v>2144.6195887199997</v>
      </c>
      <c r="J47" s="18">
        <f t="shared" si="62"/>
        <v>2149.7781862199995</v>
      </c>
      <c r="K47" s="3"/>
    </row>
    <row r="48" spans="1:11" ht="18.75" customHeight="1" x14ac:dyDescent="0.25">
      <c r="A48" s="14">
        <f t="shared" ref="A48" si="63">+C47+1</f>
        <v>45825</v>
      </c>
      <c r="B48" s="44">
        <v>-1</v>
      </c>
      <c r="C48" s="17">
        <f t="shared" si="21"/>
        <v>45838</v>
      </c>
      <c r="D48" s="50">
        <v>11202.445424799997</v>
      </c>
      <c r="E48" s="51">
        <v>11207.865334400001</v>
      </c>
      <c r="F48" s="16">
        <f t="shared" ref="F48:F49" si="64">+E48-D48</f>
        <v>5.4199096000047575</v>
      </c>
      <c r="G48" s="52">
        <v>933.61166079999998</v>
      </c>
      <c r="H48" s="53">
        <v>3063.923029999999</v>
      </c>
      <c r="I48" s="12">
        <f t="shared" ref="I48" si="65">+H48-G48</f>
        <v>2130.3113691999988</v>
      </c>
      <c r="J48" s="18">
        <f t="shared" ref="J48" si="66">+I48+F48</f>
        <v>2135.7312788000036</v>
      </c>
      <c r="K48" s="3"/>
    </row>
    <row r="49" spans="1:11" ht="18.75" customHeight="1" x14ac:dyDescent="0.25">
      <c r="A49" s="14">
        <f t="shared" ref="A49:A50" si="67">+C48+1</f>
        <v>45839</v>
      </c>
      <c r="B49" s="44"/>
      <c r="C49" s="17">
        <f t="shared" si="21"/>
        <v>45852</v>
      </c>
      <c r="D49" s="26">
        <v>11886.485444400003</v>
      </c>
      <c r="E49" s="15">
        <v>11892.563536700001</v>
      </c>
      <c r="F49" s="16">
        <f t="shared" si="64"/>
        <v>6.0780922999983886</v>
      </c>
      <c r="G49" s="15">
        <v>933.61169999999981</v>
      </c>
      <c r="H49" s="3">
        <v>3063.9230378399993</v>
      </c>
      <c r="I49" s="12">
        <f t="shared" ref="I49" si="68">+H49-G49</f>
        <v>2130.3113378399994</v>
      </c>
      <c r="J49" s="18">
        <f t="shared" ref="J49" si="69">+I49+F49</f>
        <v>2136.3894301399978</v>
      </c>
      <c r="K49" s="3"/>
    </row>
    <row r="50" spans="1:11" ht="18.75" customHeight="1" x14ac:dyDescent="0.25">
      <c r="A50" s="14">
        <f t="shared" si="67"/>
        <v>45853</v>
      </c>
      <c r="B50" s="44"/>
      <c r="C50" s="17">
        <f t="shared" si="21"/>
        <v>45866</v>
      </c>
      <c r="D50" s="50">
        <v>12121.6855424</v>
      </c>
      <c r="E50" s="51">
        <v>12133.1684719</v>
      </c>
      <c r="F50" s="16">
        <f t="shared" si="60"/>
        <v>11.482929499999955</v>
      </c>
      <c r="G50" s="52">
        <v>933.61189600000023</v>
      </c>
      <c r="H50" s="53">
        <v>3063.9230574399994</v>
      </c>
      <c r="I50" s="12">
        <f t="shared" si="61"/>
        <v>2130.3111614399991</v>
      </c>
      <c r="J50" s="18">
        <f t="shared" si="62"/>
        <v>2141.794090939999</v>
      </c>
      <c r="K50" s="3"/>
    </row>
    <row r="51" spans="1:11" ht="18.75" customHeight="1" x14ac:dyDescent="0.25">
      <c r="A51" s="14">
        <f t="shared" ref="A51:A52" si="70">+C50+1</f>
        <v>45867</v>
      </c>
      <c r="B51" s="44"/>
      <c r="C51" s="17">
        <f t="shared" si="21"/>
        <v>45880</v>
      </c>
      <c r="D51" s="26">
        <v>13216.247581600004</v>
      </c>
      <c r="E51" s="15">
        <v>13222.1497492</v>
      </c>
      <c r="F51" s="16">
        <f t="shared" si="60"/>
        <v>5.9021675999956642</v>
      </c>
      <c r="G51" s="15">
        <v>933.61197440000012</v>
      </c>
      <c r="H51" s="3">
        <v>3318.7230589099995</v>
      </c>
      <c r="I51" s="12">
        <f t="shared" si="61"/>
        <v>2385.1110845099993</v>
      </c>
      <c r="J51" s="18">
        <f t="shared" si="62"/>
        <v>2391.0132521099949</v>
      </c>
      <c r="K51" s="3"/>
    </row>
    <row r="52" spans="1:11" ht="18.75" customHeight="1" x14ac:dyDescent="0.25">
      <c r="A52" s="14">
        <f t="shared" si="70"/>
        <v>45881</v>
      </c>
      <c r="B52" s="44"/>
      <c r="C52" s="17">
        <f t="shared" si="21"/>
        <v>45894</v>
      </c>
      <c r="D52" s="50">
        <v>14813.106494199996</v>
      </c>
      <c r="E52" s="51">
        <v>14819.702908499999</v>
      </c>
      <c r="F52" s="16">
        <f t="shared" ref="F52:F53" si="71">+E52-D52</f>
        <v>6.5964143000037438</v>
      </c>
      <c r="G52" s="52">
        <v>933.6120772999999</v>
      </c>
      <c r="H52" s="53">
        <v>3955.7230780199993</v>
      </c>
      <c r="I52" s="12">
        <f t="shared" ref="I52:I53" si="72">+H52-G52</f>
        <v>3022.1110007199995</v>
      </c>
      <c r="J52" s="18">
        <f t="shared" ref="J52:J53" si="73">+I52+F52</f>
        <v>3028.7074150200033</v>
      </c>
      <c r="K52" s="3"/>
    </row>
    <row r="53" spans="1:11" ht="18.75" customHeight="1" x14ac:dyDescent="0.25">
      <c r="A53" s="14">
        <f t="shared" ref="A53:A54" si="74">+C52+1</f>
        <v>45895</v>
      </c>
      <c r="B53" s="44"/>
      <c r="C53" s="17">
        <f t="shared" si="21"/>
        <v>45908</v>
      </c>
      <c r="D53" s="26">
        <v>16669.289753199999</v>
      </c>
      <c r="E53" s="15">
        <v>16677.184250999999</v>
      </c>
      <c r="F53" s="16">
        <f t="shared" si="71"/>
        <v>7.8944977999999537</v>
      </c>
      <c r="G53" s="15">
        <v>933.6121801999999</v>
      </c>
      <c r="H53" s="3">
        <v>3955.7230780199993</v>
      </c>
      <c r="I53" s="12">
        <f t="shared" si="72"/>
        <v>3022.1108978199995</v>
      </c>
      <c r="J53" s="18">
        <f t="shared" si="73"/>
        <v>3030.0053956199995</v>
      </c>
      <c r="K53" s="3"/>
    </row>
    <row r="54" spans="1:11" ht="18.75" customHeight="1" x14ac:dyDescent="0.25">
      <c r="A54" s="14">
        <f t="shared" si="74"/>
        <v>45909</v>
      </c>
      <c r="B54" s="44"/>
      <c r="C54" s="17">
        <f t="shared" si="21"/>
        <v>45922</v>
      </c>
      <c r="D54" s="50">
        <v>18278.513208199995</v>
      </c>
      <c r="E54" s="51">
        <v>18287.2958702</v>
      </c>
      <c r="F54" s="16">
        <f t="shared" ref="F54:F55" si="75">+E54-D54</f>
        <v>8.7826620000050752</v>
      </c>
      <c r="G54" s="52">
        <v>922.88170940000032</v>
      </c>
      <c r="H54" s="53">
        <v>3952.9332042200008</v>
      </c>
      <c r="I54" s="12">
        <f t="shared" ref="I54:I55" si="76">+H54-G54</f>
        <v>3030.0514948200007</v>
      </c>
      <c r="J54" s="18">
        <f t="shared" ref="J54:J55" si="77">+I54+F54</f>
        <v>3038.8341568200058</v>
      </c>
      <c r="K54" s="3"/>
    </row>
    <row r="55" spans="1:11" ht="18.75" customHeight="1" x14ac:dyDescent="0.25">
      <c r="A55" s="14">
        <f t="shared" ref="A55:A57" si="78">+C54+1</f>
        <v>45923</v>
      </c>
      <c r="B55" s="44"/>
      <c r="C55" s="17">
        <f t="shared" si="21"/>
        <v>45936</v>
      </c>
      <c r="D55" s="26">
        <v>19448.633296399996</v>
      </c>
      <c r="E55" s="15">
        <v>19456.807716500003</v>
      </c>
      <c r="F55" s="16">
        <f t="shared" si="75"/>
        <v>8.1744201000074099</v>
      </c>
      <c r="G55" s="15">
        <v>903.56771260000016</v>
      </c>
      <c r="H55" s="3">
        <v>3952.7185249300005</v>
      </c>
      <c r="I55" s="12">
        <f t="shared" si="76"/>
        <v>3049.1508123300005</v>
      </c>
      <c r="J55" s="18">
        <f t="shared" si="77"/>
        <v>3057.3252324300079</v>
      </c>
      <c r="K55" s="3"/>
    </row>
    <row r="56" spans="1:11" ht="18.75" customHeight="1" x14ac:dyDescent="0.25">
      <c r="A56" s="14">
        <f t="shared" si="78"/>
        <v>45937</v>
      </c>
      <c r="B56" s="44"/>
      <c r="C56" s="17">
        <f t="shared" si="21"/>
        <v>45950</v>
      </c>
      <c r="D56" s="50">
        <v>19448.633296399996</v>
      </c>
      <c r="E56" s="51">
        <v>19455.441698928575</v>
      </c>
      <c r="F56" s="16">
        <f t="shared" ref="F56:F59" si="79">+E56-D56</f>
        <v>6.8084025285788812</v>
      </c>
      <c r="G56" s="52">
        <v>903.56573790000016</v>
      </c>
      <c r="H56" s="53">
        <v>3952.7184186000009</v>
      </c>
      <c r="I56" s="12">
        <f t="shared" ref="I56" si="80">+H56-G56</f>
        <v>3049.1526807000009</v>
      </c>
      <c r="J56" s="18">
        <f t="shared" ref="J56" si="81">+I56+F56</f>
        <v>3055.9610832285798</v>
      </c>
      <c r="K56" s="3"/>
    </row>
    <row r="57" spans="1:11" ht="18.75" customHeight="1" x14ac:dyDescent="0.25">
      <c r="A57" s="14">
        <f t="shared" si="78"/>
        <v>45951</v>
      </c>
      <c r="B57" s="44"/>
      <c r="C57" s="17">
        <f t="shared" si="21"/>
        <v>45964</v>
      </c>
      <c r="D57" s="26">
        <v>19480.7699464</v>
      </c>
      <c r="E57" s="15">
        <v>19486.814444299998</v>
      </c>
      <c r="F57" s="16">
        <f t="shared" si="79"/>
        <v>6.0444978999985324</v>
      </c>
      <c r="G57" s="15">
        <v>903.56604170000014</v>
      </c>
      <c r="H57" s="3">
        <v>3952.7185705000006</v>
      </c>
      <c r="I57" s="12">
        <f t="shared" ref="I57:I59" si="82">+H57-G57</f>
        <v>3049.1525288000003</v>
      </c>
      <c r="J57" s="18">
        <f t="shared" ref="J57:J59" si="83">+I57+F57</f>
        <v>3055.1970266999988</v>
      </c>
      <c r="K57" s="3"/>
    </row>
    <row r="58" spans="1:11" ht="18.75" customHeight="1" x14ac:dyDescent="0.25">
      <c r="A58" s="14">
        <f t="shared" ref="A58:A59" si="84">+C57+1</f>
        <v>45965</v>
      </c>
      <c r="B58" s="44"/>
      <c r="C58" s="17">
        <f t="shared" si="21"/>
        <v>45978</v>
      </c>
      <c r="D58" s="26">
        <v>19483.2419964</v>
      </c>
      <c r="E58" s="15">
        <v>19494.357318099999</v>
      </c>
      <c r="F58" s="16">
        <f t="shared" si="79"/>
        <v>11.115321699999186</v>
      </c>
      <c r="G58" s="15">
        <v>903.56664930000011</v>
      </c>
      <c r="H58" s="3">
        <v>3952.7184235000009</v>
      </c>
      <c r="I58" s="12">
        <f t="shared" si="82"/>
        <v>3049.1517742000005</v>
      </c>
      <c r="J58" s="18">
        <f t="shared" si="83"/>
        <v>3060.2670958999997</v>
      </c>
      <c r="K58" s="3"/>
    </row>
    <row r="59" spans="1:11" ht="18.75" customHeight="1" thickBot="1" x14ac:dyDescent="0.3">
      <c r="A59" s="37">
        <f t="shared" si="84"/>
        <v>45979</v>
      </c>
      <c r="B59" s="47"/>
      <c r="C59" s="38">
        <f t="shared" si="21"/>
        <v>45992</v>
      </c>
      <c r="D59" s="48">
        <v>19483.2419964</v>
      </c>
      <c r="E59" s="55">
        <v>19491.4330128</v>
      </c>
      <c r="F59" s="39">
        <f t="shared" si="79"/>
        <v>8.1910164000000805</v>
      </c>
      <c r="G59" s="55">
        <v>903.56563500000004</v>
      </c>
      <c r="H59" s="49">
        <v>3952.71588187</v>
      </c>
      <c r="I59" s="40">
        <f t="shared" si="82"/>
        <v>3049.15024687</v>
      </c>
      <c r="J59" s="41">
        <f t="shared" si="83"/>
        <v>3057.3412632700001</v>
      </c>
      <c r="K59" s="3"/>
    </row>
    <row r="60" spans="1:11" ht="19.5" customHeight="1" x14ac:dyDescent="0.25">
      <c r="A60" s="45" t="s">
        <v>5</v>
      </c>
      <c r="B60" s="45"/>
      <c r="C60" s="45" t="s">
        <v>6</v>
      </c>
      <c r="D60" s="27"/>
      <c r="E60" s="27"/>
      <c r="F60" s="27"/>
      <c r="G60" s="28"/>
      <c r="H60" s="29"/>
      <c r="I60" s="29"/>
      <c r="J60" s="30"/>
    </row>
    <row r="61" spans="1:11" ht="19.5" customHeight="1" x14ac:dyDescent="0.25">
      <c r="A61" s="27" t="s">
        <v>7</v>
      </c>
      <c r="B61" s="27"/>
      <c r="C61" s="45" t="s">
        <v>10</v>
      </c>
      <c r="D61" s="27"/>
      <c r="E61" s="27"/>
      <c r="F61" s="27"/>
      <c r="G61" s="28"/>
      <c r="H61" s="29"/>
      <c r="I61" s="29"/>
      <c r="J61" s="30"/>
    </row>
    <row r="62" spans="1:11" ht="19.5" customHeight="1" x14ac:dyDescent="0.25">
      <c r="A62" s="45" t="s">
        <v>8</v>
      </c>
      <c r="B62" s="45"/>
      <c r="C62" s="45" t="s">
        <v>23</v>
      </c>
      <c r="D62" s="27"/>
      <c r="E62" s="27"/>
      <c r="F62" s="27"/>
      <c r="G62" s="28"/>
      <c r="H62" s="29"/>
      <c r="I62" s="29"/>
      <c r="J62" s="30"/>
    </row>
    <row r="63" spans="1:11" ht="19.5" customHeight="1" x14ac:dyDescent="0.25">
      <c r="A63" s="45"/>
      <c r="B63" s="45"/>
      <c r="C63" s="56" t="s">
        <v>24</v>
      </c>
      <c r="D63" s="57"/>
      <c r="E63" s="57"/>
      <c r="F63" s="57"/>
      <c r="G63" s="57"/>
      <c r="H63" s="57"/>
      <c r="I63" s="57"/>
      <c r="J63" s="57"/>
    </row>
    <row r="64" spans="1:11" ht="19.5" customHeight="1" x14ac:dyDescent="0.25">
      <c r="A64" s="45"/>
      <c r="B64" s="45"/>
      <c r="C64" s="57"/>
      <c r="D64" s="57"/>
      <c r="E64" s="57"/>
      <c r="F64" s="57"/>
      <c r="G64" s="57"/>
      <c r="H64" s="57"/>
      <c r="I64" s="57"/>
      <c r="J64" s="57"/>
    </row>
    <row r="65" spans="1:10" ht="15.75" customHeight="1" x14ac:dyDescent="0.25">
      <c r="A65" s="27"/>
      <c r="B65" s="27"/>
      <c r="C65" s="27" t="s">
        <v>21</v>
      </c>
      <c r="D65" s="29"/>
      <c r="E65" s="29"/>
      <c r="F65" s="29"/>
      <c r="G65" s="29"/>
      <c r="H65" s="29"/>
      <c r="I65" s="29"/>
      <c r="J65" s="30"/>
    </row>
    <row r="66" spans="1:10" ht="15" customHeight="1" x14ac:dyDescent="0.25">
      <c r="A66" s="46"/>
      <c r="B66" s="46"/>
      <c r="C66" s="46" t="s">
        <v>22</v>
      </c>
      <c r="D66" s="29"/>
      <c r="E66" s="29"/>
      <c r="F66" s="29"/>
      <c r="G66" s="29"/>
      <c r="H66" s="29"/>
      <c r="I66" s="29"/>
      <c r="J66" s="30"/>
    </row>
    <row r="67" spans="1:10" ht="20.100000000000001" customHeight="1" x14ac:dyDescent="0.25">
      <c r="A67" s="11"/>
      <c r="B67" s="11"/>
      <c r="C67" s="11"/>
      <c r="I67" s="9"/>
      <c r="J67" s="10"/>
    </row>
    <row r="68" spans="1:10" ht="20.100000000000001" customHeight="1" x14ac:dyDescent="0.25">
      <c r="D68" s="26"/>
      <c r="E68" s="15"/>
      <c r="F68" s="15"/>
      <c r="G68" s="15"/>
    </row>
    <row r="69" spans="1:10" ht="20.100000000000001" customHeight="1" x14ac:dyDescent="0.25">
      <c r="D69" s="54"/>
      <c r="E69" s="54"/>
      <c r="F69" s="19"/>
      <c r="G69" s="19"/>
      <c r="H69" s="13"/>
      <c r="I69" s="13"/>
      <c r="J69" s="13"/>
    </row>
    <row r="70" spans="1:10" ht="20.100000000000001" customHeight="1" x14ac:dyDescent="0.25">
      <c r="D70" s="54"/>
      <c r="E70" s="54"/>
      <c r="F70" s="19"/>
      <c r="G70" s="19"/>
    </row>
    <row r="71" spans="1:10" ht="20.100000000000001" customHeight="1" x14ac:dyDescent="0.25">
      <c r="D71" s="19"/>
      <c r="E71" s="19"/>
      <c r="F71" s="19"/>
      <c r="G71" s="19"/>
    </row>
  </sheetData>
  <mergeCells count="9">
    <mergeCell ref="C63:J64"/>
    <mergeCell ref="A35:C35"/>
    <mergeCell ref="A8:C8"/>
    <mergeCell ref="A3:J3"/>
    <mergeCell ref="A6:C6"/>
    <mergeCell ref="D6:F6"/>
    <mergeCell ref="G6:I6"/>
    <mergeCell ref="I5:J5"/>
    <mergeCell ref="J6:J7"/>
  </mergeCells>
  <phoneticPr fontId="0" type="noConversion"/>
  <printOptions horizontalCentered="1" verticalCentered="1"/>
  <pageMargins left="0.78740157480314965" right="0.78740157480314965" top="0.39370078740157483" bottom="0.39370078740157483" header="0" footer="0"/>
  <pageSetup scale="53" orientation="portrait" r:id="rId1"/>
  <headerFooter alignWithMargins="0"/>
  <ignoredErrors>
    <ignoredError sqref="A8 A3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3</vt:i4>
      </vt:variant>
    </vt:vector>
  </HeadingPairs>
  <TitlesOfParts>
    <vt:vector size="4" baseType="lpstr">
      <vt:lpstr>21</vt:lpstr>
      <vt:lpstr>'21'!A_impresión_IM</vt:lpstr>
      <vt:lpstr>'21'!Área_de_impresión</vt:lpstr>
      <vt:lpstr>'21'!Títulos_a_imprimir</vt:lpstr>
    </vt:vector>
  </TitlesOfParts>
  <Company>Banco Central de Bolivia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Hernan Alvarado</dc:creator>
  <cp:lastModifiedBy>Oporto de Valencia Maria Renee</cp:lastModifiedBy>
  <cp:lastPrinted>2025-10-20T14:16:42Z</cp:lastPrinted>
  <dcterms:created xsi:type="dcterms:W3CDTF">1998-09-16T19:55:55Z</dcterms:created>
  <dcterms:modified xsi:type="dcterms:W3CDTF">2025-12-23T19:53:04Z</dcterms:modified>
</cp:coreProperties>
</file>