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entero!$C$1:$CG$104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opex!$C$3:$CG$27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88" i="1" l="1"/>
  <c r="CH88" i="1"/>
  <c r="CI87" i="1"/>
  <c r="CH87" i="1"/>
  <c r="CI86" i="1"/>
  <c r="CH86" i="1"/>
  <c r="CI85" i="1"/>
  <c r="CH85" i="1"/>
  <c r="CI84" i="1"/>
  <c r="CH84" i="1"/>
  <c r="CI83" i="1"/>
  <c r="CH83" i="1"/>
  <c r="CI82" i="1"/>
  <c r="CH82" i="1"/>
  <c r="CI81" i="1"/>
  <c r="CH81" i="1"/>
  <c r="CI80" i="1"/>
  <c r="CH80" i="1"/>
  <c r="CI79" i="1"/>
  <c r="CH79" i="1"/>
  <c r="CI78" i="1"/>
  <c r="CH78" i="1"/>
  <c r="CI77" i="1"/>
  <c r="CH77" i="1"/>
  <c r="CI76" i="1"/>
  <c r="CH76" i="1"/>
  <c r="CI75" i="1"/>
  <c r="CH75" i="1"/>
  <c r="CI74" i="1"/>
  <c r="CH74" i="1"/>
  <c r="CI73" i="1"/>
  <c r="CH73" i="1"/>
  <c r="CI72" i="1"/>
  <c r="CH72" i="1"/>
  <c r="CI71" i="1"/>
  <c r="CH71" i="1"/>
  <c r="CI70" i="1"/>
  <c r="CH70" i="1"/>
  <c r="CI69" i="1"/>
  <c r="CH69" i="1"/>
  <c r="CI68" i="1"/>
  <c r="CH68" i="1"/>
  <c r="CI66" i="1"/>
  <c r="CH66" i="1"/>
  <c r="CI65" i="1"/>
  <c r="CH65" i="1"/>
  <c r="CI64" i="1"/>
  <c r="CH64" i="1"/>
  <c r="CI63" i="1"/>
  <c r="CH63" i="1"/>
  <c r="CI62" i="1"/>
  <c r="CH62" i="1"/>
  <c r="CI61" i="1"/>
  <c r="CH61" i="1"/>
  <c r="CI60" i="1"/>
  <c r="CH60" i="1"/>
  <c r="CI59" i="1"/>
  <c r="CH59" i="1"/>
  <c r="CI58" i="1"/>
  <c r="CH58" i="1"/>
  <c r="CI57" i="1"/>
  <c r="CH57" i="1"/>
  <c r="CI56" i="1"/>
  <c r="CH56" i="1"/>
  <c r="CI55" i="1"/>
  <c r="CH55" i="1"/>
  <c r="CI54" i="1"/>
  <c r="CH54" i="1"/>
  <c r="CI53" i="1"/>
  <c r="CH53" i="1"/>
  <c r="CI52" i="1"/>
  <c r="CH52" i="1"/>
  <c r="CI51" i="1"/>
  <c r="CH51" i="1"/>
  <c r="CI46" i="1"/>
  <c r="CH46" i="1"/>
  <c r="CI45" i="1"/>
  <c r="CH45" i="1"/>
  <c r="CI44" i="1"/>
  <c r="CH44" i="1"/>
  <c r="CI43" i="1"/>
  <c r="CH43" i="1"/>
  <c r="CI41" i="1"/>
  <c r="CH41" i="1"/>
  <c r="CI40" i="1"/>
  <c r="CH40" i="1"/>
  <c r="CI39" i="1"/>
  <c r="CH39" i="1"/>
  <c r="CI37" i="1"/>
  <c r="CH37" i="1"/>
  <c r="CI36" i="1"/>
  <c r="CH36" i="1"/>
  <c r="CI35" i="1"/>
  <c r="CH35" i="1"/>
  <c r="CI33" i="1"/>
  <c r="CH33" i="1"/>
  <c r="CI32" i="1"/>
  <c r="CH32" i="1"/>
  <c r="CI31" i="1"/>
  <c r="CH31" i="1"/>
  <c r="CI29" i="1"/>
  <c r="CH29" i="1"/>
  <c r="CI28" i="1"/>
  <c r="CH28" i="1"/>
  <c r="CI27" i="1"/>
  <c r="CH27" i="1"/>
  <c r="CI25" i="1"/>
  <c r="CH25" i="1"/>
  <c r="CI24" i="1"/>
  <c r="CH24" i="1"/>
  <c r="CI23" i="1"/>
  <c r="CH23" i="1"/>
  <c r="CI22" i="1"/>
  <c r="CH22" i="1"/>
  <c r="CI21" i="1"/>
  <c r="CH21" i="1"/>
  <c r="CI14" i="1"/>
  <c r="CH14" i="1"/>
  <c r="CI13" i="1"/>
  <c r="CH13" i="1"/>
  <c r="CI12" i="1"/>
  <c r="CH12" i="1"/>
  <c r="CI11" i="1"/>
  <c r="CH11" i="1"/>
  <c r="CI10" i="1"/>
  <c r="CH10" i="1"/>
  <c r="CI9" i="1"/>
  <c r="CH9" i="1"/>
  <c r="CI8" i="1"/>
  <c r="CH8" i="1"/>
  <c r="CI7" i="1"/>
  <c r="CH7" i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3" i="9"/>
  <c r="BV14" i="7" l="1"/>
  <c r="D12" i="9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1" i="9"/>
  <c r="BU10" i="9"/>
  <c r="BU9" i="9"/>
  <c r="BU8" i="9"/>
  <c r="BU7" i="9"/>
  <c r="BU6" i="9"/>
  <c r="BU3" i="9"/>
  <c r="BU6" i="5"/>
  <c r="BU17" i="7"/>
  <c r="BU9" i="8"/>
  <c r="BU7" i="8"/>
  <c r="BU13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3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3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18" i="9"/>
  <c r="BZ17" i="9"/>
  <c r="BZ16" i="9"/>
  <c r="BZ15" i="9"/>
  <c r="BZ14" i="9"/>
  <c r="BZ11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3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1" i="9"/>
  <c r="BR10" i="9"/>
  <c r="BR9" i="9"/>
  <c r="BR8" i="9"/>
  <c r="BR7" i="9"/>
  <c r="BR6" i="9"/>
  <c r="BR3" i="9"/>
  <c r="BR6" i="5"/>
  <c r="BR17" i="7"/>
  <c r="BR13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3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3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3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8" i="9"/>
  <c r="BN17" i="9"/>
  <c r="BN16" i="9"/>
  <c r="BN14" i="9"/>
  <c r="BN11" i="9"/>
  <c r="BN10" i="9"/>
  <c r="BN9" i="9"/>
  <c r="BN8" i="9"/>
  <c r="BN7" i="9"/>
  <c r="BN6" i="9"/>
  <c r="BN3" i="9"/>
  <c r="BM18" i="9"/>
  <c r="BM17" i="9"/>
  <c r="BM16" i="9"/>
  <c r="BM14" i="9"/>
  <c r="BM13" i="9"/>
  <c r="BM11" i="9"/>
  <c r="BM10" i="9"/>
  <c r="BM9" i="9"/>
  <c r="BM8" i="9"/>
  <c r="BM7" i="9"/>
  <c r="BM6" i="9"/>
  <c r="BM3" i="9"/>
  <c r="BN6" i="5"/>
  <c r="BN17" i="7"/>
  <c r="BN13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3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3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13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3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8" i="9"/>
  <c r="BH17" i="9"/>
  <c r="BH16" i="9"/>
  <c r="BH14" i="9"/>
  <c r="BH11" i="9"/>
  <c r="BH10" i="9"/>
  <c r="BH9" i="9"/>
  <c r="BH8" i="9"/>
  <c r="BH7" i="9"/>
  <c r="BH6" i="9"/>
  <c r="BH3" i="9"/>
  <c r="BH6" i="5"/>
  <c r="BH17" i="7"/>
  <c r="BH14" i="7"/>
  <c r="BH13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3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3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3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3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4" i="9"/>
  <c r="BC16" i="9"/>
  <c r="BC17" i="9"/>
  <c r="BC18" i="9"/>
  <c r="BC6" i="5"/>
  <c r="BC17" i="7"/>
  <c r="BC10" i="8"/>
  <c r="BC9" i="8"/>
  <c r="BC8" i="8"/>
  <c r="BC7" i="8"/>
  <c r="BC6" i="8"/>
  <c r="BC13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4" i="9"/>
  <c r="BB16" i="9"/>
  <c r="BB17" i="9"/>
  <c r="BB18" i="9"/>
  <c r="BB6" i="5" l="1"/>
  <c r="BB17" i="7"/>
  <c r="BB10" i="8"/>
  <c r="BB9" i="8"/>
  <c r="BB8" i="8"/>
  <c r="BB7" i="8"/>
  <c r="BB6" i="8"/>
  <c r="BB13" i="9"/>
  <c r="BB13" i="7" l="1"/>
  <c r="BB14" i="7"/>
  <c r="CG15" i="9"/>
  <c r="CF15" i="9"/>
  <c r="CE15" i="9"/>
  <c r="CD15" i="9"/>
  <c r="CC15" i="9"/>
  <c r="CB15" i="9"/>
  <c r="CA15" i="9"/>
  <c r="BY15" i="9"/>
  <c r="BX15" i="9"/>
  <c r="BW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4" i="9"/>
  <c r="BA16" i="9"/>
  <c r="BA17" i="9"/>
  <c r="BA18" i="9"/>
  <c r="BA6" i="5"/>
  <c r="BA17" i="7"/>
  <c r="BA10" i="8"/>
  <c r="BA9" i="8"/>
  <c r="BA8" i="8"/>
  <c r="BA7" i="8"/>
  <c r="BA6" i="8"/>
  <c r="BA13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3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4" i="9"/>
  <c r="AY16" i="9"/>
  <c r="AY17" i="9"/>
  <c r="AY18" i="9"/>
  <c r="AY6" i="5"/>
  <c r="AY17" i="7"/>
  <c r="AY14" i="7"/>
  <c r="AY10" i="8"/>
  <c r="AY9" i="8"/>
  <c r="AY8" i="8"/>
  <c r="AY7" i="8"/>
  <c r="AY6" i="8"/>
  <c r="AY13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3" i="9"/>
  <c r="AX14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3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3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8" i="9"/>
  <c r="BY17" i="9"/>
  <c r="BY16" i="9"/>
  <c r="BY14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3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8" i="9"/>
  <c r="BX17" i="9"/>
  <c r="BX16" i="9"/>
  <c r="BX14" i="9"/>
  <c r="BX11" i="9"/>
  <c r="BX10" i="9"/>
  <c r="BX9" i="9"/>
  <c r="BX8" i="9"/>
  <c r="BX7" i="9"/>
  <c r="BX6" i="9"/>
  <c r="BX3" i="9"/>
  <c r="BW18" i="9"/>
  <c r="BW17" i="9"/>
  <c r="BW16" i="9"/>
  <c r="BW14" i="9"/>
  <c r="BW11" i="9"/>
  <c r="BW10" i="9"/>
  <c r="BW9" i="9"/>
  <c r="BW8" i="9"/>
  <c r="BW7" i="9"/>
  <c r="BW6" i="9"/>
  <c r="BW3" i="9"/>
  <c r="AU18" i="9"/>
  <c r="AU17" i="9"/>
  <c r="AU16" i="9"/>
  <c r="AU14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3" i="9"/>
  <c r="BX6" i="8" l="1"/>
  <c r="BX8" i="8"/>
  <c r="BX10" i="8"/>
  <c r="BW10" i="5"/>
  <c r="BW10" i="8"/>
  <c r="BW9" i="8"/>
  <c r="BW8" i="8"/>
  <c r="BW7" i="8"/>
  <c r="BW6" i="8"/>
  <c r="BW13" i="7"/>
  <c r="BW13" i="9"/>
  <c r="AU14" i="4" l="1"/>
  <c r="AU6" i="5" l="1"/>
  <c r="AU14" i="7"/>
  <c r="AU10" i="8"/>
  <c r="AU9" i="8"/>
  <c r="AU8" i="8"/>
  <c r="AU7" i="8"/>
  <c r="AU6" i="8"/>
  <c r="AU13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1" i="9"/>
  <c r="AT10" i="9"/>
  <c r="AT9" i="9"/>
  <c r="AT8" i="9"/>
  <c r="AT7" i="9"/>
  <c r="AT6" i="9"/>
  <c r="AT3" i="9"/>
  <c r="AT13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3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3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3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3" i="9"/>
  <c r="AM6" i="5" l="1"/>
  <c r="AM10" i="8"/>
  <c r="AM9" i="8"/>
  <c r="AM8" i="8"/>
  <c r="AM7" i="8"/>
  <c r="AM6" i="8"/>
  <c r="AM13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18" i="9"/>
  <c r="CD18" i="9"/>
  <c r="CC18" i="9"/>
  <c r="CB18" i="9"/>
  <c r="CA18" i="9"/>
  <c r="CE17" i="9"/>
  <c r="CD17" i="9"/>
  <c r="CC17" i="9"/>
  <c r="CB17" i="9"/>
  <c r="CA17" i="9"/>
  <c r="CE16" i="9"/>
  <c r="CD16" i="9"/>
  <c r="CC16" i="9"/>
  <c r="CB16" i="9"/>
  <c r="CA16" i="9"/>
  <c r="CE14" i="9"/>
  <c r="CD14" i="9"/>
  <c r="CC14" i="9"/>
  <c r="CB14" i="9"/>
  <c r="CA14" i="9"/>
  <c r="CE11" i="9"/>
  <c r="CD11" i="9"/>
  <c r="CC11" i="9"/>
  <c r="CB11" i="9"/>
  <c r="CA11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3" i="9"/>
  <c r="CC13" i="9"/>
  <c r="CB13" i="9"/>
  <c r="CA13" i="9"/>
  <c r="CE17" i="7" l="1"/>
  <c r="CE13" i="7"/>
  <c r="CE13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3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3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3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3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3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13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3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3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3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8" i="9"/>
  <c r="AC17" i="9"/>
  <c r="AC16" i="9"/>
  <c r="AC14" i="9"/>
  <c r="AC13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3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1" i="9"/>
  <c r="AA10" i="9"/>
  <c r="AA9" i="9"/>
  <c r="AA8" i="9"/>
  <c r="AA7" i="9"/>
  <c r="AA6" i="9"/>
  <c r="AA3" i="9"/>
  <c r="AA6" i="5"/>
  <c r="AA17" i="7"/>
  <c r="AA10" i="8"/>
  <c r="AA8" i="8"/>
  <c r="AA6" i="8"/>
  <c r="AA13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3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3" i="9"/>
  <c r="Y13" i="7" l="1"/>
  <c r="CA4" i="4" l="1"/>
  <c r="CA4" i="10"/>
  <c r="CA4" i="9"/>
  <c r="CA4" i="7"/>
  <c r="CB4" i="4"/>
  <c r="CA4" i="5"/>
  <c r="CA4" i="6"/>
  <c r="C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13" i="9"/>
  <c r="X11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3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3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3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4" i="9"/>
  <c r="T11" i="9"/>
  <c r="T10" i="9"/>
  <c r="T9" i="9"/>
  <c r="T8" i="9"/>
  <c r="T7" i="9"/>
  <c r="T6" i="9"/>
  <c r="T3" i="9"/>
  <c r="T6" i="5"/>
  <c r="T17" i="7"/>
  <c r="T13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4" i="9"/>
  <c r="S11" i="9"/>
  <c r="S10" i="9"/>
  <c r="S9" i="9"/>
  <c r="S8" i="9"/>
  <c r="S7" i="9"/>
  <c r="S6" i="9"/>
  <c r="S3" i="9"/>
  <c r="S6" i="5"/>
  <c r="S17" i="7"/>
  <c r="S14" i="7"/>
  <c r="S13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3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4" i="9"/>
  <c r="R11" i="9"/>
  <c r="R10" i="9"/>
  <c r="R9" i="9"/>
  <c r="R8" i="9"/>
  <c r="R7" i="9"/>
  <c r="R6" i="9"/>
  <c r="R3" i="9"/>
  <c r="R13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4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4" i="9"/>
  <c r="P13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4" i="9"/>
  <c r="O11" i="9"/>
  <c r="O10" i="9"/>
  <c r="O9" i="9"/>
  <c r="O8" i="9"/>
  <c r="O7" i="9"/>
  <c r="O6" i="9"/>
  <c r="O3" i="9"/>
  <c r="O13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4" i="9"/>
  <c r="N13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3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4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4" i="9"/>
  <c r="L13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3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4" i="9"/>
  <c r="J13" i="9"/>
  <c r="J11" i="9"/>
  <c r="J10" i="9"/>
  <c r="J9" i="9"/>
  <c r="J8" i="9"/>
  <c r="J7" i="9"/>
  <c r="J6" i="9"/>
  <c r="J3" i="9"/>
  <c r="J6" i="5"/>
  <c r="J17" i="7"/>
  <c r="I9" i="5"/>
  <c r="I13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4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13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4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4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4" i="9"/>
  <c r="E13" i="9"/>
  <c r="E11" i="9"/>
  <c r="E10" i="9"/>
  <c r="E9" i="9"/>
  <c r="E8" i="9"/>
  <c r="E7" i="9"/>
  <c r="E6" i="9"/>
  <c r="E3" i="9"/>
  <c r="CG14" i="7"/>
  <c r="CG16" i="7"/>
  <c r="CG17" i="7"/>
  <c r="CG16" i="9"/>
  <c r="CG18" i="9"/>
  <c r="CG14" i="9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3" i="9"/>
  <c r="D11" i="9"/>
  <c r="D6" i="9"/>
  <c r="CG10" i="9"/>
  <c r="CF10" i="9"/>
  <c r="CG9" i="9"/>
  <c r="CF9" i="9"/>
  <c r="CG8" i="9"/>
  <c r="CF8" i="9"/>
  <c r="CG7" i="9"/>
  <c r="CF7" i="9"/>
  <c r="CG6" i="9"/>
  <c r="CF6" i="9"/>
  <c r="D3" i="9"/>
  <c r="CF18" i="9"/>
  <c r="CG17" i="9"/>
  <c r="CF17" i="9"/>
  <c r="CF16" i="9"/>
  <c r="CF14" i="9"/>
  <c r="CG20" i="9"/>
  <c r="CG11" i="9"/>
  <c r="CF11" i="9"/>
  <c r="D3" i="5"/>
  <c r="D11" i="5"/>
  <c r="D10" i="5"/>
  <c r="CG6" i="5"/>
  <c r="CG7" i="5"/>
  <c r="CG8" i="5"/>
  <c r="CG10" i="5"/>
  <c r="CF10" i="5"/>
  <c r="CF7" i="5"/>
  <c r="CF6" i="5"/>
  <c r="CG15" i="5"/>
  <c r="G13" i="9" l="1"/>
  <c r="F13" i="7"/>
  <c r="J13" i="7"/>
  <c r="K13" i="7"/>
  <c r="G13" i="7"/>
  <c r="E13" i="7"/>
  <c r="H13" i="7"/>
  <c r="N6" i="7"/>
  <c r="CF13" i="9"/>
  <c r="F13" i="9"/>
  <c r="I13" i="7"/>
  <c r="K14" i="7"/>
  <c r="L13" i="7"/>
  <c r="M13" i="7"/>
  <c r="N13" i="7"/>
  <c r="N7" i="7"/>
  <c r="O13" i="7"/>
  <c r="I14" i="7"/>
  <c r="J14" i="7"/>
  <c r="R13" i="7"/>
  <c r="CG13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<sst xmlns="http://schemas.openxmlformats.org/spreadsheetml/2006/main" count="415" uniqueCount="230">
  <si>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</si>
  <si>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</si>
  <si>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</si>
  <si>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</si>
  <si>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</si>
  <si>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</si>
  <si>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</si>
  <si>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</si>
  <si>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</si>
  <si>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</si>
  <si>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</si>
  <si>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</si>
  <si>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</si>
  <si>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</si>
  <si>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</si>
  <si>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</si>
  <si>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</si>
  <si>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</si>
  <si>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</si>
  <si>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</si>
  <si>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</si>
  <si>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</si>
  <si>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</si>
  <si>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</si>
  <si>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</si>
  <si>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</si>
  <si>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</si>
  <si>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</si>
  <si>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</si>
  <si>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</si>
  <si>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</si>
  <si>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</si>
  <si>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</si>
  <si>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</si>
  <si>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</si>
  <si>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</si>
  <si>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</si>
  <si>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</si>
  <si>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</si>
  <si>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</si>
  <si>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</si>
  <si>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</si>
  <si>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</si>
  <si>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</si>
  <si>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</si>
  <si>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</si>
  <si>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</si>
  <si>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</si>
  <si>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</si>
  <si>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</si>
  <si>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</si>
  <si>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</si>
  <si>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</si>
  <si>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</si>
  <si>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</si>
  <si>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</si>
  <si>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</si>
  <si>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</si>
  <si>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</si>
  <si>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</si>
  <si>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</si>
  <si>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</si>
  <si>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</si>
  <si>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</si>
  <si>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</si>
  <si>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</si>
  <si>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</si>
  <si>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</si>
  <si>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</si>
  <si>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</si>
  <si>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</si>
  <si>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</si>
  <si>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</si>
  <si>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</si>
  <si>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</si>
  <si>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</si>
  <si>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</si>
  <si>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</si>
  <si>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</si>
  <si>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</si>
  <si>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</si>
  <si>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</si>
  <si>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</si>
  <si>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</si>
  <si>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</si>
  <si>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</si>
  <si>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</si>
  <si>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</si>
  <si>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</si>
  <si>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</si>
  <si>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</si>
  <si>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</si>
  <si>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</si>
  <si>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</si>
  <si>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</si>
  <si>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</si>
  <si>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</si>
  <si>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</si>
  <si>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</si>
  <si>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</si>
  <si>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</si>
  <si>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</si>
  <si>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</si>
  <si>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</si>
  <si>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</si>
  <si>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</si>
  <si>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</si>
  <si>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</si>
  <si>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</si>
  <si>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</si>
  <si>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</si>
  <si>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</si>
  <si>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</si>
  <si>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</si>
  <si>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</si>
  <si>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</si>
  <si>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</si>
  <si>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</si>
  <si>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</si>
  <si>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</si>
  <si>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</si>
  <si>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</si>
  <si>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</si>
  <si>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</si>
  <si>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</si>
  <si>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</si>
  <si>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</si>
  <si>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</si>
  <si>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</si>
  <si>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</si>
  <si>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</si>
  <si>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</si>
  <si>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</si>
  <si>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</si>
  <si>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</si>
  <si>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</si>
  <si>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</si>
  <si>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</si>
  <si>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</si>
  <si>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</si>
  <si>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</si>
  <si>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</si>
  <si>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</si>
  <si>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</si>
  <si>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</si>
  <si>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</si>
  <si>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</si>
  <si>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</si>
  <si>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</si>
  <si>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</si>
  <si>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</si>
  <si>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</si>
  <si>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</si>
  <si>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</si>
  <si>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</si>
  <si>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</si>
  <si>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</si>
  <si>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</si>
  <si>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</si>
  <si>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</si>
  <si>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</si>
  <si>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</si>
  <si>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</si>
  <si>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</si>
  <si>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</si>
  <si>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</si>
  <si>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</si>
  <si>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</si>
  <si>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</si>
  <si>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</si>
  <si>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</si>
  <si>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</si>
  <si>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</si>
  <si>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</si>
  <si>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</si>
  <si>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</si>
  <si>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</si>
  <si>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</si>
  <si>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</si>
  <si>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</si>
  <si>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</si>
  <si>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</si>
  <si>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</si>
  <si>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</si>
  <si>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</si>
  <si>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</si>
  <si>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</si>
  <si>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</si>
  <si>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</si>
  <si>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</si>
  <si>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</si>
  <si>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</si>
  <si>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</si>
  <si>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</si>
  <si>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</si>
  <si>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</si>
  <si>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</si>
  <si>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</si>
  <si>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</si>
  <si>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</si>
  <si>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</si>
  <si>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</si>
  <si>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</si>
  <si>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</si>
  <si>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</si>
  <si>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</si>
  <si>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</si>
  <si>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</si>
  <si>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</si>
  <si>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</si>
  <si>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</si>
  <si>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</si>
  <si>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</si>
  <si>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</si>
  <si>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</si>
  <si>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</si>
  <si>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</si>
  <si>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</si>
  <si>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</si>
  <si>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</si>
  <si>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</si>
  <si>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</si>
  <si>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</si>
  <si>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</si>
  <si>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</si>
  <si>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</si>
  <si>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t xml:space="preserve">   Semana 3*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</si>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</sst>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0" fontId="76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73" fontId="76" fillId="2" borderId="10" xfId="64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65" fontId="76" fillId="2" borderId="11" xfId="0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36" fillId="2" borderId="39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4"/>
  <sheetViews>
    <sheetView zoomScale="85" zoomScaleNormal="85" workbookViewId="0">
      <pane xSplit="40" ySplit="5" topLeftCell="BT6" activePane="bottomRight" state="frozen"/>
      <selection pane="topRight" activeCell="AO1" sqref="AO1"/>
      <selection pane="bottomLeft" activeCell="A6" sqref="A6"/>
      <selection pane="bottomRight" activeCell="CE27" sqref="CE2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8" width="8.140625" style="261" hidden="1" customWidth="1"/>
    <col min="79" max="79" width="8.7109375" style="261" bestFit="1" customWidth="1"/>
    <col min="80" max="81" width="9.7109375" style="261" customWidth="1"/>
    <col min="82" max="82" width="9.7109375" style="314" customWidth="1"/>
    <col min="83" max="83" width="9.7109375" style="261" customWidth="1"/>
    <col min="84" max="84" width="9" style="261" customWidth="1"/>
    <col min="85" max="85" width="9.85546875" style="261" customWidth="1"/>
    <col min="86" max="86" width="14.85546875" customWidth="1"/>
  </cols>
  <sheetData>
    <row r="1" spans="1:88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469"/>
      <c r="BX1" s="385"/>
      <c r="BY1" s="385"/>
      <c r="BZ1" s="385"/>
      <c r="CA1" s="385"/>
      <c r="CB1" s="385"/>
      <c r="CC1" s="385"/>
      <c r="CD1" s="311"/>
      <c r="CE1" s="385"/>
      <c r="CF1" s="385"/>
      <c r="CG1" s="385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469"/>
      <c r="BX2" s="385"/>
      <c r="BY2" s="385"/>
      <c r="BZ2" s="385"/>
      <c r="CA2" s="385"/>
      <c r="CB2" s="385"/>
      <c r="CC2" s="385"/>
      <c r="CD2" s="311"/>
      <c r="CE2" s="385"/>
      <c r="CF2" s="385"/>
      <c r="CG2" s="385"/>
    </row>
    <row r="3" spans="1:88" ht="19.5" customHeight="1" thickBot="1" x14ac:dyDescent="0.3">
      <c r="C3" s="16"/>
      <c r="D3" s="789" t="s">
        <v>129</v>
      </c>
      <c r="E3" s="791" t="s">
        <v>109</v>
      </c>
      <c r="F3" s="791" t="s">
        <v>111</v>
      </c>
      <c r="G3" s="791" t="s">
        <v>112</v>
      </c>
      <c r="H3" s="791" t="s">
        <v>113</v>
      </c>
      <c r="I3" s="791" t="s">
        <v>114</v>
      </c>
      <c r="J3" s="791" t="s">
        <v>116</v>
      </c>
      <c r="K3" s="791" t="s">
        <v>118</v>
      </c>
      <c r="L3" s="777" t="s">
        <v>119</v>
      </c>
      <c r="M3" s="779" t="s">
        <v>120</v>
      </c>
      <c r="N3" s="777" t="s">
        <v>121</v>
      </c>
      <c r="O3" s="777" t="s">
        <v>122</v>
      </c>
      <c r="P3" s="779" t="s">
        <v>123</v>
      </c>
      <c r="Q3" s="777" t="s">
        <v>124</v>
      </c>
      <c r="R3" s="777" t="s">
        <v>125</v>
      </c>
      <c r="S3" s="777" t="s">
        <v>126</v>
      </c>
      <c r="T3" s="777" t="s">
        <v>127</v>
      </c>
      <c r="U3" s="777" t="s">
        <v>135</v>
      </c>
      <c r="V3" s="777" t="s">
        <v>136</v>
      </c>
      <c r="W3" s="777" t="s">
        <v>137</v>
      </c>
      <c r="X3" s="777" t="s">
        <v>138</v>
      </c>
      <c r="Y3" s="777" t="s">
        <v>140</v>
      </c>
      <c r="Z3" s="777" t="s">
        <v>142</v>
      </c>
      <c r="AA3" s="777" t="s">
        <v>143</v>
      </c>
      <c r="AB3" s="777" t="s">
        <v>144</v>
      </c>
      <c r="AC3" s="777" t="s">
        <v>145</v>
      </c>
      <c r="AD3" s="777" t="s">
        <v>146</v>
      </c>
      <c r="AE3" s="777" t="s">
        <v>147</v>
      </c>
      <c r="AF3" s="777" t="s">
        <v>148</v>
      </c>
      <c r="AG3" s="777" t="s">
        <v>149</v>
      </c>
      <c r="AH3" s="777" t="s">
        <v>150</v>
      </c>
      <c r="AI3" s="777" t="s">
        <v>151</v>
      </c>
      <c r="AJ3" s="777" t="s">
        <v>152</v>
      </c>
      <c r="AK3" s="777" t="s">
        <v>153</v>
      </c>
      <c r="AL3" s="777" t="s">
        <v>155</v>
      </c>
      <c r="AM3" s="777" t="s">
        <v>156</v>
      </c>
      <c r="AN3" s="777" t="s">
        <v>157</v>
      </c>
      <c r="AO3" s="777" t="s">
        <v>158</v>
      </c>
      <c r="AP3" s="777" t="s">
        <v>159</v>
      </c>
      <c r="AQ3" s="777" t="s">
        <v>160</v>
      </c>
      <c r="AR3" s="777" t="s">
        <v>161</v>
      </c>
      <c r="AS3" s="777" t="s">
        <v>162</v>
      </c>
      <c r="AT3" s="777" t="s">
        <v>163</v>
      </c>
      <c r="AU3" s="777" t="s">
        <v>164</v>
      </c>
      <c r="AV3" s="779" t="s">
        <v>167</v>
      </c>
      <c r="AW3" s="777" t="s">
        <v>168</v>
      </c>
      <c r="AX3" s="777" t="s">
        <v>169</v>
      </c>
      <c r="AY3" s="777" t="s">
        <v>170</v>
      </c>
      <c r="AZ3" s="777" t="s">
        <v>171</v>
      </c>
      <c r="BA3" s="777" t="s">
        <v>172</v>
      </c>
      <c r="BB3" s="777" t="s">
        <v>178</v>
      </c>
      <c r="BC3" s="777" t="s">
        <v>179</v>
      </c>
      <c r="BD3" s="777" t="s">
        <v>180</v>
      </c>
      <c r="BE3" s="777" t="s">
        <v>181</v>
      </c>
      <c r="BF3" s="777" t="s">
        <v>183</v>
      </c>
      <c r="BG3" s="777" t="s">
        <v>192</v>
      </c>
      <c r="BH3" s="777" t="s">
        <v>193</v>
      </c>
      <c r="BI3" s="777" t="s">
        <v>194</v>
      </c>
      <c r="BJ3" s="777" t="s">
        <v>195</v>
      </c>
      <c r="BK3" s="777" t="s">
        <v>197</v>
      </c>
      <c r="BL3" s="779" t="s">
        <v>198</v>
      </c>
      <c r="BM3" s="777" t="s">
        <v>199</v>
      </c>
      <c r="BN3" s="777" t="s">
        <v>200</v>
      </c>
      <c r="BO3" s="777" t="s">
        <v>201</v>
      </c>
      <c r="BP3" s="777" t="s">
        <v>203</v>
      </c>
      <c r="BQ3" s="777" t="s">
        <v>204</v>
      </c>
      <c r="BR3" s="777" t="s">
        <v>205</v>
      </c>
      <c r="BS3" s="777" t="s">
        <v>207</v>
      </c>
      <c r="BT3" s="777" t="s">
        <v>208</v>
      </c>
      <c r="BU3" s="777" t="s">
        <v>222</v>
      </c>
      <c r="BV3" s="777" t="s">
        <v>224</v>
      </c>
      <c r="BW3" s="628" t="s">
        <v>202</v>
      </c>
      <c r="BX3" s="628" t="s">
        <v>165</v>
      </c>
      <c r="BY3" s="628" t="s">
        <v>166</v>
      </c>
      <c r="BZ3" s="628" t="s">
        <v>206</v>
      </c>
      <c r="CA3" s="784" t="s">
        <v>226</v>
      </c>
      <c r="CB3" s="785"/>
      <c r="CC3" s="785"/>
      <c r="CD3" s="785"/>
      <c r="CE3" s="785"/>
      <c r="CF3" s="782" t="s">
        <v>154</v>
      </c>
      <c r="CG3" s="783"/>
    </row>
    <row r="4" spans="1:88" ht="16.5" customHeight="1" x14ac:dyDescent="0.2">
      <c r="C4" s="24"/>
      <c r="D4" s="790"/>
      <c r="E4" s="792"/>
      <c r="F4" s="792"/>
      <c r="G4" s="792"/>
      <c r="H4" s="792"/>
      <c r="I4" s="792"/>
      <c r="J4" s="792"/>
      <c r="K4" s="792"/>
      <c r="L4" s="778"/>
      <c r="M4" s="780"/>
      <c r="N4" s="778"/>
      <c r="O4" s="778"/>
      <c r="P4" s="780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80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80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629">
        <v>41915</v>
      </c>
      <c r="BX4" s="629">
        <v>41922</v>
      </c>
      <c r="BY4" s="629">
        <v>41929</v>
      </c>
      <c r="BZ4" s="629">
        <v>41936</v>
      </c>
      <c r="CA4" s="479">
        <v>41925</v>
      </c>
      <c r="CB4" s="479">
        <v>41926</v>
      </c>
      <c r="CC4" s="479">
        <v>41927</v>
      </c>
      <c r="CD4" s="479">
        <v>41928</v>
      </c>
      <c r="CE4" s="604">
        <v>41929</v>
      </c>
      <c r="CF4" s="478" t="s">
        <v>21</v>
      </c>
      <c r="CG4" s="386" t="s">
        <v>90</v>
      </c>
    </row>
    <row r="5" spans="1:88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8"/>
      <c r="AV5" s="480"/>
      <c r="AW5" s="458"/>
      <c r="AX5" s="458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  <c r="BJ5" s="458"/>
      <c r="BK5" s="458"/>
      <c r="BL5" s="480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564"/>
      <c r="BX5" s="564"/>
      <c r="BY5" s="564"/>
      <c r="BZ5" s="564"/>
      <c r="CA5" s="555"/>
      <c r="CB5" s="395"/>
      <c r="CC5" s="395"/>
      <c r="CD5" s="451"/>
      <c r="CE5" s="396"/>
      <c r="CF5" s="387"/>
      <c r="CG5" s="266"/>
    </row>
    <row r="6" spans="1:88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459"/>
      <c r="AV6" s="481"/>
      <c r="AW6" s="459"/>
      <c r="AX6" s="459"/>
      <c r="AY6" s="459"/>
      <c r="AZ6" s="459"/>
      <c r="BA6" s="459"/>
      <c r="BB6" s="459"/>
      <c r="BC6" s="459"/>
      <c r="BD6" s="459"/>
      <c r="BE6" s="459"/>
      <c r="BF6" s="459"/>
      <c r="BG6" s="459"/>
      <c r="BH6" s="459"/>
      <c r="BI6" s="459"/>
      <c r="BJ6" s="459"/>
      <c r="BK6" s="459"/>
      <c r="BL6" s="481"/>
      <c r="BM6" s="459"/>
      <c r="BN6" s="459"/>
      <c r="BO6" s="459"/>
      <c r="BP6" s="459"/>
      <c r="BQ6" s="459"/>
      <c r="BR6" s="627"/>
      <c r="BS6" s="627"/>
      <c r="BT6" s="627"/>
      <c r="BU6" s="627"/>
      <c r="BV6" s="627"/>
      <c r="BW6" s="565"/>
      <c r="BX6" s="708"/>
      <c r="BY6" s="565"/>
      <c r="BZ6" s="565"/>
      <c r="CA6" s="549"/>
      <c r="CB6" s="549"/>
      <c r="CC6" s="549"/>
      <c r="CD6" s="549"/>
      <c r="CE6" s="550"/>
      <c r="CF6" s="378"/>
      <c r="CG6" s="379"/>
    </row>
    <row r="7" spans="1:88" ht="12.75" customHeight="1" x14ac:dyDescent="0.2">
      <c r="C7" s="77"/>
      <c r="D7" s="30" t="s">
        <v>101</v>
      </c>
      <c r="E7" s="345">
        <v>7722.1780606599996</v>
      </c>
      <c r="F7" s="346">
        <v>7783.0780060199995</v>
      </c>
      <c r="G7" s="345">
        <v>7678.5135133399999</v>
      </c>
      <c r="H7" s="345">
        <v>7762.2009491199997</v>
      </c>
      <c r="I7" s="345">
        <v>7739.7894073300004</v>
      </c>
      <c r="J7" s="345">
        <v>7894.1105945300005</v>
      </c>
      <c r="K7" s="345">
        <v>7954.501519649999</v>
      </c>
      <c r="L7" s="345">
        <v>8005.5785712199995</v>
      </c>
      <c r="M7" s="347">
        <v>8307.06716719</v>
      </c>
      <c r="N7" s="345">
        <v>8453.3830891299986</v>
      </c>
      <c r="O7" s="345">
        <v>8597.4485053600001</v>
      </c>
      <c r="P7" s="348">
        <v>8760.4507211599994</v>
      </c>
      <c r="Q7" s="345">
        <v>8580.4910685000013</v>
      </c>
      <c r="R7" s="345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60">
        <v>12438.352775580001</v>
      </c>
      <c r="AV7" s="482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2">
        <v>14516.472777220002</v>
      </c>
      <c r="BK7" s="325">
        <v>14249.595009229999</v>
      </c>
      <c r="BL7" s="579">
        <v>14227.499851910001</v>
      </c>
      <c r="BM7" s="325">
        <v>14430.174842069999</v>
      </c>
      <c r="BN7" s="460">
        <v>14519.25549734</v>
      </c>
      <c r="BO7" s="460">
        <v>14557.481059989999</v>
      </c>
      <c r="BP7" s="460">
        <v>14490.071293269999</v>
      </c>
      <c r="BQ7" s="460">
        <v>14530.755664389999</v>
      </c>
      <c r="BR7" s="460">
        <v>14540.232896129999</v>
      </c>
      <c r="BS7" s="616">
        <v>14808.530374419999</v>
      </c>
      <c r="BT7" s="460">
        <v>14873.52632809</v>
      </c>
      <c r="BU7" s="685">
        <v>15396.291196100003</v>
      </c>
      <c r="BV7" s="685">
        <v>15272.013237600002</v>
      </c>
      <c r="BW7" s="460">
        <v>15264.652501859999</v>
      </c>
      <c r="BX7" s="460">
        <v>15484.835449349999</v>
      </c>
      <c r="BY7" s="710">
        <v>15392.848505259997</v>
      </c>
      <c r="BZ7" s="710">
        <v>15299.34166575</v>
      </c>
      <c r="CA7" s="616">
        <v>15468.922990079996</v>
      </c>
      <c r="CB7" s="616">
        <v>15453.79469354</v>
      </c>
      <c r="CC7" s="616">
        <v>15414.314163069999</v>
      </c>
      <c r="CD7" s="616">
        <v>15461.215190120001</v>
      </c>
      <c r="CE7" s="616">
        <v>15430.627383739999</v>
      </c>
      <c r="CF7" s="501">
        <v>-54.208065610000631</v>
      </c>
      <c r="CG7" s="530">
        <v>-3.5007195127976232E-3</v>
      </c>
      <c r="CH7" s="645">
        <f>+CE7-BX7-CF7</f>
        <v>0</v>
      </c>
      <c r="CI7" s="366">
        <f>+CF7/BX7-CG7</f>
        <v>-4.7704895589362195E-17</v>
      </c>
      <c r="CJ7" s="376"/>
    </row>
    <row r="8" spans="1:88" ht="12.75" customHeight="1" x14ac:dyDescent="0.2">
      <c r="C8" s="77"/>
      <c r="D8" s="147" t="s">
        <v>102</v>
      </c>
      <c r="E8" s="345">
        <v>6871.3629613699995</v>
      </c>
      <c r="F8" s="346">
        <v>6901.5602825299993</v>
      </c>
      <c r="G8" s="345">
        <v>6763.93458457</v>
      </c>
      <c r="H8" s="345">
        <v>6871.92346086</v>
      </c>
      <c r="I8" s="345">
        <v>6864.80897946</v>
      </c>
      <c r="J8" s="345">
        <v>6963.3276906000001</v>
      </c>
      <c r="K8" s="345">
        <v>7042.3676882599993</v>
      </c>
      <c r="L8" s="345">
        <v>7096.8334951299994</v>
      </c>
      <c r="M8" s="347">
        <v>7178.0977016799998</v>
      </c>
      <c r="N8" s="345">
        <v>7272.65148176</v>
      </c>
      <c r="O8" s="345">
        <v>7364.8284953800003</v>
      </c>
      <c r="P8" s="348">
        <v>7404.5581706299999</v>
      </c>
      <c r="Q8" s="345">
        <v>7311.34397128</v>
      </c>
      <c r="R8" s="345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60">
        <v>10052.95385747</v>
      </c>
      <c r="AV8" s="482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2">
        <v>12419.849562019999</v>
      </c>
      <c r="BK8" s="325">
        <v>12138.228049270001</v>
      </c>
      <c r="BL8" s="579">
        <v>12252.706747440001</v>
      </c>
      <c r="BM8" s="325">
        <v>12512.38251189</v>
      </c>
      <c r="BN8" s="460">
        <v>12542.926991599999</v>
      </c>
      <c r="BO8" s="460">
        <v>12463.37808282</v>
      </c>
      <c r="BP8" s="460">
        <v>12444.990834029999</v>
      </c>
      <c r="BQ8" s="460">
        <v>12482.011362249999</v>
      </c>
      <c r="BR8" s="460">
        <v>12550.077685249998</v>
      </c>
      <c r="BS8" s="616">
        <v>12732.47977045</v>
      </c>
      <c r="BT8" s="460">
        <v>12828.00857407</v>
      </c>
      <c r="BU8" s="685">
        <v>13364.027498040003</v>
      </c>
      <c r="BV8" s="685">
        <v>13346.469576200001</v>
      </c>
      <c r="BW8" s="460">
        <v>13341.229464219998</v>
      </c>
      <c r="BX8" s="460">
        <v>13547.474625549998</v>
      </c>
      <c r="BY8" s="710">
        <v>13452.078248829997</v>
      </c>
      <c r="BZ8" s="710">
        <v>13367.003922040001</v>
      </c>
      <c r="CA8" s="616">
        <v>13534.30700139</v>
      </c>
      <c r="CB8" s="616">
        <v>13503.94801806</v>
      </c>
      <c r="CC8" s="616">
        <v>13465.73536893</v>
      </c>
      <c r="CD8" s="616">
        <v>13503.469527570001</v>
      </c>
      <c r="CE8" s="616">
        <v>13471.75599414</v>
      </c>
      <c r="CF8" s="501">
        <v>-75.718631409998125</v>
      </c>
      <c r="CG8" s="530">
        <v>-5.589132550740894E-3</v>
      </c>
      <c r="CH8" s="645">
        <f t="shared" ref="CH8:CH71" si="0">+CE8-BX8-CF8</f>
        <v>0</v>
      </c>
      <c r="CI8" s="366">
        <f t="shared" ref="CI8:CI71" si="1">+CF8/BX8-CG8</f>
        <v>-2.4286128663675299E-17</v>
      </c>
      <c r="CJ8" s="376"/>
    </row>
    <row r="9" spans="1:88" ht="12.75" customHeight="1" x14ac:dyDescent="0.2">
      <c r="C9" s="77"/>
      <c r="D9" s="147" t="s">
        <v>103</v>
      </c>
      <c r="E9" s="345">
        <v>42.61454638</v>
      </c>
      <c r="F9" s="346">
        <v>41.454277750000003</v>
      </c>
      <c r="G9" s="345">
        <v>40.491020559999995</v>
      </c>
      <c r="H9" s="345">
        <v>40.985505700000004</v>
      </c>
      <c r="I9" s="345">
        <v>41.228140099999997</v>
      </c>
      <c r="J9" s="345">
        <v>42.202409630000005</v>
      </c>
      <c r="K9" s="345">
        <v>42.63438232</v>
      </c>
      <c r="L9" s="345">
        <v>42.666907469999998</v>
      </c>
      <c r="M9" s="347">
        <v>241.82406078999998</v>
      </c>
      <c r="N9" s="345">
        <v>260.22617263000001</v>
      </c>
      <c r="O9" s="345">
        <v>261.87923950999999</v>
      </c>
      <c r="P9" s="348">
        <v>265.63301605999999</v>
      </c>
      <c r="Q9" s="345">
        <v>257.69269602000003</v>
      </c>
      <c r="R9" s="345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60">
        <v>249.16715267000001</v>
      </c>
      <c r="AV9" s="482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2">
        <v>253.54975819000001</v>
      </c>
      <c r="BK9" s="325">
        <v>257.31836711</v>
      </c>
      <c r="BL9" s="579">
        <v>255.90211614</v>
      </c>
      <c r="BM9" s="325">
        <v>256.72523954000002</v>
      </c>
      <c r="BN9" s="460">
        <v>256.12689373000001</v>
      </c>
      <c r="BO9" s="460">
        <v>256.93122971999998</v>
      </c>
      <c r="BP9" s="460">
        <v>257.35690604999996</v>
      </c>
      <c r="BQ9" s="460">
        <v>258.52814720999999</v>
      </c>
      <c r="BR9" s="460">
        <v>256.83536541000001</v>
      </c>
      <c r="BS9" s="616">
        <v>257.41016827999999</v>
      </c>
      <c r="BT9" s="460">
        <v>255.60281583</v>
      </c>
      <c r="BU9" s="685">
        <v>253.0576437</v>
      </c>
      <c r="BV9" s="685">
        <v>247.92992516999999</v>
      </c>
      <c r="BW9" s="460">
        <v>247.58486960000002</v>
      </c>
      <c r="BX9" s="460">
        <v>248.74672336999998</v>
      </c>
      <c r="BY9" s="710">
        <v>249.58888576000001</v>
      </c>
      <c r="BZ9" s="710">
        <v>248.35540143</v>
      </c>
      <c r="CA9" s="616">
        <v>247.77656713000002</v>
      </c>
      <c r="CB9" s="616">
        <v>247.77656713000002</v>
      </c>
      <c r="CC9" s="616">
        <v>247.61987524</v>
      </c>
      <c r="CD9" s="616">
        <v>247.42984464</v>
      </c>
      <c r="CE9" s="616">
        <v>248.54002341</v>
      </c>
      <c r="CF9" s="501">
        <v>-0.20669995999998036</v>
      </c>
      <c r="CG9" s="530">
        <v>-8.3096555886097434E-4</v>
      </c>
      <c r="CH9" s="645">
        <f t="shared" si="0"/>
        <v>0</v>
      </c>
      <c r="CI9" s="366">
        <f t="shared" si="1"/>
        <v>3.1550283219328179E-17</v>
      </c>
      <c r="CJ9" s="376"/>
    </row>
    <row r="10" spans="1:88" ht="12.75" customHeight="1" x14ac:dyDescent="0.2">
      <c r="C10" s="77"/>
      <c r="D10" s="147" t="s">
        <v>104</v>
      </c>
      <c r="E10" s="345">
        <v>794.46373916000005</v>
      </c>
      <c r="F10" s="346">
        <v>826.70896699000002</v>
      </c>
      <c r="G10" s="345">
        <v>861.01769571</v>
      </c>
      <c r="H10" s="345">
        <v>836.06752255999993</v>
      </c>
      <c r="I10" s="345">
        <v>820.45443151999996</v>
      </c>
      <c r="J10" s="345">
        <v>874.95594929999993</v>
      </c>
      <c r="K10" s="345">
        <v>855.74044781999999</v>
      </c>
      <c r="L10" s="345">
        <v>852.31251112000007</v>
      </c>
      <c r="M10" s="347">
        <v>873.26561471999992</v>
      </c>
      <c r="N10" s="345">
        <v>906.50457973999994</v>
      </c>
      <c r="O10" s="345">
        <v>956.65410422000002</v>
      </c>
      <c r="P10" s="348">
        <v>1075.9668694700001</v>
      </c>
      <c r="Q10" s="345">
        <v>997.59173994999992</v>
      </c>
      <c r="R10" s="345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60">
        <v>2122.8251904399999</v>
      </c>
      <c r="AV10" s="482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2">
        <v>1829.47136576</v>
      </c>
      <c r="BK10" s="325">
        <v>1840.3496753499999</v>
      </c>
      <c r="BL10" s="579">
        <v>1705.26599958</v>
      </c>
      <c r="BM10" s="325">
        <v>1647.39959064</v>
      </c>
      <c r="BN10" s="460">
        <v>1706.56739326</v>
      </c>
      <c r="BO10" s="460">
        <v>1823.4921774500001</v>
      </c>
      <c r="BP10" s="460">
        <v>1774.02277194</v>
      </c>
      <c r="BQ10" s="460">
        <v>1776.4544911799999</v>
      </c>
      <c r="BR10" s="460">
        <v>1719.64542297</v>
      </c>
      <c r="BS10" s="616">
        <v>1804.9363706900001</v>
      </c>
      <c r="BT10" s="460">
        <v>1776.3079656899999</v>
      </c>
      <c r="BU10" s="685">
        <v>1765.73238436</v>
      </c>
      <c r="BV10" s="685">
        <v>1664.41359373</v>
      </c>
      <c r="BW10" s="460">
        <v>1662.6563967899999</v>
      </c>
      <c r="BX10" s="460">
        <v>1675.3704704300001</v>
      </c>
      <c r="BY10" s="710">
        <v>1677.89238942</v>
      </c>
      <c r="BZ10" s="710">
        <v>1670.7590360300001</v>
      </c>
      <c r="CA10" s="616">
        <v>1673.64744406</v>
      </c>
      <c r="CB10" s="616">
        <v>1688.8781308500002</v>
      </c>
      <c r="CC10" s="616">
        <v>1687.7752839</v>
      </c>
      <c r="CD10" s="616">
        <v>1697.14230041</v>
      </c>
      <c r="CE10" s="616">
        <v>1697.0987411900001</v>
      </c>
      <c r="CF10" s="501">
        <v>21.728270759999987</v>
      </c>
      <c r="CG10" s="530">
        <v>1.2969233458211216E-2</v>
      </c>
      <c r="CH10" s="645">
        <f t="shared" si="0"/>
        <v>0</v>
      </c>
      <c r="CI10" s="366">
        <f t="shared" si="1"/>
        <v>9.8879238130678004E-17</v>
      </c>
      <c r="CJ10" s="376"/>
    </row>
    <row r="11" spans="1:88" x14ac:dyDescent="0.2">
      <c r="C11" s="77"/>
      <c r="D11" s="147" t="s">
        <v>196</v>
      </c>
      <c r="E11" s="345">
        <v>13.73681375</v>
      </c>
      <c r="F11" s="346">
        <v>13.35447875</v>
      </c>
      <c r="G11" s="345">
        <v>13.0702125</v>
      </c>
      <c r="H11" s="345">
        <v>13.224459999999999</v>
      </c>
      <c r="I11" s="345">
        <v>13.297856250000001</v>
      </c>
      <c r="J11" s="345">
        <v>13.624544999999999</v>
      </c>
      <c r="K11" s="345">
        <v>13.759001249999999</v>
      </c>
      <c r="L11" s="345">
        <v>13.7656575</v>
      </c>
      <c r="M11" s="347">
        <v>13.879790000000002</v>
      </c>
      <c r="N11" s="345">
        <v>14.000845</v>
      </c>
      <c r="O11" s="345">
        <v>14.08666625</v>
      </c>
      <c r="P11" s="348">
        <v>14.292655</v>
      </c>
      <c r="Q11" s="345">
        <v>13.862661249999999</v>
      </c>
      <c r="R11" s="345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60">
        <v>13.406575</v>
      </c>
      <c r="AV11" s="482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2">
        <v>13.602091249999999</v>
      </c>
      <c r="BK11" s="325">
        <v>13.6989175</v>
      </c>
      <c r="BL11" s="579">
        <v>13.62498875</v>
      </c>
      <c r="BM11" s="325">
        <v>13.6675</v>
      </c>
      <c r="BN11" s="460">
        <v>13.63421875</v>
      </c>
      <c r="BO11" s="460">
        <v>13.67957</v>
      </c>
      <c r="BP11" s="460">
        <v>13.70078125</v>
      </c>
      <c r="BQ11" s="460">
        <v>13.76166375</v>
      </c>
      <c r="BR11" s="460">
        <v>13.6744225</v>
      </c>
      <c r="BS11" s="616">
        <v>13.704065</v>
      </c>
      <c r="BT11" s="460">
        <v>13.606972499999999</v>
      </c>
      <c r="BU11" s="685">
        <v>13.47367</v>
      </c>
      <c r="BV11" s="685">
        <v>13.2001425</v>
      </c>
      <c r="BW11" s="460">
        <v>13.181771250000001</v>
      </c>
      <c r="BX11" s="460">
        <v>13.24363</v>
      </c>
      <c r="BY11" s="710">
        <v>13.288981250000001</v>
      </c>
      <c r="BZ11" s="710">
        <v>13.22330625</v>
      </c>
      <c r="CA11" s="616">
        <v>13.1919775</v>
      </c>
      <c r="CB11" s="616">
        <v>13.1919775</v>
      </c>
      <c r="CC11" s="616">
        <v>13.183635000000001</v>
      </c>
      <c r="CD11" s="616">
        <v>13.173517499999999</v>
      </c>
      <c r="CE11" s="616">
        <v>13.232625000000001</v>
      </c>
      <c r="CF11" s="501">
        <v>-1.1004999999999043E-2</v>
      </c>
      <c r="CG11" s="530">
        <v>-8.3096552833317183E-4</v>
      </c>
      <c r="CH11" s="645">
        <f t="shared" si="0"/>
        <v>0</v>
      </c>
      <c r="CI11" s="366">
        <f t="shared" si="1"/>
        <v>0</v>
      </c>
      <c r="CJ11" s="376"/>
    </row>
    <row r="12" spans="1:88" x14ac:dyDescent="0.2">
      <c r="C12" s="26"/>
      <c r="D12" s="208" t="s">
        <v>17</v>
      </c>
      <c r="E12" s="349">
        <v>7722.0258764800001</v>
      </c>
      <c r="F12" s="350">
        <v>7783.5024624099988</v>
      </c>
      <c r="G12" s="349">
        <v>7679.1111306999992</v>
      </c>
      <c r="H12" s="349">
        <v>7764.9700863899998</v>
      </c>
      <c r="I12" s="349">
        <v>7740.1778811100003</v>
      </c>
      <c r="J12" s="349">
        <v>7894.5761075100008</v>
      </c>
      <c r="K12" s="349">
        <v>7955.6462962899986</v>
      </c>
      <c r="L12" s="349">
        <v>8008.1931734299997</v>
      </c>
      <c r="M12" s="351">
        <v>8310.0094015899995</v>
      </c>
      <c r="N12" s="349">
        <v>8453.4555057699999</v>
      </c>
      <c r="O12" s="349">
        <v>8599.1595617900002</v>
      </c>
      <c r="P12" s="352">
        <v>8760.1666816600009</v>
      </c>
      <c r="Q12" s="349">
        <v>8580.1026587400011</v>
      </c>
      <c r="R12" s="349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1">
        <v>12439.75889637</v>
      </c>
      <c r="AV12" s="483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3">
        <v>14517.55248541</v>
      </c>
      <c r="BK12" s="324">
        <v>14249.976692519998</v>
      </c>
      <c r="BL12" s="562">
        <v>14228.16842362</v>
      </c>
      <c r="BM12" s="324">
        <v>14430.144569389999</v>
      </c>
      <c r="BN12" s="461">
        <v>14519.412020229998</v>
      </c>
      <c r="BO12" s="461">
        <v>14557.695143659999</v>
      </c>
      <c r="BP12" s="461">
        <v>14490.556153199999</v>
      </c>
      <c r="BQ12" s="461">
        <v>14533.02594127</v>
      </c>
      <c r="BR12" s="461">
        <v>14540.68758611</v>
      </c>
      <c r="BS12" s="617">
        <v>14808.851179669999</v>
      </c>
      <c r="BT12" s="461">
        <v>14873.382846199998</v>
      </c>
      <c r="BU12" s="643">
        <v>15395.173086740002</v>
      </c>
      <c r="BV12" s="643">
        <v>15271.853066600002</v>
      </c>
      <c r="BW12" s="461">
        <v>15264.551145009998</v>
      </c>
      <c r="BX12" s="461">
        <v>15484.802623579999</v>
      </c>
      <c r="BY12" s="711">
        <v>15392.933926309996</v>
      </c>
      <c r="BZ12" s="711">
        <v>15299.276055060001</v>
      </c>
      <c r="CA12" s="617">
        <v>15468.890164309998</v>
      </c>
      <c r="CB12" s="617">
        <v>15453.762023789999</v>
      </c>
      <c r="CC12" s="617">
        <v>15414.31632518</v>
      </c>
      <c r="CD12" s="617">
        <v>15461.217352230004</v>
      </c>
      <c r="CE12" s="617">
        <v>15430.629325669999</v>
      </c>
      <c r="CF12" s="501">
        <v>-54.173297909999746</v>
      </c>
      <c r="CG12" s="530">
        <v>-3.4984816550071018E-3</v>
      </c>
      <c r="CH12" s="645">
        <f t="shared" si="0"/>
        <v>0</v>
      </c>
      <c r="CI12" s="366">
        <f t="shared" si="1"/>
        <v>4.640385298237959E-17</v>
      </c>
      <c r="CJ12" s="376"/>
    </row>
    <row r="13" spans="1:88" ht="12.75" customHeight="1" x14ac:dyDescent="0.2">
      <c r="C13" s="26"/>
      <c r="D13" s="208" t="s">
        <v>223</v>
      </c>
      <c r="E13" s="332"/>
      <c r="F13" s="332"/>
      <c r="G13" s="332"/>
      <c r="H13" s="332"/>
      <c r="I13" s="332"/>
      <c r="J13" s="332"/>
      <c r="K13" s="332"/>
      <c r="L13" s="353"/>
      <c r="M13" s="333"/>
      <c r="N13" s="332"/>
      <c r="O13" s="332"/>
      <c r="P13" s="334"/>
      <c r="Q13" s="332"/>
      <c r="R13" s="332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4">
        <v>1588.0928546314085</v>
      </c>
      <c r="BL13" s="484">
        <v>1553.1521456643795</v>
      </c>
      <c r="BM13" s="484">
        <v>1654.3411065087464</v>
      </c>
      <c r="BN13" s="484">
        <v>1626.3659524037901</v>
      </c>
      <c r="BO13" s="484">
        <v>1658.3314464387752</v>
      </c>
      <c r="BP13" s="484">
        <v>1904.4737652244894</v>
      </c>
      <c r="BQ13" s="484">
        <v>1986.8727011690962</v>
      </c>
      <c r="BR13" s="484">
        <v>2057.3005602623907</v>
      </c>
      <c r="BS13" s="484">
        <v>2061.3454177092135</v>
      </c>
      <c r="BT13" s="484">
        <v>2230.4617808476983</v>
      </c>
      <c r="BU13" s="484">
        <v>2204.2271151341106</v>
      </c>
      <c r="BV13" s="702">
        <v>2245.7993692791852</v>
      </c>
      <c r="BW13" s="326">
        <v>2247.2404525459492</v>
      </c>
      <c r="BX13" s="326">
        <v>2245.170903315628</v>
      </c>
      <c r="BY13" s="712">
        <v>2333.0737413360366</v>
      </c>
      <c r="BZ13" s="712">
        <v>2271.1533427879313</v>
      </c>
      <c r="CA13" s="580">
        <v>2210.7336289366194</v>
      </c>
      <c r="CB13" s="580">
        <v>2224.6861412165031</v>
      </c>
      <c r="CC13" s="580">
        <v>2219.6222116509048</v>
      </c>
      <c r="CD13" s="580">
        <v>2240.8861972937621</v>
      </c>
      <c r="CE13" s="580">
        <v>2236.3538834584851</v>
      </c>
      <c r="CF13" s="501">
        <v>-8.8170198571428955</v>
      </c>
      <c r="CG13" s="530">
        <v>-3.9271040989005135E-3</v>
      </c>
      <c r="CH13" s="645">
        <f t="shared" si="0"/>
        <v>0</v>
      </c>
      <c r="CI13" s="366">
        <f t="shared" si="1"/>
        <v>3.3827107781547738E-17</v>
      </c>
      <c r="CJ13" s="376"/>
    </row>
    <row r="14" spans="1:88" x14ac:dyDescent="0.2">
      <c r="C14" s="26"/>
      <c r="D14" s="208" t="s">
        <v>139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4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80">
        <v>15781.32056928438</v>
      </c>
      <c r="BM14" s="326">
        <v>16084.485675898746</v>
      </c>
      <c r="BN14" s="454">
        <v>16145.777972633789</v>
      </c>
      <c r="BO14" s="454">
        <v>16216.026590098774</v>
      </c>
      <c r="BP14" s="454">
        <v>16395.02991842449</v>
      </c>
      <c r="BQ14" s="454">
        <v>16519.898642439097</v>
      </c>
      <c r="BR14" s="454">
        <v>16597.98814637239</v>
      </c>
      <c r="BS14" s="473">
        <v>16870.19659737921</v>
      </c>
      <c r="BT14" s="454">
        <v>17103.844627047696</v>
      </c>
      <c r="BU14" s="503">
        <v>17599.400201874112</v>
      </c>
      <c r="BV14" s="503">
        <v>17517.652435879187</v>
      </c>
      <c r="BW14" s="454">
        <v>17511.791597555948</v>
      </c>
      <c r="BX14" s="454">
        <v>17729.973526895628</v>
      </c>
      <c r="BY14" s="712">
        <v>17726.00766764603</v>
      </c>
      <c r="BZ14" s="712">
        <v>17570.429397847933</v>
      </c>
      <c r="CA14" s="473">
        <v>17679.623793246617</v>
      </c>
      <c r="CB14" s="473">
        <v>17678.448165006503</v>
      </c>
      <c r="CC14" s="473">
        <v>17633.938536830905</v>
      </c>
      <c r="CD14" s="473">
        <v>17702.103549523767</v>
      </c>
      <c r="CE14" s="503">
        <v>17666.983209128484</v>
      </c>
      <c r="CF14" s="501">
        <v>-62.990317767144006</v>
      </c>
      <c r="CG14" s="530">
        <v>-3.5527587038746145E-3</v>
      </c>
      <c r="CH14" s="645">
        <f t="shared" si="0"/>
        <v>0</v>
      </c>
      <c r="CI14" s="366">
        <f t="shared" si="1"/>
        <v>5.2475385148298415E-17</v>
      </c>
      <c r="CJ14" s="376"/>
    </row>
    <row r="15" spans="1:88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2">
        <v>2</v>
      </c>
      <c r="AV15" s="485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5">
        <v>0</v>
      </c>
      <c r="BK15" s="250">
        <v>1</v>
      </c>
      <c r="BL15" s="581">
        <v>4.5</v>
      </c>
      <c r="BM15" s="250">
        <v>1.3</v>
      </c>
      <c r="BN15" s="462">
        <v>5.0999999999999996</v>
      </c>
      <c r="BO15" s="462">
        <v>0</v>
      </c>
      <c r="BP15" s="462">
        <v>2.0999999999999996</v>
      </c>
      <c r="BQ15" s="462">
        <v>1.3</v>
      </c>
      <c r="BR15" s="462">
        <v>0</v>
      </c>
      <c r="BS15" s="618">
        <v>0.8</v>
      </c>
      <c r="BT15" s="462">
        <v>0</v>
      </c>
      <c r="BU15" s="619">
        <v>0</v>
      </c>
      <c r="BV15" s="619">
        <v>0.30000000000000004</v>
      </c>
      <c r="BW15" s="462">
        <v>0</v>
      </c>
      <c r="BX15" s="462">
        <v>0</v>
      </c>
      <c r="BY15" s="713">
        <v>0</v>
      </c>
      <c r="BZ15" s="713">
        <v>0.1</v>
      </c>
      <c r="CA15" s="618">
        <v>0</v>
      </c>
      <c r="CB15" s="618">
        <v>0</v>
      </c>
      <c r="CC15" s="618">
        <v>0</v>
      </c>
      <c r="CD15" s="618">
        <v>0</v>
      </c>
      <c r="CE15" s="619">
        <v>0</v>
      </c>
      <c r="CF15" s="404"/>
      <c r="CG15" s="530"/>
      <c r="CH15" s="645"/>
      <c r="CI15" s="366"/>
      <c r="CJ15" s="376"/>
    </row>
    <row r="16" spans="1:88" ht="12.75" customHeight="1" x14ac:dyDescent="0.2">
      <c r="C16" s="26"/>
      <c r="D16" s="209" t="s">
        <v>173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2"/>
      <c r="AV16" s="485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5">
        <v>5.2</v>
      </c>
      <c r="BK16" s="250">
        <v>10.399999999999999</v>
      </c>
      <c r="BL16" s="581">
        <v>43.800000000000004</v>
      </c>
      <c r="BM16" s="250">
        <v>33.699999999999996</v>
      </c>
      <c r="BN16" s="462">
        <v>19.5</v>
      </c>
      <c r="BO16" s="462">
        <v>52.8</v>
      </c>
      <c r="BP16" s="462">
        <v>22.400000000000002</v>
      </c>
      <c r="BQ16" s="462">
        <v>5.4</v>
      </c>
      <c r="BR16" s="462">
        <v>3.3000000000000003</v>
      </c>
      <c r="BS16" s="618">
        <v>2.5</v>
      </c>
      <c r="BT16" s="462">
        <v>2.7</v>
      </c>
      <c r="BU16" s="619">
        <v>3.7</v>
      </c>
      <c r="BV16" s="619">
        <v>1.6</v>
      </c>
      <c r="BW16" s="462">
        <v>0</v>
      </c>
      <c r="BX16" s="462">
        <v>1.9</v>
      </c>
      <c r="BY16" s="713">
        <v>0.2</v>
      </c>
      <c r="BZ16" s="713">
        <v>1.1000000000000001</v>
      </c>
      <c r="CA16" s="618">
        <v>0</v>
      </c>
      <c r="CB16" s="618">
        <v>0.2</v>
      </c>
      <c r="CC16" s="618">
        <v>0</v>
      </c>
      <c r="CD16" s="618">
        <v>0.2</v>
      </c>
      <c r="CE16" s="619">
        <v>0.2</v>
      </c>
      <c r="CF16" s="404"/>
      <c r="CG16" s="530"/>
      <c r="CH16" s="645"/>
      <c r="CI16" s="366"/>
      <c r="CJ16" s="376"/>
    </row>
    <row r="17" spans="1:88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2">
        <v>0</v>
      </c>
      <c r="AV17" s="485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5">
        <v>0</v>
      </c>
      <c r="BK17" s="250">
        <v>3</v>
      </c>
      <c r="BL17" s="581">
        <v>0</v>
      </c>
      <c r="BM17" s="250">
        <v>0</v>
      </c>
      <c r="BN17" s="462">
        <v>0</v>
      </c>
      <c r="BO17" s="462">
        <v>0</v>
      </c>
      <c r="BP17" s="462">
        <v>0</v>
      </c>
      <c r="BQ17" s="462">
        <v>0</v>
      </c>
      <c r="BR17" s="462">
        <v>0</v>
      </c>
      <c r="BS17" s="618">
        <v>9.8999999999999994E-5</v>
      </c>
      <c r="BT17" s="462">
        <v>0</v>
      </c>
      <c r="BU17" s="619">
        <v>0</v>
      </c>
      <c r="BV17" s="619">
        <v>0</v>
      </c>
      <c r="BW17" s="462">
        <v>0</v>
      </c>
      <c r="BX17" s="462">
        <v>0</v>
      </c>
      <c r="BY17" s="713">
        <v>0</v>
      </c>
      <c r="BZ17" s="713">
        <v>0</v>
      </c>
      <c r="CA17" s="618">
        <v>0</v>
      </c>
      <c r="CB17" s="618">
        <v>0</v>
      </c>
      <c r="CC17" s="618">
        <v>0</v>
      </c>
      <c r="CD17" s="618">
        <v>0</v>
      </c>
      <c r="CE17" s="619">
        <v>0</v>
      </c>
      <c r="CF17" s="404"/>
      <c r="CG17" s="530"/>
      <c r="CH17" s="645"/>
      <c r="CI17" s="366"/>
    </row>
    <row r="18" spans="1:88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2">
        <v>0</v>
      </c>
      <c r="AV18" s="485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5">
        <v>0</v>
      </c>
      <c r="BK18" s="250">
        <v>0</v>
      </c>
      <c r="BL18" s="581">
        <v>10</v>
      </c>
      <c r="BM18" s="250">
        <v>0</v>
      </c>
      <c r="BN18" s="462">
        <v>0</v>
      </c>
      <c r="BO18" s="462">
        <v>0</v>
      </c>
      <c r="BP18" s="462">
        <v>0</v>
      </c>
      <c r="BQ18" s="462">
        <v>0</v>
      </c>
      <c r="BR18" s="462">
        <v>0</v>
      </c>
      <c r="BS18" s="618">
        <v>0</v>
      </c>
      <c r="BT18" s="462">
        <v>0</v>
      </c>
      <c r="BU18" s="619">
        <v>22</v>
      </c>
      <c r="BV18" s="619">
        <v>0</v>
      </c>
      <c r="BW18" s="462">
        <v>0</v>
      </c>
      <c r="BX18" s="462">
        <v>0</v>
      </c>
      <c r="BY18" s="713">
        <v>0</v>
      </c>
      <c r="BZ18" s="713">
        <v>0</v>
      </c>
      <c r="CA18" s="618">
        <v>0</v>
      </c>
      <c r="CB18" s="618">
        <v>0</v>
      </c>
      <c r="CC18" s="618">
        <v>0</v>
      </c>
      <c r="CD18" s="618">
        <v>0</v>
      </c>
      <c r="CE18" s="619">
        <v>0</v>
      </c>
      <c r="CF18" s="404" t="s">
        <v>3</v>
      </c>
      <c r="CG18" s="530" t="s">
        <v>3</v>
      </c>
      <c r="CH18" s="645"/>
      <c r="CI18" s="366"/>
    </row>
    <row r="19" spans="1:88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3">
        <v>0</v>
      </c>
      <c r="AV19" s="486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6">
        <v>2</v>
      </c>
      <c r="BK19" s="251">
        <v>0</v>
      </c>
      <c r="BL19" s="582">
        <v>14.5</v>
      </c>
      <c r="BM19" s="251">
        <v>32</v>
      </c>
      <c r="BN19" s="463">
        <v>37</v>
      </c>
      <c r="BO19" s="463">
        <v>43</v>
      </c>
      <c r="BP19" s="463">
        <v>1</v>
      </c>
      <c r="BQ19" s="463">
        <v>0</v>
      </c>
      <c r="BR19" s="463">
        <v>0</v>
      </c>
      <c r="BS19" s="620">
        <v>0</v>
      </c>
      <c r="BT19" s="463">
        <v>0</v>
      </c>
      <c r="BU19" s="621">
        <v>0</v>
      </c>
      <c r="BV19" s="621">
        <v>0</v>
      </c>
      <c r="BW19" s="463">
        <v>0</v>
      </c>
      <c r="BX19" s="463">
        <v>0</v>
      </c>
      <c r="BY19" s="714">
        <v>0</v>
      </c>
      <c r="BZ19" s="714">
        <v>0</v>
      </c>
      <c r="CA19" s="620">
        <v>0</v>
      </c>
      <c r="CB19" s="620">
        <v>0</v>
      </c>
      <c r="CC19" s="620">
        <v>0</v>
      </c>
      <c r="CD19" s="620">
        <v>0</v>
      </c>
      <c r="CE19" s="621">
        <v>0</v>
      </c>
      <c r="CF19" s="404" t="s">
        <v>3</v>
      </c>
      <c r="CG19" s="530" t="s">
        <v>3</v>
      </c>
      <c r="CH19" s="645"/>
      <c r="CI19" s="366"/>
    </row>
    <row r="20" spans="1:88" x14ac:dyDescent="0.2">
      <c r="A20" s="3"/>
      <c r="B20" s="3"/>
      <c r="C20" s="76" t="s">
        <v>71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3"/>
      <c r="AE20" s="363"/>
      <c r="AF20" s="363"/>
      <c r="AG20" s="368"/>
      <c r="AH20" s="322"/>
      <c r="AI20" s="252"/>
      <c r="AJ20" s="252"/>
      <c r="AK20" s="384"/>
      <c r="AL20" s="384"/>
      <c r="AM20" s="384"/>
      <c r="AN20" s="363"/>
      <c r="AO20" s="252"/>
      <c r="AP20" s="322"/>
      <c r="AQ20" s="322"/>
      <c r="AR20" s="252"/>
      <c r="AS20" s="252"/>
      <c r="AT20" s="252"/>
      <c r="AU20" s="252"/>
      <c r="AV20" s="487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22"/>
      <c r="BK20" s="363"/>
      <c r="BL20" s="415"/>
      <c r="BM20" s="363"/>
      <c r="BN20" s="252"/>
      <c r="BO20" s="252"/>
      <c r="BP20" s="252"/>
      <c r="BQ20" s="252"/>
      <c r="BR20" s="252"/>
      <c r="BS20" s="415"/>
      <c r="BT20" s="252"/>
      <c r="BU20" s="519"/>
      <c r="BV20" s="709"/>
      <c r="BW20" s="252"/>
      <c r="BX20" s="252"/>
      <c r="BY20" s="252"/>
      <c r="BZ20" s="252"/>
      <c r="CA20" s="415"/>
      <c r="CB20" s="414"/>
      <c r="CC20" s="415"/>
      <c r="CD20" s="413"/>
      <c r="CE20" s="519"/>
      <c r="CF20" s="405"/>
      <c r="CG20" s="531" t="s">
        <v>3</v>
      </c>
      <c r="CH20" s="645"/>
      <c r="CI20" s="366"/>
    </row>
    <row r="21" spans="1:88" x14ac:dyDescent="0.2">
      <c r="A21" s="3"/>
      <c r="B21" s="786" t="s">
        <v>3</v>
      </c>
      <c r="C21" s="18"/>
      <c r="D21" s="23" t="s">
        <v>0</v>
      </c>
      <c r="E21" s="349">
        <v>22292.500307408791</v>
      </c>
      <c r="F21" s="354">
        <v>21540.969362952852</v>
      </c>
      <c r="G21" s="349">
        <v>20230.765696745053</v>
      </c>
      <c r="H21" s="349">
        <v>19820.482065121079</v>
      </c>
      <c r="I21" s="349">
        <v>19286.560879350989</v>
      </c>
      <c r="J21" s="349">
        <v>19348.027533117092</v>
      </c>
      <c r="K21" s="349">
        <v>21046.297231696335</v>
      </c>
      <c r="L21" s="349">
        <v>21660.379042175198</v>
      </c>
      <c r="M21" s="351">
        <v>22566.20273726937</v>
      </c>
      <c r="N21" s="349">
        <v>24306.220993078063</v>
      </c>
      <c r="O21" s="349">
        <v>26471.486631139283</v>
      </c>
      <c r="P21" s="352">
        <v>26908.051625143991</v>
      </c>
      <c r="Q21" s="349">
        <v>29568.09127885045</v>
      </c>
      <c r="R21" s="349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1">
        <v>37503.828244931763</v>
      </c>
      <c r="AV21" s="483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4">
        <v>43314.165693718947</v>
      </c>
      <c r="BH21" s="554">
        <v>42593.305946749912</v>
      </c>
      <c r="BI21" s="461">
        <v>43705.429036464229</v>
      </c>
      <c r="BJ21" s="324">
        <v>42603.226659873195</v>
      </c>
      <c r="BK21" s="324">
        <v>43193.946014306799</v>
      </c>
      <c r="BL21" s="562">
        <v>43378.118544281475</v>
      </c>
      <c r="BM21" s="324">
        <v>51605.915081477302</v>
      </c>
      <c r="BN21" s="461">
        <v>46502.025808538099</v>
      </c>
      <c r="BO21" s="461">
        <v>44971.025892743819</v>
      </c>
      <c r="BP21" s="461">
        <v>43583.380129660538</v>
      </c>
      <c r="BQ21" s="461">
        <v>44933.133215966773</v>
      </c>
      <c r="BR21" s="461">
        <v>44710.185835211887</v>
      </c>
      <c r="BS21" s="617">
        <v>46248.208124989978</v>
      </c>
      <c r="BT21" s="461">
        <v>45999.454656780101</v>
      </c>
      <c r="BU21" s="643">
        <v>47132.791285223575</v>
      </c>
      <c r="BV21" s="643">
        <v>48305.382136724707</v>
      </c>
      <c r="BW21" s="461">
        <v>49878.513027813693</v>
      </c>
      <c r="BX21" s="461">
        <v>49813.887142589461</v>
      </c>
      <c r="BY21" s="711">
        <v>48099.283130757285</v>
      </c>
      <c r="BZ21" s="711">
        <v>47997.961437749538</v>
      </c>
      <c r="CA21" s="554">
        <v>49918.511227506067</v>
      </c>
      <c r="CB21" s="617">
        <v>49879.928906012865</v>
      </c>
      <c r="CC21" s="617">
        <v>49766.674367903077</v>
      </c>
      <c r="CD21" s="617">
        <v>49671.86508218947</v>
      </c>
      <c r="CE21" s="643">
        <v>49925.299024981272</v>
      </c>
      <c r="CF21" s="594">
        <v>111.41188239181065</v>
      </c>
      <c r="CG21" s="530">
        <v>2.2365627093685614E-3</v>
      </c>
      <c r="CH21" s="645">
        <f t="shared" si="0"/>
        <v>0</v>
      </c>
      <c r="CI21" s="366">
        <f t="shared" si="1"/>
        <v>2.0383000842727483E-17</v>
      </c>
      <c r="CJ21" s="376"/>
    </row>
    <row r="22" spans="1:88" x14ac:dyDescent="0.2">
      <c r="A22" s="3"/>
      <c r="B22" s="786"/>
      <c r="C22" s="18"/>
      <c r="D22" s="23" t="s">
        <v>1</v>
      </c>
      <c r="E22" s="349">
        <v>17043.31910552</v>
      </c>
      <c r="F22" s="354">
        <v>15808.647000790001</v>
      </c>
      <c r="G22" s="349">
        <v>15391.40763399</v>
      </c>
      <c r="H22" s="349">
        <v>14840.80677166</v>
      </c>
      <c r="I22" s="349">
        <v>14840.585365319999</v>
      </c>
      <c r="J22" s="349">
        <v>14944.717257</v>
      </c>
      <c r="K22" s="349">
        <v>15350.320920440001</v>
      </c>
      <c r="L22" s="349">
        <v>15416.73963217</v>
      </c>
      <c r="M22" s="351">
        <v>15516.48481116</v>
      </c>
      <c r="N22" s="349">
        <v>15664.60447672</v>
      </c>
      <c r="O22" s="349">
        <v>16338.611020350001</v>
      </c>
      <c r="P22" s="352">
        <v>17061.986295070001</v>
      </c>
      <c r="Q22" s="349">
        <v>17892.392916360001</v>
      </c>
      <c r="R22" s="349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1">
        <v>28361.012891549999</v>
      </c>
      <c r="AV22" s="483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4">
        <v>31641.167205549998</v>
      </c>
      <c r="BH22" s="554">
        <v>31888.061633040001</v>
      </c>
      <c r="BI22" s="461">
        <v>31958.471105610002</v>
      </c>
      <c r="BJ22" s="324">
        <v>32333.088900520001</v>
      </c>
      <c r="BK22" s="324">
        <v>32726.848775180002</v>
      </c>
      <c r="BL22" s="562">
        <v>33376.52294907</v>
      </c>
      <c r="BM22" s="324">
        <v>37001.012189349996</v>
      </c>
      <c r="BN22" s="461">
        <v>35908.594242320003</v>
      </c>
      <c r="BO22" s="461">
        <v>35170.474726610002</v>
      </c>
      <c r="BP22" s="461">
        <v>34508.930251170001</v>
      </c>
      <c r="BQ22" s="461">
        <v>34555.717835570002</v>
      </c>
      <c r="BR22" s="461">
        <v>34634.109018330004</v>
      </c>
      <c r="BS22" s="617">
        <v>35280.659298040002</v>
      </c>
      <c r="BT22" s="461">
        <v>35344.692928870005</v>
      </c>
      <c r="BU22" s="643">
        <v>35635.031122339999</v>
      </c>
      <c r="BV22" s="643">
        <v>36020.29927055</v>
      </c>
      <c r="BW22" s="461">
        <v>36474.702121370006</v>
      </c>
      <c r="BX22" s="461">
        <v>36730.365436489999</v>
      </c>
      <c r="BY22" s="711">
        <v>36270.697804940006</v>
      </c>
      <c r="BZ22" s="711">
        <v>36013.793156349995</v>
      </c>
      <c r="CA22" s="554">
        <v>36807.530978739996</v>
      </c>
      <c r="CB22" s="617">
        <v>36743.72824651</v>
      </c>
      <c r="CC22" s="617">
        <v>36712.364765800005</v>
      </c>
      <c r="CD22" s="617">
        <v>36653.358299330001</v>
      </c>
      <c r="CE22" s="643">
        <v>36579.229329889997</v>
      </c>
      <c r="CF22" s="594">
        <v>-151.13610660000268</v>
      </c>
      <c r="CG22" s="530">
        <v>-4.1147455192442894E-3</v>
      </c>
      <c r="CH22" s="645">
        <f t="shared" si="0"/>
        <v>0</v>
      </c>
      <c r="CI22" s="366">
        <f t="shared" si="1"/>
        <v>0</v>
      </c>
      <c r="CJ22" s="376"/>
    </row>
    <row r="23" spans="1:88" x14ac:dyDescent="0.2">
      <c r="A23" s="3"/>
      <c r="B23" s="786"/>
      <c r="C23" s="18"/>
      <c r="D23" s="23" t="s">
        <v>28</v>
      </c>
      <c r="E23" s="349">
        <v>-36779.201253403495</v>
      </c>
      <c r="F23" s="354">
        <v>-38442.365162255592</v>
      </c>
      <c r="G23" s="349">
        <v>-38131.99694694746</v>
      </c>
      <c r="H23" s="349">
        <v>-39281.034730554442</v>
      </c>
      <c r="I23" s="349">
        <v>-39108.524165928487</v>
      </c>
      <c r="J23" s="349">
        <v>-40080.477212219397</v>
      </c>
      <c r="K23" s="349">
        <v>-40100.533764195701</v>
      </c>
      <c r="L23" s="349">
        <v>-40400.366856336754</v>
      </c>
      <c r="M23" s="351">
        <v>-42404.280717641355</v>
      </c>
      <c r="N23" s="349">
        <v>-43255.980398323809</v>
      </c>
      <c r="O23" s="349">
        <v>-43597.531125447298</v>
      </c>
      <c r="P23" s="352">
        <v>-43996.375476328256</v>
      </c>
      <c r="Q23" s="349">
        <v>-40910.92261469888</v>
      </c>
      <c r="R23" s="349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1">
        <v>-56975.733137620555</v>
      </c>
      <c r="AV23" s="483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4">
        <v>-64067.514772103619</v>
      </c>
      <c r="BH23" s="554">
        <v>-66282.880942301694</v>
      </c>
      <c r="BI23" s="461">
        <v>-66834.390144024423</v>
      </c>
      <c r="BJ23" s="324">
        <v>-67257.32114892808</v>
      </c>
      <c r="BK23" s="324">
        <v>-65027.991334582759</v>
      </c>
      <c r="BL23" s="562">
        <v>-64228.712436513662</v>
      </c>
      <c r="BM23" s="324">
        <v>-61989.77955595086</v>
      </c>
      <c r="BN23" s="461">
        <v>-63694.572215758635</v>
      </c>
      <c r="BO23" s="461">
        <v>-64695.313957981081</v>
      </c>
      <c r="BP23" s="461">
        <v>-64896.284958885997</v>
      </c>
      <c r="BQ23" s="461">
        <v>-65140.840120823574</v>
      </c>
      <c r="BR23" s="461">
        <v>-65115.007822482745</v>
      </c>
      <c r="BS23" s="617">
        <v>-66308.059794521148</v>
      </c>
      <c r="BT23" s="461">
        <v>-66686.713396128602</v>
      </c>
      <c r="BU23" s="643">
        <v>-69975.856252409969</v>
      </c>
      <c r="BV23" s="643">
        <v>-68744.612766179111</v>
      </c>
      <c r="BW23" s="461">
        <v>-68240.118733260751</v>
      </c>
      <c r="BX23" s="461">
        <v>-69495.380561050857</v>
      </c>
      <c r="BY23" s="711">
        <v>-69324.828929441705</v>
      </c>
      <c r="BZ23" s="711">
        <v>-68939.240581297083</v>
      </c>
      <c r="CA23" s="554">
        <v>-69309.055548115837</v>
      </c>
      <c r="CB23" s="617">
        <v>-69269.079236415797</v>
      </c>
      <c r="CC23" s="617">
        <v>-69029.845224711811</v>
      </c>
      <c r="CD23" s="617">
        <v>-69410.592736583785</v>
      </c>
      <c r="CE23" s="643">
        <v>-69274.887843759992</v>
      </c>
      <c r="CF23" s="594">
        <v>220.49271729086468</v>
      </c>
      <c r="CG23" s="530">
        <v>-3.1727679668890341E-3</v>
      </c>
      <c r="CH23" s="645">
        <f t="shared" si="0"/>
        <v>0</v>
      </c>
      <c r="CI23" s="366">
        <f t="shared" si="1"/>
        <v>5.2041704279304213E-18</v>
      </c>
      <c r="CJ23" s="376"/>
    </row>
    <row r="24" spans="1:88" x14ac:dyDescent="0.2">
      <c r="A24" s="3"/>
      <c r="B24" s="786"/>
      <c r="C24" s="18"/>
      <c r="D24" s="23" t="s">
        <v>117</v>
      </c>
      <c r="E24" s="349">
        <v>-11931.858236763219</v>
      </c>
      <c r="F24" s="354">
        <v>-12564.234717054193</v>
      </c>
      <c r="G24" s="349">
        <v>-13157.015446541927</v>
      </c>
      <c r="H24" s="349">
        <v>-13994.098295523072</v>
      </c>
      <c r="I24" s="349">
        <v>-15092.949144283639</v>
      </c>
      <c r="J24" s="349">
        <v>-16211.804937160685</v>
      </c>
      <c r="K24" s="349">
        <v>-15645.075490415855</v>
      </c>
      <c r="L24" s="349">
        <v>-16557.844935554949</v>
      </c>
      <c r="M24" s="351">
        <v>-16285.247744686087</v>
      </c>
      <c r="N24" s="349">
        <v>-15842.017450560101</v>
      </c>
      <c r="O24" s="349">
        <v>-14869.605046034345</v>
      </c>
      <c r="P24" s="352">
        <v>-14810.16082922297</v>
      </c>
      <c r="Q24" s="349">
        <v>-12037.861640102699</v>
      </c>
      <c r="R24" s="349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1">
        <v>-29131.072663441082</v>
      </c>
      <c r="AV24" s="483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4">
        <v>-35653.62847587213</v>
      </c>
      <c r="BH24" s="554">
        <v>-37909.190004581549</v>
      </c>
      <c r="BI24" s="461">
        <v>-41299.918654736801</v>
      </c>
      <c r="BJ24" s="324">
        <v>-41345.434098601705</v>
      </c>
      <c r="BK24" s="324">
        <v>-41671.917323780086</v>
      </c>
      <c r="BL24" s="562">
        <v>-41205.002824314797</v>
      </c>
      <c r="BM24" s="324">
        <v>-33813.097812691674</v>
      </c>
      <c r="BN24" s="461">
        <v>-35379.873657794473</v>
      </c>
      <c r="BO24" s="461">
        <v>-35909.120431382136</v>
      </c>
      <c r="BP24" s="461">
        <v>-37354.259685190009</v>
      </c>
      <c r="BQ24" s="461">
        <v>-38644.746607878733</v>
      </c>
      <c r="BR24" s="461">
        <v>-39922.86813474472</v>
      </c>
      <c r="BS24" s="617">
        <v>-39064.965928607722</v>
      </c>
      <c r="BT24" s="461">
        <v>-41939.025653690995</v>
      </c>
      <c r="BU24" s="643">
        <v>-44207.526102950054</v>
      </c>
      <c r="BV24" s="643">
        <v>-42349.181198990605</v>
      </c>
      <c r="BW24" s="461">
        <v>-40483.724392187651</v>
      </c>
      <c r="BX24" s="461">
        <v>-41863.392130147571</v>
      </c>
      <c r="BY24" s="711">
        <v>-43110.844117852255</v>
      </c>
      <c r="BZ24" s="711">
        <v>-42778.400201469391</v>
      </c>
      <c r="CA24" s="554">
        <v>-41614.934599568871</v>
      </c>
      <c r="CB24" s="617">
        <v>-41426.145435116756</v>
      </c>
      <c r="CC24" s="617">
        <v>-41414.873286061476</v>
      </c>
      <c r="CD24" s="617">
        <v>-41663.437330875757</v>
      </c>
      <c r="CE24" s="643">
        <v>-41445.298862595264</v>
      </c>
      <c r="CF24" s="594">
        <v>418.09326755230722</v>
      </c>
      <c r="CG24" s="530">
        <v>-9.987085285695696E-3</v>
      </c>
      <c r="CH24" s="645">
        <f t="shared" si="0"/>
        <v>0</v>
      </c>
      <c r="CI24" s="366">
        <f t="shared" si="1"/>
        <v>-3.4694469519536142E-17</v>
      </c>
      <c r="CJ24" s="376"/>
    </row>
    <row r="25" spans="1:88" x14ac:dyDescent="0.2">
      <c r="A25" s="3"/>
      <c r="B25" s="786"/>
      <c r="C25" s="18"/>
      <c r="D25" s="23" t="s">
        <v>48</v>
      </c>
      <c r="E25" s="349">
        <v>-17864.806900773699</v>
      </c>
      <c r="F25" s="354">
        <v>-19721.820842702866</v>
      </c>
      <c r="G25" s="349">
        <v>-17682.048170572001</v>
      </c>
      <c r="H25" s="349">
        <v>-19029.007745217612</v>
      </c>
      <c r="I25" s="349">
        <v>-17083.1679417835</v>
      </c>
      <c r="J25" s="349">
        <v>-17382.290156597264</v>
      </c>
      <c r="K25" s="349">
        <v>-17142.8679491166</v>
      </c>
      <c r="L25" s="349">
        <v>-17599.017147492155</v>
      </c>
      <c r="M25" s="351">
        <v>-17273.9083495456</v>
      </c>
      <c r="N25" s="349">
        <v>-19171.854771508999</v>
      </c>
      <c r="O25" s="349">
        <v>-20158.267728156079</v>
      </c>
      <c r="P25" s="352">
        <v>-19627.68687327547</v>
      </c>
      <c r="Q25" s="349">
        <v>-20173.9797520311</v>
      </c>
      <c r="R25" s="349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1">
        <v>-19539.097882377366</v>
      </c>
      <c r="AV25" s="483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4">
        <v>-20884.613886331947</v>
      </c>
      <c r="BH25" s="554">
        <v>-19397.731755786917</v>
      </c>
      <c r="BI25" s="461">
        <v>-19867.041891014229</v>
      </c>
      <c r="BJ25" s="324">
        <v>-20552.202760187993</v>
      </c>
      <c r="BK25" s="324">
        <v>-17701.943133792804</v>
      </c>
      <c r="BL25" s="562">
        <v>-17094.613477168277</v>
      </c>
      <c r="BM25" s="324">
        <v>-21991.052165524507</v>
      </c>
      <c r="BN25" s="461">
        <v>-21900.323259415698</v>
      </c>
      <c r="BO25" s="461">
        <v>-21526.710041651819</v>
      </c>
      <c r="BP25" s="461">
        <v>-20339.928715470745</v>
      </c>
      <c r="BQ25" s="461">
        <v>-18231.845552791969</v>
      </c>
      <c r="BR25" s="461">
        <v>-16496.19163810289</v>
      </c>
      <c r="BS25" s="617">
        <v>-17889.864321413577</v>
      </c>
      <c r="BT25" s="461">
        <v>-15485.911303125698</v>
      </c>
      <c r="BU25" s="643">
        <v>-16570.952583215374</v>
      </c>
      <c r="BV25" s="643">
        <v>-18423.402480635905</v>
      </c>
      <c r="BW25" s="461">
        <v>-19781.725372034885</v>
      </c>
      <c r="BX25" s="461">
        <v>-19553.300832660261</v>
      </c>
      <c r="BY25" s="711">
        <v>-17797.39607069028</v>
      </c>
      <c r="BZ25" s="711">
        <v>-18071.044428640947</v>
      </c>
      <c r="CA25" s="554">
        <v>-19693.33388604327</v>
      </c>
      <c r="CB25" s="617">
        <v>-19724.43569000487</v>
      </c>
      <c r="CC25" s="617">
        <v>-19565.180739485673</v>
      </c>
      <c r="CD25" s="617">
        <v>-19464.139776244276</v>
      </c>
      <c r="CE25" s="643">
        <v>-19560.238357511676</v>
      </c>
      <c r="CF25" s="594">
        <v>-6.937524851415219</v>
      </c>
      <c r="CG25" s="530">
        <v>3.5480070146665099E-4</v>
      </c>
      <c r="CH25" s="645">
        <f t="shared" si="0"/>
        <v>0</v>
      </c>
      <c r="CI25" s="366">
        <f t="shared" si="1"/>
        <v>-5.5890621991627754E-17</v>
      </c>
      <c r="CJ25" s="376"/>
    </row>
    <row r="26" spans="1:88" ht="13.5" x14ac:dyDescent="0.2">
      <c r="A26" s="3"/>
      <c r="B26" s="786"/>
      <c r="C26" s="18"/>
      <c r="D26" s="108" t="s">
        <v>174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8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20"/>
      <c r="BV26" s="520"/>
      <c r="BW26" s="253"/>
      <c r="BX26" s="253"/>
      <c r="BY26" s="253"/>
      <c r="BZ26" s="253"/>
      <c r="CA26" s="245"/>
      <c r="CB26" s="245"/>
      <c r="CC26" s="245"/>
      <c r="CD26" s="245"/>
      <c r="CE26" s="520"/>
      <c r="CF26" s="632"/>
      <c r="CG26" s="532"/>
      <c r="CH26" s="645"/>
      <c r="CI26" s="366"/>
    </row>
    <row r="27" spans="1:88" x14ac:dyDescent="0.2">
      <c r="A27" s="3"/>
      <c r="B27" s="786"/>
      <c r="C27" s="18"/>
      <c r="D27" s="23" t="s">
        <v>76</v>
      </c>
      <c r="E27" s="332">
        <v>25645.572286460003</v>
      </c>
      <c r="F27" s="332">
        <v>24622.515750930001</v>
      </c>
      <c r="G27" s="332">
        <v>24248.767373540002</v>
      </c>
      <c r="H27" s="332">
        <v>23824.72457106</v>
      </c>
      <c r="I27" s="332">
        <v>23648.226722019994</v>
      </c>
      <c r="J27" s="332">
        <v>23844.441160409999</v>
      </c>
      <c r="K27" s="332">
        <v>24704.865051889999</v>
      </c>
      <c r="L27" s="332">
        <v>24697.269103929997</v>
      </c>
      <c r="M27" s="333">
        <v>25121.753179530002</v>
      </c>
      <c r="N27" s="332">
        <v>26409.049688889994</v>
      </c>
      <c r="O27" s="332">
        <v>27318.713081509999</v>
      </c>
      <c r="P27" s="334">
        <v>28124.632042830002</v>
      </c>
      <c r="Q27" s="332">
        <v>30295.482569939999</v>
      </c>
      <c r="R27" s="332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4">
        <v>43964.826877606894</v>
      </c>
      <c r="AV27" s="484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80">
        <v>52708.053935999997</v>
      </c>
      <c r="BM27" s="326">
        <v>57981.186573919993</v>
      </c>
      <c r="BN27" s="454">
        <v>55745.036374110001</v>
      </c>
      <c r="BO27" s="454">
        <v>55341.436452139998</v>
      </c>
      <c r="BP27" s="454">
        <v>55421.626092499995</v>
      </c>
      <c r="BQ27" s="454">
        <v>54927.41316222</v>
      </c>
      <c r="BR27" s="454">
        <v>55637.674639310004</v>
      </c>
      <c r="BS27" s="473">
        <v>56683.818950964123</v>
      </c>
      <c r="BT27" s="454">
        <v>55634.640593514116</v>
      </c>
      <c r="BU27" s="503">
        <v>55336.900258520007</v>
      </c>
      <c r="BV27" s="503">
        <v>56981.886635284107</v>
      </c>
      <c r="BW27" s="454">
        <v>57557.771266964126</v>
      </c>
      <c r="BX27" s="454">
        <v>57433.257076804111</v>
      </c>
      <c r="BY27" s="712">
        <v>56691.802760954117</v>
      </c>
      <c r="BZ27" s="712">
        <v>56730.279441314102</v>
      </c>
      <c r="CA27" s="473">
        <v>57307.140791964113</v>
      </c>
      <c r="CB27" s="473">
        <v>57163.729244874114</v>
      </c>
      <c r="CC27" s="473">
        <v>57036.222606354117</v>
      </c>
      <c r="CD27" s="473">
        <v>57161.185027104111</v>
      </c>
      <c r="CE27" s="473">
        <v>57290.943486474105</v>
      </c>
      <c r="CF27" s="501">
        <v>-142.31359033000626</v>
      </c>
      <c r="CG27" s="530">
        <v>-2.4778951703834373E-3</v>
      </c>
      <c r="CH27" s="645">
        <f t="shared" si="0"/>
        <v>0</v>
      </c>
      <c r="CI27" s="366">
        <f t="shared" si="1"/>
        <v>-5.2041704279304213E-17</v>
      </c>
      <c r="CJ27" s="376"/>
    </row>
    <row r="28" spans="1:88" x14ac:dyDescent="0.2">
      <c r="A28" s="3"/>
      <c r="B28" s="786"/>
      <c r="C28" s="18"/>
      <c r="D28" s="23" t="s">
        <v>77</v>
      </c>
      <c r="E28" s="332">
        <v>44349.982139060005</v>
      </c>
      <c r="F28" s="332">
        <v>43261.412291169996</v>
      </c>
      <c r="G28" s="332">
        <v>43038.593695120006</v>
      </c>
      <c r="H28" s="332">
        <v>42468.284877179991</v>
      </c>
      <c r="I28" s="332">
        <v>42454.249702779991</v>
      </c>
      <c r="J28" s="332">
        <v>42531.827381429997</v>
      </c>
      <c r="K28" s="332">
        <v>44368.910534569994</v>
      </c>
      <c r="L28" s="332">
        <v>44458.489392989999</v>
      </c>
      <c r="M28" s="333">
        <v>45409.233766800004</v>
      </c>
      <c r="N28" s="332">
        <v>47880.454098759998</v>
      </c>
      <c r="O28" s="332">
        <v>48972.902599990004</v>
      </c>
      <c r="P28" s="334">
        <v>49491.619455849999</v>
      </c>
      <c r="Q28" s="332">
        <v>52334.546232460001</v>
      </c>
      <c r="R28" s="332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4">
        <v>72379.4522285977</v>
      </c>
      <c r="AV28" s="484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80">
        <v>86764.301130570006</v>
      </c>
      <c r="BM28" s="326">
        <v>95835.928591749995</v>
      </c>
      <c r="BN28" s="454">
        <v>93159.19932947999</v>
      </c>
      <c r="BO28" s="454">
        <v>92215.998880779996</v>
      </c>
      <c r="BP28" s="454">
        <v>92757.126277439995</v>
      </c>
      <c r="BQ28" s="454">
        <v>93653.09530115001</v>
      </c>
      <c r="BR28" s="454">
        <v>93856.359839099998</v>
      </c>
      <c r="BS28" s="473">
        <v>95117.771729285407</v>
      </c>
      <c r="BT28" s="454">
        <v>93650.617788625386</v>
      </c>
      <c r="BU28" s="503">
        <v>93915.253035380025</v>
      </c>
      <c r="BV28" s="503">
        <v>96517.406697115395</v>
      </c>
      <c r="BW28" s="454">
        <v>97672.559622145403</v>
      </c>
      <c r="BX28" s="454">
        <v>97035.426132245382</v>
      </c>
      <c r="BY28" s="712">
        <v>95512.772635865389</v>
      </c>
      <c r="BZ28" s="712">
        <v>95677.230293405359</v>
      </c>
      <c r="CA28" s="473">
        <v>96868.417533125379</v>
      </c>
      <c r="CB28" s="473">
        <v>96701.230075465399</v>
      </c>
      <c r="CC28" s="473">
        <v>96434.403137085392</v>
      </c>
      <c r="CD28" s="473">
        <v>96455.441968115381</v>
      </c>
      <c r="CE28" s="473">
        <v>96307.403799955369</v>
      </c>
      <c r="CF28" s="501">
        <v>-728.02233229001286</v>
      </c>
      <c r="CG28" s="530">
        <v>-7.5026447691157738E-3</v>
      </c>
      <c r="CH28" s="645">
        <f t="shared" si="0"/>
        <v>0</v>
      </c>
      <c r="CI28" s="366">
        <f t="shared" si="1"/>
        <v>-1.9949319973733282E-17</v>
      </c>
      <c r="CJ28" s="376"/>
    </row>
    <row r="29" spans="1:88" x14ac:dyDescent="0.2">
      <c r="A29" s="3"/>
      <c r="B29" s="786"/>
      <c r="C29" s="18"/>
      <c r="D29" s="23" t="s">
        <v>78</v>
      </c>
      <c r="E29" s="332">
        <v>62632.814654025802</v>
      </c>
      <c r="F29" s="332">
        <v>62012.237911165794</v>
      </c>
      <c r="G29" s="332">
        <v>62282.866322195805</v>
      </c>
      <c r="H29" s="332">
        <v>62459.062038605793</v>
      </c>
      <c r="I29" s="332">
        <v>62838.257164735798</v>
      </c>
      <c r="J29" s="332">
        <v>63263.128496265803</v>
      </c>
      <c r="K29" s="332">
        <v>65756.119667185805</v>
      </c>
      <c r="L29" s="332">
        <v>65902.607378715809</v>
      </c>
      <c r="M29" s="333">
        <v>67017.5824336558</v>
      </c>
      <c r="N29" s="332">
        <v>69754.988887765794</v>
      </c>
      <c r="O29" s="332">
        <v>71234.697349585796</v>
      </c>
      <c r="P29" s="334">
        <v>71559.044249735802</v>
      </c>
      <c r="Q29" s="332">
        <v>74984.549777865803</v>
      </c>
      <c r="R29" s="332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4">
        <v>105188.5761322771</v>
      </c>
      <c r="AV29" s="484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80">
        <v>128997.96135686</v>
      </c>
      <c r="BM29" s="326">
        <v>138661.27142405001</v>
      </c>
      <c r="BN29" s="454">
        <v>136049.80942356001</v>
      </c>
      <c r="BO29" s="454">
        <v>135287.90724203998</v>
      </c>
      <c r="BP29" s="454">
        <v>135897.95399149001</v>
      </c>
      <c r="BQ29" s="454">
        <v>136879.31941299999</v>
      </c>
      <c r="BR29" s="454">
        <v>137284.39870665001</v>
      </c>
      <c r="BS29" s="473">
        <v>139383.44222388294</v>
      </c>
      <c r="BT29" s="454">
        <v>138593.40914641292</v>
      </c>
      <c r="BU29" s="503">
        <v>139926.12404522</v>
      </c>
      <c r="BV29" s="503">
        <v>143402.65672319292</v>
      </c>
      <c r="BW29" s="454">
        <v>144547.49194768298</v>
      </c>
      <c r="BX29" s="454">
        <v>144007.24202202295</v>
      </c>
      <c r="BY29" s="712">
        <v>142099.37868261294</v>
      </c>
      <c r="BZ29" s="712">
        <v>142443.63539560291</v>
      </c>
      <c r="CA29" s="473">
        <v>143711.93723963294</v>
      </c>
      <c r="CB29" s="473">
        <v>143698.49625518292</v>
      </c>
      <c r="CC29" s="473">
        <v>143506.25002354293</v>
      </c>
      <c r="CD29" s="473">
        <v>143640.71577194295</v>
      </c>
      <c r="CE29" s="473">
        <v>143445.36020579294</v>
      </c>
      <c r="CF29" s="501">
        <v>-561.88181623001583</v>
      </c>
      <c r="CG29" s="530">
        <v>-3.9017608305010887E-3</v>
      </c>
      <c r="CH29" s="645">
        <f t="shared" si="0"/>
        <v>0</v>
      </c>
      <c r="CI29" s="366">
        <f t="shared" si="1"/>
        <v>2.6020852139652106E-17</v>
      </c>
      <c r="CJ29" s="376"/>
    </row>
    <row r="30" spans="1:88" x14ac:dyDescent="0.2">
      <c r="A30" s="3"/>
      <c r="B30" s="49"/>
      <c r="C30" s="18"/>
      <c r="D30" s="108" t="s">
        <v>59</v>
      </c>
      <c r="E30" s="355"/>
      <c r="F30" s="356"/>
      <c r="G30" s="356"/>
      <c r="H30" s="355"/>
      <c r="I30" s="355"/>
      <c r="J30" s="355"/>
      <c r="K30" s="355"/>
      <c r="L30" s="355"/>
      <c r="M30" s="357"/>
      <c r="N30" s="355"/>
      <c r="O30" s="355"/>
      <c r="P30" s="358"/>
      <c r="Q30" s="355"/>
      <c r="R30" s="355"/>
      <c r="S30" s="359"/>
      <c r="T30" s="360"/>
      <c r="U30" s="359"/>
      <c r="V30" s="359"/>
      <c r="W30" s="359"/>
      <c r="X30" s="359"/>
      <c r="Y30" s="359"/>
      <c r="Z30" s="359"/>
      <c r="AA30" s="359"/>
      <c r="AB30" s="359"/>
      <c r="AC30" s="254"/>
      <c r="AD30" s="254"/>
      <c r="AE30" s="254"/>
      <c r="AF30" s="254"/>
      <c r="AG30" s="369"/>
      <c r="AH30" s="254"/>
      <c r="AI30" s="254"/>
      <c r="AJ30" s="254"/>
      <c r="AK30" s="254"/>
      <c r="AL30" s="254"/>
      <c r="AM30" s="369"/>
      <c r="AN30" s="254"/>
      <c r="AO30" s="254"/>
      <c r="AP30" s="254"/>
      <c r="AQ30" s="254"/>
      <c r="AR30" s="254"/>
      <c r="AS30" s="254"/>
      <c r="AT30" s="254"/>
      <c r="AU30" s="254"/>
      <c r="AV30" s="48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489"/>
      <c r="BK30" s="369"/>
      <c r="BL30" s="583"/>
      <c r="BM30" s="369"/>
      <c r="BN30" s="254"/>
      <c r="BO30" s="254"/>
      <c r="BP30" s="254"/>
      <c r="BQ30" s="254"/>
      <c r="BR30" s="254"/>
      <c r="BS30" s="477"/>
      <c r="BT30" s="254"/>
      <c r="BU30" s="521"/>
      <c r="BV30" s="521"/>
      <c r="BW30" s="254"/>
      <c r="BX30" s="254"/>
      <c r="BY30" s="254"/>
      <c r="BZ30" s="254"/>
      <c r="CA30" s="477"/>
      <c r="CB30" s="477"/>
      <c r="CC30" s="477"/>
      <c r="CD30" s="477"/>
      <c r="CE30" s="521"/>
      <c r="CF30" s="406"/>
      <c r="CG30" s="533"/>
      <c r="CH30" s="645"/>
      <c r="CI30" s="366"/>
    </row>
    <row r="31" spans="1:88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3">
        <v>0.82250799393981566</v>
      </c>
      <c r="R31" s="373">
        <v>0.81927568861316913</v>
      </c>
      <c r="S31" s="372">
        <v>0.81638520444450058</v>
      </c>
      <c r="T31" s="372">
        <v>0.80484475531185695</v>
      </c>
      <c r="U31" s="374">
        <v>0.7976915632266659</v>
      </c>
      <c r="V31" s="374">
        <v>0.8124999860191191</v>
      </c>
      <c r="W31" s="374">
        <v>0.81129769485730008</v>
      </c>
      <c r="X31" s="374">
        <v>0.81306301571162753</v>
      </c>
      <c r="Y31" s="374">
        <v>0.81579654775284527</v>
      </c>
      <c r="Z31" s="374">
        <v>0.81149994662775515</v>
      </c>
      <c r="AA31" s="374">
        <v>0.81624118510063859</v>
      </c>
      <c r="AB31" s="374">
        <v>0.81744332905222905</v>
      </c>
      <c r="AC31" s="375">
        <v>0.85623815445151996</v>
      </c>
      <c r="AD31" s="374">
        <v>0.84817638345669899</v>
      </c>
      <c r="AE31" s="374">
        <v>0.84625428248052859</v>
      </c>
      <c r="AF31" s="374">
        <v>0.84925337951448288</v>
      </c>
      <c r="AG31" s="374">
        <v>0.83893914683509874</v>
      </c>
      <c r="AH31" s="374">
        <v>0.84274123937736978</v>
      </c>
      <c r="AI31" s="374">
        <v>0.84361812454145435</v>
      </c>
      <c r="AJ31" s="374">
        <v>0.83861764251433435</v>
      </c>
      <c r="AK31" s="374">
        <v>0.84517988940008404</v>
      </c>
      <c r="AL31" s="374">
        <v>0.84968779889232804</v>
      </c>
      <c r="AM31" s="374">
        <v>0.85189474855503788</v>
      </c>
      <c r="AN31" s="374">
        <v>0.85415316012984377</v>
      </c>
      <c r="AO31" s="374">
        <v>0.86620984883321805</v>
      </c>
      <c r="AP31" s="374">
        <v>0.86783710379024059</v>
      </c>
      <c r="AQ31" s="374">
        <v>0.86467900858522506</v>
      </c>
      <c r="AR31" s="374">
        <v>0.85872953374260785</v>
      </c>
      <c r="AS31" s="374">
        <v>0.84789154954478652</v>
      </c>
      <c r="AT31" s="374">
        <v>0.84651730513886247</v>
      </c>
      <c r="AU31" s="375">
        <v>0.85344360103110384</v>
      </c>
      <c r="AV31" s="490">
        <v>0.85672437984144445</v>
      </c>
      <c r="AW31" s="374">
        <v>0.85492969489012116</v>
      </c>
      <c r="AX31" s="374">
        <v>0.85984420565185915</v>
      </c>
      <c r="AY31" s="374">
        <v>0.85292674154636039</v>
      </c>
      <c r="AZ31" s="374">
        <v>0.856166550224706</v>
      </c>
      <c r="BA31" s="374">
        <v>0.86860127475898197</v>
      </c>
      <c r="BB31" s="374">
        <v>0.85828860096733894</v>
      </c>
      <c r="BC31" s="374">
        <v>0.85135642156970714</v>
      </c>
      <c r="BD31" s="374">
        <v>0.85288071359377104</v>
      </c>
      <c r="BE31" s="374">
        <v>0.8486976456243317</v>
      </c>
      <c r="BF31" s="374">
        <v>0.84793779046720541</v>
      </c>
      <c r="BG31" s="374">
        <v>0.85598445105055665</v>
      </c>
      <c r="BH31" s="374">
        <v>0.85320160271053003</v>
      </c>
      <c r="BI31" s="374">
        <v>0.85884546502499715</v>
      </c>
      <c r="BJ31" s="490">
        <v>0.85225451256538953</v>
      </c>
      <c r="BK31" s="374">
        <v>0.85182964786824533</v>
      </c>
      <c r="BL31" s="584">
        <v>0.85334321880549724</v>
      </c>
      <c r="BM31" s="374">
        <v>0.87143727181908148</v>
      </c>
      <c r="BN31" s="375">
        <v>0.86764335043762375</v>
      </c>
      <c r="BO31" s="375">
        <v>0.870282082163366</v>
      </c>
      <c r="BP31" s="375">
        <v>0.86580852319747359</v>
      </c>
      <c r="BQ31" s="375">
        <v>0.86286169608291174</v>
      </c>
      <c r="BR31" s="375">
        <v>0.8585332105894854</v>
      </c>
      <c r="BS31" s="102">
        <v>0.86248134971333346</v>
      </c>
      <c r="BT31" s="103">
        <v>0.86503620026125028</v>
      </c>
      <c r="BU31" s="686">
        <v>0.86899514816094459</v>
      </c>
      <c r="BV31" s="686">
        <v>0.87492916553420441</v>
      </c>
      <c r="BW31" s="703">
        <v>0.87307300765233942</v>
      </c>
      <c r="BX31" s="703">
        <v>0.87202478142496209</v>
      </c>
      <c r="BY31" s="715">
        <v>0.87233647737473097</v>
      </c>
      <c r="BZ31" s="715">
        <v>0.87349091137044976</v>
      </c>
      <c r="CA31" s="631">
        <v>0.87354067239581124</v>
      </c>
      <c r="CB31" s="631">
        <v>0.87189823894253726</v>
      </c>
      <c r="CC31" s="631">
        <v>0.87279014804704036</v>
      </c>
      <c r="CD31" s="631">
        <v>0.87338208042173227</v>
      </c>
      <c r="CE31" s="631">
        <v>0.87313938625995469</v>
      </c>
      <c r="CF31" s="404"/>
      <c r="CG31" s="530"/>
      <c r="CH31" s="645">
        <f t="shared" si="0"/>
        <v>1.1146048349925941E-3</v>
      </c>
      <c r="CI31" s="366">
        <f t="shared" si="1"/>
        <v>0</v>
      </c>
    </row>
    <row r="32" spans="1:88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3">
        <v>0.7002767513256668</v>
      </c>
      <c r="R32" s="373">
        <v>0.69888354030476585</v>
      </c>
      <c r="S32" s="372">
        <v>0.69300063805834311</v>
      </c>
      <c r="T32" s="372">
        <v>0.68486979081606691</v>
      </c>
      <c r="U32" s="374">
        <v>0.67909697478500453</v>
      </c>
      <c r="V32" s="374">
        <v>0.69074312966741869</v>
      </c>
      <c r="W32" s="374">
        <v>0.69065496355310463</v>
      </c>
      <c r="X32" s="374">
        <v>0.69263524363248463</v>
      </c>
      <c r="Y32" s="374">
        <v>0.69297327798644226</v>
      </c>
      <c r="Z32" s="374">
        <v>0.69002398062227654</v>
      </c>
      <c r="AA32" s="374">
        <v>0.69279211667235363</v>
      </c>
      <c r="AB32" s="374">
        <v>0.7054175762349687</v>
      </c>
      <c r="AC32" s="375">
        <v>0.76688163385785124</v>
      </c>
      <c r="AD32" s="374">
        <v>0.7579972969918467</v>
      </c>
      <c r="AE32" s="374">
        <v>0.75668207217578465</v>
      </c>
      <c r="AF32" s="374">
        <v>0.75726016970299692</v>
      </c>
      <c r="AG32" s="374">
        <v>0.74914234966270898</v>
      </c>
      <c r="AH32" s="374">
        <v>0.74983084735644545</v>
      </c>
      <c r="AI32" s="374">
        <v>0.75543147554775603</v>
      </c>
      <c r="AJ32" s="374">
        <v>0.75173900432949747</v>
      </c>
      <c r="AK32" s="374">
        <v>0.76240789956414678</v>
      </c>
      <c r="AL32" s="374">
        <v>0.76788542118766923</v>
      </c>
      <c r="AM32" s="374">
        <v>0.76964433360102458</v>
      </c>
      <c r="AN32" s="374">
        <v>0.77298101648239781</v>
      </c>
      <c r="AO32" s="374">
        <v>0.78549716506310208</v>
      </c>
      <c r="AP32" s="374">
        <v>0.78229882280389296</v>
      </c>
      <c r="AQ32" s="374">
        <v>0.7805802979342068</v>
      </c>
      <c r="AR32" s="374">
        <v>0.7783247795120698</v>
      </c>
      <c r="AS32" s="374">
        <v>0.77243829840766642</v>
      </c>
      <c r="AT32" s="374">
        <v>0.77282974347994482</v>
      </c>
      <c r="AU32" s="375">
        <v>0.78025012783783465</v>
      </c>
      <c r="AV32" s="490">
        <v>0.78151557966017771</v>
      </c>
      <c r="AW32" s="374">
        <v>0.78341871893562498</v>
      </c>
      <c r="AX32" s="374">
        <v>0.78565345852497692</v>
      </c>
      <c r="AY32" s="374">
        <v>0.78299023883994678</v>
      </c>
      <c r="AZ32" s="374">
        <v>0.78988611007867149</v>
      </c>
      <c r="BA32" s="374">
        <v>0.80529430892165155</v>
      </c>
      <c r="BB32" s="374">
        <v>0.79606796220592091</v>
      </c>
      <c r="BC32" s="374">
        <v>0.79165987818110972</v>
      </c>
      <c r="BD32" s="374">
        <v>0.79130304278513686</v>
      </c>
      <c r="BE32" s="374">
        <v>0.78825891469064924</v>
      </c>
      <c r="BF32" s="374">
        <v>0.78644536345413141</v>
      </c>
      <c r="BG32" s="374">
        <v>0.79384442273982381</v>
      </c>
      <c r="BH32" s="374">
        <v>0.79372960854426344</v>
      </c>
      <c r="BI32" s="374">
        <v>0.79896181447688686</v>
      </c>
      <c r="BJ32" s="490">
        <v>0.7951935985796218</v>
      </c>
      <c r="BK32" s="374">
        <v>0.79711980426499396</v>
      </c>
      <c r="BL32" s="584">
        <v>0.79813267286677958</v>
      </c>
      <c r="BM32" s="374">
        <v>0.81772004122477082</v>
      </c>
      <c r="BN32" s="375">
        <v>0.81331805555582315</v>
      </c>
      <c r="BO32" s="375">
        <v>0.81279086400767542</v>
      </c>
      <c r="BP32" s="375">
        <v>0.81018809356912813</v>
      </c>
      <c r="BQ32" s="375">
        <v>0.8100596527042756</v>
      </c>
      <c r="BR32" s="375">
        <v>0.80629591712573356</v>
      </c>
      <c r="BS32" s="102">
        <v>0.80933068495558635</v>
      </c>
      <c r="BT32" s="103">
        <v>0.80881584667743223</v>
      </c>
      <c r="BU32" s="686">
        <v>0.81270729737954717</v>
      </c>
      <c r="BV32" s="686">
        <v>0.81903012564586675</v>
      </c>
      <c r="BW32" s="703">
        <v>0.81980529633388199</v>
      </c>
      <c r="BX32" s="703">
        <v>0.81785040875282711</v>
      </c>
      <c r="BY32" s="715">
        <v>0.81579321796866033</v>
      </c>
      <c r="BZ32" s="715">
        <v>0.8174105929300941</v>
      </c>
      <c r="CA32" s="631">
        <v>0.81896328727537204</v>
      </c>
      <c r="CB32" s="631">
        <v>0.81779823825122155</v>
      </c>
      <c r="CC32" s="631">
        <v>0.81795437143113803</v>
      </c>
      <c r="CD32" s="631">
        <v>0.81820332041814448</v>
      </c>
      <c r="CE32" s="631">
        <v>0.81734412741928897</v>
      </c>
      <c r="CF32" s="404"/>
      <c r="CG32" s="530"/>
      <c r="CH32" s="645">
        <f t="shared" si="0"/>
        <v>-5.0628133353813887E-4</v>
      </c>
      <c r="CI32" s="366">
        <f t="shared" si="1"/>
        <v>0</v>
      </c>
    </row>
    <row r="33" spans="1:88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3">
        <v>0.59760006321845527</v>
      </c>
      <c r="R33" s="373">
        <v>0.59856096711048457</v>
      </c>
      <c r="S33" s="372">
        <v>0.59692379055945777</v>
      </c>
      <c r="T33" s="372">
        <v>0.59387757288566434</v>
      </c>
      <c r="U33" s="374">
        <v>0.5906805213240458</v>
      </c>
      <c r="V33" s="374">
        <v>0.60112243779597407</v>
      </c>
      <c r="W33" s="374">
        <v>0.60146838598819785</v>
      </c>
      <c r="X33" s="374">
        <v>0.60470932797134846</v>
      </c>
      <c r="Y33" s="374">
        <v>0.60803096908391174</v>
      </c>
      <c r="Z33" s="374">
        <v>0.61085856105438885</v>
      </c>
      <c r="AA33" s="374">
        <v>0.61500583424061739</v>
      </c>
      <c r="AB33" s="374">
        <v>0.62997458270601958</v>
      </c>
      <c r="AC33" s="375">
        <v>0.68088230250139514</v>
      </c>
      <c r="AD33" s="374">
        <v>0.67798041929084463</v>
      </c>
      <c r="AE33" s="374">
        <v>0.68015039925485699</v>
      </c>
      <c r="AF33" s="374">
        <v>0.68389057435262002</v>
      </c>
      <c r="AG33" s="374">
        <v>0.68006842337210127</v>
      </c>
      <c r="AH33" s="374">
        <v>0.68320583847575012</v>
      </c>
      <c r="AI33" s="374">
        <v>0.69206052234518178</v>
      </c>
      <c r="AJ33" s="374">
        <v>0.69368300927787852</v>
      </c>
      <c r="AK33" s="374">
        <v>0.70510700983551522</v>
      </c>
      <c r="AL33" s="374">
        <v>0.71438450074271898</v>
      </c>
      <c r="AM33" s="374">
        <v>0.71901239981003795</v>
      </c>
      <c r="AN33" s="374">
        <v>0.72458132706913569</v>
      </c>
      <c r="AO33" s="374">
        <v>0.7379118997100953</v>
      </c>
      <c r="AP33" s="374">
        <v>0.73855744510667143</v>
      </c>
      <c r="AQ33" s="374">
        <v>0.74145104395849604</v>
      </c>
      <c r="AR33" s="374">
        <v>0.74527636455069524</v>
      </c>
      <c r="AS33" s="374">
        <v>0.74565441666406207</v>
      </c>
      <c r="AT33" s="374">
        <v>0.75119682879834926</v>
      </c>
      <c r="AU33" s="375">
        <v>0.75996207041878117</v>
      </c>
      <c r="AV33" s="490">
        <v>0.76381681131649859</v>
      </c>
      <c r="AW33" s="374">
        <v>0.76843705591295186</v>
      </c>
      <c r="AX33" s="374">
        <v>0.77278841514277263</v>
      </c>
      <c r="AY33" s="374">
        <v>0.77389274325543511</v>
      </c>
      <c r="AZ33" s="374">
        <v>0.78149688307881915</v>
      </c>
      <c r="BA33" s="374">
        <v>0.79510264992722812</v>
      </c>
      <c r="BB33" s="374">
        <v>0.79012493047000421</v>
      </c>
      <c r="BC33" s="374">
        <v>0.78943838202376626</v>
      </c>
      <c r="BD33" s="374">
        <v>0.79175844321893984</v>
      </c>
      <c r="BE33" s="374">
        <v>0.79242850151247757</v>
      </c>
      <c r="BF33" s="374">
        <v>0.79398645333226314</v>
      </c>
      <c r="BG33" s="374">
        <v>0.80149569282651778</v>
      </c>
      <c r="BH33" s="374">
        <v>0.80403582103084648</v>
      </c>
      <c r="BI33" s="374">
        <v>0.81057720562922031</v>
      </c>
      <c r="BJ33" s="490">
        <v>0.80973807231566219</v>
      </c>
      <c r="BK33" s="374">
        <v>0.81203623633035604</v>
      </c>
      <c r="BL33" s="584">
        <v>0.81404792892849553</v>
      </c>
      <c r="BM33" s="374">
        <v>0.82811047055828413</v>
      </c>
      <c r="BN33" s="375">
        <v>0.82578423286805802</v>
      </c>
      <c r="BO33" s="375">
        <v>0.82629300058484945</v>
      </c>
      <c r="BP33" s="375">
        <v>0.82495226635575636</v>
      </c>
      <c r="BQ33" s="375">
        <v>0.825217701359656</v>
      </c>
      <c r="BR33" s="375">
        <v>0.824379705085585</v>
      </c>
      <c r="BS33" s="102">
        <v>0.82860840720363083</v>
      </c>
      <c r="BT33" s="103">
        <v>0.83021177659442091</v>
      </c>
      <c r="BU33" s="686">
        <v>0.83427521905848046</v>
      </c>
      <c r="BV33" s="686">
        <v>0.83940657653654649</v>
      </c>
      <c r="BW33" s="703">
        <v>0.83971344873449805</v>
      </c>
      <c r="BX33" s="703">
        <v>0.83861522077287021</v>
      </c>
      <c r="BY33" s="715">
        <v>0.83687840108284561</v>
      </c>
      <c r="BZ33" s="715">
        <v>0.83820199626937197</v>
      </c>
      <c r="CA33" s="631">
        <v>0.83964279877589332</v>
      </c>
      <c r="CB33" s="631">
        <v>0.83921204598987831</v>
      </c>
      <c r="CC33" s="631">
        <v>0.83921943649906006</v>
      </c>
      <c r="CD33" s="631">
        <v>0.83956816438363058</v>
      </c>
      <c r="CE33" s="631">
        <v>0.83917167864074038</v>
      </c>
      <c r="CF33" s="404"/>
      <c r="CG33" s="530"/>
      <c r="CH33" s="645">
        <f t="shared" si="0"/>
        <v>5.5645786787017482E-4</v>
      </c>
      <c r="CI33" s="366">
        <f t="shared" si="1"/>
        <v>0</v>
      </c>
    </row>
    <row r="34" spans="1:88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1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1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2"/>
      <c r="BV34" s="522"/>
      <c r="BW34" s="256"/>
      <c r="BX34" s="256"/>
      <c r="BY34" s="256"/>
      <c r="BZ34" s="256"/>
      <c r="CA34" s="246"/>
      <c r="CB34" s="246"/>
      <c r="CC34" s="246"/>
      <c r="CD34" s="246"/>
      <c r="CE34" s="522"/>
      <c r="CF34" s="407" t="s">
        <v>3</v>
      </c>
      <c r="CG34" s="534"/>
      <c r="CH34" s="645"/>
      <c r="CI34" s="366"/>
    </row>
    <row r="35" spans="1:88" ht="12.75" customHeight="1" x14ac:dyDescent="0.2">
      <c r="A35" s="3"/>
      <c r="B35" s="788" t="s">
        <v>3</v>
      </c>
      <c r="C35" s="18"/>
      <c r="D35" s="23" t="s">
        <v>2</v>
      </c>
      <c r="E35" s="339">
        <v>3055.9739694734585</v>
      </c>
      <c r="F35" s="339">
        <v>3131.6850622955526</v>
      </c>
      <c r="G35" s="339">
        <v>3124.7326695437587</v>
      </c>
      <c r="H35" s="339">
        <v>3240.778009494979</v>
      </c>
      <c r="I35" s="339">
        <v>3292.0509170903879</v>
      </c>
      <c r="J35" s="339">
        <v>3224.7263609383072</v>
      </c>
      <c r="K35" s="339">
        <v>3157.0921734146341</v>
      </c>
      <c r="L35" s="339">
        <v>2989.8134951391676</v>
      </c>
      <c r="M35" s="340">
        <v>2947.7451208364419</v>
      </c>
      <c r="N35" s="339">
        <v>2818.5073573213776</v>
      </c>
      <c r="O35" s="339">
        <v>2752.319402159254</v>
      </c>
      <c r="P35" s="341">
        <v>2703.6891232424682</v>
      </c>
      <c r="Q35" s="339">
        <v>2652.57111080917</v>
      </c>
      <c r="R35" s="339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2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2">
        <v>2734.0830655976679</v>
      </c>
      <c r="BK35" s="327">
        <v>2904.2346188046645</v>
      </c>
      <c r="BL35" s="585">
        <v>3169.9099883381923</v>
      </c>
      <c r="BM35" s="327">
        <v>3295.8235714285711</v>
      </c>
      <c r="BN35" s="570">
        <v>3967.5796355685125</v>
      </c>
      <c r="BO35" s="570">
        <v>4103.6273381924193</v>
      </c>
      <c r="BP35" s="570">
        <v>4147.3039067055388</v>
      </c>
      <c r="BQ35" s="570">
        <v>4196.7717055393578</v>
      </c>
      <c r="BR35" s="454">
        <v>4189.0607434402327</v>
      </c>
      <c r="BS35" s="638">
        <v>4229.0890816326528</v>
      </c>
      <c r="BT35" s="454">
        <v>4076.1638688046646</v>
      </c>
      <c r="BU35" s="503">
        <v>4030.7952230320698</v>
      </c>
      <c r="BV35" s="503">
        <v>4130.0212201166187</v>
      </c>
      <c r="BW35" s="454">
        <v>4174.5527128279882</v>
      </c>
      <c r="BX35" s="454">
        <v>4187.1353309037895</v>
      </c>
      <c r="BY35" s="712">
        <v>4108.5028243440229</v>
      </c>
      <c r="BZ35" s="775">
        <v>4128.7219664723034</v>
      </c>
      <c r="CA35" s="473">
        <v>4187.1353309037895</v>
      </c>
      <c r="CB35" s="473">
        <v>4187.1353309037895</v>
      </c>
      <c r="CC35" s="473">
        <v>4187.1353309037895</v>
      </c>
      <c r="CD35" s="473">
        <v>4187.1353309037895</v>
      </c>
      <c r="CE35" s="473">
        <v>4160.045841650146</v>
      </c>
      <c r="CF35" s="501">
        <v>-27.089489253643478</v>
      </c>
      <c r="CG35" s="530">
        <v>-6.4696951764862121E-3</v>
      </c>
      <c r="CH35" s="645">
        <f t="shared" si="0"/>
        <v>0</v>
      </c>
      <c r="CI35" s="366">
        <f t="shared" si="1"/>
        <v>-5.5511151231257827E-17</v>
      </c>
      <c r="CJ35" s="376"/>
    </row>
    <row r="36" spans="1:88" x14ac:dyDescent="0.2">
      <c r="A36" s="3"/>
      <c r="B36" s="788"/>
      <c r="C36" s="18"/>
      <c r="D36" s="23" t="s">
        <v>12</v>
      </c>
      <c r="E36" s="342">
        <v>853.67975067575333</v>
      </c>
      <c r="F36" s="342">
        <v>865.34312604734578</v>
      </c>
      <c r="G36" s="342">
        <v>877.13874756384507</v>
      </c>
      <c r="H36" s="342">
        <v>963.48475979770444</v>
      </c>
      <c r="I36" s="342">
        <v>1065.0270270286946</v>
      </c>
      <c r="J36" s="342">
        <v>1110.0738355552369</v>
      </c>
      <c r="K36" s="342">
        <v>1125.2502875494979</v>
      </c>
      <c r="L36" s="342">
        <v>1123.4833986212338</v>
      </c>
      <c r="M36" s="343">
        <v>1139.4402947302729</v>
      </c>
      <c r="N36" s="342">
        <v>1127.5721135824967</v>
      </c>
      <c r="O36" s="342">
        <v>1120.1700576140599</v>
      </c>
      <c r="P36" s="344">
        <v>1114.109714298422</v>
      </c>
      <c r="Q36" s="342">
        <v>1108.1702866599701</v>
      </c>
      <c r="R36" s="342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3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3">
        <v>1033.3311268221576</v>
      </c>
      <c r="BK36" s="328">
        <v>1039.9703330903792</v>
      </c>
      <c r="BL36" s="586">
        <v>1068.3026559766768</v>
      </c>
      <c r="BM36" s="328">
        <v>1095.9069096209917</v>
      </c>
      <c r="BN36" s="571">
        <v>1163.3753644314872</v>
      </c>
      <c r="BO36" s="571">
        <v>1234.3716093294463</v>
      </c>
      <c r="BP36" s="571">
        <v>1297.5395772594757</v>
      </c>
      <c r="BQ36" s="571">
        <v>1342.4616034985427</v>
      </c>
      <c r="BR36" s="454">
        <v>1353.8394169096216</v>
      </c>
      <c r="BS36" s="638">
        <v>1367.6451603498547</v>
      </c>
      <c r="BT36" s="454">
        <v>1389.4676151603503</v>
      </c>
      <c r="BU36" s="503">
        <v>1389.2718556851316</v>
      </c>
      <c r="BV36" s="503">
        <v>1394.0366720116624</v>
      </c>
      <c r="BW36" s="454">
        <v>1395.5274941690968</v>
      </c>
      <c r="BX36" s="454">
        <v>1395.6047186588926</v>
      </c>
      <c r="BY36" s="712">
        <v>1392.4538010204087</v>
      </c>
      <c r="BZ36" s="775">
        <v>1393.9911647230324</v>
      </c>
      <c r="CA36" s="473">
        <v>1395.6047186588926</v>
      </c>
      <c r="CB36" s="473">
        <v>1395.6047186588926</v>
      </c>
      <c r="CC36" s="473">
        <v>1395.6047186588926</v>
      </c>
      <c r="CD36" s="473">
        <v>1395.6047186588926</v>
      </c>
      <c r="CE36" s="473">
        <v>1399.9778965014582</v>
      </c>
      <c r="CF36" s="501">
        <v>4.3731778425656103</v>
      </c>
      <c r="CG36" s="530">
        <v>3.1335361539677198E-3</v>
      </c>
      <c r="CH36" s="645">
        <f t="shared" si="0"/>
        <v>0</v>
      </c>
      <c r="CI36" s="366">
        <f t="shared" si="1"/>
        <v>1.6046192152785466E-17</v>
      </c>
      <c r="CJ36" s="376"/>
    </row>
    <row r="37" spans="1:88" ht="12.75" customHeight="1" x14ac:dyDescent="0.2">
      <c r="A37" s="3"/>
      <c r="B37" s="788"/>
      <c r="C37" s="18"/>
      <c r="D37" s="23" t="s">
        <v>175</v>
      </c>
      <c r="E37" s="332">
        <v>5583.3028222100002</v>
      </c>
      <c r="F37" s="332">
        <v>5687.5975485500003</v>
      </c>
      <c r="G37" s="332">
        <v>5811.6330305199999</v>
      </c>
      <c r="H37" s="332">
        <v>6434.3747357899992</v>
      </c>
      <c r="I37" s="332">
        <v>7200.9720483900019</v>
      </c>
      <c r="J37" s="332">
        <v>7586.3908038200007</v>
      </c>
      <c r="K37" s="332">
        <v>7743.6929142200006</v>
      </c>
      <c r="L37" s="332">
        <v>7794.8046983900003</v>
      </c>
      <c r="M37" s="333">
        <v>7909.8368542700018</v>
      </c>
      <c r="N37" s="332">
        <v>7831.2976316700024</v>
      </c>
      <c r="O37" s="332">
        <v>7779.7750015700003</v>
      </c>
      <c r="P37" s="334">
        <v>7737.4647086600007</v>
      </c>
      <c r="Q37" s="332">
        <v>7696.1365980200007</v>
      </c>
      <c r="R37" s="332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4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4">
        <v>7088.6515300000019</v>
      </c>
      <c r="BK37" s="326">
        <v>7134.1964850000022</v>
      </c>
      <c r="BL37" s="580">
        <v>7328.5562200000022</v>
      </c>
      <c r="BM37" s="326">
        <v>7517.9214000000029</v>
      </c>
      <c r="BN37" s="454">
        <v>7980.7550000000028</v>
      </c>
      <c r="BO37" s="454">
        <v>8467.7892400000019</v>
      </c>
      <c r="BP37" s="454">
        <v>8901.1215000000029</v>
      </c>
      <c r="BQ37" s="454">
        <v>9209.2866000000031</v>
      </c>
      <c r="BR37" s="454">
        <v>9287.3384000000042</v>
      </c>
      <c r="BS37" s="638">
        <v>9382.0458000000035</v>
      </c>
      <c r="BT37" s="454">
        <v>9531.7478400000036</v>
      </c>
      <c r="BU37" s="503">
        <v>9530.4049300000042</v>
      </c>
      <c r="BV37" s="503">
        <v>9563.0915700000041</v>
      </c>
      <c r="BW37" s="454">
        <v>9573.3186100000039</v>
      </c>
      <c r="BX37" s="454">
        <v>9573.8483700000033</v>
      </c>
      <c r="BY37" s="712">
        <v>9552.2330750000037</v>
      </c>
      <c r="BZ37" s="775">
        <v>9562.7793900000033</v>
      </c>
      <c r="CA37" s="473">
        <v>9573.8483700000033</v>
      </c>
      <c r="CB37" s="473">
        <v>9573.8483700000033</v>
      </c>
      <c r="CC37" s="473">
        <v>9573.8483700000033</v>
      </c>
      <c r="CD37" s="473">
        <v>9573.8483700000033</v>
      </c>
      <c r="CE37" s="473">
        <v>9603.8483700000033</v>
      </c>
      <c r="CF37" s="501">
        <v>30</v>
      </c>
      <c r="CG37" s="530">
        <v>3.1335361539677198E-3</v>
      </c>
      <c r="CH37" s="645">
        <f t="shared" si="0"/>
        <v>0</v>
      </c>
      <c r="CI37" s="366">
        <f t="shared" si="1"/>
        <v>6.9388939039072284E-18</v>
      </c>
      <c r="CJ37" s="376"/>
    </row>
    <row r="38" spans="1:88" ht="12.75" customHeight="1" x14ac:dyDescent="0.2">
      <c r="A38" s="3"/>
      <c r="B38" s="788"/>
      <c r="C38" s="18"/>
      <c r="D38" s="23" t="s">
        <v>176</v>
      </c>
      <c r="E38" s="332">
        <v>52.631999999999998</v>
      </c>
      <c r="F38" s="332">
        <v>49.332000000000001</v>
      </c>
      <c r="G38" s="332">
        <v>43.332000000000001</v>
      </c>
      <c r="H38" s="332">
        <v>40.332000000000001</v>
      </c>
      <c r="I38" s="332">
        <v>31.889000000000006</v>
      </c>
      <c r="J38" s="332">
        <v>21.639000000000006</v>
      </c>
      <c r="K38" s="332">
        <v>14.247000000000007</v>
      </c>
      <c r="L38" s="332">
        <v>5.1470000000000073</v>
      </c>
      <c r="M38" s="333">
        <v>4.6000000000000076</v>
      </c>
      <c r="N38" s="332">
        <v>4.000000000000008</v>
      </c>
      <c r="O38" s="332">
        <v>4.000000000000008</v>
      </c>
      <c r="P38" s="334">
        <v>4.000000000000008</v>
      </c>
      <c r="Q38" s="332">
        <v>4.000000000000008</v>
      </c>
      <c r="R38" s="332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4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4">
        <v>1.0047518372857667E-14</v>
      </c>
      <c r="BK38" s="326">
        <v>1.0047518372857667E-14</v>
      </c>
      <c r="BL38" s="580">
        <v>1.0047518372857667E-14</v>
      </c>
      <c r="BM38" s="326">
        <v>1.0047518372857667E-14</v>
      </c>
      <c r="BN38" s="454">
        <v>1.0047518372857667E-14</v>
      </c>
      <c r="BO38" s="454">
        <v>1.0047518372857667E-14</v>
      </c>
      <c r="BP38" s="454">
        <v>1.0047518372857667E-14</v>
      </c>
      <c r="BQ38" s="454">
        <v>1.0047518372857667E-14</v>
      </c>
      <c r="BR38" s="454">
        <v>1.0047518372857667E-14</v>
      </c>
      <c r="BS38" s="638">
        <v>1.0047518372857667E-14</v>
      </c>
      <c r="BT38" s="454">
        <v>1.0047518372857667E-14</v>
      </c>
      <c r="BU38" s="503">
        <v>1.0047518372857667E-14</v>
      </c>
      <c r="BV38" s="503">
        <v>1.0047518372857667E-14</v>
      </c>
      <c r="BW38" s="454">
        <v>1.0047518372857667E-14</v>
      </c>
      <c r="BX38" s="454">
        <v>1.0047518372857667E-14</v>
      </c>
      <c r="BY38" s="712">
        <v>1.0047518372857667E-14</v>
      </c>
      <c r="BZ38" s="775">
        <v>1.0047518372857667E-14</v>
      </c>
      <c r="CA38" s="473">
        <v>1.0047518372857667E-14</v>
      </c>
      <c r="CB38" s="473">
        <v>1.0047518372857667E-14</v>
      </c>
      <c r="CC38" s="473">
        <v>1.0047518372857667E-14</v>
      </c>
      <c r="CD38" s="473">
        <v>1.0047518372857667E-14</v>
      </c>
      <c r="CE38" s="473">
        <v>1.0047518372857667E-14</v>
      </c>
      <c r="CF38" s="501" t="s">
        <v>3</v>
      </c>
      <c r="CG38" s="530" t="s">
        <v>3</v>
      </c>
      <c r="CH38" s="645"/>
      <c r="CI38" s="366"/>
      <c r="CJ38" s="376"/>
    </row>
    <row r="39" spans="1:88" x14ac:dyDescent="0.2">
      <c r="A39" s="3"/>
      <c r="B39" s="788"/>
      <c r="C39" s="18"/>
      <c r="D39" s="23" t="s">
        <v>13</v>
      </c>
      <c r="E39" s="342">
        <v>2202.2942177977102</v>
      </c>
      <c r="F39" s="342">
        <v>2266.3419362482068</v>
      </c>
      <c r="G39" s="342">
        <v>2247.5939219799138</v>
      </c>
      <c r="H39" s="342">
        <v>2277.2932496972744</v>
      </c>
      <c r="I39" s="342">
        <v>2227.0238900616932</v>
      </c>
      <c r="J39" s="342">
        <v>2114.65252538307</v>
      </c>
      <c r="K39" s="342">
        <v>2031.8417858651401</v>
      </c>
      <c r="L39" s="342">
        <v>1766.3300965179301</v>
      </c>
      <c r="M39" s="343">
        <v>1708.3048261061699</v>
      </c>
      <c r="N39" s="342">
        <v>1690.9352437388809</v>
      </c>
      <c r="O39" s="342">
        <v>1632.1393445451936</v>
      </c>
      <c r="P39" s="344">
        <v>1589.5794089440462</v>
      </c>
      <c r="Q39" s="342">
        <v>1544.3908241492106</v>
      </c>
      <c r="R39" s="342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3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3">
        <v>1700.7519387755101</v>
      </c>
      <c r="BK39" s="328">
        <v>1864.2642857142853</v>
      </c>
      <c r="BL39" s="586">
        <v>2101.6073323615155</v>
      </c>
      <c r="BM39" s="328">
        <v>2199.9166618075797</v>
      </c>
      <c r="BN39" s="571">
        <v>2804.2042711370254</v>
      </c>
      <c r="BO39" s="571">
        <v>2869.2557288629732</v>
      </c>
      <c r="BP39" s="571">
        <v>2849.7643294460631</v>
      </c>
      <c r="BQ39" s="571">
        <v>2854.3101020408153</v>
      </c>
      <c r="BR39" s="454">
        <v>2835.2213265306113</v>
      </c>
      <c r="BS39" s="638">
        <v>2861.4439212827983</v>
      </c>
      <c r="BT39" s="454">
        <v>2686.6962536443143</v>
      </c>
      <c r="BU39" s="503">
        <v>2641.5233673469384</v>
      </c>
      <c r="BV39" s="503">
        <v>2735.984548104956</v>
      </c>
      <c r="BW39" s="454">
        <v>2779.0252186588918</v>
      </c>
      <c r="BX39" s="454">
        <v>2791.5306122448974</v>
      </c>
      <c r="BY39" s="712">
        <v>2716.0490233236146</v>
      </c>
      <c r="BZ39" s="775">
        <v>2734.7308017492705</v>
      </c>
      <c r="CA39" s="473">
        <v>2791.5306122448974</v>
      </c>
      <c r="CB39" s="473">
        <v>2791.5306122448974</v>
      </c>
      <c r="CC39" s="473">
        <v>2791.5306122448974</v>
      </c>
      <c r="CD39" s="473">
        <v>2791.5306122448974</v>
      </c>
      <c r="CE39" s="473">
        <v>2760.0679451486876</v>
      </c>
      <c r="CF39" s="501">
        <v>-31.462667096209771</v>
      </c>
      <c r="CG39" s="530">
        <v>-1.1270758399782754E-2</v>
      </c>
      <c r="CH39" s="645">
        <f t="shared" si="0"/>
        <v>0</v>
      </c>
      <c r="CI39" s="366">
        <f t="shared" si="1"/>
        <v>3.6429192995512949E-17</v>
      </c>
      <c r="CJ39" s="376"/>
    </row>
    <row r="40" spans="1:88" ht="13.5" x14ac:dyDescent="0.2">
      <c r="A40" s="3"/>
      <c r="B40" s="788"/>
      <c r="C40" s="18"/>
      <c r="D40" s="23" t="s">
        <v>184</v>
      </c>
      <c r="E40" s="332">
        <v>15307.117235019999</v>
      </c>
      <c r="F40" s="332">
        <v>15726.703295650001</v>
      </c>
      <c r="G40" s="332">
        <v>15582.0896362</v>
      </c>
      <c r="H40" s="332">
        <v>15795.36695039</v>
      </c>
      <c r="I40" s="332">
        <v>15471.475513730002</v>
      </c>
      <c r="J40" s="332">
        <v>14722.400101919999</v>
      </c>
      <c r="K40" s="332">
        <v>14159.149944479999</v>
      </c>
      <c r="L40" s="332">
        <v>13006.229772730001</v>
      </c>
      <c r="M40" s="333">
        <v>12599.702637959997</v>
      </c>
      <c r="N40" s="332">
        <v>11779.545648859999</v>
      </c>
      <c r="O40" s="332">
        <v>11368.34423148</v>
      </c>
      <c r="P40" s="334">
        <v>11073.792480340002</v>
      </c>
      <c r="Q40" s="332">
        <v>10761.616044319999</v>
      </c>
      <c r="R40" s="332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4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4">
        <v>11667.158299999999</v>
      </c>
      <c r="BK40" s="326">
        <v>12788.852999999997</v>
      </c>
      <c r="BL40" s="580">
        <v>14417.026299999996</v>
      </c>
      <c r="BM40" s="326">
        <v>15091.428299999996</v>
      </c>
      <c r="BN40" s="454">
        <v>19236.841299999996</v>
      </c>
      <c r="BO40" s="454">
        <v>19683.094299999997</v>
      </c>
      <c r="BP40" s="454">
        <v>19549.383299999994</v>
      </c>
      <c r="BQ40" s="454">
        <v>19580.567299999995</v>
      </c>
      <c r="BR40" s="454">
        <v>19449.618299999995</v>
      </c>
      <c r="BS40" s="638">
        <v>19629.505299999997</v>
      </c>
      <c r="BT40" s="454">
        <v>18430.736299999997</v>
      </c>
      <c r="BU40" s="503">
        <v>18120.850299999998</v>
      </c>
      <c r="BV40" s="503">
        <v>18768.853999999999</v>
      </c>
      <c r="BW40" s="454">
        <v>19064.112999999998</v>
      </c>
      <c r="BX40" s="454">
        <v>19149.899999999998</v>
      </c>
      <c r="BY40" s="712">
        <v>18632.096299999997</v>
      </c>
      <c r="BZ40" s="775">
        <v>18760.253299999997</v>
      </c>
      <c r="CA40" s="473">
        <v>19149.899999999998</v>
      </c>
      <c r="CB40" s="473">
        <v>19149.899999999998</v>
      </c>
      <c r="CC40" s="473">
        <v>19149.899999999998</v>
      </c>
      <c r="CD40" s="473">
        <v>19149.899999999998</v>
      </c>
      <c r="CE40" s="473">
        <v>18934.066103719997</v>
      </c>
      <c r="CF40" s="501">
        <v>-215.83389628000077</v>
      </c>
      <c r="CG40" s="530">
        <v>-1.1270758399782754E-2</v>
      </c>
      <c r="CH40" s="645">
        <f t="shared" si="0"/>
        <v>0</v>
      </c>
      <c r="CI40" s="366">
        <f t="shared" si="1"/>
        <v>-5.377642775528102E-17</v>
      </c>
      <c r="CJ40" s="376"/>
    </row>
    <row r="41" spans="1:88" ht="12.75" customHeight="1" x14ac:dyDescent="0.2">
      <c r="A41" s="3"/>
      <c r="B41" s="788"/>
      <c r="C41" s="18"/>
      <c r="D41" s="23" t="s">
        <v>110</v>
      </c>
      <c r="E41" s="332">
        <v>168.06865316</v>
      </c>
      <c r="F41" s="332">
        <v>161.46681004999999</v>
      </c>
      <c r="G41" s="332">
        <v>156.16085736000002</v>
      </c>
      <c r="H41" s="332">
        <v>161.99926839</v>
      </c>
      <c r="I41" s="332">
        <v>160.16433273000001</v>
      </c>
      <c r="J41" s="332">
        <v>149.74197391999999</v>
      </c>
      <c r="K41" s="332">
        <v>134.22586647999998</v>
      </c>
      <c r="L41" s="332">
        <v>108.26700438</v>
      </c>
      <c r="M41" s="333">
        <v>94.060617210000004</v>
      </c>
      <c r="N41" s="332">
        <v>77.450925640000008</v>
      </c>
      <c r="O41" s="332">
        <v>65.570298449999996</v>
      </c>
      <c r="P41" s="334">
        <v>54.731978420000004</v>
      </c>
      <c r="Q41" s="332">
        <v>45.062074720000012</v>
      </c>
      <c r="R41" s="332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4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4">
        <v>215.1642999999998</v>
      </c>
      <c r="BK41" s="326">
        <v>222.06499999999977</v>
      </c>
      <c r="BL41" s="580">
        <v>230.99329999999978</v>
      </c>
      <c r="BM41" s="326">
        <v>329.63329999999974</v>
      </c>
      <c r="BN41" s="454">
        <v>428.98729999999966</v>
      </c>
      <c r="BO41" s="454">
        <v>456.27929999999969</v>
      </c>
      <c r="BP41" s="454">
        <v>521.53629999999976</v>
      </c>
      <c r="BQ41" s="454">
        <v>595.46029999999973</v>
      </c>
      <c r="BR41" s="454">
        <v>673.60229999999967</v>
      </c>
      <c r="BS41" s="638">
        <v>749.7602999999998</v>
      </c>
      <c r="BT41" s="454">
        <v>808.34429999999975</v>
      </c>
      <c r="BU41" s="503">
        <v>812.43329999999969</v>
      </c>
      <c r="BV41" s="503">
        <v>866.75800000000004</v>
      </c>
      <c r="BW41" s="454">
        <v>864.61500000000012</v>
      </c>
      <c r="BX41" s="454">
        <v>870.00200000000007</v>
      </c>
      <c r="BY41" s="712">
        <v>854.63829999999973</v>
      </c>
      <c r="BZ41" s="775">
        <v>858.15729999999974</v>
      </c>
      <c r="CA41" s="473">
        <v>870.00200000000007</v>
      </c>
      <c r="CB41" s="473">
        <v>870.00200000000007</v>
      </c>
      <c r="CC41" s="473">
        <v>870.00200000000007</v>
      </c>
      <c r="CD41" s="473">
        <v>870.00200000000007</v>
      </c>
      <c r="CE41" s="473">
        <v>879.23099999999999</v>
      </c>
      <c r="CF41" s="501">
        <v>9.2289999999999281</v>
      </c>
      <c r="CG41" s="530">
        <v>1.0608021590754912E-2</v>
      </c>
      <c r="CH41" s="645">
        <f t="shared" si="0"/>
        <v>0</v>
      </c>
      <c r="CI41" s="366">
        <f t="shared" si="1"/>
        <v>-3.1225022567582528E-17</v>
      </c>
      <c r="CJ41" s="376"/>
    </row>
    <row r="42" spans="1:88" x14ac:dyDescent="0.2">
      <c r="A42" s="3"/>
      <c r="B42" s="788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4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4">
        <v>-1.50712775592865E-14</v>
      </c>
      <c r="BK42" s="244">
        <v>-1.50712775592865E-14</v>
      </c>
      <c r="BL42" s="587">
        <v>-1.50712775592865E-14</v>
      </c>
      <c r="BM42" s="244">
        <v>-1.50712775592865E-14</v>
      </c>
      <c r="BN42" s="455">
        <v>-1.50712775592865E-14</v>
      </c>
      <c r="BO42" s="455">
        <v>0</v>
      </c>
      <c r="BP42" s="455">
        <v>0</v>
      </c>
      <c r="BQ42" s="455">
        <v>0</v>
      </c>
      <c r="BR42" s="454">
        <v>0</v>
      </c>
      <c r="BS42" s="638">
        <v>0</v>
      </c>
      <c r="BT42" s="454">
        <v>0</v>
      </c>
      <c r="BU42" s="503">
        <v>0</v>
      </c>
      <c r="BV42" s="503">
        <v>0</v>
      </c>
      <c r="BW42" s="454">
        <v>0</v>
      </c>
      <c r="BX42" s="454">
        <v>0</v>
      </c>
      <c r="BY42" s="712">
        <v>0</v>
      </c>
      <c r="BZ42" s="775">
        <v>0</v>
      </c>
      <c r="CA42" s="473">
        <v>0</v>
      </c>
      <c r="CB42" s="473">
        <v>0</v>
      </c>
      <c r="CC42" s="473">
        <v>0</v>
      </c>
      <c r="CD42" s="473">
        <v>0</v>
      </c>
      <c r="CE42" s="473">
        <v>0</v>
      </c>
      <c r="CF42" s="501" t="s">
        <v>3</v>
      </c>
      <c r="CG42" s="530" t="s">
        <v>3</v>
      </c>
      <c r="CH42" s="645"/>
      <c r="CI42" s="366"/>
    </row>
    <row r="43" spans="1:88" x14ac:dyDescent="0.2">
      <c r="A43" s="3"/>
      <c r="B43" s="788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9">
        <v>0</v>
      </c>
      <c r="AR43" s="419">
        <v>0</v>
      </c>
      <c r="AS43" s="419">
        <v>0</v>
      </c>
      <c r="AT43" s="257">
        <v>0.40466472303207002</v>
      </c>
      <c r="AU43" s="419">
        <v>1.2771137026239066E-3</v>
      </c>
      <c r="AV43" s="474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8">
        <v>42.889775510204082</v>
      </c>
      <c r="BM43" s="588">
        <v>0.2</v>
      </c>
      <c r="BN43" s="419">
        <v>0.55000000000000004</v>
      </c>
      <c r="BO43" s="419">
        <v>0.6</v>
      </c>
      <c r="BP43" s="419">
        <v>23.377157208454815</v>
      </c>
      <c r="BQ43" s="419">
        <v>118.84701221574343</v>
      </c>
      <c r="BR43" s="468">
        <v>167.33179602623909</v>
      </c>
      <c r="BS43" s="611">
        <v>120.92988466034986</v>
      </c>
      <c r="BT43" s="468">
        <v>209.33883865597659</v>
      </c>
      <c r="BU43" s="687">
        <v>87.879145138483906</v>
      </c>
      <c r="BV43" s="687">
        <v>0.49577259475218655</v>
      </c>
      <c r="BW43" s="468">
        <v>0.49577259475218655</v>
      </c>
      <c r="BX43" s="468">
        <v>0.42288629737609329</v>
      </c>
      <c r="BY43" s="330">
        <v>0</v>
      </c>
      <c r="BZ43" s="330">
        <v>0.34577259475218658</v>
      </c>
      <c r="CA43" s="611">
        <v>0.42288629737609329</v>
      </c>
      <c r="CB43" s="611">
        <v>0.42288629737609329</v>
      </c>
      <c r="CC43" s="611">
        <v>0.42288629737609329</v>
      </c>
      <c r="CD43" s="611">
        <v>0.42288629737609329</v>
      </c>
      <c r="CE43" s="611">
        <v>0.42288629737609329</v>
      </c>
      <c r="CF43" s="501">
        <v>0</v>
      </c>
      <c r="CG43" s="530">
        <v>0</v>
      </c>
      <c r="CH43" s="645">
        <f t="shared" si="0"/>
        <v>0</v>
      </c>
      <c r="CI43" s="366">
        <f t="shared" si="1"/>
        <v>0</v>
      </c>
    </row>
    <row r="44" spans="1:88" x14ac:dyDescent="0.2">
      <c r="A44" s="3"/>
      <c r="B44" s="788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4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8">
        <v>0.2</v>
      </c>
      <c r="BM44" s="588">
        <v>0.2</v>
      </c>
      <c r="BN44" s="419">
        <v>0.55000000000000004</v>
      </c>
      <c r="BO44" s="419">
        <v>0.6</v>
      </c>
      <c r="BP44" s="419">
        <v>1.1000000000000001</v>
      </c>
      <c r="BQ44" s="419">
        <v>0.7</v>
      </c>
      <c r="BR44" s="468">
        <v>0.47288629737609333</v>
      </c>
      <c r="BS44" s="611">
        <v>0.25</v>
      </c>
      <c r="BT44" s="468">
        <v>0</v>
      </c>
      <c r="BU44" s="687">
        <v>5.0736151603498545</v>
      </c>
      <c r="BV44" s="687">
        <v>0.49577259475218655</v>
      </c>
      <c r="BW44" s="468">
        <v>0.49577259475218655</v>
      </c>
      <c r="BX44" s="468">
        <v>0.42288629737609329</v>
      </c>
      <c r="BY44" s="330">
        <v>0</v>
      </c>
      <c r="BZ44" s="330">
        <v>0.34577259475218658</v>
      </c>
      <c r="CA44" s="611">
        <v>0.42288629737609329</v>
      </c>
      <c r="CB44" s="611">
        <v>0.42288629737609329</v>
      </c>
      <c r="CC44" s="611">
        <v>0.42288629737609329</v>
      </c>
      <c r="CD44" s="611">
        <v>0.42288629737609329</v>
      </c>
      <c r="CE44" s="611">
        <v>0.42288629737609329</v>
      </c>
      <c r="CF44" s="501">
        <v>0</v>
      </c>
      <c r="CG44" s="530">
        <v>0</v>
      </c>
      <c r="CH44" s="645">
        <f t="shared" si="0"/>
        <v>0</v>
      </c>
      <c r="CI44" s="366">
        <f t="shared" si="1"/>
        <v>0</v>
      </c>
    </row>
    <row r="45" spans="1:88" ht="12.75" customHeight="1" outlineLevel="1" x14ac:dyDescent="0.2">
      <c r="A45" s="3"/>
      <c r="B45" s="788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400">
        <v>0</v>
      </c>
      <c r="AM45" s="400">
        <v>0</v>
      </c>
      <c r="AN45" s="400">
        <v>0</v>
      </c>
      <c r="AO45" s="400">
        <v>0</v>
      </c>
      <c r="AP45" s="400">
        <v>0</v>
      </c>
      <c r="AQ45" s="400">
        <v>0</v>
      </c>
      <c r="AR45" s="400">
        <v>0</v>
      </c>
      <c r="AS45" s="400">
        <v>0</v>
      </c>
      <c r="AT45" s="400">
        <v>3.2000000000000001E-2</v>
      </c>
      <c r="AU45" s="400">
        <v>8.7609999999999997E-3</v>
      </c>
      <c r="AV45" s="495">
        <v>8.7609999999999997E-3</v>
      </c>
      <c r="AW45" s="400">
        <v>0</v>
      </c>
      <c r="AX45" s="400">
        <v>0</v>
      </c>
      <c r="AY45" s="400">
        <v>0</v>
      </c>
      <c r="AZ45" s="400">
        <v>0</v>
      </c>
      <c r="BA45" s="400">
        <v>0</v>
      </c>
      <c r="BB45" s="400">
        <v>0</v>
      </c>
      <c r="BC45" s="400">
        <v>0</v>
      </c>
      <c r="BD45" s="400">
        <v>0</v>
      </c>
      <c r="BE45" s="400">
        <v>0</v>
      </c>
      <c r="BF45" s="400">
        <v>0</v>
      </c>
      <c r="BG45" s="400">
        <v>0.6</v>
      </c>
      <c r="BH45" s="400">
        <v>0.9</v>
      </c>
      <c r="BI45" s="400">
        <v>1</v>
      </c>
      <c r="BJ45" s="495">
        <v>0</v>
      </c>
      <c r="BK45" s="400">
        <v>0</v>
      </c>
      <c r="BL45" s="589">
        <v>0</v>
      </c>
      <c r="BM45" s="400">
        <v>0</v>
      </c>
      <c r="BN45" s="572">
        <v>0</v>
      </c>
      <c r="BO45" s="572">
        <v>0</v>
      </c>
      <c r="BP45" s="572">
        <v>0</v>
      </c>
      <c r="BQ45" s="572">
        <v>0</v>
      </c>
      <c r="BR45" s="468">
        <v>0.5</v>
      </c>
      <c r="BS45" s="611">
        <v>0</v>
      </c>
      <c r="BT45" s="468">
        <v>0</v>
      </c>
      <c r="BU45" s="687">
        <v>0.505</v>
      </c>
      <c r="BV45" s="687">
        <v>1</v>
      </c>
      <c r="BW45" s="468">
        <v>1</v>
      </c>
      <c r="BX45" s="468">
        <v>0.5</v>
      </c>
      <c r="BY45" s="330">
        <v>0</v>
      </c>
      <c r="BZ45" s="330">
        <v>1</v>
      </c>
      <c r="CA45" s="611">
        <v>0.5</v>
      </c>
      <c r="CB45" s="611">
        <v>0.5</v>
      </c>
      <c r="CC45" s="611">
        <v>0.5</v>
      </c>
      <c r="CD45" s="611">
        <v>0.5</v>
      </c>
      <c r="CE45" s="611">
        <v>0.5</v>
      </c>
      <c r="CF45" s="501">
        <v>0</v>
      </c>
      <c r="CG45" s="530">
        <v>0</v>
      </c>
      <c r="CH45" s="645">
        <f t="shared" si="0"/>
        <v>0</v>
      </c>
      <c r="CI45" s="366">
        <f t="shared" si="1"/>
        <v>0</v>
      </c>
    </row>
    <row r="46" spans="1:88" ht="12.75" customHeight="1" outlineLevel="1" x14ac:dyDescent="0.2">
      <c r="A46" s="3"/>
      <c r="B46" s="788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400">
        <v>0</v>
      </c>
      <c r="AM46" s="400">
        <v>0</v>
      </c>
      <c r="AN46" s="400">
        <v>0</v>
      </c>
      <c r="AO46" s="400">
        <v>0</v>
      </c>
      <c r="AP46" s="400">
        <v>0</v>
      </c>
      <c r="AQ46" s="400">
        <v>0</v>
      </c>
      <c r="AR46" s="400">
        <v>0</v>
      </c>
      <c r="AS46" s="400">
        <v>0</v>
      </c>
      <c r="AT46" s="400">
        <v>0.4</v>
      </c>
      <c r="AU46" s="400">
        <v>0</v>
      </c>
      <c r="AV46" s="495">
        <v>0</v>
      </c>
      <c r="AW46" s="400">
        <v>0.15</v>
      </c>
      <c r="AX46" s="400">
        <v>0</v>
      </c>
      <c r="AY46" s="400">
        <v>0</v>
      </c>
      <c r="AZ46" s="400">
        <v>0</v>
      </c>
      <c r="BA46" s="400">
        <v>0.5</v>
      </c>
      <c r="BB46" s="400">
        <v>0.9</v>
      </c>
      <c r="BC46" s="400">
        <v>0.9</v>
      </c>
      <c r="BD46" s="400">
        <v>1.1000000000000001</v>
      </c>
      <c r="BE46" s="400">
        <v>0.35</v>
      </c>
      <c r="BF46" s="400">
        <v>0.2</v>
      </c>
      <c r="BG46" s="400">
        <v>0</v>
      </c>
      <c r="BH46" s="400">
        <v>0</v>
      </c>
      <c r="BI46" s="400">
        <v>0.5</v>
      </c>
      <c r="BJ46" s="495">
        <v>0.35</v>
      </c>
      <c r="BK46" s="400">
        <v>0</v>
      </c>
      <c r="BL46" s="589">
        <v>0.2</v>
      </c>
      <c r="BM46" s="400">
        <v>0.2</v>
      </c>
      <c r="BN46" s="572">
        <v>0.55000000000000004</v>
      </c>
      <c r="BO46" s="572">
        <v>0.6</v>
      </c>
      <c r="BP46" s="572">
        <v>1.1000000000000001</v>
      </c>
      <c r="BQ46" s="572">
        <v>0.7</v>
      </c>
      <c r="BR46" s="468">
        <v>0.4</v>
      </c>
      <c r="BS46" s="611">
        <v>0.25</v>
      </c>
      <c r="BT46" s="468">
        <v>0</v>
      </c>
      <c r="BU46" s="687">
        <v>5</v>
      </c>
      <c r="BV46" s="687">
        <v>0.35</v>
      </c>
      <c r="BW46" s="468">
        <v>0.35</v>
      </c>
      <c r="BX46" s="468">
        <v>0.35</v>
      </c>
      <c r="BY46" s="330">
        <v>0</v>
      </c>
      <c r="BZ46" s="330">
        <v>0.2</v>
      </c>
      <c r="CA46" s="611">
        <v>0.35</v>
      </c>
      <c r="CB46" s="611">
        <v>0.35</v>
      </c>
      <c r="CC46" s="611">
        <v>0.35</v>
      </c>
      <c r="CD46" s="611">
        <v>0.35</v>
      </c>
      <c r="CE46" s="611">
        <v>0.35</v>
      </c>
      <c r="CF46" s="501">
        <v>0</v>
      </c>
      <c r="CG46" s="530">
        <v>0</v>
      </c>
      <c r="CH46" s="645">
        <f t="shared" si="0"/>
        <v>0</v>
      </c>
      <c r="CI46" s="366">
        <f t="shared" si="1"/>
        <v>0</v>
      </c>
    </row>
    <row r="47" spans="1:88" x14ac:dyDescent="0.2">
      <c r="A47" s="3"/>
      <c r="B47" s="788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4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8">
        <v>42.689775510204079</v>
      </c>
      <c r="BM47" s="257">
        <v>0</v>
      </c>
      <c r="BN47" s="419">
        <v>0</v>
      </c>
      <c r="BO47" s="419">
        <v>0</v>
      </c>
      <c r="BP47" s="419">
        <v>22.277157208454813</v>
      </c>
      <c r="BQ47" s="419">
        <v>118.14701221574343</v>
      </c>
      <c r="BR47" s="468">
        <v>166.85890972886298</v>
      </c>
      <c r="BS47" s="611">
        <v>120.67988466034986</v>
      </c>
      <c r="BT47" s="468">
        <v>209.33883865597659</v>
      </c>
      <c r="BU47" s="687">
        <v>82.805529978134047</v>
      </c>
      <c r="BV47" s="687">
        <v>0</v>
      </c>
      <c r="BW47" s="468">
        <v>0</v>
      </c>
      <c r="BX47" s="468">
        <v>0</v>
      </c>
      <c r="BY47" s="330">
        <v>0</v>
      </c>
      <c r="BZ47" s="330">
        <v>0</v>
      </c>
      <c r="CA47" s="611">
        <v>0</v>
      </c>
      <c r="CB47" s="611">
        <v>0</v>
      </c>
      <c r="CC47" s="611">
        <v>0</v>
      </c>
      <c r="CD47" s="611">
        <v>0</v>
      </c>
      <c r="CE47" s="611">
        <v>0</v>
      </c>
      <c r="CF47" s="501">
        <v>0</v>
      </c>
      <c r="CG47" s="706" t="e">
        <v>#DIV/0!</v>
      </c>
      <c r="CH47" s="645"/>
      <c r="CI47" s="366"/>
    </row>
    <row r="48" spans="1:88" ht="12.75" customHeight="1" outlineLevel="1" x14ac:dyDescent="0.2">
      <c r="A48" s="3"/>
      <c r="B48" s="788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9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4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4">
        <v>0</v>
      </c>
      <c r="BK48" s="257">
        <v>0</v>
      </c>
      <c r="BL48" s="588">
        <v>292.85185999999999</v>
      </c>
      <c r="BM48" s="257">
        <v>0</v>
      </c>
      <c r="BN48" s="419">
        <v>0</v>
      </c>
      <c r="BO48" s="419">
        <v>0</v>
      </c>
      <c r="BP48" s="419">
        <v>152.82129845000003</v>
      </c>
      <c r="BQ48" s="419">
        <v>810.48850379999999</v>
      </c>
      <c r="BR48" s="468">
        <v>1144.6521207400001</v>
      </c>
      <c r="BS48" s="611">
        <v>827.86400877000005</v>
      </c>
      <c r="BT48" s="468">
        <v>1436.0644331799995</v>
      </c>
      <c r="BU48" s="687">
        <v>568.04593564999959</v>
      </c>
      <c r="BV48" s="687">
        <v>0</v>
      </c>
      <c r="BW48" s="468">
        <v>0</v>
      </c>
      <c r="BX48" s="468">
        <v>0</v>
      </c>
      <c r="BY48" s="330">
        <v>0</v>
      </c>
      <c r="BZ48" s="330">
        <v>0</v>
      </c>
      <c r="CA48" s="611">
        <v>0</v>
      </c>
      <c r="CB48" s="611">
        <v>0</v>
      </c>
      <c r="CC48" s="611">
        <v>0</v>
      </c>
      <c r="CD48" s="611">
        <v>0</v>
      </c>
      <c r="CE48" s="611">
        <v>0</v>
      </c>
      <c r="CF48" s="501">
        <v>0</v>
      </c>
      <c r="CG48" s="706" t="e">
        <v>#DIV/0!</v>
      </c>
      <c r="CH48" s="645"/>
      <c r="CI48" s="366"/>
    </row>
    <row r="49" spans="1:88" ht="12.75" customHeight="1" outlineLevel="1" x14ac:dyDescent="0.2">
      <c r="A49" s="3"/>
      <c r="B49" s="788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9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4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4">
        <v>0</v>
      </c>
      <c r="BK49" s="257">
        <v>0</v>
      </c>
      <c r="BL49" s="588">
        <v>0</v>
      </c>
      <c r="BM49" s="257">
        <v>0</v>
      </c>
      <c r="BN49" s="419">
        <v>0</v>
      </c>
      <c r="BO49" s="419">
        <v>0</v>
      </c>
      <c r="BP49" s="419">
        <v>0</v>
      </c>
      <c r="BQ49" s="419">
        <v>0</v>
      </c>
      <c r="BR49" s="468">
        <v>0</v>
      </c>
      <c r="BS49" s="611">
        <v>0</v>
      </c>
      <c r="BT49" s="468">
        <v>0</v>
      </c>
      <c r="BU49" s="687">
        <v>0</v>
      </c>
      <c r="BV49" s="687">
        <v>0</v>
      </c>
      <c r="BW49" s="468">
        <v>0</v>
      </c>
      <c r="BX49" s="468">
        <v>0</v>
      </c>
      <c r="BY49" s="330">
        <v>0</v>
      </c>
      <c r="BZ49" s="330">
        <v>0</v>
      </c>
      <c r="CA49" s="611">
        <v>0</v>
      </c>
      <c r="CB49" s="611">
        <v>0</v>
      </c>
      <c r="CC49" s="611">
        <v>0</v>
      </c>
      <c r="CD49" s="611">
        <v>0</v>
      </c>
      <c r="CE49" s="611">
        <v>0</v>
      </c>
      <c r="CF49" s="501"/>
      <c r="CG49" s="530"/>
      <c r="CH49" s="645"/>
      <c r="CI49" s="366"/>
    </row>
    <row r="50" spans="1:88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6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3"/>
      <c r="BV50" s="523"/>
      <c r="BW50" s="258"/>
      <c r="BX50" s="258"/>
      <c r="BY50" s="258"/>
      <c r="BZ50" s="258"/>
      <c r="CA50" s="247"/>
      <c r="CB50" s="247"/>
      <c r="CC50" s="247"/>
      <c r="CD50" s="247"/>
      <c r="CE50" s="523"/>
      <c r="CF50" s="633"/>
      <c r="CG50" s="534"/>
      <c r="CH50" s="645"/>
      <c r="CI50" s="366"/>
    </row>
    <row r="51" spans="1:88" x14ac:dyDescent="0.2">
      <c r="A51" s="3"/>
      <c r="B51" s="12"/>
      <c r="C51" s="27"/>
      <c r="D51" s="683" t="s">
        <v>216</v>
      </c>
      <c r="E51" s="669">
        <v>7436.3247335524129</v>
      </c>
      <c r="F51" s="332">
        <v>7505.7245383894769</v>
      </c>
      <c r="G51" s="332">
        <v>7613.2731137180472</v>
      </c>
      <c r="H51" s="332">
        <v>7723.3914353939272</v>
      </c>
      <c r="I51" s="332">
        <v>7780.86985197582</v>
      </c>
      <c r="J51" s="332">
        <v>7743.3443443597007</v>
      </c>
      <c r="K51" s="332">
        <v>8060.9900110466224</v>
      </c>
      <c r="L51" s="332">
        <v>8084.4539241955035</v>
      </c>
      <c r="M51" s="332">
        <v>8195.5881488327741</v>
      </c>
      <c r="N51" s="332">
        <v>8563.7733175419307</v>
      </c>
      <c r="O51" s="332">
        <v>8677.1041313870501</v>
      </c>
      <c r="P51" s="332">
        <v>8722.8220481694534</v>
      </c>
      <c r="Q51" s="332">
        <v>8911.235507861611</v>
      </c>
      <c r="R51" s="332">
        <v>9034.7022003914408</v>
      </c>
      <c r="S51" s="332">
        <v>9100.2968241307135</v>
      </c>
      <c r="T51" s="332">
        <v>9118.8176020632836</v>
      </c>
      <c r="U51" s="332">
        <v>9013.3443904131836</v>
      </c>
      <c r="V51" s="332">
        <v>9123.2777419908398</v>
      </c>
      <c r="W51" s="332">
        <v>9011.7183464190748</v>
      </c>
      <c r="X51" s="332">
        <v>8988.1026070836178</v>
      </c>
      <c r="Y51" s="332">
        <v>9039.8628336000311</v>
      </c>
      <c r="Z51" s="332">
        <v>9161.7197094368112</v>
      </c>
      <c r="AA51" s="332">
        <v>9250.6817256195118</v>
      </c>
      <c r="AB51" s="332">
        <v>9388.7129717538555</v>
      </c>
      <c r="AC51" s="332">
        <v>9345.9661588851814</v>
      </c>
      <c r="AD51" s="332">
        <v>9328.8855646899028</v>
      </c>
      <c r="AE51" s="332">
        <v>9466.6108644448977</v>
      </c>
      <c r="AF51" s="332">
        <v>9617.2344898651572</v>
      </c>
      <c r="AG51" s="332">
        <v>9576.8183192791021</v>
      </c>
      <c r="AH51" s="332">
        <v>9628.5644951282738</v>
      </c>
      <c r="AI51" s="332">
        <v>9944.2231183593176</v>
      </c>
      <c r="AJ51" s="332">
        <v>9990.5189549780771</v>
      </c>
      <c r="AK51" s="332">
        <v>10201.165828514058</v>
      </c>
      <c r="AL51" s="332">
        <v>10360.295082078501</v>
      </c>
      <c r="AM51" s="332">
        <v>10487.715651287692</v>
      </c>
      <c r="AN51" s="332">
        <v>10908.404015657978</v>
      </c>
      <c r="AO51" s="332">
        <v>11302.915870322755</v>
      </c>
      <c r="AP51" s="332">
        <v>11306.895975990137</v>
      </c>
      <c r="AQ51" s="332">
        <v>11485.212429326921</v>
      </c>
      <c r="AR51" s="332">
        <v>11795.293937327664</v>
      </c>
      <c r="AS51" s="332">
        <v>11849.106311699563</v>
      </c>
      <c r="AT51" s="332">
        <v>12100.454421669598</v>
      </c>
      <c r="AU51" s="332">
        <v>12279.308943706692</v>
      </c>
      <c r="AV51" s="332">
        <v>12292.297537612587</v>
      </c>
      <c r="AW51" s="332">
        <v>12468.966870276501</v>
      </c>
      <c r="AX51" s="332">
        <v>12513.65671512014</v>
      </c>
      <c r="AY51" s="332">
        <v>12719.430397468561</v>
      </c>
      <c r="AZ51" s="332">
        <v>12958.553347747191</v>
      </c>
      <c r="BA51" s="332">
        <v>13592.720810307173</v>
      </c>
      <c r="BB51" s="332">
        <v>13501.583372247604</v>
      </c>
      <c r="BC51" s="332">
        <v>13742.486259782698</v>
      </c>
      <c r="BD51" s="332">
        <v>13860.905460127318</v>
      </c>
      <c r="BE51" s="332">
        <v>13851.037294782873</v>
      </c>
      <c r="BF51" s="332">
        <v>14145.354998802852</v>
      </c>
      <c r="BG51" s="332">
        <v>14646.404697401553</v>
      </c>
      <c r="BH51" s="332">
        <v>14749.130962032317</v>
      </c>
      <c r="BI51" s="332">
        <v>14859.331771607693</v>
      </c>
      <c r="BJ51" s="332">
        <v>15016.316591852166</v>
      </c>
      <c r="BK51" s="332">
        <v>15394.037265723458</v>
      </c>
      <c r="BL51" s="332">
        <v>15716.261692702625</v>
      </c>
      <c r="BM51" s="332">
        <v>16644.79138804373</v>
      </c>
      <c r="BN51" s="332">
        <v>16648.685296399421</v>
      </c>
      <c r="BO51" s="332">
        <v>16661.301898045193</v>
      </c>
      <c r="BP51" s="332">
        <v>16928.585560451895</v>
      </c>
      <c r="BQ51" s="332">
        <v>17163.265701992717</v>
      </c>
      <c r="BR51" s="332">
        <v>17361.505899017488</v>
      </c>
      <c r="BS51" s="332">
        <v>17587.787922128282</v>
      </c>
      <c r="BT51" s="332">
        <v>17597.806500077259</v>
      </c>
      <c r="BU51" s="669">
        <v>17705.527440096208</v>
      </c>
      <c r="BV51" s="669">
        <v>18209.562070754073</v>
      </c>
      <c r="BW51" s="332">
        <v>18304.362461834247</v>
      </c>
      <c r="BX51" s="332">
        <v>18180.410307302176</v>
      </c>
      <c r="BY51" s="712">
        <v>17968.384121991679</v>
      </c>
      <c r="BZ51" s="712">
        <v>18056.366317019376</v>
      </c>
      <c r="CA51" s="665">
        <v>18140.300833015004</v>
      </c>
      <c r="CB51" s="665">
        <v>18153.691717133082</v>
      </c>
      <c r="CC51" s="665">
        <v>18147.181681108301</v>
      </c>
      <c r="CD51" s="665">
        <v>18178.49102536486</v>
      </c>
      <c r="CE51" s="665">
        <v>18150.772835299264</v>
      </c>
      <c r="CF51" s="501">
        <v>-29.637472002912546</v>
      </c>
      <c r="CG51" s="530">
        <v>-1.630187190605259E-3</v>
      </c>
      <c r="CH51" s="645">
        <f t="shared" si="0"/>
        <v>0</v>
      </c>
      <c r="CI51" s="366">
        <f t="shared" si="1"/>
        <v>-3.9464959078472361E-17</v>
      </c>
    </row>
    <row r="52" spans="1:88" x14ac:dyDescent="0.2">
      <c r="A52" s="3"/>
      <c r="B52" s="12"/>
      <c r="C52" s="27"/>
      <c r="D52" s="673" t="s">
        <v>209</v>
      </c>
      <c r="E52" s="670">
        <v>0.517271520709355</v>
      </c>
      <c r="F52" s="651">
        <v>0.51133659524873487</v>
      </c>
      <c r="G52" s="651">
        <v>0.5061269609402651</v>
      </c>
      <c r="H52" s="651">
        <v>0.49611305595307714</v>
      </c>
      <c r="I52" s="651">
        <v>0.48916552660337781</v>
      </c>
      <c r="J52" s="651">
        <v>0.47411505283843886</v>
      </c>
      <c r="K52" s="651">
        <v>0.48232964993599919</v>
      </c>
      <c r="L52" s="651">
        <v>0.48262101736828006</v>
      </c>
      <c r="M52" s="651">
        <v>0.47316358988207191</v>
      </c>
      <c r="N52" s="651">
        <v>0.48255301523860017</v>
      </c>
      <c r="O52" s="651">
        <v>0.49012342617898147</v>
      </c>
      <c r="P52" s="651">
        <v>0.49813842218581511</v>
      </c>
      <c r="Q52" s="651">
        <v>0.51084002036702003</v>
      </c>
      <c r="R52" s="651">
        <v>0.51588184008947024</v>
      </c>
      <c r="S52" s="651">
        <v>0.5153850473391397</v>
      </c>
      <c r="T52" s="651">
        <v>0.51125387257072252</v>
      </c>
      <c r="U52" s="651">
        <v>0.50400947189409084</v>
      </c>
      <c r="V52" s="651">
        <v>0.5179691522258989</v>
      </c>
      <c r="W52" s="651">
        <v>0.51282813200760158</v>
      </c>
      <c r="X52" s="651">
        <v>0.51415036492172539</v>
      </c>
      <c r="Y52" s="651">
        <v>0.51909856787280262</v>
      </c>
      <c r="Z52" s="651">
        <v>0.52084092798897696</v>
      </c>
      <c r="AA52" s="651">
        <v>0.52348608723564038</v>
      </c>
      <c r="AB52" s="651">
        <v>0.53868066636793954</v>
      </c>
      <c r="AC52" s="651">
        <v>0.58145173517091531</v>
      </c>
      <c r="AD52" s="651">
        <v>0.58508550622322286</v>
      </c>
      <c r="AE52" s="651">
        <v>0.58927710034437153</v>
      </c>
      <c r="AF52" s="651">
        <v>0.5965775509020802</v>
      </c>
      <c r="AG52" s="651">
        <v>0.59209748647349314</v>
      </c>
      <c r="AH52" s="651">
        <v>0.59426855952568491</v>
      </c>
      <c r="AI52" s="651">
        <v>0.60654981499254679</v>
      </c>
      <c r="AJ52" s="651">
        <v>0.60596410525469069</v>
      </c>
      <c r="AK52" s="651">
        <v>0.62043506610533983</v>
      </c>
      <c r="AL52" s="651">
        <v>0.63234812242850413</v>
      </c>
      <c r="AM52" s="651">
        <v>0.63634045305593145</v>
      </c>
      <c r="AN52" s="651">
        <v>0.64733501351694722</v>
      </c>
      <c r="AO52" s="663">
        <v>0.65923134403640693</v>
      </c>
      <c r="AP52" s="663">
        <v>0.66302578529941636</v>
      </c>
      <c r="AQ52" s="663">
        <v>0.66875034158418789</v>
      </c>
      <c r="AR52" s="663">
        <v>0.67556351544803461</v>
      </c>
      <c r="AS52" s="663">
        <v>0.67567129428294248</v>
      </c>
      <c r="AT52" s="663">
        <v>0.68571418815778629</v>
      </c>
      <c r="AU52" s="663">
        <v>0.69539141819309447</v>
      </c>
      <c r="AV52" s="663">
        <v>0.70084031306119698</v>
      </c>
      <c r="AW52" s="663">
        <v>0.70739751166923226</v>
      </c>
      <c r="AX52" s="663">
        <v>0.71075641663918598</v>
      </c>
      <c r="AY52" s="663">
        <v>0.71152577002556516</v>
      </c>
      <c r="AZ52" s="663">
        <v>0.71723904175464326</v>
      </c>
      <c r="BA52" s="663">
        <v>0.72992539758709507</v>
      </c>
      <c r="BB52" s="663">
        <v>0.72671387608326043</v>
      </c>
      <c r="BC52" s="663">
        <v>0.72974455607668753</v>
      </c>
      <c r="BD52" s="663">
        <v>0.73396687822808648</v>
      </c>
      <c r="BE52" s="663">
        <v>0.73402048048442647</v>
      </c>
      <c r="BF52" s="663">
        <v>0.73860548456735875</v>
      </c>
      <c r="BG52" s="663">
        <v>0.7499976712778752</v>
      </c>
      <c r="BH52" s="663">
        <v>0.75568844232144228</v>
      </c>
      <c r="BI52" s="663">
        <v>0.76568266274161711</v>
      </c>
      <c r="BJ52" s="663">
        <v>0.7643469451152175</v>
      </c>
      <c r="BK52" s="663">
        <v>0.7681069417594677</v>
      </c>
      <c r="BL52" s="663">
        <v>0.77478874690076538</v>
      </c>
      <c r="BM52" s="663">
        <v>0.78810082551049765</v>
      </c>
      <c r="BN52" s="663">
        <v>0.78887526529308405</v>
      </c>
      <c r="BO52" s="663">
        <v>0.78936358657761174</v>
      </c>
      <c r="BP52" s="663">
        <v>0.7883614174380138</v>
      </c>
      <c r="BQ52" s="663">
        <v>0.7911757209048027</v>
      </c>
      <c r="BR52" s="663">
        <v>0.79129788897450548</v>
      </c>
      <c r="BS52" s="663">
        <v>0.79512540188773007</v>
      </c>
      <c r="BT52" s="663">
        <v>0.79876117148889703</v>
      </c>
      <c r="BU52" s="688">
        <v>0.80449481821665636</v>
      </c>
      <c r="BV52" s="688">
        <v>0.81205288535307663</v>
      </c>
      <c r="BW52" s="663">
        <v>0.81183126465301536</v>
      </c>
      <c r="BX52" s="663">
        <v>0.80992719252931922</v>
      </c>
      <c r="BY52" s="716">
        <v>0.80746972243652626</v>
      </c>
      <c r="BZ52" s="716">
        <v>0.81002373694421759</v>
      </c>
      <c r="CA52" s="666">
        <v>0.81108131120696836</v>
      </c>
      <c r="CB52" s="666">
        <v>0.81085165700840434</v>
      </c>
      <c r="CC52" s="666">
        <v>0.81100831582210919</v>
      </c>
      <c r="CD52" s="666">
        <v>0.81151113166825595</v>
      </c>
      <c r="CE52" s="666">
        <v>0.81101864081598873</v>
      </c>
      <c r="CF52" s="501">
        <v>0.10914482866695163</v>
      </c>
      <c r="CG52" s="698"/>
      <c r="CH52" s="645">
        <f t="shared" si="0"/>
        <v>-0.10805338038028212</v>
      </c>
      <c r="CI52" s="366">
        <f t="shared" si="1"/>
        <v>0.1347588149573094</v>
      </c>
    </row>
    <row r="53" spans="1:88" ht="12.75" customHeight="1" x14ac:dyDescent="0.2">
      <c r="A53" s="3"/>
      <c r="B53" s="787" t="s">
        <v>3</v>
      </c>
      <c r="C53" s="19"/>
      <c r="D53" s="23" t="s">
        <v>215</v>
      </c>
      <c r="E53" s="669">
        <v>6718.1142926542325</v>
      </c>
      <c r="F53" s="332">
        <v>6795.2859686312759</v>
      </c>
      <c r="G53" s="332">
        <v>6900.1222203572452</v>
      </c>
      <c r="H53" s="332">
        <v>6993.5752413213768</v>
      </c>
      <c r="I53" s="332">
        <v>7050.5879633845052</v>
      </c>
      <c r="J53" s="332">
        <v>7088.6891585609765</v>
      </c>
      <c r="K53" s="332">
        <v>7421.2716665093258</v>
      </c>
      <c r="L53" s="332">
        <v>7430.3942750444758</v>
      </c>
      <c r="M53" s="332">
        <v>7579.8689981692969</v>
      </c>
      <c r="N53" s="332">
        <v>7953.1961228608316</v>
      </c>
      <c r="O53" s="332">
        <v>8075.1321067618373</v>
      </c>
      <c r="P53" s="332">
        <v>8092.2059153744631</v>
      </c>
      <c r="Q53" s="332">
        <v>8307.7300529598288</v>
      </c>
      <c r="R53" s="332">
        <v>8455.103824001435</v>
      </c>
      <c r="S53" s="332">
        <v>8551.9070922338615</v>
      </c>
      <c r="T53" s="332">
        <v>8568.0960421047348</v>
      </c>
      <c r="U53" s="332">
        <v>8482.882608728838</v>
      </c>
      <c r="V53" s="332">
        <v>8571.4634393730266</v>
      </c>
      <c r="W53" s="332">
        <v>8521.9000901276904</v>
      </c>
      <c r="X53" s="332">
        <v>8503.8085947431846</v>
      </c>
      <c r="Y53" s="332">
        <v>8566.3323076972738</v>
      </c>
      <c r="Z53" s="332">
        <v>8717.2698197991394</v>
      </c>
      <c r="AA53" s="332">
        <v>8815.1530570961258</v>
      </c>
      <c r="AB53" s="332">
        <v>8969.3654846336212</v>
      </c>
      <c r="AC53" s="332">
        <v>8918.9528193648403</v>
      </c>
      <c r="AD53" s="332">
        <v>8883.5799133606615</v>
      </c>
      <c r="AE53" s="332">
        <v>9031.9106303453755</v>
      </c>
      <c r="AF53" s="332">
        <v>9140.963999014346</v>
      </c>
      <c r="AG53" s="332">
        <v>9022.9044842642979</v>
      </c>
      <c r="AH53" s="332">
        <v>9064.9935291124093</v>
      </c>
      <c r="AI53" s="332">
        <v>9354.5214796444761</v>
      </c>
      <c r="AJ53" s="332">
        <v>9415.9445407477888</v>
      </c>
      <c r="AK53" s="332">
        <v>9664.2690155667387</v>
      </c>
      <c r="AL53" s="332">
        <v>9830.869116793594</v>
      </c>
      <c r="AM53" s="332">
        <v>9948.9088803363175</v>
      </c>
      <c r="AN53" s="332">
        <v>10329.405601701748</v>
      </c>
      <c r="AO53" s="332">
        <v>10714.504030484693</v>
      </c>
      <c r="AP53" s="332">
        <v>10730.778117993586</v>
      </c>
      <c r="AQ53" s="332">
        <v>10892.596314524344</v>
      </c>
      <c r="AR53" s="332">
        <v>11194.93839118484</v>
      </c>
      <c r="AS53" s="332">
        <v>11237.30368220831</v>
      </c>
      <c r="AT53" s="332">
        <v>11444.926588921749</v>
      </c>
      <c r="AU53" s="332">
        <v>11654.782834906327</v>
      </c>
      <c r="AV53" s="332">
        <v>11613.157551885075</v>
      </c>
      <c r="AW53" s="332">
        <v>11826.501364620381</v>
      </c>
      <c r="AX53" s="332">
        <v>11937.18524521908</v>
      </c>
      <c r="AY53" s="332">
        <v>12112.097737328622</v>
      </c>
      <c r="AZ53" s="332">
        <v>12422.121440183051</v>
      </c>
      <c r="BA53" s="332">
        <v>13128.562049310087</v>
      </c>
      <c r="BB53" s="332">
        <v>13028.18836235402</v>
      </c>
      <c r="BC53" s="332">
        <v>13206.880526480945</v>
      </c>
      <c r="BD53" s="332">
        <v>13289.51562975852</v>
      </c>
      <c r="BE53" s="332">
        <v>13280.519732756629</v>
      </c>
      <c r="BF53" s="332">
        <v>13448.658456415098</v>
      </c>
      <c r="BG53" s="332">
        <v>13773.254013965692</v>
      </c>
      <c r="BH53" s="332">
        <v>13806.875493472553</v>
      </c>
      <c r="BI53" s="332">
        <v>13941.088936861339</v>
      </c>
      <c r="BJ53" s="332">
        <v>14178.020292779278</v>
      </c>
      <c r="BK53" s="332">
        <v>14485.140816461069</v>
      </c>
      <c r="BL53" s="332">
        <v>14546.8568852551</v>
      </c>
      <c r="BM53" s="332">
        <v>15443.858991759475</v>
      </c>
      <c r="BN53" s="332">
        <v>15285.884144163265</v>
      </c>
      <c r="BO53" s="332">
        <v>15226.339787798834</v>
      </c>
      <c r="BP53" s="332">
        <v>15403.581991750725</v>
      </c>
      <c r="BQ53" s="332">
        <v>15534.218962116618</v>
      </c>
      <c r="BR53" s="332">
        <v>15558.824554154515</v>
      </c>
      <c r="BS53" s="332">
        <v>15792.521004262393</v>
      </c>
      <c r="BT53" s="332">
        <v>15701.436822087464</v>
      </c>
      <c r="BU53" s="669">
        <v>15835.703252415453</v>
      </c>
      <c r="BV53" s="669">
        <v>16307.986526370691</v>
      </c>
      <c r="BW53" s="332">
        <v>16403.138693889647</v>
      </c>
      <c r="BX53" s="332">
        <v>16278.322927224917</v>
      </c>
      <c r="BY53" s="712">
        <v>16068.716792156403</v>
      </c>
      <c r="BZ53" s="712">
        <v>16156.158870111212</v>
      </c>
      <c r="CA53" s="665">
        <v>16237.425407994597</v>
      </c>
      <c r="CB53" s="665">
        <v>16250.462254883812</v>
      </c>
      <c r="CC53" s="665">
        <v>16243.309747281768</v>
      </c>
      <c r="CD53" s="665">
        <v>16274.122820984394</v>
      </c>
      <c r="CE53" s="665">
        <v>16247.273972328414</v>
      </c>
      <c r="CF53" s="501">
        <v>-31.048954896503346</v>
      </c>
      <c r="CG53" s="530">
        <v>-1.9073804491600566E-3</v>
      </c>
      <c r="CH53" s="645">
        <f t="shared" si="0"/>
        <v>0</v>
      </c>
      <c r="CI53" s="366">
        <f t="shared" si="1"/>
        <v>-3.903127820947816E-17</v>
      </c>
      <c r="CJ53" s="376"/>
    </row>
    <row r="54" spans="1:88" ht="12.75" customHeight="1" x14ac:dyDescent="0.2">
      <c r="A54" s="3"/>
      <c r="B54" s="787"/>
      <c r="C54" s="20"/>
      <c r="D54" s="673" t="s">
        <v>209</v>
      </c>
      <c r="E54" s="670">
        <v>0.46862771685166099</v>
      </c>
      <c r="F54" s="651">
        <v>0.46324261776591691</v>
      </c>
      <c r="G54" s="651">
        <v>0.45755709676836465</v>
      </c>
      <c r="H54" s="651">
        <v>0.44560042978442993</v>
      </c>
      <c r="I54" s="651">
        <v>0.43791842978449225</v>
      </c>
      <c r="J54" s="651">
        <v>0.42688610820507478</v>
      </c>
      <c r="K54" s="651">
        <v>0.43854588430115088</v>
      </c>
      <c r="L54" s="651">
        <v>0.43763649790868281</v>
      </c>
      <c r="M54" s="651">
        <v>0.43020278904289205</v>
      </c>
      <c r="N54" s="651">
        <v>0.4427496782323484</v>
      </c>
      <c r="O54" s="651">
        <v>0.45206314800105002</v>
      </c>
      <c r="P54" s="651">
        <v>0.45886285276097882</v>
      </c>
      <c r="Q54" s="651">
        <v>0.47528352868071583</v>
      </c>
      <c r="R54" s="651">
        <v>0.4826378402168095</v>
      </c>
      <c r="S54" s="651">
        <v>0.48436758880543707</v>
      </c>
      <c r="T54" s="651">
        <v>0.47985195381865858</v>
      </c>
      <c r="U54" s="651">
        <v>0.47303110509328783</v>
      </c>
      <c r="V54" s="651">
        <v>0.48705220800017934</v>
      </c>
      <c r="W54" s="651">
        <v>0.48502395339910681</v>
      </c>
      <c r="X54" s="651">
        <v>0.48667212205744997</v>
      </c>
      <c r="Y54" s="651">
        <v>0.49266792109175062</v>
      </c>
      <c r="Z54" s="651">
        <v>0.49657480226141676</v>
      </c>
      <c r="AA54" s="651">
        <v>0.50010920392071878</v>
      </c>
      <c r="AB54" s="651">
        <v>0.5168846866151765</v>
      </c>
      <c r="AC54" s="651">
        <v>0.56124015105746261</v>
      </c>
      <c r="AD54" s="651">
        <v>0.56412677422388857</v>
      </c>
      <c r="AE54" s="651">
        <v>0.56934003255619259</v>
      </c>
      <c r="AF54" s="651">
        <v>0.57534027061023518</v>
      </c>
      <c r="AG54" s="651">
        <v>0.56681660952818269</v>
      </c>
      <c r="AH54" s="651">
        <v>0.56871884883747048</v>
      </c>
      <c r="AI54" s="651">
        <v>0.58151328187593943</v>
      </c>
      <c r="AJ54" s="651">
        <v>0.5816649977689945</v>
      </c>
      <c r="AK54" s="651">
        <v>0.59911371375648514</v>
      </c>
      <c r="AL54" s="651">
        <v>0.61232514211766098</v>
      </c>
      <c r="AM54" s="651">
        <v>0.61628099620826704</v>
      </c>
      <c r="AN54" s="651">
        <v>0.62718616419154216</v>
      </c>
      <c r="AO54" s="663">
        <v>0.64016751848453446</v>
      </c>
      <c r="AP54" s="663">
        <v>0.64460235241607344</v>
      </c>
      <c r="AQ54" s="663">
        <v>0.65037528774567321</v>
      </c>
      <c r="AR54" s="663">
        <v>0.65780800707184295</v>
      </c>
      <c r="AS54" s="663">
        <v>0.65763272006741813</v>
      </c>
      <c r="AT54" s="663">
        <v>0.66735957005269941</v>
      </c>
      <c r="AU54" s="663">
        <v>0.67874892844027324</v>
      </c>
      <c r="AV54" s="663">
        <v>0.6829829953383042</v>
      </c>
      <c r="AW54" s="663">
        <v>0.69121992345233019</v>
      </c>
      <c r="AX54" s="663">
        <v>0.69654850409057945</v>
      </c>
      <c r="AY54" s="663">
        <v>0.69674572947042812</v>
      </c>
      <c r="AZ54" s="663">
        <v>0.70458375597270484</v>
      </c>
      <c r="BA54" s="663">
        <v>0.72001384554409753</v>
      </c>
      <c r="BB54" s="663">
        <v>0.71637449276334819</v>
      </c>
      <c r="BC54" s="663">
        <v>0.71832317959987102</v>
      </c>
      <c r="BD54" s="663">
        <v>0.72205866840483568</v>
      </c>
      <c r="BE54" s="663">
        <v>0.7221130905387968</v>
      </c>
      <c r="BF54" s="663">
        <v>0.72447195605412562</v>
      </c>
      <c r="BG54" s="663">
        <v>0.73332394270590051</v>
      </c>
      <c r="BH54" s="663">
        <v>0.73825885712356909</v>
      </c>
      <c r="BI54" s="663">
        <v>0.74960753739735497</v>
      </c>
      <c r="BJ54" s="663">
        <v>0.74976069313789451</v>
      </c>
      <c r="BK54" s="663">
        <v>0.75284922941338861</v>
      </c>
      <c r="BL54" s="663">
        <v>0.75580187469605631</v>
      </c>
      <c r="BM54" s="663">
        <v>0.77076293226000436</v>
      </c>
      <c r="BN54" s="663">
        <v>0.76910179581654459</v>
      </c>
      <c r="BO54" s="663">
        <v>0.76842381325389664</v>
      </c>
      <c r="BP54" s="663">
        <v>0.7661276610067419</v>
      </c>
      <c r="BQ54" s="663">
        <v>0.76805605481701122</v>
      </c>
      <c r="BR54" s="663">
        <v>0.76580797254595656</v>
      </c>
      <c r="BS54" s="663">
        <v>0.77051005334998446</v>
      </c>
      <c r="BT54" s="663">
        <v>0.77315801780356519</v>
      </c>
      <c r="BU54" s="688">
        <v>0.78035847120868584</v>
      </c>
      <c r="BV54" s="688">
        <v>0.78925366752463766</v>
      </c>
      <c r="BW54" s="663">
        <v>0.78913210115638488</v>
      </c>
      <c r="BX54" s="663">
        <v>0.78679034318164098</v>
      </c>
      <c r="BY54" s="716">
        <v>0.78368945037456972</v>
      </c>
      <c r="BZ54" s="716">
        <v>0.78676047317436015</v>
      </c>
      <c r="CA54" s="666">
        <v>0.78801722140701147</v>
      </c>
      <c r="CB54" s="666">
        <v>0.78777321534995737</v>
      </c>
      <c r="CC54" s="666">
        <v>0.78794054523459922</v>
      </c>
      <c r="CD54" s="666">
        <v>0.7885436149355296</v>
      </c>
      <c r="CE54" s="666">
        <v>0.78796521698829813</v>
      </c>
      <c r="CF54" s="501">
        <v>0.11748738066571507</v>
      </c>
      <c r="CG54" s="530"/>
      <c r="CH54" s="645">
        <f t="shared" si="0"/>
        <v>-0.11631250685905792</v>
      </c>
      <c r="CI54" s="366">
        <f t="shared" si="1"/>
        <v>0.14932488900488647</v>
      </c>
      <c r="CJ54" s="376"/>
    </row>
    <row r="55" spans="1:88" ht="3" customHeight="1" x14ac:dyDescent="0.2">
      <c r="A55" s="3"/>
      <c r="B55" s="787"/>
      <c r="C55" s="20"/>
      <c r="D55" s="23"/>
      <c r="E55" s="671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71"/>
      <c r="BV55" s="671"/>
      <c r="BW55" s="259"/>
      <c r="BX55" s="259"/>
      <c r="BY55" s="717"/>
      <c r="BZ55" s="717"/>
      <c r="CA55" s="667"/>
      <c r="CB55" s="667"/>
      <c r="CC55" s="667"/>
      <c r="CD55" s="667"/>
      <c r="CE55" s="667"/>
      <c r="CF55" s="501" t="s">
        <v>3</v>
      </c>
      <c r="CG55" s="535" t="s">
        <v>3</v>
      </c>
      <c r="CH55" s="645" t="e">
        <f t="shared" si="0"/>
        <v>#VALUE!</v>
      </c>
      <c r="CI55" s="366" t="e">
        <f t="shared" si="1"/>
        <v>#VALUE!</v>
      </c>
      <c r="CJ55" s="376"/>
    </row>
    <row r="56" spans="1:88" x14ac:dyDescent="0.2">
      <c r="A56" s="3"/>
      <c r="B56" s="787"/>
      <c r="C56" s="18"/>
      <c r="D56" s="23" t="s">
        <v>210</v>
      </c>
      <c r="E56" s="669">
        <v>1411.4990097733144</v>
      </c>
      <c r="F56" s="332">
        <v>1430.9260956972739</v>
      </c>
      <c r="G56" s="332">
        <v>1443.3123060430419</v>
      </c>
      <c r="H56" s="332">
        <v>1450.6478924461983</v>
      </c>
      <c r="I56" s="332">
        <v>1427.9342192195122</v>
      </c>
      <c r="J56" s="332">
        <v>1433.2295473744614</v>
      </c>
      <c r="K56" s="332">
        <v>1531.5843251305594</v>
      </c>
      <c r="L56" s="332">
        <v>1518.6002393342899</v>
      </c>
      <c r="M56" s="332">
        <v>1569.00882482066</v>
      </c>
      <c r="N56" s="332">
        <v>1734.2857422309901</v>
      </c>
      <c r="O56" s="332">
        <v>1774.4362068780488</v>
      </c>
      <c r="P56" s="332">
        <v>1860.6021333055955</v>
      </c>
      <c r="Q56" s="332">
        <v>1896.1183797833573</v>
      </c>
      <c r="R56" s="332">
        <v>1934.7310102381641</v>
      </c>
      <c r="S56" s="332">
        <v>1962.0757000846488</v>
      </c>
      <c r="T56" s="332">
        <v>1959.4535473787666</v>
      </c>
      <c r="U56" s="332">
        <v>1848.8897166571019</v>
      </c>
      <c r="V56" s="332">
        <v>1938.5365361334291</v>
      </c>
      <c r="W56" s="332">
        <v>1927.6376167905305</v>
      </c>
      <c r="X56" s="332">
        <v>1923.0812556140604</v>
      </c>
      <c r="Y56" s="332">
        <v>1913.6853442051645</v>
      </c>
      <c r="Z56" s="332">
        <v>1935.1376687058823</v>
      </c>
      <c r="AA56" s="332">
        <v>1986.0577226154944</v>
      </c>
      <c r="AB56" s="332">
        <v>2040.7379597341956</v>
      </c>
      <c r="AC56" s="332">
        <v>2126.7241875672903</v>
      </c>
      <c r="AD56" s="332">
        <v>2142.6915025281696</v>
      </c>
      <c r="AE56" s="332">
        <v>2203.6599050497107</v>
      </c>
      <c r="AF56" s="332">
        <v>2216.0810073409416</v>
      </c>
      <c r="AG56" s="332">
        <v>2109.289012521916</v>
      </c>
      <c r="AH56" s="332">
        <v>2081.8161516606674</v>
      </c>
      <c r="AI56" s="332">
        <v>2161.0326962603922</v>
      </c>
      <c r="AJ56" s="332">
        <v>2152.7675541982244</v>
      </c>
      <c r="AK56" s="332">
        <v>2223.6106998545852</v>
      </c>
      <c r="AL56" s="332">
        <v>2200.4858537586606</v>
      </c>
      <c r="AM56" s="332">
        <v>2272.1770091052399</v>
      </c>
      <c r="AN56" s="332">
        <v>2420.7454641310492</v>
      </c>
      <c r="AO56" s="332">
        <v>2479.269743568148</v>
      </c>
      <c r="AP56" s="332">
        <v>2467.6264863055399</v>
      </c>
      <c r="AQ56" s="332">
        <v>2517.1411657455537</v>
      </c>
      <c r="AR56" s="332">
        <v>2593.0949453430035</v>
      </c>
      <c r="AS56" s="332">
        <v>2614.6930266576533</v>
      </c>
      <c r="AT56" s="332">
        <v>2718.9806329925946</v>
      </c>
      <c r="AU56" s="332">
        <v>2730.038069941239</v>
      </c>
      <c r="AV56" s="332">
        <v>2566.9022250254516</v>
      </c>
      <c r="AW56" s="332">
        <v>2683.4391727991697</v>
      </c>
      <c r="AX56" s="332">
        <v>2708.8685425497301</v>
      </c>
      <c r="AY56" s="332">
        <v>2789.0546784386183</v>
      </c>
      <c r="AZ56" s="332">
        <v>2867.2352033974757</v>
      </c>
      <c r="BA56" s="332">
        <v>3162.3139884787838</v>
      </c>
      <c r="BB56" s="332">
        <v>3002.2261062073226</v>
      </c>
      <c r="BC56" s="332">
        <v>3114.4909658747983</v>
      </c>
      <c r="BD56" s="332">
        <v>3102.9186201141229</v>
      </c>
      <c r="BE56" s="332">
        <v>2990.1527148219798</v>
      </c>
      <c r="BF56" s="332">
        <v>3039.7391099890192</v>
      </c>
      <c r="BG56" s="332">
        <v>3214.9478464490603</v>
      </c>
      <c r="BH56" s="332">
        <v>3096.3994729805308</v>
      </c>
      <c r="BI56" s="332">
        <v>3063.0564573749757</v>
      </c>
      <c r="BJ56" s="332">
        <v>3190.8132464691284</v>
      </c>
      <c r="BK56" s="332">
        <v>3335.7564227921439</v>
      </c>
      <c r="BL56" s="332">
        <v>3425.8791271122454</v>
      </c>
      <c r="BM56" s="332">
        <v>3682.9136783294462</v>
      </c>
      <c r="BN56" s="332">
        <v>3579.6490057594751</v>
      </c>
      <c r="BO56" s="332">
        <v>3572.3352994752181</v>
      </c>
      <c r="BP56" s="332">
        <v>3672.3388577871719</v>
      </c>
      <c r="BQ56" s="332">
        <v>3587.8769430524781</v>
      </c>
      <c r="BR56" s="332">
        <v>3656.9697338425653</v>
      </c>
      <c r="BS56" s="332">
        <v>3731.3294295860055</v>
      </c>
      <c r="BT56" s="332">
        <v>3555.8916300699707</v>
      </c>
      <c r="BU56" s="669">
        <v>3504.9126129548099</v>
      </c>
      <c r="BV56" s="669">
        <v>3710.2066301740688</v>
      </c>
      <c r="BW56" s="332">
        <v>3722.4213934933114</v>
      </c>
      <c r="BX56" s="332">
        <v>3658.208503723632</v>
      </c>
      <c r="BY56" s="712">
        <v>3618.6328385618231</v>
      </c>
      <c r="BZ56" s="712">
        <v>3661.5005677367508</v>
      </c>
      <c r="CA56" s="665">
        <v>3641.9740307833981</v>
      </c>
      <c r="CB56" s="665">
        <v>3636.0647315151768</v>
      </c>
      <c r="CC56" s="665">
        <v>3638.3494823854385</v>
      </c>
      <c r="CD56" s="665">
        <v>3667.7772313577429</v>
      </c>
      <c r="CE56" s="665">
        <v>3688.3210977921444</v>
      </c>
      <c r="CF56" s="501">
        <v>30.112594068512408</v>
      </c>
      <c r="CG56" s="530">
        <v>8.2315138784083697E-3</v>
      </c>
      <c r="CH56" s="645">
        <f t="shared" si="0"/>
        <v>0</v>
      </c>
      <c r="CI56" s="366">
        <f t="shared" si="1"/>
        <v>-5.0306980803327406E-17</v>
      </c>
      <c r="CJ56" s="376"/>
    </row>
    <row r="57" spans="1:88" x14ac:dyDescent="0.2">
      <c r="A57" s="3"/>
      <c r="B57" s="787"/>
      <c r="C57" s="18"/>
      <c r="D57" s="674" t="s">
        <v>209</v>
      </c>
      <c r="E57" s="671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64">
        <v>0.66314941051981746</v>
      </c>
      <c r="AP57" s="664">
        <v>0.6734089962861719</v>
      </c>
      <c r="AQ57" s="664">
        <v>0.67169728203822898</v>
      </c>
      <c r="AR57" s="664">
        <v>0.6638382375653521</v>
      </c>
      <c r="AS57" s="664">
        <v>0.63824970603853803</v>
      </c>
      <c r="AT57" s="664">
        <v>0.6434985119008475</v>
      </c>
      <c r="AU57" s="664">
        <v>0.65595334970900554</v>
      </c>
      <c r="AV57" s="664">
        <v>0.65042229548241426</v>
      </c>
      <c r="AW57" s="664">
        <v>0.65455360590629585</v>
      </c>
      <c r="AX57" s="664">
        <v>0.6645186300669047</v>
      </c>
      <c r="AY57" s="664">
        <v>0.65064639667305801</v>
      </c>
      <c r="AZ57" s="664">
        <v>0.66227924109720238</v>
      </c>
      <c r="BA57" s="664">
        <v>0.69110074885137129</v>
      </c>
      <c r="BB57" s="664">
        <v>0.66554242927320051</v>
      </c>
      <c r="BC57" s="664">
        <v>0.66138234765126069</v>
      </c>
      <c r="BD57" s="664">
        <v>0.66468762214228339</v>
      </c>
      <c r="BE57" s="664">
        <v>0.64719809023821384</v>
      </c>
      <c r="BF57" s="664">
        <v>0.64696889001157365</v>
      </c>
      <c r="BG57" s="664">
        <v>0.67310175515078141</v>
      </c>
      <c r="BH57" s="664">
        <v>0.65886371310350311</v>
      </c>
      <c r="BI57" s="664">
        <v>0.66944990578486252</v>
      </c>
      <c r="BJ57" s="664">
        <v>0.66054993845281451</v>
      </c>
      <c r="BK57" s="664">
        <v>0.66506389519375542</v>
      </c>
      <c r="BL57" s="664">
        <v>0.6710855307631145</v>
      </c>
      <c r="BM57" s="664">
        <v>0.70495617939552857</v>
      </c>
      <c r="BN57" s="664">
        <v>0.69953948486103601</v>
      </c>
      <c r="BO57" s="664">
        <v>0.70706311044989612</v>
      </c>
      <c r="BP57" s="664">
        <v>0.7047857393916489</v>
      </c>
      <c r="BQ57" s="664">
        <v>0.69395431181316281</v>
      </c>
      <c r="BR57" s="664">
        <v>0.68625415281547719</v>
      </c>
      <c r="BS57" s="664">
        <v>0.69524694948184063</v>
      </c>
      <c r="BT57" s="664">
        <v>0.69332830480482099</v>
      </c>
      <c r="BU57" s="689">
        <v>0.698490570862773</v>
      </c>
      <c r="BV57" s="689">
        <v>0.71999185857576353</v>
      </c>
      <c r="BW57" s="664">
        <v>0.71390629175651521</v>
      </c>
      <c r="BX57" s="664">
        <v>0.70711525262670172</v>
      </c>
      <c r="BY57" s="718">
        <v>0.70844636830961483</v>
      </c>
      <c r="BZ57" s="718">
        <v>0.71427158742229924</v>
      </c>
      <c r="CA57" s="668">
        <v>0.70993278263935022</v>
      </c>
      <c r="CB57" s="668">
        <v>0.70642441714066018</v>
      </c>
      <c r="CC57" s="668">
        <v>0.70930137748527466</v>
      </c>
      <c r="CD57" s="668">
        <v>0.71234671946257788</v>
      </c>
      <c r="CE57" s="668">
        <v>0.71275006173443722</v>
      </c>
      <c r="CF57" s="501">
        <v>0.56348091077355056</v>
      </c>
      <c r="CG57" s="530"/>
      <c r="CH57" s="645">
        <f t="shared" si="0"/>
        <v>-0.55784610166581505</v>
      </c>
      <c r="CI57" s="366">
        <f t="shared" si="1"/>
        <v>0.79687279927904742</v>
      </c>
      <c r="CJ57" s="376"/>
    </row>
    <row r="58" spans="1:88" ht="3" customHeight="1" x14ac:dyDescent="0.2">
      <c r="A58" s="3"/>
      <c r="B58" s="787"/>
      <c r="C58" s="18"/>
      <c r="D58" s="23"/>
      <c r="E58" s="669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669"/>
      <c r="BV58" s="669"/>
      <c r="BW58" s="332"/>
      <c r="BX58" s="332"/>
      <c r="BY58" s="712"/>
      <c r="BZ58" s="712"/>
      <c r="CA58" s="665"/>
      <c r="CB58" s="665"/>
      <c r="CC58" s="665"/>
      <c r="CD58" s="665"/>
      <c r="CE58" s="665"/>
      <c r="CF58" s="501"/>
      <c r="CG58" s="530"/>
      <c r="CH58" s="645">
        <f t="shared" si="0"/>
        <v>0</v>
      </c>
      <c r="CI58" s="366" t="e">
        <f t="shared" si="1"/>
        <v>#DIV/0!</v>
      </c>
      <c r="CJ58" s="376"/>
    </row>
    <row r="59" spans="1:88" x14ac:dyDescent="0.2">
      <c r="A59" s="3"/>
      <c r="B59" s="787"/>
      <c r="C59" s="18"/>
      <c r="D59" s="23" t="s">
        <v>211</v>
      </c>
      <c r="E59" s="669">
        <v>2683.5595197417506</v>
      </c>
      <c r="F59" s="332">
        <v>2674.160192286944</v>
      </c>
      <c r="G59" s="332">
        <v>2695.8143933400288</v>
      </c>
      <c r="H59" s="332">
        <v>2674.8293122123391</v>
      </c>
      <c r="I59" s="332">
        <v>2698.1381607977046</v>
      </c>
      <c r="J59" s="332">
        <v>2681.1171048809188</v>
      </c>
      <c r="K59" s="332">
        <v>2821.2403848895265</v>
      </c>
      <c r="L59" s="332">
        <v>2835.1822509411759</v>
      </c>
      <c r="M59" s="332">
        <v>2910.6858805265429</v>
      </c>
      <c r="N59" s="332">
        <v>3080.5458263802011</v>
      </c>
      <c r="O59" s="332">
        <v>3106.7703756786232</v>
      </c>
      <c r="P59" s="332">
        <v>3065.5649086111903</v>
      </c>
      <c r="Q59" s="332">
        <v>3161.9890477073168</v>
      </c>
      <c r="R59" s="332">
        <v>3254.9462476585368</v>
      </c>
      <c r="S59" s="332">
        <v>3325.1669299913915</v>
      </c>
      <c r="T59" s="332">
        <v>3361.4551934505016</v>
      </c>
      <c r="U59" s="332">
        <v>3357.6799676901005</v>
      </c>
      <c r="V59" s="332">
        <v>3359.4184101578189</v>
      </c>
      <c r="W59" s="332">
        <v>3284.2909983443328</v>
      </c>
      <c r="X59" s="332">
        <v>3260.9145162869436</v>
      </c>
      <c r="Y59" s="332">
        <v>3304.0126426312772</v>
      </c>
      <c r="Z59" s="332">
        <v>3341.8591119469156</v>
      </c>
      <c r="AA59" s="332">
        <v>3360.8012714361539</v>
      </c>
      <c r="AB59" s="332">
        <v>3405.9774554899423</v>
      </c>
      <c r="AC59" s="332">
        <v>3249.461327110374</v>
      </c>
      <c r="AD59" s="332">
        <v>3253.5983161043223</v>
      </c>
      <c r="AE59" s="332">
        <v>3332.3238497421967</v>
      </c>
      <c r="AF59" s="332">
        <v>3410.6251769159421</v>
      </c>
      <c r="AG59" s="332">
        <v>3398.7371577515246</v>
      </c>
      <c r="AH59" s="332">
        <v>3440.0017843687956</v>
      </c>
      <c r="AI59" s="332">
        <v>3590.9062826837212</v>
      </c>
      <c r="AJ59" s="332">
        <v>3578.8550501336531</v>
      </c>
      <c r="AK59" s="332">
        <v>3672.1067850537115</v>
      </c>
      <c r="AL59" s="332">
        <v>3765.3654961729258</v>
      </c>
      <c r="AM59" s="332">
        <v>3736.7418078685587</v>
      </c>
      <c r="AN59" s="332">
        <v>3820.182670725656</v>
      </c>
      <c r="AO59" s="332">
        <v>4030.3486364256564</v>
      </c>
      <c r="AP59" s="332">
        <v>3921.3076190731776</v>
      </c>
      <c r="AQ59" s="332">
        <v>3924.9675634991254</v>
      </c>
      <c r="AR59" s="332">
        <v>4021.9910174206998</v>
      </c>
      <c r="AS59" s="332">
        <v>4014.6920990871718</v>
      </c>
      <c r="AT59" s="332">
        <v>4034.6843924962686</v>
      </c>
      <c r="AU59" s="332">
        <v>4142.073666325191</v>
      </c>
      <c r="AV59" s="332">
        <v>4151.093366903383</v>
      </c>
      <c r="AW59" s="332">
        <v>4180.899929767289</v>
      </c>
      <c r="AX59" s="332">
        <v>4174.1562017196502</v>
      </c>
      <c r="AY59" s="332">
        <v>4181.7256049419011</v>
      </c>
      <c r="AZ59" s="332">
        <v>4301.6063157472418</v>
      </c>
      <c r="BA59" s="332">
        <v>4613.3913022100232</v>
      </c>
      <c r="BB59" s="332">
        <v>4620.2226845474279</v>
      </c>
      <c r="BC59" s="332">
        <v>4620.5901707788171</v>
      </c>
      <c r="BD59" s="332">
        <v>4600.3866914504579</v>
      </c>
      <c r="BE59" s="332">
        <v>4637.9022222899239</v>
      </c>
      <c r="BF59" s="332">
        <v>4570.9535730390089</v>
      </c>
      <c r="BG59" s="332">
        <v>4679.9737256321196</v>
      </c>
      <c r="BH59" s="332">
        <v>4823.8484898680854</v>
      </c>
      <c r="BI59" s="332">
        <v>4923.7442554786876</v>
      </c>
      <c r="BJ59" s="332">
        <v>4904.8534068852086</v>
      </c>
      <c r="BK59" s="332">
        <v>5018.1877708646161</v>
      </c>
      <c r="BL59" s="332">
        <v>4964.4675210743426</v>
      </c>
      <c r="BM59" s="332">
        <v>5518.1839676137024</v>
      </c>
      <c r="BN59" s="332">
        <v>5453.9596144854222</v>
      </c>
      <c r="BO59" s="332">
        <v>5375.3006455743443</v>
      </c>
      <c r="BP59" s="332">
        <v>5442.4927383294444</v>
      </c>
      <c r="BQ59" s="332">
        <v>5645.1431689402334</v>
      </c>
      <c r="BR59" s="332">
        <v>5571.2369095903787</v>
      </c>
      <c r="BS59" s="332">
        <v>5609.3515855481055</v>
      </c>
      <c r="BT59" s="332">
        <v>5584.8714770758015</v>
      </c>
      <c r="BU59" s="669">
        <v>5623.6665855481051</v>
      </c>
      <c r="BV59" s="669">
        <v>5763.1953442902741</v>
      </c>
      <c r="BW59" s="332">
        <v>5847.6367864695731</v>
      </c>
      <c r="BX59" s="332">
        <v>5772.9109410264227</v>
      </c>
      <c r="BY59" s="712">
        <v>5659.0335094622833</v>
      </c>
      <c r="BZ59" s="712">
        <v>5677.3980833952273</v>
      </c>
      <c r="CA59" s="665">
        <v>5766.9499622684079</v>
      </c>
      <c r="CB59" s="665">
        <v>5763.4840860920231</v>
      </c>
      <c r="CC59" s="665">
        <v>5743.1750044797764</v>
      </c>
      <c r="CD59" s="665">
        <v>5728.0257931503311</v>
      </c>
      <c r="CE59" s="665">
        <v>5687.5306579418748</v>
      </c>
      <c r="CF59" s="501">
        <v>-85.380283084547955</v>
      </c>
      <c r="CG59" s="530">
        <v>-1.4789814697776626E-2</v>
      </c>
      <c r="CH59" s="645">
        <f t="shared" si="0"/>
        <v>0</v>
      </c>
      <c r="CI59" s="366">
        <f t="shared" si="1"/>
        <v>2.2551405187698492E-17</v>
      </c>
      <c r="CJ59" s="376"/>
    </row>
    <row r="60" spans="1:88" x14ac:dyDescent="0.2">
      <c r="A60" s="3"/>
      <c r="B60" s="787"/>
      <c r="C60" s="18"/>
      <c r="D60" s="674" t="s">
        <v>209</v>
      </c>
      <c r="E60" s="671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64">
        <v>0.66048965051295561</v>
      </c>
      <c r="AP60" s="664">
        <v>0.6492828795721387</v>
      </c>
      <c r="AQ60" s="664">
        <v>0.64973137715973539</v>
      </c>
      <c r="AR60" s="664">
        <v>0.6549699990960034</v>
      </c>
      <c r="AS60" s="664">
        <v>0.65556858654559835</v>
      </c>
      <c r="AT60" s="664">
        <v>0.65748636640318314</v>
      </c>
      <c r="AU60" s="664">
        <v>0.66700075932555047</v>
      </c>
      <c r="AV60" s="664">
        <v>0.66804404869928891</v>
      </c>
      <c r="AW60" s="664">
        <v>0.6741245915608759</v>
      </c>
      <c r="AX60" s="664">
        <v>0.67040733444326672</v>
      </c>
      <c r="AY60" s="664">
        <v>0.67219096350098628</v>
      </c>
      <c r="AZ60" s="664">
        <v>0.68615335743520667</v>
      </c>
      <c r="BA60" s="664">
        <v>0.70327981030853337</v>
      </c>
      <c r="BB60" s="664">
        <v>0.70064537230825275</v>
      </c>
      <c r="BC60" s="664">
        <v>0.69999515042951854</v>
      </c>
      <c r="BD60" s="664">
        <v>0.69664025711082544</v>
      </c>
      <c r="BE60" s="664">
        <v>0.69739899283929685</v>
      </c>
      <c r="BF60" s="664">
        <v>0.69150676482624385</v>
      </c>
      <c r="BG60" s="664">
        <v>0.69694857456170012</v>
      </c>
      <c r="BH60" s="664">
        <v>0.70501759613531068</v>
      </c>
      <c r="BI60" s="664">
        <v>0.71172290429470331</v>
      </c>
      <c r="BJ60" s="664">
        <v>0.70990799159732809</v>
      </c>
      <c r="BK60" s="664">
        <v>0.71491190531316173</v>
      </c>
      <c r="BL60" s="664">
        <v>0.71268460759557439</v>
      </c>
      <c r="BM60" s="664">
        <v>0.73544266715480588</v>
      </c>
      <c r="BN60" s="664">
        <v>0.73237636663356498</v>
      </c>
      <c r="BO60" s="664">
        <v>0.72650789855482634</v>
      </c>
      <c r="BP60" s="664">
        <v>0.72762392170329138</v>
      </c>
      <c r="BQ60" s="664">
        <v>0.73516672655612081</v>
      </c>
      <c r="BR60" s="664">
        <v>0.73025035138789518</v>
      </c>
      <c r="BS60" s="664">
        <v>0.73115678427633668</v>
      </c>
      <c r="BT60" s="664">
        <v>0.72873022552185063</v>
      </c>
      <c r="BU60" s="689">
        <v>0.73196784221221967</v>
      </c>
      <c r="BV60" s="689">
        <v>0.73846377040488487</v>
      </c>
      <c r="BW60" s="664">
        <v>0.74337535940299349</v>
      </c>
      <c r="BX60" s="664">
        <v>0.73928373559163041</v>
      </c>
      <c r="BY60" s="718">
        <v>0.73322085256822656</v>
      </c>
      <c r="BZ60" s="718">
        <v>0.73572378390718851</v>
      </c>
      <c r="CA60" s="668">
        <v>0.73990431469423446</v>
      </c>
      <c r="CB60" s="668">
        <v>0.73957989549565051</v>
      </c>
      <c r="CC60" s="668">
        <v>0.73856934603847302</v>
      </c>
      <c r="CD60" s="668">
        <v>0.73793501772785097</v>
      </c>
      <c r="CE60" s="668">
        <v>0.73541555175223194</v>
      </c>
      <c r="CF60" s="501">
        <v>-0.38681838393984647</v>
      </c>
      <c r="CG60" s="530"/>
      <c r="CH60" s="645">
        <f t="shared" si="0"/>
        <v>0.382950200100448</v>
      </c>
      <c r="CI60" s="366">
        <f t="shared" si="1"/>
        <v>-0.52323399706647855</v>
      </c>
      <c r="CJ60" s="376"/>
    </row>
    <row r="61" spans="1:88" ht="3.75" customHeight="1" x14ac:dyDescent="0.2">
      <c r="A61" s="3"/>
      <c r="B61" s="787"/>
      <c r="C61" s="18"/>
      <c r="D61" s="23"/>
      <c r="E61" s="671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71"/>
      <c r="BV61" s="671"/>
      <c r="BW61" s="259"/>
      <c r="BX61" s="259"/>
      <c r="BY61" s="717"/>
      <c r="BZ61" s="717"/>
      <c r="CA61" s="667"/>
      <c r="CB61" s="667"/>
      <c r="CC61" s="667"/>
      <c r="CD61" s="667"/>
      <c r="CE61" s="667"/>
      <c r="CF61" s="501" t="s">
        <v>3</v>
      </c>
      <c r="CG61" s="530" t="s">
        <v>3</v>
      </c>
      <c r="CH61" s="645" t="e">
        <f t="shared" si="0"/>
        <v>#VALUE!</v>
      </c>
      <c r="CI61" s="366" t="e">
        <f t="shared" si="1"/>
        <v>#VALUE!</v>
      </c>
      <c r="CJ61" s="376"/>
    </row>
    <row r="62" spans="1:88" x14ac:dyDescent="0.2">
      <c r="A62" s="3"/>
      <c r="B62" s="787"/>
      <c r="C62" s="18"/>
      <c r="D62" s="23" t="s">
        <v>212</v>
      </c>
      <c r="E62" s="669">
        <v>2551.9177011965562</v>
      </c>
      <c r="F62" s="332">
        <v>2627.4087376499278</v>
      </c>
      <c r="G62" s="332">
        <v>2694.8461560860828</v>
      </c>
      <c r="H62" s="332">
        <v>2809.0002502812049</v>
      </c>
      <c r="I62" s="332">
        <v>2866.6809948464852</v>
      </c>
      <c r="J62" s="332">
        <v>2911.8013394103305</v>
      </c>
      <c r="K62" s="332">
        <v>2997.3595497058818</v>
      </c>
      <c r="L62" s="332">
        <v>3004.8245140502154</v>
      </c>
      <c r="M62" s="332">
        <v>3029.5463766642752</v>
      </c>
      <c r="N62" s="332">
        <v>3056.3966461549498</v>
      </c>
      <c r="O62" s="332">
        <v>3120.7143410989961</v>
      </c>
      <c r="P62" s="332">
        <v>3081.1847097058826</v>
      </c>
      <c r="Q62" s="332">
        <v>3160.3289475695847</v>
      </c>
      <c r="R62" s="332">
        <v>3176.7149203601148</v>
      </c>
      <c r="S62" s="332">
        <v>3180.8946331233856</v>
      </c>
      <c r="T62" s="332">
        <v>3159.9777767274031</v>
      </c>
      <c r="U62" s="332">
        <v>3188.1689154117648</v>
      </c>
      <c r="V62" s="332">
        <v>3188.3636484662838</v>
      </c>
      <c r="W62" s="332">
        <v>3217.1882743185083</v>
      </c>
      <c r="X62" s="332">
        <v>3228.7368145595415</v>
      </c>
      <c r="Y62" s="332">
        <v>3255.8425211994263</v>
      </c>
      <c r="Z62" s="332">
        <v>3355.2273051434722</v>
      </c>
      <c r="AA62" s="332">
        <v>3358.9310924103297</v>
      </c>
      <c r="AB62" s="332">
        <v>3406.815202712643</v>
      </c>
      <c r="AC62" s="332">
        <v>3395.0645241406337</v>
      </c>
      <c r="AD62" s="332">
        <v>3368.648638005619</v>
      </c>
      <c r="AE62" s="332">
        <v>3374.5317503549131</v>
      </c>
      <c r="AF62" s="332">
        <v>3395.2791179815217</v>
      </c>
      <c r="AG62" s="332">
        <v>3382.5271408388976</v>
      </c>
      <c r="AH62" s="332">
        <v>3421.6692620232225</v>
      </c>
      <c r="AI62" s="332">
        <v>3476.0068377920788</v>
      </c>
      <c r="AJ62" s="332">
        <v>3570.0842709303929</v>
      </c>
      <c r="AK62" s="332">
        <v>3640.8906025925758</v>
      </c>
      <c r="AL62" s="332">
        <v>3738.529886190975</v>
      </c>
      <c r="AM62" s="332">
        <v>3793.9226736321684</v>
      </c>
      <c r="AN62" s="332">
        <v>3910.6050461094751</v>
      </c>
      <c r="AO62" s="332">
        <v>4001.4267113145038</v>
      </c>
      <c r="AP62" s="332">
        <v>4135.682417385422</v>
      </c>
      <c r="AQ62" s="332">
        <v>4252.3037405991972</v>
      </c>
      <c r="AR62" s="332">
        <v>4368.6771381365888</v>
      </c>
      <c r="AS62" s="332">
        <v>4401.6072627366611</v>
      </c>
      <c r="AT62" s="332">
        <v>4489.0028054855384</v>
      </c>
      <c r="AU62" s="332">
        <v>4578.3335363874776</v>
      </c>
      <c r="AV62" s="332">
        <v>4694.975805786501</v>
      </c>
      <c r="AW62" s="332">
        <v>4735.1805420368355</v>
      </c>
      <c r="AX62" s="332">
        <v>4818.2294267254147</v>
      </c>
      <c r="AY62" s="332">
        <v>4886.8301148435994</v>
      </c>
      <c r="AZ62" s="332">
        <v>4986.0526107052201</v>
      </c>
      <c r="BA62" s="332">
        <v>5074.9692383948304</v>
      </c>
      <c r="BB62" s="332">
        <v>5110.670907171906</v>
      </c>
      <c r="BC62" s="332">
        <v>5171.4874282360988</v>
      </c>
      <c r="BD62" s="332">
        <v>5281.4011162273628</v>
      </c>
      <c r="BE62" s="332">
        <v>5329.7799959591466</v>
      </c>
      <c r="BF62" s="332">
        <v>5478.7365659372854</v>
      </c>
      <c r="BG62" s="332">
        <v>5510.0337950378744</v>
      </c>
      <c r="BH62" s="332">
        <v>5522.6916293993945</v>
      </c>
      <c r="BI62" s="332">
        <v>5599.6577180918202</v>
      </c>
      <c r="BJ62" s="332">
        <v>5696.4480980553826</v>
      </c>
      <c r="BK62" s="332">
        <v>5730.4305012536388</v>
      </c>
      <c r="BL62" s="332">
        <v>5738.0398858411072</v>
      </c>
      <c r="BM62" s="332">
        <v>5825.2718733206993</v>
      </c>
      <c r="BN62" s="332">
        <v>5832.728973868806</v>
      </c>
      <c r="BO62" s="332">
        <v>5860.0641900685132</v>
      </c>
      <c r="BP62" s="332">
        <v>5871.5290006297373</v>
      </c>
      <c r="BQ62" s="332">
        <v>5882.6148555451891</v>
      </c>
      <c r="BR62" s="332">
        <v>5912.2058581414003</v>
      </c>
      <c r="BS62" s="332">
        <v>6036.8060628469393</v>
      </c>
      <c r="BT62" s="332">
        <v>6151.4024526428575</v>
      </c>
      <c r="BU62" s="669">
        <v>6301.7431626530606</v>
      </c>
      <c r="BV62" s="669">
        <v>6399.5605707609266</v>
      </c>
      <c r="BW62" s="332">
        <v>6408.2175580451867</v>
      </c>
      <c r="BX62" s="332">
        <v>6424.2773947550968</v>
      </c>
      <c r="BY62" s="712">
        <v>6369.36410420845</v>
      </c>
      <c r="BZ62" s="712">
        <v>6386.8979748425609</v>
      </c>
      <c r="CA62" s="665">
        <v>6414.7517193104914</v>
      </c>
      <c r="CB62" s="665">
        <v>6441.8544979664684</v>
      </c>
      <c r="CC62" s="665">
        <v>6446.7873569081585</v>
      </c>
      <c r="CD62" s="665">
        <v>6460.6877102186554</v>
      </c>
      <c r="CE62" s="665">
        <v>6460.0059232842505</v>
      </c>
      <c r="CF62" s="501">
        <v>35.728528529153664</v>
      </c>
      <c r="CG62" s="530">
        <v>5.5614859592338917E-3</v>
      </c>
      <c r="CH62" s="645">
        <f t="shared" si="0"/>
        <v>0</v>
      </c>
      <c r="CI62" s="366">
        <f t="shared" si="1"/>
        <v>-7.6327832942979512E-17</v>
      </c>
      <c r="CJ62" s="376"/>
    </row>
    <row r="63" spans="1:88" x14ac:dyDescent="0.2">
      <c r="A63" s="3"/>
      <c r="B63" s="787"/>
      <c r="C63" s="18"/>
      <c r="D63" s="674" t="s">
        <v>209</v>
      </c>
      <c r="E63" s="671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64">
        <v>0.62347023045736649</v>
      </c>
      <c r="AP63" s="664">
        <v>0.64032439747135295</v>
      </c>
      <c r="AQ63" s="664">
        <v>0.65639290035572884</v>
      </c>
      <c r="AR63" s="664">
        <v>0.67598161926596079</v>
      </c>
      <c r="AS63" s="664">
        <v>0.69109874730849552</v>
      </c>
      <c r="AT63" s="664">
        <v>0.70864662563196834</v>
      </c>
      <c r="AU63" s="664">
        <v>0.72052709741719034</v>
      </c>
      <c r="AV63" s="664">
        <v>0.73164203824225971</v>
      </c>
      <c r="AW63" s="664">
        <v>0.74163132875471616</v>
      </c>
      <c r="AX63" s="664">
        <v>0.75065161119103208</v>
      </c>
      <c r="AY63" s="664">
        <v>0.75859386981108856</v>
      </c>
      <c r="AZ63" s="664">
        <v>0.76760020879424995</v>
      </c>
      <c r="BA63" s="664">
        <v>0.77566755521160613</v>
      </c>
      <c r="BB63" s="664">
        <v>0.78053612005737261</v>
      </c>
      <c r="BC63" s="664">
        <v>0.78813252454800076</v>
      </c>
      <c r="BD63" s="664">
        <v>0.79591376763239585</v>
      </c>
      <c r="BE63" s="664">
        <v>0.80362984400328719</v>
      </c>
      <c r="BF63" s="664">
        <v>0.81566248680036557</v>
      </c>
      <c r="BG63" s="664">
        <v>0.82401606575673481</v>
      </c>
      <c r="BH63" s="664">
        <v>0.83294793710472548</v>
      </c>
      <c r="BI63" s="664">
        <v>0.84163004065730429</v>
      </c>
      <c r="BJ63" s="664">
        <v>0.84992356713831352</v>
      </c>
      <c r="BK63" s="664">
        <v>0.85298792015754854</v>
      </c>
      <c r="BL63" s="664">
        <v>0.85705752773291477</v>
      </c>
      <c r="BM63" s="664">
        <v>0.86106880339804992</v>
      </c>
      <c r="BN63" s="664">
        <v>0.86297077949785728</v>
      </c>
      <c r="BO63" s="664">
        <v>0.86535623575225162</v>
      </c>
      <c r="BP63" s="664">
        <v>0.86707331062857207</v>
      </c>
      <c r="BQ63" s="664">
        <v>0.86898367482853578</v>
      </c>
      <c r="BR63" s="664">
        <v>0.87435753291397789</v>
      </c>
      <c r="BS63" s="664">
        <v>0.8807297222833973</v>
      </c>
      <c r="BT63" s="664">
        <v>0.88535838362638963</v>
      </c>
      <c r="BU63" s="689">
        <v>0.88849449387117685</v>
      </c>
      <c r="BV63" s="689">
        <v>0.8912043098895277</v>
      </c>
      <c r="BW63" s="664">
        <v>0.89121404826799022</v>
      </c>
      <c r="BX63" s="664">
        <v>0.89182631697807047</v>
      </c>
      <c r="BY63" s="718">
        <v>0.89012538235291838</v>
      </c>
      <c r="BZ63" s="718">
        <v>0.89100576624084182</v>
      </c>
      <c r="CA63" s="668">
        <v>0.8918673351021591</v>
      </c>
      <c r="CB63" s="668">
        <v>0.8923039200529278</v>
      </c>
      <c r="CC63" s="668">
        <v>0.89248529493052364</v>
      </c>
      <c r="CD63" s="668">
        <v>0.89280713284966395</v>
      </c>
      <c r="CE63" s="668">
        <v>0.89290533780961157</v>
      </c>
      <c r="CF63" s="501">
        <v>0.10790208315410998</v>
      </c>
      <c r="CG63" s="530"/>
      <c r="CH63" s="645">
        <f t="shared" si="0"/>
        <v>-0.10682306232256888</v>
      </c>
      <c r="CI63" s="366">
        <f t="shared" si="1"/>
        <v>0.12099001913257426</v>
      </c>
      <c r="CJ63" s="376"/>
    </row>
    <row r="64" spans="1:88" ht="3" customHeight="1" x14ac:dyDescent="0.2">
      <c r="A64" s="3"/>
      <c r="B64" s="787"/>
      <c r="C64" s="18"/>
      <c r="D64" s="23"/>
      <c r="E64" s="669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669"/>
      <c r="BV64" s="669"/>
      <c r="BW64" s="332"/>
      <c r="BX64" s="332"/>
      <c r="BY64" s="712"/>
      <c r="BZ64" s="712"/>
      <c r="CA64" s="665"/>
      <c r="CB64" s="665"/>
      <c r="CC64" s="665"/>
      <c r="CD64" s="665"/>
      <c r="CE64" s="665"/>
      <c r="CF64" s="501"/>
      <c r="CG64" s="530"/>
      <c r="CH64" s="645">
        <f t="shared" si="0"/>
        <v>0</v>
      </c>
      <c r="CI64" s="366" t="e">
        <f t="shared" si="1"/>
        <v>#DIV/0!</v>
      </c>
      <c r="CJ64" s="376"/>
    </row>
    <row r="65" spans="1:88" ht="9.75" customHeight="1" x14ac:dyDescent="0.2">
      <c r="A65" s="3"/>
      <c r="B65" s="787"/>
      <c r="C65" s="18"/>
      <c r="D65" s="23" t="s">
        <v>213</v>
      </c>
      <c r="E65" s="669">
        <v>71.138061942611188</v>
      </c>
      <c r="F65" s="332">
        <v>62.790942997130564</v>
      </c>
      <c r="G65" s="332">
        <v>66.149364888091839</v>
      </c>
      <c r="H65" s="332">
        <v>59.097786381635586</v>
      </c>
      <c r="I65" s="332">
        <v>57.834588520803443</v>
      </c>
      <c r="J65" s="332">
        <v>62.541166895265434</v>
      </c>
      <c r="K65" s="332">
        <v>71.087406783357252</v>
      </c>
      <c r="L65" s="332">
        <v>71.787270718794844</v>
      </c>
      <c r="M65" s="332">
        <v>70.627916157819229</v>
      </c>
      <c r="N65" s="332">
        <v>81.967908094691552</v>
      </c>
      <c r="O65" s="332">
        <v>73.211183106169315</v>
      </c>
      <c r="P65" s="332">
        <v>84.854163751793394</v>
      </c>
      <c r="Q65" s="332">
        <v>89.293677899569602</v>
      </c>
      <c r="R65" s="332">
        <v>88.71164574461983</v>
      </c>
      <c r="S65" s="332">
        <v>83.7698290344333</v>
      </c>
      <c r="T65" s="332">
        <v>87.209524548063129</v>
      </c>
      <c r="U65" s="332">
        <v>88.144008969870896</v>
      </c>
      <c r="V65" s="332">
        <v>85.144844615494989</v>
      </c>
      <c r="W65" s="332">
        <v>92.783200674318508</v>
      </c>
      <c r="X65" s="332">
        <v>91.076008282639904</v>
      </c>
      <c r="Y65" s="332">
        <v>92.791799661406046</v>
      </c>
      <c r="Z65" s="332">
        <v>85.045734002869466</v>
      </c>
      <c r="AA65" s="332">
        <v>109.36297063414635</v>
      </c>
      <c r="AB65" s="332">
        <v>115.8348666968391</v>
      </c>
      <c r="AC65" s="332">
        <v>147.70278054654179</v>
      </c>
      <c r="AD65" s="332">
        <v>118.64145672255042</v>
      </c>
      <c r="AE65" s="332">
        <v>121.39512519855492</v>
      </c>
      <c r="AF65" s="332">
        <v>118.97869677594204</v>
      </c>
      <c r="AG65" s="332">
        <v>132.35117315195936</v>
      </c>
      <c r="AH65" s="332">
        <v>121.50633105972423</v>
      </c>
      <c r="AI65" s="332">
        <v>126.57566290828488</v>
      </c>
      <c r="AJ65" s="332">
        <v>114.23766548551676</v>
      </c>
      <c r="AK65" s="332">
        <v>127.66092806586607</v>
      </c>
      <c r="AL65" s="332">
        <v>126.48788067103348</v>
      </c>
      <c r="AM65" s="332">
        <v>146.06738973034936</v>
      </c>
      <c r="AN65" s="332">
        <v>177.87242073556854</v>
      </c>
      <c r="AO65" s="332">
        <v>203.45893917638483</v>
      </c>
      <c r="AP65" s="332">
        <v>206.16159522944605</v>
      </c>
      <c r="AQ65" s="332">
        <v>198.18384468046651</v>
      </c>
      <c r="AR65" s="332">
        <v>211.17529028454817</v>
      </c>
      <c r="AS65" s="332">
        <v>206.31129372682216</v>
      </c>
      <c r="AT65" s="332">
        <v>202.25875794734694</v>
      </c>
      <c r="AU65" s="332">
        <v>204.33756225241979</v>
      </c>
      <c r="AV65" s="332">
        <v>200.18615416973762</v>
      </c>
      <c r="AW65" s="332">
        <v>226.98172001708454</v>
      </c>
      <c r="AX65" s="332">
        <v>235.93107422432601</v>
      </c>
      <c r="AY65" s="332">
        <v>254.48733910450147</v>
      </c>
      <c r="AZ65" s="332">
        <v>267.22731033311373</v>
      </c>
      <c r="BA65" s="332">
        <v>277.887520226449</v>
      </c>
      <c r="BB65" s="332">
        <v>295.06866442736441</v>
      </c>
      <c r="BC65" s="332">
        <v>300.31196159123317</v>
      </c>
      <c r="BD65" s="332">
        <v>304.80920196657257</v>
      </c>
      <c r="BE65" s="332">
        <v>322.68479968558336</v>
      </c>
      <c r="BF65" s="332">
        <v>359.22920744978364</v>
      </c>
      <c r="BG65" s="332">
        <v>368.29864684663698</v>
      </c>
      <c r="BH65" s="332">
        <v>363.93590122453992</v>
      </c>
      <c r="BI65" s="332">
        <v>354.63050591585386</v>
      </c>
      <c r="BJ65" s="332">
        <v>385.90554136955859</v>
      </c>
      <c r="BK65" s="332">
        <v>400.76612155066846</v>
      </c>
      <c r="BL65" s="332">
        <v>418.47035122740522</v>
      </c>
      <c r="BM65" s="332">
        <v>417.4894724956269</v>
      </c>
      <c r="BN65" s="332">
        <v>419.54655004956277</v>
      </c>
      <c r="BO65" s="332">
        <v>418.6396526807581</v>
      </c>
      <c r="BP65" s="332">
        <v>417.22139500437316</v>
      </c>
      <c r="BQ65" s="332">
        <v>418.58399457871718</v>
      </c>
      <c r="BR65" s="332">
        <v>418.41205258017493</v>
      </c>
      <c r="BS65" s="332">
        <v>415.03392628134105</v>
      </c>
      <c r="BT65" s="332">
        <v>409.27126229883379</v>
      </c>
      <c r="BU65" s="669">
        <v>405.38089125947522</v>
      </c>
      <c r="BV65" s="669">
        <v>435.02398114542081</v>
      </c>
      <c r="BW65" s="332">
        <v>424.86295588157247</v>
      </c>
      <c r="BX65" s="332">
        <v>422.92608771976478</v>
      </c>
      <c r="BY65" s="712">
        <v>421.68633992384633</v>
      </c>
      <c r="BZ65" s="712">
        <v>430.36224413667424</v>
      </c>
      <c r="CA65" s="665">
        <v>413.74969563230127</v>
      </c>
      <c r="CB65" s="665">
        <v>409.05893931014378</v>
      </c>
      <c r="CC65" s="665">
        <v>414.99790350839442</v>
      </c>
      <c r="CD65" s="665">
        <v>417.63208625766561</v>
      </c>
      <c r="CE65" s="665">
        <v>411.41629331014371</v>
      </c>
      <c r="CF65" s="501">
        <v>-11.509794409621065</v>
      </c>
      <c r="CG65" s="530">
        <v>-2.7214671177360872E-2</v>
      </c>
      <c r="CH65" s="645">
        <f t="shared" si="0"/>
        <v>0</v>
      </c>
      <c r="CI65" s="366">
        <f t="shared" si="1"/>
        <v>3.1225022567582528E-17</v>
      </c>
      <c r="CJ65" s="376"/>
    </row>
    <row r="66" spans="1:88" ht="12.75" customHeight="1" x14ac:dyDescent="0.2">
      <c r="A66" s="3"/>
      <c r="B66" s="787"/>
      <c r="C66" s="18"/>
      <c r="D66" s="674" t="s">
        <v>209</v>
      </c>
      <c r="E66" s="671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64">
        <v>0.58608036943807162</v>
      </c>
      <c r="AP66" s="664">
        <v>0.58339067857931626</v>
      </c>
      <c r="AQ66" s="664">
        <v>0.5858165031917637</v>
      </c>
      <c r="AR66" s="664">
        <v>0.58371894458164075</v>
      </c>
      <c r="AS66" s="664">
        <v>0.58110520200614468</v>
      </c>
      <c r="AT66" s="664">
        <v>0.58854996624132916</v>
      </c>
      <c r="AU66" s="664">
        <v>0.5959608481416897</v>
      </c>
      <c r="AV66" s="664">
        <v>0.59768941976268186</v>
      </c>
      <c r="AW66" s="664">
        <v>0.62993185278390762</v>
      </c>
      <c r="AX66" s="664">
        <v>0.64369198381571269</v>
      </c>
      <c r="AY66" s="664">
        <v>0.68134789134804452</v>
      </c>
      <c r="AZ66" s="664">
        <v>0.69439463645575583</v>
      </c>
      <c r="BA66" s="664">
        <v>0.70819045092401955</v>
      </c>
      <c r="BB66" s="664">
        <v>0.72043568279043024</v>
      </c>
      <c r="BC66" s="664">
        <v>0.72526230116597035</v>
      </c>
      <c r="BD66" s="664">
        <v>0.73719885384619854</v>
      </c>
      <c r="BE66" s="664">
        <v>0.75743839793585921</v>
      </c>
      <c r="BF66" s="664">
        <v>0.70749886130043282</v>
      </c>
      <c r="BG66" s="664">
        <v>0.7134021312071871</v>
      </c>
      <c r="BH66" s="664">
        <v>0.70567153237013169</v>
      </c>
      <c r="BI66" s="664">
        <v>0.71645817493536645</v>
      </c>
      <c r="BJ66" s="664">
        <v>0.6777094474921953</v>
      </c>
      <c r="BK66" s="664">
        <v>0.69390923102800783</v>
      </c>
      <c r="BL66" s="664">
        <v>0.70532599535105023</v>
      </c>
      <c r="BM66" s="664">
        <v>0.71592959802047518</v>
      </c>
      <c r="BN66" s="664">
        <v>0.71231021100407743</v>
      </c>
      <c r="BO66" s="664">
        <v>0.71304593761625912</v>
      </c>
      <c r="BP66" s="664">
        <v>0.71066773054539223</v>
      </c>
      <c r="BQ66" s="664">
        <v>0.70452542255654349</v>
      </c>
      <c r="BR66" s="664">
        <v>0.70951084854575286</v>
      </c>
      <c r="BS66" s="664">
        <v>0.71411213777394189</v>
      </c>
      <c r="BT66" s="664">
        <v>0.71832434863000594</v>
      </c>
      <c r="BU66" s="689">
        <v>0.71980196295395693</v>
      </c>
      <c r="BV66" s="689">
        <v>0.73643670141190609</v>
      </c>
      <c r="BW66" s="664">
        <v>0.73008957826105414</v>
      </c>
      <c r="BX66" s="664">
        <v>0.72483085060543073</v>
      </c>
      <c r="BY66" s="718">
        <v>0.72879485334130001</v>
      </c>
      <c r="BZ66" s="718">
        <v>0.72835933717208279</v>
      </c>
      <c r="CA66" s="668">
        <v>0.73572247213767195</v>
      </c>
      <c r="CB66" s="668">
        <v>0.74105318614953197</v>
      </c>
      <c r="CC66" s="668">
        <v>0.73208598982068751</v>
      </c>
      <c r="CD66" s="668">
        <v>0.73526899989719141</v>
      </c>
      <c r="CE66" s="668">
        <v>0.74028595402670772</v>
      </c>
      <c r="CF66" s="501">
        <v>1.5455103421276983</v>
      </c>
      <c r="CG66" s="530"/>
      <c r="CH66" s="645">
        <f t="shared" si="0"/>
        <v>-1.5300552387064212</v>
      </c>
      <c r="CI66" s="366">
        <f t="shared" si="1"/>
        <v>2.1322358738411551</v>
      </c>
      <c r="CJ66" s="376"/>
    </row>
    <row r="67" spans="1:88" s="650" customFormat="1" ht="4.5" customHeight="1" x14ac:dyDescent="0.2">
      <c r="A67" s="652"/>
      <c r="B67" s="787"/>
      <c r="C67" s="653"/>
      <c r="D67" s="23"/>
      <c r="E67" s="672"/>
      <c r="F67" s="654"/>
      <c r="G67" s="654"/>
      <c r="H67" s="654"/>
      <c r="I67" s="654"/>
      <c r="J67" s="654"/>
      <c r="K67" s="654"/>
      <c r="L67" s="654"/>
      <c r="M67" s="655"/>
      <c r="N67" s="654"/>
      <c r="O67" s="654"/>
      <c r="P67" s="655"/>
      <c r="Q67" s="654"/>
      <c r="R67" s="654"/>
      <c r="S67" s="656"/>
      <c r="T67" s="657"/>
      <c r="U67" s="656"/>
      <c r="V67" s="656"/>
      <c r="W67" s="656"/>
      <c r="X67" s="657"/>
      <c r="Y67" s="657"/>
      <c r="Z67" s="656"/>
      <c r="AA67" s="656"/>
      <c r="AB67" s="656"/>
      <c r="AC67" s="657"/>
      <c r="AD67" s="656"/>
      <c r="AE67" s="657"/>
      <c r="AF67" s="657"/>
      <c r="AG67" s="657"/>
      <c r="AH67" s="657"/>
      <c r="AI67" s="657"/>
      <c r="AJ67" s="657"/>
      <c r="AK67" s="657"/>
      <c r="AL67" s="657"/>
      <c r="AM67" s="657"/>
      <c r="AN67" s="657"/>
      <c r="AO67" s="657"/>
      <c r="AP67" s="657"/>
      <c r="AQ67" s="657"/>
      <c r="AR67" s="657"/>
      <c r="AS67" s="657"/>
      <c r="AT67" s="657"/>
      <c r="AU67" s="657"/>
      <c r="AV67" s="658"/>
      <c r="AW67" s="657"/>
      <c r="AX67" s="657"/>
      <c r="AY67" s="657"/>
      <c r="AZ67" s="657"/>
      <c r="BA67" s="657"/>
      <c r="BB67" s="657"/>
      <c r="BC67" s="657"/>
      <c r="BD67" s="657"/>
      <c r="BE67" s="657"/>
      <c r="BF67" s="657"/>
      <c r="BG67" s="657"/>
      <c r="BH67" s="657"/>
      <c r="BI67" s="657"/>
      <c r="BJ67" s="658"/>
      <c r="BK67" s="657"/>
      <c r="BL67" s="659"/>
      <c r="BM67" s="657"/>
      <c r="BN67" s="657"/>
      <c r="BO67" s="657"/>
      <c r="BP67" s="657"/>
      <c r="BQ67" s="657"/>
      <c r="BR67" s="657"/>
      <c r="BS67" s="659"/>
      <c r="BT67" s="657"/>
      <c r="BU67" s="690"/>
      <c r="BV67" s="690"/>
      <c r="BW67" s="657"/>
      <c r="BX67" s="657"/>
      <c r="BY67" s="657"/>
      <c r="BZ67" s="657"/>
      <c r="CA67" s="659"/>
      <c r="CB67" s="659"/>
      <c r="CC67" s="659"/>
      <c r="CD67" s="659"/>
      <c r="CE67" s="659"/>
      <c r="CF67" s="660"/>
      <c r="CG67" s="661"/>
      <c r="CH67" s="645"/>
      <c r="CI67" s="366"/>
      <c r="CJ67" s="662"/>
    </row>
    <row r="68" spans="1:88" ht="12.75" customHeight="1" x14ac:dyDescent="0.2">
      <c r="A68" s="3"/>
      <c r="B68" s="787"/>
      <c r="C68" s="18"/>
      <c r="D68" s="23" t="s">
        <v>185</v>
      </c>
      <c r="E68" s="669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2">
        <v>2264.5570395174318</v>
      </c>
      <c r="R68" s="332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4">
        <v>2085.281632653061</v>
      </c>
      <c r="AV68" s="484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4">
        <v>2568.9409620991255</v>
      </c>
      <c r="BK68" s="326">
        <v>2594.3944606413993</v>
      </c>
      <c r="BL68" s="580">
        <v>2555.4584548104958</v>
      </c>
      <c r="BM68" s="326">
        <v>3288.9909620991248</v>
      </c>
      <c r="BN68" s="454">
        <v>2702.5211370262386</v>
      </c>
      <c r="BO68" s="454">
        <v>2542.0609329446065</v>
      </c>
      <c r="BP68" s="454">
        <v>2584.2950437317782</v>
      </c>
      <c r="BQ68" s="454">
        <v>2787.0330903790082</v>
      </c>
      <c r="BR68" s="598">
        <v>2782.5807580174924</v>
      </c>
      <c r="BS68" s="612">
        <v>2907.7371720116616</v>
      </c>
      <c r="BT68" s="598">
        <v>2844.2313411078721</v>
      </c>
      <c r="BU68" s="691">
        <v>3015.9836734693872</v>
      </c>
      <c r="BV68" s="691">
        <v>3140.9077259475216</v>
      </c>
      <c r="BW68" s="598">
        <v>3303.9053935860061</v>
      </c>
      <c r="BX68" s="598">
        <v>3259.3685131195334</v>
      </c>
      <c r="BY68" s="719">
        <v>3078.6427113702621</v>
      </c>
      <c r="BZ68" s="719">
        <v>3098.0093294460639</v>
      </c>
      <c r="CA68" s="612">
        <v>3263.5641399416909</v>
      </c>
      <c r="CB68" s="612">
        <v>3269.3336734693876</v>
      </c>
      <c r="CC68" s="612">
        <v>3257.1435860058305</v>
      </c>
      <c r="CD68" s="612">
        <v>3252.8771137026233</v>
      </c>
      <c r="CE68" s="612">
        <v>3300.0399416909622</v>
      </c>
      <c r="CF68" s="501">
        <v>40.671428571428805</v>
      </c>
      <c r="CG68" s="530">
        <v>1.2478315479737656E-2</v>
      </c>
      <c r="CH68" s="645">
        <f t="shared" si="0"/>
        <v>0</v>
      </c>
      <c r="CI68" s="366">
        <f t="shared" si="1"/>
        <v>-5.377642775528102E-17</v>
      </c>
      <c r="CJ68" s="376"/>
    </row>
    <row r="69" spans="1:88" x14ac:dyDescent="0.2">
      <c r="A69" s="3"/>
      <c r="B69" s="787"/>
      <c r="C69" s="18"/>
      <c r="D69" s="23" t="s">
        <v>49</v>
      </c>
      <c r="E69" s="332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2">
        <v>1038.5106169296987</v>
      </c>
      <c r="R69" s="332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4">
        <v>661.4596209912537</v>
      </c>
      <c r="AV69" s="484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4">
        <v>602.32332361516035</v>
      </c>
      <c r="BK69" s="326">
        <v>587.18338192419822</v>
      </c>
      <c r="BL69" s="580">
        <v>473.69941690962099</v>
      </c>
      <c r="BM69" s="326">
        <v>1109.0747813411076</v>
      </c>
      <c r="BN69" s="454">
        <v>495.38658892128274</v>
      </c>
      <c r="BO69" s="454">
        <v>410.84533527696789</v>
      </c>
      <c r="BP69" s="454">
        <v>446.85889212827988</v>
      </c>
      <c r="BQ69" s="454">
        <v>596.45247813411072</v>
      </c>
      <c r="BR69" s="598">
        <v>637.85379008746349</v>
      </c>
      <c r="BS69" s="612">
        <v>684.05583090379002</v>
      </c>
      <c r="BT69" s="598">
        <v>490.14810495626818</v>
      </c>
      <c r="BU69" s="691">
        <v>605.92361516034975</v>
      </c>
      <c r="BV69" s="691">
        <v>714.064139941691</v>
      </c>
      <c r="BW69" s="598">
        <v>871.94883381924205</v>
      </c>
      <c r="BX69" s="598">
        <v>812.78206997084555</v>
      </c>
      <c r="BY69" s="719">
        <v>661.75918367346935</v>
      </c>
      <c r="BZ69" s="719">
        <v>688.94970845481055</v>
      </c>
      <c r="CA69" s="612">
        <v>818.00947521865885</v>
      </c>
      <c r="CB69" s="612">
        <v>824.7489795918367</v>
      </c>
      <c r="CC69" s="612">
        <v>834.71997084548104</v>
      </c>
      <c r="CD69" s="612">
        <v>832.1450437317784</v>
      </c>
      <c r="CE69" s="612">
        <v>875.44825072886294</v>
      </c>
      <c r="CF69" s="501">
        <v>62.66618075801739</v>
      </c>
      <c r="CG69" s="530">
        <v>7.7100840524527259E-2</v>
      </c>
      <c r="CH69" s="645">
        <f t="shared" si="0"/>
        <v>0</v>
      </c>
      <c r="CI69" s="366">
        <f t="shared" si="1"/>
        <v>0</v>
      </c>
      <c r="CJ69" s="376"/>
    </row>
    <row r="70" spans="1:88" x14ac:dyDescent="0.2">
      <c r="A70" s="3"/>
      <c r="B70" s="787"/>
      <c r="C70" s="18"/>
      <c r="D70" s="23" t="s">
        <v>50</v>
      </c>
      <c r="E70" s="332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2">
        <v>213.94169479340033</v>
      </c>
      <c r="R70" s="332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4">
        <v>325.9584548104956</v>
      </c>
      <c r="AV70" s="484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4">
        <v>395.86020408163267</v>
      </c>
      <c r="BK70" s="326">
        <v>399.39868804664729</v>
      </c>
      <c r="BL70" s="580">
        <v>408.40845481049564</v>
      </c>
      <c r="BM70" s="326">
        <v>438.29241982507284</v>
      </c>
      <c r="BN70" s="454">
        <v>451.53717201166171</v>
      </c>
      <c r="BO70" s="454">
        <v>437.14212827988337</v>
      </c>
      <c r="BP70" s="454">
        <v>439.134693877551</v>
      </c>
      <c r="BQ70" s="454">
        <v>456.02711370262386</v>
      </c>
      <c r="BR70" s="598">
        <v>444.60889212827982</v>
      </c>
      <c r="BS70" s="612">
        <v>524.28440233236142</v>
      </c>
      <c r="BT70" s="598">
        <v>725.19416909620998</v>
      </c>
      <c r="BU70" s="691">
        <v>708.27346938775497</v>
      </c>
      <c r="BV70" s="691">
        <v>746.05276967930024</v>
      </c>
      <c r="BW70" s="598">
        <v>746.32769679300293</v>
      </c>
      <c r="BX70" s="598">
        <v>767.4948979591835</v>
      </c>
      <c r="BY70" s="719">
        <v>737.48411078717209</v>
      </c>
      <c r="BZ70" s="719">
        <v>738.62682215743439</v>
      </c>
      <c r="CA70" s="612">
        <v>767.77973760932923</v>
      </c>
      <c r="CB70" s="612">
        <v>759.98250728862968</v>
      </c>
      <c r="CC70" s="612">
        <v>760.07580174927114</v>
      </c>
      <c r="CD70" s="612">
        <v>760.16982507288628</v>
      </c>
      <c r="CE70" s="612">
        <v>760.26341107871724</v>
      </c>
      <c r="CF70" s="501">
        <v>-7.2314868804662638</v>
      </c>
      <c r="CG70" s="530">
        <v>-9.4221953783604206E-3</v>
      </c>
      <c r="CH70" s="645">
        <f t="shared" si="0"/>
        <v>0</v>
      </c>
      <c r="CI70" s="366">
        <f t="shared" si="1"/>
        <v>-5.5511151231257827E-17</v>
      </c>
      <c r="CJ70" s="376"/>
    </row>
    <row r="71" spans="1:88" x14ac:dyDescent="0.2">
      <c r="A71" s="3"/>
      <c r="B71" s="787"/>
      <c r="C71" s="18"/>
      <c r="D71" s="23" t="s">
        <v>51</v>
      </c>
      <c r="E71" s="332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2">
        <v>272.41520803443331</v>
      </c>
      <c r="R71" s="332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4">
        <v>520.66924198250729</v>
      </c>
      <c r="AV71" s="484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4">
        <v>681.98571428571415</v>
      </c>
      <c r="BK71" s="326">
        <v>718.11851311953342</v>
      </c>
      <c r="BL71" s="580">
        <v>764.28731778425663</v>
      </c>
      <c r="BM71" s="326">
        <v>769.13352769679307</v>
      </c>
      <c r="BN71" s="454">
        <v>770.23469387755097</v>
      </c>
      <c r="BO71" s="454">
        <v>738.41209912536431</v>
      </c>
      <c r="BP71" s="454">
        <v>612.45014577259462</v>
      </c>
      <c r="BQ71" s="454">
        <v>649.08892128279876</v>
      </c>
      <c r="BR71" s="598">
        <v>580.07142857142856</v>
      </c>
      <c r="BS71" s="612">
        <v>589.38236151603508</v>
      </c>
      <c r="BT71" s="598">
        <v>534.96253644314868</v>
      </c>
      <c r="BU71" s="691">
        <v>534.94154518950438</v>
      </c>
      <c r="BV71" s="691">
        <v>524.19752186588926</v>
      </c>
      <c r="BW71" s="598">
        <v>528.99446064139943</v>
      </c>
      <c r="BX71" s="598">
        <v>520.67915451895044</v>
      </c>
      <c r="BY71" s="719">
        <v>519.06938775510196</v>
      </c>
      <c r="BZ71" s="719">
        <v>512.36311953352765</v>
      </c>
      <c r="CA71" s="612">
        <v>519.3521865889212</v>
      </c>
      <c r="CB71" s="612">
        <v>516.74314868804663</v>
      </c>
      <c r="CC71" s="612">
        <v>494.35685131195328</v>
      </c>
      <c r="CD71" s="612">
        <v>492.46297376093287</v>
      </c>
      <c r="CE71" s="612">
        <v>496.3759475218659</v>
      </c>
      <c r="CF71" s="501">
        <v>-24.303206997084544</v>
      </c>
      <c r="CG71" s="530">
        <v>-4.6675974611539828E-2</v>
      </c>
      <c r="CH71" s="645">
        <f t="shared" si="0"/>
        <v>0</v>
      </c>
      <c r="CI71" s="366">
        <f t="shared" si="1"/>
        <v>0</v>
      </c>
      <c r="CJ71" s="376"/>
    </row>
    <row r="72" spans="1:88" x14ac:dyDescent="0.2">
      <c r="A72" s="3"/>
      <c r="B72" s="787"/>
      <c r="C72" s="18"/>
      <c r="D72" s="23" t="s">
        <v>52</v>
      </c>
      <c r="E72" s="332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2">
        <v>739.68951975989955</v>
      </c>
      <c r="R72" s="332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4">
        <v>577.19431486880467</v>
      </c>
      <c r="AV72" s="484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4">
        <v>888.7717201166181</v>
      </c>
      <c r="BK72" s="326">
        <v>889.69387755102036</v>
      </c>
      <c r="BL72" s="580">
        <v>909.06326530612239</v>
      </c>
      <c r="BM72" s="326">
        <v>972.49023323615143</v>
      </c>
      <c r="BN72" s="454">
        <v>985.36268221574335</v>
      </c>
      <c r="BO72" s="454">
        <v>955.66137026239073</v>
      </c>
      <c r="BP72" s="454">
        <v>1085.8513119533527</v>
      </c>
      <c r="BQ72" s="454">
        <v>1085.4645772594752</v>
      </c>
      <c r="BR72" s="598">
        <v>1120.0466472303206</v>
      </c>
      <c r="BS72" s="612">
        <v>1110.0145772594753</v>
      </c>
      <c r="BT72" s="598">
        <v>1093.926530612245</v>
      </c>
      <c r="BU72" s="691">
        <v>1166.8450437317783</v>
      </c>
      <c r="BV72" s="691">
        <v>1156.5932944606413</v>
      </c>
      <c r="BW72" s="598">
        <v>1156.6344023323613</v>
      </c>
      <c r="BX72" s="598">
        <v>1158.412390670554</v>
      </c>
      <c r="BY72" s="719">
        <v>1160.3300291545188</v>
      </c>
      <c r="BZ72" s="719">
        <v>1158.0696793002915</v>
      </c>
      <c r="CA72" s="612">
        <v>1158.4227405247814</v>
      </c>
      <c r="CB72" s="612">
        <v>1167.8590379008745</v>
      </c>
      <c r="CC72" s="612">
        <v>1167.9909620991252</v>
      </c>
      <c r="CD72" s="612">
        <v>1168.0992711370261</v>
      </c>
      <c r="CE72" s="612">
        <v>1167.952332361516</v>
      </c>
      <c r="CF72" s="501">
        <v>9.5399416909619958</v>
      </c>
      <c r="CG72" s="530">
        <v>8.2353588133150524E-3</v>
      </c>
      <c r="CH72" s="645">
        <f t="shared" ref="CH72:CH88" si="2">+CE72-BX72-CF72</f>
        <v>0</v>
      </c>
      <c r="CI72" s="366">
        <f t="shared" ref="CI72:CI88" si="3">+CF72/BX72-CG72</f>
        <v>-9.540979117872439E-17</v>
      </c>
      <c r="CJ72" s="376"/>
    </row>
    <row r="73" spans="1:88" x14ac:dyDescent="0.2">
      <c r="A73" s="3"/>
      <c r="B73" s="787"/>
      <c r="C73" s="18"/>
      <c r="D73" s="23" t="s">
        <v>65</v>
      </c>
      <c r="E73" s="332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2">
        <v>1041.3047345767575</v>
      </c>
      <c r="R73" s="332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4">
        <v>525.79489795918369</v>
      </c>
      <c r="AV73" s="484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4">
        <v>607.89416909620979</v>
      </c>
      <c r="BK73" s="326">
        <v>633.00029154518938</v>
      </c>
      <c r="BL73" s="580">
        <v>577.17244897959176</v>
      </c>
      <c r="BM73" s="326">
        <v>1189.9046647230318</v>
      </c>
      <c r="BN73" s="454">
        <v>592.90655976676385</v>
      </c>
      <c r="BO73" s="454">
        <v>470.07842565597662</v>
      </c>
      <c r="BP73" s="454">
        <v>399.4053935860058</v>
      </c>
      <c r="BQ73" s="454">
        <v>546.82842565597662</v>
      </c>
      <c r="BR73" s="598">
        <v>394.02944606413996</v>
      </c>
      <c r="BS73" s="612">
        <v>437.65976676384832</v>
      </c>
      <c r="BT73" s="598">
        <v>235.23586005830896</v>
      </c>
      <c r="BU73" s="691">
        <v>370.23950437317779</v>
      </c>
      <c r="BV73" s="691">
        <v>458.12478134110791</v>
      </c>
      <c r="BW73" s="598">
        <v>619.52521865889219</v>
      </c>
      <c r="BX73" s="598">
        <v>543.94416909620998</v>
      </c>
      <c r="BY73" s="719">
        <v>403.19023323615158</v>
      </c>
      <c r="BZ73" s="719">
        <v>422.6884839650146</v>
      </c>
      <c r="CA73" s="612">
        <v>546.94956268221574</v>
      </c>
      <c r="CB73" s="612">
        <v>550.05932944606411</v>
      </c>
      <c r="CC73" s="612">
        <v>540.05058309037895</v>
      </c>
      <c r="CD73" s="612">
        <v>528.29693877551017</v>
      </c>
      <c r="CE73" s="612">
        <v>574.88921282798822</v>
      </c>
      <c r="CF73" s="501">
        <v>30.945043731778242</v>
      </c>
      <c r="CG73" s="530">
        <v>5.6890110217000744E-2</v>
      </c>
      <c r="CH73" s="645">
        <f t="shared" si="2"/>
        <v>0</v>
      </c>
      <c r="CI73" s="366">
        <f t="shared" si="3"/>
        <v>-6.2450045135165055E-17</v>
      </c>
      <c r="CJ73" s="376"/>
    </row>
    <row r="74" spans="1:88" x14ac:dyDescent="0.2">
      <c r="A74" s="3"/>
      <c r="B74" s="787"/>
      <c r="C74" s="18"/>
      <c r="D74" s="23" t="s">
        <v>66</v>
      </c>
      <c r="E74" s="332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2">
        <v>893.55451936872305</v>
      </c>
      <c r="R74" s="332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4">
        <v>469.28892128279881</v>
      </c>
      <c r="AV74" s="484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4">
        <v>412.33790087463552</v>
      </c>
      <c r="BK74" s="326">
        <v>400.34037900874625</v>
      </c>
      <c r="BL74" s="580">
        <v>303.47434402332351</v>
      </c>
      <c r="BM74" s="326">
        <v>898.24358600583071</v>
      </c>
      <c r="BN74" s="454">
        <v>300.93075801749274</v>
      </c>
      <c r="BO74" s="454">
        <v>204.82230320699711</v>
      </c>
      <c r="BP74" s="454">
        <v>253.91603498542275</v>
      </c>
      <c r="BQ74" s="454">
        <v>371.21166180758019</v>
      </c>
      <c r="BR74" s="598">
        <v>298.40918367346933</v>
      </c>
      <c r="BS74" s="612">
        <v>339.1027696793002</v>
      </c>
      <c r="BT74" s="598">
        <v>168.59577259475213</v>
      </c>
      <c r="BU74" s="691">
        <v>284.73032069970839</v>
      </c>
      <c r="BV74" s="691">
        <v>388.84985422740527</v>
      </c>
      <c r="BW74" s="598">
        <v>544.66997084548109</v>
      </c>
      <c r="BX74" s="598">
        <v>477.61676384839649</v>
      </c>
      <c r="BY74" s="719">
        <v>339.60102040816321</v>
      </c>
      <c r="BZ74" s="719">
        <v>364.01049562682221</v>
      </c>
      <c r="CA74" s="612">
        <v>482.76166180758014</v>
      </c>
      <c r="CB74" s="612">
        <v>490.15422740524781</v>
      </c>
      <c r="CC74" s="612">
        <v>500.13075801749261</v>
      </c>
      <c r="CD74" s="612">
        <v>492.48236151603498</v>
      </c>
      <c r="CE74" s="612">
        <v>533.82769679300281</v>
      </c>
      <c r="CF74" s="501">
        <v>56.210932944606327</v>
      </c>
      <c r="CG74" s="530">
        <v>0.11769045226069297</v>
      </c>
      <c r="CH74" s="645">
        <f t="shared" si="2"/>
        <v>0</v>
      </c>
      <c r="CI74" s="366">
        <f t="shared" si="3"/>
        <v>0</v>
      </c>
      <c r="CJ74" s="376"/>
    </row>
    <row r="75" spans="1:88" x14ac:dyDescent="0.2">
      <c r="A75" s="3"/>
      <c r="B75" s="787"/>
      <c r="C75" s="18"/>
      <c r="D75" s="23" t="s">
        <v>67</v>
      </c>
      <c r="E75" s="332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2">
        <v>147.75021520803443</v>
      </c>
      <c r="R75" s="332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4">
        <v>56.505976676384883</v>
      </c>
      <c r="AV75" s="484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4">
        <v>195.55626822157427</v>
      </c>
      <c r="BK75" s="326">
        <v>232.65991253644307</v>
      </c>
      <c r="BL75" s="580">
        <v>273.6981049562682</v>
      </c>
      <c r="BM75" s="326">
        <v>291.66107871720118</v>
      </c>
      <c r="BN75" s="454">
        <v>291.97580174927106</v>
      </c>
      <c r="BO75" s="454">
        <v>265.25612244897951</v>
      </c>
      <c r="BP75" s="454">
        <v>145.48935860058305</v>
      </c>
      <c r="BQ75" s="454">
        <v>175.6167638483964</v>
      </c>
      <c r="BR75" s="598">
        <v>95.620262390670604</v>
      </c>
      <c r="BS75" s="612">
        <v>98.556997084548115</v>
      </c>
      <c r="BT75" s="598">
        <v>66.640087463556824</v>
      </c>
      <c r="BU75" s="691">
        <v>85.509183673469423</v>
      </c>
      <c r="BV75" s="691">
        <v>69.274927113702631</v>
      </c>
      <c r="BW75" s="598">
        <v>74.855247813411083</v>
      </c>
      <c r="BX75" s="598">
        <v>66.327405247813459</v>
      </c>
      <c r="BY75" s="719">
        <v>63.589212827988362</v>
      </c>
      <c r="BZ75" s="719">
        <v>58.677988338192407</v>
      </c>
      <c r="CA75" s="612">
        <v>64.187900874635588</v>
      </c>
      <c r="CB75" s="612">
        <v>59.905102040816331</v>
      </c>
      <c r="CC75" s="612">
        <v>39.919825072886283</v>
      </c>
      <c r="CD75" s="612">
        <v>35.814577259475165</v>
      </c>
      <c r="CE75" s="612">
        <v>41.061516034985388</v>
      </c>
      <c r="CF75" s="501">
        <v>-25.265889212828071</v>
      </c>
      <c r="CG75" s="530">
        <v>-0.38092684492072726</v>
      </c>
      <c r="CH75" s="645">
        <f t="shared" si="2"/>
        <v>0</v>
      </c>
      <c r="CI75" s="366">
        <f t="shared" si="3"/>
        <v>0</v>
      </c>
      <c r="CJ75" s="376"/>
    </row>
    <row r="76" spans="1:88" ht="12.75" hidden="1" customHeight="1" outlineLevel="1" x14ac:dyDescent="0.2">
      <c r="A76" s="3"/>
      <c r="B76" s="787"/>
      <c r="C76" s="18"/>
      <c r="D76" s="23" t="s">
        <v>82</v>
      </c>
      <c r="E76" s="464">
        <v>1.0328371063675196E-2</v>
      </c>
      <c r="F76" s="464">
        <v>1.0509983583470215E-2</v>
      </c>
      <c r="G76" s="464">
        <v>0</v>
      </c>
      <c r="H76" s="464">
        <v>0</v>
      </c>
      <c r="I76" s="464">
        <v>0</v>
      </c>
      <c r="J76" s="464">
        <v>0</v>
      </c>
      <c r="K76" s="464">
        <v>0</v>
      </c>
      <c r="L76" s="464">
        <v>0</v>
      </c>
      <c r="M76" s="524">
        <v>0</v>
      </c>
      <c r="N76" s="464">
        <v>0</v>
      </c>
      <c r="O76" s="464">
        <v>0</v>
      </c>
      <c r="P76" s="524">
        <v>0</v>
      </c>
      <c r="Q76" s="464">
        <v>0</v>
      </c>
      <c r="R76" s="464">
        <v>0</v>
      </c>
      <c r="S76" s="464">
        <v>0</v>
      </c>
      <c r="T76" s="464">
        <v>0</v>
      </c>
      <c r="U76" s="464">
        <v>0</v>
      </c>
      <c r="V76" s="464">
        <v>0</v>
      </c>
      <c r="W76" s="464">
        <v>0</v>
      </c>
      <c r="X76" s="464">
        <v>0</v>
      </c>
      <c r="Y76" s="464">
        <v>0</v>
      </c>
      <c r="Z76" s="464">
        <v>0</v>
      </c>
      <c r="AA76" s="464">
        <v>0</v>
      </c>
      <c r="AB76" s="464">
        <v>0</v>
      </c>
      <c r="AC76" s="464">
        <v>0</v>
      </c>
      <c r="AD76" s="464">
        <v>0</v>
      </c>
      <c r="AE76" s="464">
        <v>0</v>
      </c>
      <c r="AF76" s="464">
        <v>0</v>
      </c>
      <c r="AG76" s="464">
        <v>0</v>
      </c>
      <c r="AH76" s="464">
        <v>0</v>
      </c>
      <c r="AI76" s="464">
        <v>0</v>
      </c>
      <c r="AJ76" s="464">
        <v>0</v>
      </c>
      <c r="AK76" s="464">
        <v>0</v>
      </c>
      <c r="AL76" s="464">
        <v>0</v>
      </c>
      <c r="AM76" s="464">
        <v>0</v>
      </c>
      <c r="AN76" s="464">
        <v>0</v>
      </c>
      <c r="AO76" s="464">
        <v>0</v>
      </c>
      <c r="AP76" s="464">
        <v>0</v>
      </c>
      <c r="AQ76" s="464">
        <v>0</v>
      </c>
      <c r="AR76" s="464">
        <v>0</v>
      </c>
      <c r="AS76" s="464">
        <v>0</v>
      </c>
      <c r="AT76" s="464">
        <v>0</v>
      </c>
      <c r="AU76" s="464">
        <v>0</v>
      </c>
      <c r="AV76" s="524">
        <v>0</v>
      </c>
      <c r="AW76" s="464">
        <v>0</v>
      </c>
      <c r="AX76" s="464">
        <v>0</v>
      </c>
      <c r="AY76" s="464">
        <v>0</v>
      </c>
      <c r="AZ76" s="464">
        <v>0</v>
      </c>
      <c r="BA76" s="464">
        <v>0</v>
      </c>
      <c r="BB76" s="464">
        <v>0</v>
      </c>
      <c r="BC76" s="464">
        <v>0</v>
      </c>
      <c r="BD76" s="464">
        <v>0</v>
      </c>
      <c r="BE76" s="464">
        <v>0</v>
      </c>
      <c r="BF76" s="464">
        <v>0</v>
      </c>
      <c r="BG76" s="464">
        <v>0</v>
      </c>
      <c r="BH76" s="464">
        <v>0</v>
      </c>
      <c r="BI76" s="464">
        <v>0</v>
      </c>
      <c r="BJ76" s="524">
        <v>0</v>
      </c>
      <c r="BK76" s="464">
        <v>0</v>
      </c>
      <c r="BL76" s="578">
        <v>0</v>
      </c>
      <c r="BM76" s="464">
        <v>0</v>
      </c>
      <c r="BN76" s="464">
        <v>0</v>
      </c>
      <c r="BO76" s="464">
        <v>0</v>
      </c>
      <c r="BP76" s="464">
        <v>0</v>
      </c>
      <c r="BQ76" s="464">
        <v>0</v>
      </c>
      <c r="BR76" s="624">
        <v>0</v>
      </c>
      <c r="BS76" s="622">
        <v>0</v>
      </c>
      <c r="BT76" s="624">
        <v>0</v>
      </c>
      <c r="BU76" s="692">
        <v>0</v>
      </c>
      <c r="BV76" s="692">
        <v>0</v>
      </c>
      <c r="BW76" s="624">
        <v>0</v>
      </c>
      <c r="BX76" s="624">
        <v>0</v>
      </c>
      <c r="BY76" s="720">
        <v>0</v>
      </c>
      <c r="BZ76" s="720">
        <v>0</v>
      </c>
      <c r="CA76" s="622">
        <v>0</v>
      </c>
      <c r="CB76" s="622">
        <v>0</v>
      </c>
      <c r="CC76" s="622">
        <v>0</v>
      </c>
      <c r="CD76" s="622">
        <v>0</v>
      </c>
      <c r="CE76" s="622">
        <v>0</v>
      </c>
      <c r="CF76" s="404"/>
      <c r="CG76" s="530"/>
      <c r="CH76" s="645">
        <f t="shared" si="2"/>
        <v>0</v>
      </c>
      <c r="CI76" s="366" t="e">
        <f t="shared" si="3"/>
        <v>#DIV/0!</v>
      </c>
      <c r="CJ76" s="376"/>
    </row>
    <row r="77" spans="1:88" collapsed="1" x14ac:dyDescent="0.2">
      <c r="A77" s="3"/>
      <c r="B77" s="787"/>
      <c r="C77" s="20"/>
      <c r="D77" s="23" t="s">
        <v>214</v>
      </c>
      <c r="E77" s="335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2">
        <v>5891.2207304423391</v>
      </c>
      <c r="R77" s="332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1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4">
        <v>9555.5955735564148</v>
      </c>
      <c r="AV77" s="497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7">
        <v>11920.762386666356</v>
      </c>
      <c r="BK77" s="329">
        <v>12095.735422740523</v>
      </c>
      <c r="BL77" s="590">
        <v>12341.398396501458</v>
      </c>
      <c r="BM77" s="329">
        <v>12450.35415122588</v>
      </c>
      <c r="BN77" s="598">
        <v>12353.175072886295</v>
      </c>
      <c r="BO77" s="598">
        <v>12458.1862616341</v>
      </c>
      <c r="BP77" s="598">
        <v>12606.686880466474</v>
      </c>
      <c r="BQ77" s="598">
        <v>12927.179008746356</v>
      </c>
      <c r="BR77" s="598">
        <v>13175.374943042227</v>
      </c>
      <c r="BS77" s="612">
        <v>13313.253766667114</v>
      </c>
      <c r="BT77" s="598">
        <v>13499.992614157918</v>
      </c>
      <c r="BU77" s="691">
        <v>13573.114459377099</v>
      </c>
      <c r="BV77" s="691">
        <v>13768.421441876266</v>
      </c>
      <c r="BW77" s="598">
        <v>13741.82862836315</v>
      </c>
      <c r="BX77" s="598">
        <v>13688.816296590558</v>
      </c>
      <c r="BY77" s="719">
        <v>13533.824223357316</v>
      </c>
      <c r="BZ77" s="719">
        <v>13651.322372453526</v>
      </c>
      <c r="CA77" s="612">
        <v>13678.362440947698</v>
      </c>
      <c r="CB77" s="612">
        <v>13677.690533895218</v>
      </c>
      <c r="CC77" s="612">
        <v>13674.415519447699</v>
      </c>
      <c r="CD77" s="612">
        <v>13699.384292266939</v>
      </c>
      <c r="CE77" s="612">
        <v>13711.321887965194</v>
      </c>
      <c r="CF77" s="501">
        <v>22.505591374636424</v>
      </c>
      <c r="CG77" s="530">
        <v>1.6440860105808586E-3</v>
      </c>
      <c r="CH77" s="645">
        <f t="shared" si="2"/>
        <v>0</v>
      </c>
      <c r="CI77" s="366">
        <f t="shared" si="3"/>
        <v>4.4669129506402783E-17</v>
      </c>
      <c r="CJ77" s="376"/>
    </row>
    <row r="78" spans="1:88" ht="12.75" hidden="1" customHeight="1" x14ac:dyDescent="0.2">
      <c r="A78" s="3"/>
      <c r="B78" s="787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70">
        <v>0.36173353685041332</v>
      </c>
      <c r="R78" s="370">
        <v>0.37749027485331915</v>
      </c>
      <c r="S78" s="371">
        <v>0.38779237917566273</v>
      </c>
      <c r="T78" s="371">
        <v>0.4016432816669287</v>
      </c>
      <c r="U78" s="371">
        <v>0.41387003065876443</v>
      </c>
      <c r="V78" s="371">
        <v>0.42640153748853465</v>
      </c>
      <c r="W78" s="371">
        <v>0.44159263376335439</v>
      </c>
      <c r="X78" s="371">
        <v>0.46049423776032411</v>
      </c>
      <c r="Y78" s="371">
        <v>0.47680347823231473</v>
      </c>
      <c r="Z78" s="371">
        <v>0.49253968053559044</v>
      </c>
      <c r="AA78" s="371">
        <v>0.51073586405953719</v>
      </c>
      <c r="AB78" s="371">
        <v>0.52839953699211795</v>
      </c>
      <c r="AC78" s="371">
        <v>0.53931793968957942</v>
      </c>
      <c r="AD78" s="371">
        <v>0.549092343347373</v>
      </c>
      <c r="AE78" s="371">
        <v>0.56083482578739974</v>
      </c>
      <c r="AF78" s="371">
        <v>0.57453737478187406</v>
      </c>
      <c r="AG78" s="371">
        <v>0.58468452865460363</v>
      </c>
      <c r="AH78" s="371">
        <v>0.59150384401514899</v>
      </c>
      <c r="AI78" s="371">
        <v>0.60337717345371245</v>
      </c>
      <c r="AJ78" s="371">
        <v>0.61517470478148917</v>
      </c>
      <c r="AK78" s="371">
        <v>0.62823508302201514</v>
      </c>
      <c r="AL78" s="371">
        <v>0.6401814409434321</v>
      </c>
      <c r="AM78" s="371">
        <v>0.6505340450084065</v>
      </c>
      <c r="AN78" s="402">
        <v>0.66047193884702893</v>
      </c>
      <c r="AO78" s="371">
        <v>0.67209789637834172</v>
      </c>
      <c r="AP78" s="371">
        <v>0.67820785880097401</v>
      </c>
      <c r="AQ78" s="371">
        <v>0.68540370479666091</v>
      </c>
      <c r="AR78" s="371">
        <v>0.69490664919322909</v>
      </c>
      <c r="AS78" s="371">
        <v>0.69914617227705678</v>
      </c>
      <c r="AT78" s="371">
        <v>0.70918065880734649</v>
      </c>
      <c r="AU78" s="465">
        <v>0.71977435518461363</v>
      </c>
      <c r="AV78" s="498">
        <v>0.73129191829530693</v>
      </c>
      <c r="AW78" s="371">
        <v>0.74282989418323286</v>
      </c>
      <c r="AX78" s="371">
        <v>0.75231936694897161</v>
      </c>
      <c r="AY78" s="371">
        <v>0.76295790796312513</v>
      </c>
      <c r="AZ78" s="371">
        <v>0.7719016387828801</v>
      </c>
      <c r="BA78" s="371">
        <v>0.77990861091691255</v>
      </c>
      <c r="BB78" s="371">
        <v>0.78556111619589697</v>
      </c>
      <c r="BC78" s="371">
        <v>0.79250764690194697</v>
      </c>
      <c r="BD78" s="371">
        <v>0.79899851016080303</v>
      </c>
      <c r="BE78" s="371">
        <v>0.80815768058220261</v>
      </c>
      <c r="BF78" s="371">
        <v>0.81648716697780088</v>
      </c>
      <c r="BG78" s="371">
        <v>0.82335614331130402</v>
      </c>
      <c r="BH78" s="371">
        <v>0.82915390190555538</v>
      </c>
      <c r="BI78" s="371">
        <v>0.83505274196886747</v>
      </c>
      <c r="BJ78" s="498">
        <v>0.84018448062808371</v>
      </c>
      <c r="BK78" s="371">
        <v>0.84676715144707104</v>
      </c>
      <c r="BL78" s="591">
        <v>0.85247254928194272</v>
      </c>
      <c r="BM78" s="371">
        <v>0.85808489755284612</v>
      </c>
      <c r="BN78" s="599">
        <v>0.86208666125688438</v>
      </c>
      <c r="BO78" s="599">
        <v>0.86545277834956236</v>
      </c>
      <c r="BP78" s="599">
        <v>0.87041316739289398</v>
      </c>
      <c r="BQ78" s="599">
        <v>0.87622085396118954</v>
      </c>
      <c r="BR78" s="599">
        <v>0.87984102175175738</v>
      </c>
      <c r="BS78" s="613">
        <v>0.8835589145746735</v>
      </c>
      <c r="BT78" s="599">
        <v>0.88806665630950443</v>
      </c>
      <c r="BU78" s="693">
        <v>0.89306700227269586</v>
      </c>
      <c r="BV78" s="693">
        <v>0.8907639300056287</v>
      </c>
      <c r="BW78" s="599">
        <v>0.89202123126076061</v>
      </c>
      <c r="BX78" s="599">
        <v>0.89202123126076061</v>
      </c>
      <c r="BY78" s="721">
        <v>0.89202123126076061</v>
      </c>
      <c r="BZ78" s="721">
        <v>0.89202123126076061</v>
      </c>
      <c r="CA78" s="613">
        <v>0.89044475365051301</v>
      </c>
      <c r="CB78" s="613">
        <v>0.8907639300056287</v>
      </c>
      <c r="CC78" s="613">
        <v>0.89170334742050839</v>
      </c>
      <c r="CD78" s="613">
        <v>0.89202123126076061</v>
      </c>
      <c r="CE78" s="613">
        <v>0.89202123126076061</v>
      </c>
      <c r="CF78" s="501">
        <v>0</v>
      </c>
      <c r="CG78" s="530" t="s">
        <v>3</v>
      </c>
      <c r="CH78" s="645">
        <f t="shared" si="2"/>
        <v>0</v>
      </c>
      <c r="CI78" s="366" t="e">
        <f t="shared" si="3"/>
        <v>#VALUE!</v>
      </c>
      <c r="CJ78" s="376"/>
    </row>
    <row r="79" spans="1:88" x14ac:dyDescent="0.2">
      <c r="A79" s="3"/>
      <c r="B79" s="787"/>
      <c r="C79" s="20"/>
      <c r="D79" s="674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70">
        <v>0.38306670212239397</v>
      </c>
      <c r="R79" s="370">
        <v>0.39986762721665958</v>
      </c>
      <c r="S79" s="371">
        <v>0.41064646940109795</v>
      </c>
      <c r="T79" s="371">
        <v>0.42342656598905476</v>
      </c>
      <c r="U79" s="371">
        <v>0.43572688008915472</v>
      </c>
      <c r="V79" s="371">
        <v>0.44808511826655684</v>
      </c>
      <c r="W79" s="371">
        <v>0.46357567383133907</v>
      </c>
      <c r="X79" s="371">
        <v>0.48373946587274036</v>
      </c>
      <c r="Y79" s="371">
        <v>0.50026732938557927</v>
      </c>
      <c r="Z79" s="371">
        <v>0.51621248883200788</v>
      </c>
      <c r="AA79" s="371">
        <v>0.53476224526961935</v>
      </c>
      <c r="AB79" s="371">
        <v>0.55266650025552833</v>
      </c>
      <c r="AC79" s="371">
        <v>0.56341034556841663</v>
      </c>
      <c r="AD79" s="371">
        <v>0.57362531987995613</v>
      </c>
      <c r="AE79" s="371">
        <v>0.58494162162547414</v>
      </c>
      <c r="AF79" s="371">
        <v>0.5987510321649967</v>
      </c>
      <c r="AG79" s="371">
        <v>0.60872637550711151</v>
      </c>
      <c r="AH79" s="371">
        <v>0.61501701295654421</v>
      </c>
      <c r="AI79" s="371">
        <v>0.62679694640124917</v>
      </c>
      <c r="AJ79" s="371">
        <v>0.63852923275677143</v>
      </c>
      <c r="AK79" s="371">
        <v>0.65139626167028009</v>
      </c>
      <c r="AL79" s="371">
        <v>0.66330644780425607</v>
      </c>
      <c r="AM79" s="371">
        <v>0.67369703972740025</v>
      </c>
      <c r="AN79" s="402">
        <v>0.68351734341788606</v>
      </c>
      <c r="AO79" s="371">
        <v>0.69500924166360634</v>
      </c>
      <c r="AP79" s="371">
        <v>0.70105915995659052</v>
      </c>
      <c r="AQ79" s="371">
        <v>0.70832497025596619</v>
      </c>
      <c r="AR79" s="371">
        <v>0.71773638126792949</v>
      </c>
      <c r="AS79" s="371">
        <v>0.72138741408564844</v>
      </c>
      <c r="AT79" s="371">
        <v>0.731243495159139</v>
      </c>
      <c r="AU79" s="465">
        <v>0.74173911415272387</v>
      </c>
      <c r="AV79" s="498">
        <v>0.7530982419254556</v>
      </c>
      <c r="AW79" s="371">
        <v>0.76339768450995604</v>
      </c>
      <c r="AX79" s="371">
        <v>0.77289337205538633</v>
      </c>
      <c r="AY79" s="371">
        <v>0.78340463733698285</v>
      </c>
      <c r="AZ79" s="371">
        <v>0.79216909838360317</v>
      </c>
      <c r="BA79" s="371">
        <v>0.80004388849045371</v>
      </c>
      <c r="BB79" s="371">
        <v>0.80501902684064763</v>
      </c>
      <c r="BC79" s="371">
        <v>0.81146143186109909</v>
      </c>
      <c r="BD79" s="371">
        <v>0.81889697580014964</v>
      </c>
      <c r="BE79" s="371">
        <v>0.8277264471569149</v>
      </c>
      <c r="BF79" s="371">
        <v>0.83585341420356551</v>
      </c>
      <c r="BG79" s="371">
        <v>0.84235500213595571</v>
      </c>
      <c r="BH79" s="371">
        <v>0.84810264749137765</v>
      </c>
      <c r="BI79" s="371">
        <v>0.85356087122512136</v>
      </c>
      <c r="BJ79" s="498">
        <v>0.85876750172954286</v>
      </c>
      <c r="BK79" s="371">
        <v>0.86446454981810061</v>
      </c>
      <c r="BL79" s="591">
        <v>0.87031983302390048</v>
      </c>
      <c r="BM79" s="371">
        <v>0.87621339544706978</v>
      </c>
      <c r="BN79" s="599">
        <v>0.88044251754843517</v>
      </c>
      <c r="BO79" s="599">
        <v>0.88348285885171551</v>
      </c>
      <c r="BP79" s="599">
        <v>0.8883113236853365</v>
      </c>
      <c r="BQ79" s="599">
        <v>0.89376943354364291</v>
      </c>
      <c r="BR79" s="599">
        <v>0.89760910302362573</v>
      </c>
      <c r="BS79" s="613">
        <v>0.90103247038014145</v>
      </c>
      <c r="BT79" s="599">
        <v>0.90537612788185307</v>
      </c>
      <c r="BU79" s="693">
        <v>0.91038428969516405</v>
      </c>
      <c r="BV79" s="693">
        <v>0.91387125672968228</v>
      </c>
      <c r="BW79" s="599">
        <v>0.91397553227675044</v>
      </c>
      <c r="BX79" s="599">
        <v>0.91405673901675599</v>
      </c>
      <c r="BY79" s="721">
        <v>0.91130153143438619</v>
      </c>
      <c r="BZ79" s="721">
        <v>0.91280822617769819</v>
      </c>
      <c r="CA79" s="613">
        <v>0.91417233990227087</v>
      </c>
      <c r="CB79" s="613">
        <v>0.91427932161050252</v>
      </c>
      <c r="CC79" s="613">
        <v>0.91416762502330573</v>
      </c>
      <c r="CD79" s="613">
        <v>0.91453444131267647</v>
      </c>
      <c r="CE79" s="613">
        <v>0.91460448620056467</v>
      </c>
      <c r="CF79" s="501">
        <v>5.4774718380867782E-2</v>
      </c>
      <c r="CG79" s="530">
        <v>5.9924855911885899E-4</v>
      </c>
      <c r="CH79" s="645">
        <f t="shared" si="2"/>
        <v>-5.4226971197059104E-2</v>
      </c>
      <c r="CI79" s="366">
        <f t="shared" si="3"/>
        <v>5.9325607352767463E-2</v>
      </c>
      <c r="CJ79" s="376"/>
    </row>
    <row r="80" spans="1:88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2"/>
      <c r="AU80" s="268"/>
      <c r="AV80" s="499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9">
        <v>8.06</v>
      </c>
      <c r="BK80" s="268"/>
      <c r="BL80" s="453"/>
      <c r="BM80" s="268">
        <v>8.06</v>
      </c>
      <c r="BN80" s="268"/>
      <c r="BO80" s="268"/>
      <c r="BP80" s="268">
        <v>8.06</v>
      </c>
      <c r="BQ80" s="268"/>
      <c r="BR80" s="268"/>
      <c r="BS80" s="453">
        <v>8.06</v>
      </c>
      <c r="BT80" s="268"/>
      <c r="BU80" s="525"/>
      <c r="BV80" s="525">
        <v>8.06</v>
      </c>
      <c r="BW80" s="268"/>
      <c r="BX80" s="268"/>
      <c r="BY80" s="268"/>
      <c r="BZ80" s="268"/>
      <c r="CA80" s="453">
        <v>8.06</v>
      </c>
      <c r="CB80" s="453">
        <v>8.06</v>
      </c>
      <c r="CC80" s="453"/>
      <c r="CD80" s="453"/>
      <c r="CE80" s="525"/>
      <c r="CF80" s="406"/>
      <c r="CG80" s="536"/>
      <c r="CH80" s="645">
        <f t="shared" si="2"/>
        <v>0</v>
      </c>
      <c r="CI80" s="366" t="e">
        <f t="shared" si="3"/>
        <v>#DIV/0!</v>
      </c>
      <c r="CJ80" s="376"/>
    </row>
    <row r="81" spans="1:88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6">
        <v>6.96</v>
      </c>
      <c r="AV81" s="500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2">
        <v>6.96</v>
      </c>
      <c r="BM81" s="260">
        <v>6.96</v>
      </c>
      <c r="BN81" s="466">
        <v>6.96</v>
      </c>
      <c r="BO81" s="466">
        <v>6.96</v>
      </c>
      <c r="BP81" s="466">
        <v>6.96</v>
      </c>
      <c r="BQ81" s="466">
        <v>6.96</v>
      </c>
      <c r="BR81" s="466">
        <v>6.96</v>
      </c>
      <c r="BS81" s="605">
        <v>6.96</v>
      </c>
      <c r="BT81" s="466">
        <v>6.96</v>
      </c>
      <c r="BU81" s="606">
        <v>6.96</v>
      </c>
      <c r="BV81" s="606">
        <v>6.96</v>
      </c>
      <c r="BW81" s="466">
        <v>6.96</v>
      </c>
      <c r="BX81" s="466">
        <v>6.96</v>
      </c>
      <c r="BY81" s="722">
        <v>6.96</v>
      </c>
      <c r="BZ81" s="722">
        <v>6.96</v>
      </c>
      <c r="CA81" s="605">
        <v>6.96</v>
      </c>
      <c r="CB81" s="605">
        <v>6.96</v>
      </c>
      <c r="CC81" s="605">
        <v>6.96</v>
      </c>
      <c r="CD81" s="605">
        <v>6.96</v>
      </c>
      <c r="CE81" s="606">
        <v>6.96</v>
      </c>
      <c r="CF81" s="404">
        <v>0</v>
      </c>
      <c r="CG81" s="530">
        <v>0</v>
      </c>
      <c r="CH81" s="645">
        <f t="shared" si="2"/>
        <v>0</v>
      </c>
      <c r="CI81" s="366">
        <f t="shared" si="3"/>
        <v>0</v>
      </c>
      <c r="CJ81" s="376"/>
    </row>
    <row r="82" spans="1:88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6">
        <v>6.86</v>
      </c>
      <c r="AV82" s="500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500">
        <v>6.86</v>
      </c>
      <c r="BK82" s="260">
        <v>6.86</v>
      </c>
      <c r="BL82" s="592">
        <v>6.86</v>
      </c>
      <c r="BM82" s="260">
        <v>6.86</v>
      </c>
      <c r="BN82" s="466">
        <v>6.86</v>
      </c>
      <c r="BO82" s="466">
        <v>6.86</v>
      </c>
      <c r="BP82" s="466">
        <v>6.86</v>
      </c>
      <c r="BQ82" s="466">
        <v>6.86</v>
      </c>
      <c r="BR82" s="466">
        <v>6.86</v>
      </c>
      <c r="BS82" s="605">
        <v>6.86</v>
      </c>
      <c r="BT82" s="466">
        <v>6.86</v>
      </c>
      <c r="BU82" s="606">
        <v>6.86</v>
      </c>
      <c r="BV82" s="606">
        <v>6.86</v>
      </c>
      <c r="BW82" s="466">
        <v>6.86</v>
      </c>
      <c r="BX82" s="466">
        <v>6.86</v>
      </c>
      <c r="BY82" s="722">
        <v>6.86</v>
      </c>
      <c r="BZ82" s="722">
        <v>6.86</v>
      </c>
      <c r="CA82" s="605">
        <v>6.86</v>
      </c>
      <c r="CB82" s="605">
        <v>6.86</v>
      </c>
      <c r="CC82" s="605">
        <v>6.86</v>
      </c>
      <c r="CD82" s="605">
        <v>6.86</v>
      </c>
      <c r="CE82" s="606">
        <v>6.86</v>
      </c>
      <c r="CF82" s="404">
        <v>0</v>
      </c>
      <c r="CG82" s="530">
        <v>0</v>
      </c>
      <c r="CH82" s="645">
        <f t="shared" si="2"/>
        <v>0</v>
      </c>
      <c r="CI82" s="366">
        <f t="shared" si="3"/>
        <v>0</v>
      </c>
      <c r="CJ82" s="376"/>
    </row>
    <row r="83" spans="1:88" ht="13.5" customHeight="1" thickBot="1" x14ac:dyDescent="0.25">
      <c r="A83" s="3"/>
      <c r="B83" s="11"/>
      <c r="C83" s="20"/>
      <c r="D83" s="122" t="s">
        <v>186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6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3">
        <v>6.9410040822395382</v>
      </c>
      <c r="BM83" s="270">
        <v>6.9453352904253638</v>
      </c>
      <c r="BN83" s="456">
        <v>6.9433648315922492</v>
      </c>
      <c r="BO83" s="456">
        <v>6.9396102198539342</v>
      </c>
      <c r="BP83" s="456">
        <v>6.9468283434921334</v>
      </c>
      <c r="BQ83" s="456">
        <v>6.940268427433212</v>
      </c>
      <c r="BR83" s="625">
        <v>6.936977603457299</v>
      </c>
      <c r="BS83" s="623">
        <v>6.9329105952557235</v>
      </c>
      <c r="BT83" s="625">
        <v>6.923299584910457</v>
      </c>
      <c r="BU83" s="694">
        <v>6.9388174267416574</v>
      </c>
      <c r="BV83" s="694">
        <v>6.9425838060680753</v>
      </c>
      <c r="BW83" s="625">
        <v>6.9322117897051712</v>
      </c>
      <c r="BX83" s="625">
        <v>6.9345844733146365</v>
      </c>
      <c r="BY83" s="723">
        <v>6.9241857972208889</v>
      </c>
      <c r="BZ83" s="723">
        <v>6.9443597521636864</v>
      </c>
      <c r="CA83" s="623">
        <v>6.9361388171224476</v>
      </c>
      <c r="CB83" s="623">
        <v>6.9345373540640285</v>
      </c>
      <c r="CC83" s="623">
        <v>6.9336736486531461</v>
      </c>
      <c r="CD83" s="623">
        <v>6.9299326151330067</v>
      </c>
      <c r="CE83" s="623">
        <v>6.9338251540415392</v>
      </c>
      <c r="CF83" s="404">
        <v>-7.5931927309724756E-4</v>
      </c>
      <c r="CG83" s="530">
        <v>-1.0949744372124037E-4</v>
      </c>
      <c r="CH83" s="645">
        <f t="shared" si="2"/>
        <v>0</v>
      </c>
      <c r="CI83" s="366">
        <f t="shared" si="3"/>
        <v>-4.1945071548032953E-17</v>
      </c>
      <c r="CJ83" s="376"/>
    </row>
    <row r="84" spans="1:88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3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5">
        <v>77.106836118947299</v>
      </c>
      <c r="BS84" s="641">
        <v>76.486865682270334</v>
      </c>
      <c r="BT84" s="641">
        <v>75.582931822692672</v>
      </c>
      <c r="BU84" s="641">
        <v>75.406303867058398</v>
      </c>
      <c r="BV84" s="641">
        <v>73.797313678607338</v>
      </c>
      <c r="BW84" s="615"/>
      <c r="BX84" s="615"/>
      <c r="BY84" s="615"/>
      <c r="BZ84" s="615"/>
      <c r="CA84" s="457"/>
      <c r="CB84" s="457"/>
      <c r="CC84" s="457"/>
      <c r="CD84" s="457"/>
      <c r="CE84" s="526"/>
      <c r="CF84" s="404"/>
      <c r="CG84" s="535"/>
      <c r="CH84" s="645">
        <f t="shared" si="2"/>
        <v>0</v>
      </c>
      <c r="CI84" s="366" t="e">
        <f t="shared" si="3"/>
        <v>#DIV/0!</v>
      </c>
      <c r="CJ84" s="376"/>
    </row>
    <row r="85" spans="1:88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7">
        <v>1.8887100000000001</v>
      </c>
      <c r="BM85" s="272">
        <v>1.8999299999999999</v>
      </c>
      <c r="BN85" s="467">
        <v>1.91005</v>
      </c>
      <c r="BO85" s="467">
        <v>1.91974</v>
      </c>
      <c r="BP85" s="467">
        <v>1.9292499999999999</v>
      </c>
      <c r="BQ85" s="467">
        <v>1.93885</v>
      </c>
      <c r="BR85" s="467">
        <v>1.94835</v>
      </c>
      <c r="BS85" s="608">
        <v>1.9587699999999999</v>
      </c>
      <c r="BT85" s="467">
        <v>1.96984</v>
      </c>
      <c r="BU85" s="695">
        <v>1.9815799999999999</v>
      </c>
      <c r="BV85" s="695">
        <v>1.9921800000000001</v>
      </c>
      <c r="BW85" s="467">
        <v>1.9931399999999999</v>
      </c>
      <c r="BX85" s="467">
        <v>1.9953799999999999</v>
      </c>
      <c r="BY85" s="724">
        <v>1.98855</v>
      </c>
      <c r="BZ85" s="724">
        <v>1.9908600000000001</v>
      </c>
      <c r="CA85" s="607">
        <v>1.99607</v>
      </c>
      <c r="CB85" s="607">
        <v>1.9963</v>
      </c>
      <c r="CC85" s="608">
        <v>1.9965299999999999</v>
      </c>
      <c r="CD85" s="608">
        <v>1.9967600000000001</v>
      </c>
      <c r="CE85" s="608">
        <v>1.99699</v>
      </c>
      <c r="CF85" s="404">
        <v>1.6100000000001113E-3</v>
      </c>
      <c r="CG85" s="530">
        <v>8.0686385550632345E-4</v>
      </c>
      <c r="CH85" s="645">
        <f t="shared" si="2"/>
        <v>0</v>
      </c>
      <c r="CI85" s="366">
        <f t="shared" si="3"/>
        <v>-4.8246996675604947E-17</v>
      </c>
      <c r="CJ85" s="376"/>
    </row>
    <row r="86" spans="1:88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7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7">
        <v>1.8890899999999999</v>
      </c>
      <c r="BM86" s="272">
        <v>1.8999299999999999</v>
      </c>
      <c r="BN86" s="467">
        <v>1.91005</v>
      </c>
      <c r="BO86" s="467">
        <v>1.91974</v>
      </c>
      <c r="BP86" s="467">
        <v>1.9292499999999999</v>
      </c>
      <c r="BQ86" s="467">
        <v>1.93885</v>
      </c>
      <c r="BR86" s="467">
        <v>1.9486699999999999</v>
      </c>
      <c r="BS86" s="642">
        <v>1.9587699999999999</v>
      </c>
      <c r="BT86" s="642">
        <v>1.96984</v>
      </c>
      <c r="BU86" s="642">
        <v>1.9815799999999999</v>
      </c>
      <c r="BV86" s="467">
        <v>1.9921800000000001</v>
      </c>
      <c r="BW86" s="615"/>
      <c r="BX86" s="615"/>
      <c r="BY86" s="615"/>
      <c r="BZ86" s="615"/>
      <c r="CA86" s="457"/>
      <c r="CB86" s="457"/>
      <c r="CC86" s="457"/>
      <c r="CD86" s="457"/>
      <c r="CE86" s="526"/>
      <c r="CF86" s="404"/>
      <c r="CG86" s="530"/>
      <c r="CH86" s="645">
        <f t="shared" si="2"/>
        <v>0</v>
      </c>
      <c r="CI86" s="366" t="e">
        <f t="shared" si="3"/>
        <v>#DIV/0!</v>
      </c>
      <c r="CJ86" s="376"/>
    </row>
    <row r="87" spans="1:88" ht="7.5" customHeight="1" x14ac:dyDescent="0.2">
      <c r="A87" s="3"/>
      <c r="B87" s="754"/>
      <c r="C87" s="20"/>
      <c r="D87" s="755"/>
      <c r="E87" s="756"/>
      <c r="F87" s="756"/>
      <c r="G87" s="756"/>
      <c r="H87" s="756"/>
      <c r="I87" s="756"/>
      <c r="J87" s="756"/>
      <c r="K87" s="756"/>
      <c r="L87" s="756"/>
      <c r="M87" s="757"/>
      <c r="N87" s="757"/>
      <c r="O87" s="756"/>
      <c r="P87" s="758"/>
      <c r="Q87" s="758"/>
      <c r="R87" s="758"/>
      <c r="S87" s="759"/>
      <c r="T87" s="759"/>
      <c r="U87" s="759"/>
      <c r="V87" s="759"/>
      <c r="W87" s="759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  <c r="AJ87" s="760"/>
      <c r="AK87" s="760"/>
      <c r="AL87" s="760"/>
      <c r="AM87" s="760"/>
      <c r="AN87" s="760"/>
      <c r="AO87" s="760"/>
      <c r="AP87" s="760"/>
      <c r="AQ87" s="760"/>
      <c r="AR87" s="760"/>
      <c r="AS87" s="760"/>
      <c r="AT87" s="760"/>
      <c r="AU87" s="761"/>
      <c r="AV87" s="759"/>
      <c r="AW87" s="760"/>
      <c r="AX87" s="760"/>
      <c r="AY87" s="760"/>
      <c r="AZ87" s="760"/>
      <c r="BA87" s="760"/>
      <c r="BB87" s="760"/>
      <c r="BC87" s="760"/>
      <c r="BD87" s="760"/>
      <c r="BE87" s="760"/>
      <c r="BF87" s="760"/>
      <c r="BG87" s="760"/>
      <c r="BH87" s="760"/>
      <c r="BI87" s="760"/>
      <c r="BJ87" s="759"/>
      <c r="BK87" s="760"/>
      <c r="BL87" s="762"/>
      <c r="BM87" s="760"/>
      <c r="BN87" s="761"/>
      <c r="BO87" s="761"/>
      <c r="BP87" s="761"/>
      <c r="BQ87" s="761"/>
      <c r="BR87" s="761"/>
      <c r="BS87" s="763"/>
      <c r="BT87" s="763"/>
      <c r="BU87" s="764"/>
      <c r="BV87" s="765"/>
      <c r="BW87" s="725"/>
      <c r="BX87" s="725"/>
      <c r="BY87" s="725"/>
      <c r="BZ87" s="725"/>
      <c r="CA87" s="766"/>
      <c r="CB87" s="766"/>
      <c r="CC87" s="766"/>
      <c r="CD87" s="766"/>
      <c r="CE87" s="766"/>
      <c r="CF87" s="648"/>
      <c r="CG87" s="649"/>
      <c r="CH87" s="645">
        <f t="shared" si="2"/>
        <v>0</v>
      </c>
      <c r="CI87" s="366" t="e">
        <f t="shared" si="3"/>
        <v>#DIV/0!</v>
      </c>
      <c r="CJ87" s="376"/>
    </row>
    <row r="88" spans="1:88" ht="12.75" customHeight="1" thickBot="1" x14ac:dyDescent="0.25">
      <c r="A88" s="3"/>
      <c r="B88" s="786"/>
      <c r="C88" s="753" t="s">
        <v>225</v>
      </c>
      <c r="D88" s="752"/>
      <c r="E88" s="332">
        <v>2482.953430381323</v>
      </c>
      <c r="F88" s="332">
        <v>2548.6349917624193</v>
      </c>
      <c r="G88" s="332">
        <v>2509.705276468826</v>
      </c>
      <c r="H88" s="332">
        <v>2558.1463740032618</v>
      </c>
      <c r="I88" s="332">
        <v>2479.0590093891697</v>
      </c>
      <c r="J88" s="332">
        <v>2376.9725875267127</v>
      </c>
      <c r="K88" s="336">
        <v>2299.1151790593099</v>
      </c>
      <c r="L88" s="336">
        <v>2159.5156906652655</v>
      </c>
      <c r="M88" s="337">
        <v>2086.082214380267</v>
      </c>
      <c r="N88" s="332">
        <v>1953.1680176519765</v>
      </c>
      <c r="O88" s="332">
        <v>1748.4610303310999</v>
      </c>
      <c r="P88" s="338">
        <v>1795.5399041089497</v>
      </c>
      <c r="Q88" s="332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1">
        <v>1217.6286487852731</v>
      </c>
      <c r="V88" s="331">
        <v>1200.6609293973634</v>
      </c>
      <c r="W88" s="331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1">
        <v>1240.9675422822088</v>
      </c>
      <c r="AB88" s="249">
        <v>1285.3398867708572</v>
      </c>
      <c r="AC88" s="331">
        <v>1376.8596072671232</v>
      </c>
      <c r="AD88" s="331">
        <v>1433.97361712058</v>
      </c>
      <c r="AE88" s="331">
        <v>1557.9603883862101</v>
      </c>
      <c r="AF88" s="331">
        <v>1664.7113082131852</v>
      </c>
      <c r="AG88" s="331">
        <v>1743.4819432487</v>
      </c>
      <c r="AH88" s="331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1">
        <v>1636.2345867558206</v>
      </c>
      <c r="AN88" s="331">
        <v>1746.0190578484542</v>
      </c>
      <c r="AO88" s="767">
        <v>1753.5098226287823</v>
      </c>
      <c r="AP88" s="767">
        <v>1777.9204116783114</v>
      </c>
      <c r="AQ88" s="767">
        <v>1831.238894862362</v>
      </c>
      <c r="AR88" s="767">
        <v>1945.4783475067163</v>
      </c>
      <c r="AS88" s="767">
        <v>1958.0558461299781</v>
      </c>
      <c r="AT88" s="767">
        <v>2055.1927572301629</v>
      </c>
      <c r="AU88" s="768">
        <v>2040.3033494047559</v>
      </c>
      <c r="AV88" s="769">
        <v>2040.3060935943388</v>
      </c>
      <c r="AW88" s="767">
        <v>1905.9188932787445</v>
      </c>
      <c r="AX88" s="767">
        <v>1895.6577737063367</v>
      </c>
      <c r="AY88" s="767">
        <v>1853.6909301522635</v>
      </c>
      <c r="AZ88" s="767">
        <v>1740.9250719045256</v>
      </c>
      <c r="BA88" s="767">
        <v>1667.3870032862183</v>
      </c>
      <c r="BB88" s="767">
        <v>1694.3722699202838</v>
      </c>
      <c r="BC88" s="767">
        <v>1809.1685199271519</v>
      </c>
      <c r="BD88" s="767">
        <v>1995.0576966770086</v>
      </c>
      <c r="BE88" s="767">
        <v>2062.8285905382131</v>
      </c>
      <c r="BF88" s="767">
        <v>2030.7471590379007</v>
      </c>
      <c r="BG88" s="767">
        <v>2204.654570230352</v>
      </c>
      <c r="BH88" s="767">
        <v>2143.8695767494987</v>
      </c>
      <c r="BI88" s="767">
        <v>2055.04378799182</v>
      </c>
      <c r="BJ88" s="769">
        <v>2096.6119053940301</v>
      </c>
      <c r="BK88" s="767">
        <v>2263.5610102510245</v>
      </c>
      <c r="BL88" s="770">
        <v>2510.0158087947898</v>
      </c>
      <c r="BM88" s="767">
        <v>2638.2092113692756</v>
      </c>
      <c r="BN88" s="768">
        <v>3255.7414227474778</v>
      </c>
      <c r="BO88" s="768">
        <v>3306.3978934470597</v>
      </c>
      <c r="BP88" s="768">
        <v>3288.8991062319092</v>
      </c>
      <c r="BQ88" s="768">
        <v>3310.337264067382</v>
      </c>
      <c r="BR88" s="768">
        <v>3279.8307972008965</v>
      </c>
      <c r="BS88" s="771">
        <v>3385.728294253629</v>
      </c>
      <c r="BT88" s="768">
        <v>3412.3509669397331</v>
      </c>
      <c r="BU88" s="772">
        <v>3349.7966418280535</v>
      </c>
      <c r="BV88" s="772">
        <v>3482.037261773613</v>
      </c>
      <c r="BW88" s="768">
        <v>3525.3529289857979</v>
      </c>
      <c r="BX88" s="768">
        <v>3559.0254797791799</v>
      </c>
      <c r="BY88" s="773">
        <v>3453.5330316553482</v>
      </c>
      <c r="BZ88" s="773">
        <v>3473.3575064396173</v>
      </c>
      <c r="CA88" s="771">
        <v>3559.0254797791799</v>
      </c>
      <c r="CB88" s="774">
        <v>3559.0254797791799</v>
      </c>
      <c r="CC88" s="774">
        <v>3559.0254797791799</v>
      </c>
      <c r="CD88" s="774">
        <v>3559.0254797791799</v>
      </c>
      <c r="CE88" s="772">
        <v>3520.2749193156283</v>
      </c>
      <c r="CF88" s="501">
        <v>-38.750560463551665</v>
      </c>
      <c r="CG88" s="530">
        <v>-1.0887969384797969E-2</v>
      </c>
      <c r="CH88" s="645">
        <f t="shared" si="2"/>
        <v>0</v>
      </c>
      <c r="CI88" s="366">
        <f t="shared" si="3"/>
        <v>-1.3877787807814457E-17</v>
      </c>
      <c r="CJ88" s="376"/>
    </row>
    <row r="89" spans="1:88" x14ac:dyDescent="0.2">
      <c r="A89" s="3"/>
      <c r="B89" s="786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7"/>
      <c r="BK89" s="269"/>
      <c r="BL89" s="288"/>
      <c r="BM89" s="269"/>
      <c r="BN89" s="573"/>
      <c r="BO89" s="573"/>
      <c r="BP89" s="573"/>
      <c r="BQ89" s="573"/>
      <c r="BR89" s="573"/>
      <c r="BS89" s="527"/>
      <c r="BT89" s="573"/>
      <c r="BU89" s="573"/>
      <c r="BV89" s="537"/>
      <c r="BW89" s="573"/>
      <c r="BX89" s="573"/>
      <c r="BY89" s="269"/>
      <c r="BZ89" s="269"/>
      <c r="CA89" s="527"/>
      <c r="CB89" s="527"/>
      <c r="CC89" s="527"/>
      <c r="CD89" s="527"/>
      <c r="CE89" s="537"/>
      <c r="CF89" s="408"/>
      <c r="CG89" s="537"/>
      <c r="CH89" s="504"/>
      <c r="CI89" s="366"/>
    </row>
    <row r="90" spans="1:88" ht="12.75" customHeight="1" x14ac:dyDescent="0.2">
      <c r="A90" s="3"/>
      <c r="B90" s="786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5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704"/>
      <c r="BX90" s="704"/>
      <c r="BY90" s="725"/>
      <c r="BZ90" s="725"/>
      <c r="CA90" s="528"/>
      <c r="CB90" s="528"/>
      <c r="CC90" s="528"/>
      <c r="CD90" s="528"/>
      <c r="CE90" s="538"/>
      <c r="CF90" s="409"/>
      <c r="CG90" s="538"/>
      <c r="CH90" s="504"/>
      <c r="CI90" s="366"/>
    </row>
    <row r="91" spans="1:88" x14ac:dyDescent="0.2">
      <c r="A91" s="3"/>
      <c r="B91" s="786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6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704"/>
      <c r="BX91" s="704"/>
      <c r="BY91" s="725"/>
      <c r="BZ91" s="725"/>
      <c r="CA91" s="528"/>
      <c r="CB91" s="528"/>
      <c r="CC91" s="528"/>
      <c r="CD91" s="528"/>
      <c r="CE91" s="538"/>
      <c r="CF91" s="409"/>
      <c r="CG91" s="538"/>
      <c r="CH91" s="504"/>
      <c r="CI91" s="366"/>
    </row>
    <row r="92" spans="1:88" x14ac:dyDescent="0.2">
      <c r="A92" s="3"/>
      <c r="B92" s="786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6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704"/>
      <c r="BX92" s="704"/>
      <c r="BY92" s="725"/>
      <c r="BZ92" s="725"/>
      <c r="CA92" s="528"/>
      <c r="CB92" s="528" t="s">
        <v>3</v>
      </c>
      <c r="CC92" s="528"/>
      <c r="CD92" s="528"/>
      <c r="CE92" s="538"/>
      <c r="CF92" s="409"/>
      <c r="CG92" s="538"/>
      <c r="CH92" s="504"/>
      <c r="CI92" s="366"/>
    </row>
    <row r="93" spans="1:88" x14ac:dyDescent="0.2">
      <c r="A93" s="3"/>
      <c r="B93" s="786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6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704"/>
      <c r="BX93" s="704"/>
      <c r="BY93" s="725"/>
      <c r="BZ93" s="725"/>
      <c r="CA93" s="528"/>
      <c r="CB93" s="528"/>
      <c r="CC93" s="528"/>
      <c r="CD93" s="528"/>
      <c r="CE93" s="538"/>
      <c r="CF93" s="409"/>
      <c r="CG93" s="538"/>
      <c r="CH93" s="504"/>
      <c r="CI93" s="366"/>
    </row>
    <row r="94" spans="1:88" x14ac:dyDescent="0.2">
      <c r="A94" s="3"/>
      <c r="B94" s="786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5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704"/>
      <c r="BX94" s="704"/>
      <c r="BY94" s="725"/>
      <c r="BZ94" s="725"/>
      <c r="CA94" s="528"/>
      <c r="CB94" s="528"/>
      <c r="CC94" s="528"/>
      <c r="CD94" s="528"/>
      <c r="CE94" s="538"/>
      <c r="CF94" s="409"/>
      <c r="CG94" s="538"/>
      <c r="CH94" s="504"/>
      <c r="CI94" s="366"/>
    </row>
    <row r="95" spans="1:88" x14ac:dyDescent="0.2">
      <c r="A95" s="3"/>
      <c r="B95" s="786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6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44">
        <v>3.87351432448358E-3</v>
      </c>
      <c r="BU95" s="699">
        <v>1.89927601363232E-3</v>
      </c>
      <c r="BV95" s="699">
        <v>2.25941814585396E-4</v>
      </c>
      <c r="BW95" s="704"/>
      <c r="BX95" s="704"/>
      <c r="BY95" s="725"/>
      <c r="BZ95" s="725"/>
      <c r="CA95" s="528"/>
      <c r="CB95" s="528"/>
      <c r="CC95" s="528"/>
      <c r="CD95" s="528"/>
      <c r="CE95" s="538"/>
      <c r="CF95" s="409"/>
      <c r="CG95" s="538"/>
      <c r="CH95" s="504"/>
      <c r="CI95" s="366"/>
    </row>
    <row r="96" spans="1:88" x14ac:dyDescent="0.2">
      <c r="A96" s="3"/>
      <c r="B96" s="786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6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44">
        <v>2.76064410753161E-2</v>
      </c>
      <c r="BU96" s="699">
        <v>2.9558149340304301E-2</v>
      </c>
      <c r="BV96" s="699">
        <v>2.9790769576787401E-2</v>
      </c>
      <c r="BW96" s="704"/>
      <c r="BX96" s="704"/>
      <c r="BY96" s="725"/>
      <c r="BZ96" s="725"/>
      <c r="CA96" s="528"/>
      <c r="CB96" s="528"/>
      <c r="CC96" s="528"/>
      <c r="CD96" s="528"/>
      <c r="CE96" s="538"/>
      <c r="CF96" s="409"/>
      <c r="CG96" s="538"/>
      <c r="CH96" s="504"/>
      <c r="CI96" s="366"/>
    </row>
    <row r="97" spans="1:87" x14ac:dyDescent="0.2">
      <c r="A97" s="3"/>
      <c r="B97" s="786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6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44">
        <v>4.89618839739741E-2</v>
      </c>
      <c r="BU97" s="699">
        <v>4.4543902974059302E-2</v>
      </c>
      <c r="BV97" s="699">
        <v>4.0750267295136103E-2</v>
      </c>
      <c r="BW97" s="704"/>
      <c r="BX97" s="704"/>
      <c r="BY97" s="725"/>
      <c r="BZ97" s="725"/>
      <c r="CA97" s="541"/>
      <c r="CB97" s="541"/>
      <c r="CC97" s="528"/>
      <c r="CD97" s="528"/>
      <c r="CE97" s="538"/>
      <c r="CF97" s="409"/>
      <c r="CG97" s="538"/>
      <c r="CH97" s="504"/>
      <c r="CI97" s="366"/>
    </row>
    <row r="98" spans="1:87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6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6">
        <v>3.9800993783385401E-3</v>
      </c>
      <c r="BU98" s="700">
        <v>3.5916827347163102E-4</v>
      </c>
      <c r="BV98" s="700">
        <v>6.62552176002991E-4</v>
      </c>
      <c r="BW98" s="704"/>
      <c r="BX98" s="704"/>
      <c r="BY98" s="725"/>
      <c r="BZ98" s="725"/>
      <c r="CA98" s="528"/>
      <c r="CB98" s="528"/>
      <c r="CC98" s="528"/>
      <c r="CD98" s="528"/>
      <c r="CE98" s="538"/>
      <c r="CF98" s="409"/>
      <c r="CG98" s="538"/>
      <c r="CH98" s="504"/>
      <c r="CI98" s="366"/>
    </row>
    <row r="99" spans="1:87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6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6">
        <v>-3.5839710496980981E-3</v>
      </c>
      <c r="BU99" s="700">
        <v>9.3882721718236972E-3</v>
      </c>
      <c r="BV99" s="700">
        <v>-1.1415261806729582E-2</v>
      </c>
      <c r="BW99" s="704"/>
      <c r="BX99" s="704"/>
      <c r="BY99" s="725"/>
      <c r="BZ99" s="725"/>
      <c r="CA99" s="528"/>
      <c r="CB99" s="528"/>
      <c r="CC99" s="528"/>
      <c r="CD99" s="528"/>
      <c r="CE99" s="538"/>
      <c r="CF99" s="409"/>
      <c r="CG99" s="538"/>
      <c r="CH99" s="504"/>
      <c r="CI99" s="366"/>
    </row>
    <row r="100" spans="1:87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6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6">
        <v>1.0941043949577499E-2</v>
      </c>
      <c r="BU100" s="700">
        <v>2.4102386926514799E-2</v>
      </c>
      <c r="BV100" s="700">
        <v>2.9955944351547801E-3</v>
      </c>
      <c r="BW100" s="704"/>
      <c r="BX100" s="704"/>
      <c r="BY100" s="725"/>
      <c r="BZ100" s="725"/>
      <c r="CA100" s="528"/>
      <c r="CB100" s="528"/>
      <c r="CC100" s="528"/>
      <c r="CD100" s="528"/>
      <c r="CE100" s="538"/>
      <c r="CF100" s="409"/>
      <c r="CG100" s="538"/>
      <c r="CH100" s="504"/>
      <c r="CI100" s="366"/>
    </row>
    <row r="101" spans="1:87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2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2">
        <v>-1.3800126935031298E-2</v>
      </c>
      <c r="BK101" s="277">
        <v>-1.3756359348725988E-2</v>
      </c>
      <c r="BL101" s="597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2">
        <v>-1.3923528699683607E-2</v>
      </c>
      <c r="BT101" s="647">
        <v>-1.0444902049511096E-2</v>
      </c>
      <c r="BU101" s="701">
        <v>-1.4013808282181572E-2</v>
      </c>
      <c r="BV101" s="701">
        <v>-1.3714783343767079E-2</v>
      </c>
      <c r="BW101" s="705"/>
      <c r="BX101" s="705"/>
      <c r="BY101" s="726"/>
      <c r="BZ101" s="726"/>
      <c r="CA101" s="529"/>
      <c r="CB101" s="529"/>
      <c r="CC101" s="529"/>
      <c r="CD101" s="529"/>
      <c r="CE101" s="542"/>
      <c r="CF101" s="409"/>
      <c r="CG101" s="538"/>
      <c r="CH101" s="504"/>
      <c r="CI101" s="366"/>
    </row>
    <row r="102" spans="1:87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1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1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7"/>
      <c r="BK102" s="269"/>
      <c r="BL102" s="288"/>
      <c r="BM102" s="269"/>
      <c r="BN102" s="573"/>
      <c r="BO102" s="573"/>
      <c r="BP102" s="573"/>
      <c r="BQ102" s="573"/>
      <c r="BR102" s="573"/>
      <c r="BS102" s="527"/>
      <c r="BT102" s="573"/>
      <c r="BU102" s="537"/>
      <c r="BV102" s="537"/>
      <c r="BW102" s="573"/>
      <c r="BX102" s="573"/>
      <c r="BY102" s="269"/>
      <c r="BZ102" s="269"/>
      <c r="CA102" s="527"/>
      <c r="CB102" s="527"/>
      <c r="CC102" s="527"/>
      <c r="CD102" s="527"/>
      <c r="CE102" s="537"/>
      <c r="CF102" s="410"/>
      <c r="CG102" s="539"/>
      <c r="CH102" s="504"/>
      <c r="CI102" s="366"/>
    </row>
    <row r="103" spans="1:87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8">
        <v>0.04</v>
      </c>
      <c r="BK103" s="274">
        <v>0.04</v>
      </c>
      <c r="BL103" s="278">
        <v>4.4999999999999998E-2</v>
      </c>
      <c r="BM103" s="274">
        <v>4.4999999999999998E-2</v>
      </c>
      <c r="BN103" s="574">
        <v>4.4999999999999998E-2</v>
      </c>
      <c r="BO103" s="574">
        <v>4.4999999999999998E-2</v>
      </c>
      <c r="BP103" s="574">
        <v>0.05</v>
      </c>
      <c r="BQ103" s="574">
        <v>5.5E-2</v>
      </c>
      <c r="BR103" s="574">
        <v>5.5E-2</v>
      </c>
      <c r="BS103" s="609">
        <v>0.06</v>
      </c>
      <c r="BT103" s="574">
        <v>0.06</v>
      </c>
      <c r="BU103" s="696">
        <v>0.06</v>
      </c>
      <c r="BV103" s="696">
        <v>0.06</v>
      </c>
      <c r="BW103" s="574">
        <v>5.5E-2</v>
      </c>
      <c r="BX103" s="574">
        <v>5.5E-2</v>
      </c>
      <c r="BY103" s="727">
        <v>0.06</v>
      </c>
      <c r="BZ103" s="727">
        <v>0.06</v>
      </c>
      <c r="CA103" s="750">
        <v>5.5E-2</v>
      </c>
      <c r="CB103" s="609">
        <v>5.5E-2</v>
      </c>
      <c r="CC103" s="609">
        <v>5.5E-2</v>
      </c>
      <c r="CD103" s="609">
        <v>5.5E-2</v>
      </c>
      <c r="CE103" s="696">
        <v>5.5E-2</v>
      </c>
      <c r="CF103" s="404" t="s">
        <v>3</v>
      </c>
      <c r="CG103" s="530" t="s">
        <v>3</v>
      </c>
      <c r="CH103" s="504"/>
      <c r="CI103" s="366"/>
    </row>
    <row r="104" spans="1:87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9">
        <v>0.04</v>
      </c>
      <c r="BK104" s="275">
        <v>0.04</v>
      </c>
      <c r="BL104" s="279">
        <v>0.04</v>
      </c>
      <c r="BM104" s="275">
        <v>0.04</v>
      </c>
      <c r="BN104" s="575">
        <v>0.04</v>
      </c>
      <c r="BO104" s="575">
        <v>0.04</v>
      </c>
      <c r="BP104" s="575">
        <v>0.04</v>
      </c>
      <c r="BQ104" s="575">
        <v>0.04</v>
      </c>
      <c r="BR104" s="602">
        <v>0.04</v>
      </c>
      <c r="BS104" s="610">
        <v>0.04</v>
      </c>
      <c r="BT104" s="575">
        <v>0.04</v>
      </c>
      <c r="BU104" s="602">
        <v>0.04</v>
      </c>
      <c r="BV104" s="602">
        <v>0.04</v>
      </c>
      <c r="BW104" s="575">
        <v>0.04</v>
      </c>
      <c r="BX104" s="575">
        <v>0.04</v>
      </c>
      <c r="BY104" s="728">
        <v>0.04</v>
      </c>
      <c r="BZ104" s="728">
        <v>0.04</v>
      </c>
      <c r="CA104" s="751">
        <v>0.04</v>
      </c>
      <c r="CB104" s="610">
        <v>0.04</v>
      </c>
      <c r="CC104" s="610">
        <v>0.04</v>
      </c>
      <c r="CD104" s="610">
        <v>0.04</v>
      </c>
      <c r="CE104" s="602">
        <v>0.04</v>
      </c>
      <c r="CF104" s="411" t="s">
        <v>3</v>
      </c>
      <c r="CG104" s="540" t="s">
        <v>3</v>
      </c>
      <c r="CH104" s="504"/>
      <c r="CI104" s="366"/>
    </row>
    <row r="105" spans="1:87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1"/>
      <c r="BY105" s="561"/>
      <c r="BZ105" s="561"/>
      <c r="CA105" s="310"/>
      <c r="CB105" s="310"/>
      <c r="CC105" s="310"/>
      <c r="CD105" s="310"/>
      <c r="CE105" s="310"/>
      <c r="CF105" s="388"/>
      <c r="CG105" s="388"/>
      <c r="CH105" s="504"/>
      <c r="CI105" s="366"/>
    </row>
    <row r="106" spans="1:87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196"/>
      <c r="BX106" s="397"/>
      <c r="BY106" s="397"/>
      <c r="BZ106" s="397"/>
      <c r="CA106" s="397"/>
      <c r="CB106" s="397"/>
      <c r="CC106" s="397"/>
      <c r="CD106" s="312"/>
      <c r="CE106" s="397"/>
      <c r="CF106" s="781"/>
      <c r="CG106" s="781"/>
      <c r="CH106" s="504"/>
      <c r="CI106" s="366"/>
    </row>
    <row r="107" spans="1:87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196"/>
      <c r="BX107" s="397"/>
      <c r="BY107" s="397"/>
      <c r="BZ107" s="397"/>
      <c r="CA107" s="397"/>
      <c r="CB107" s="397"/>
      <c r="CC107" s="397"/>
      <c r="CD107" s="312"/>
      <c r="CE107" s="397"/>
      <c r="CF107" s="389"/>
      <c r="CG107" s="390"/>
      <c r="CH107" s="504"/>
      <c r="CI107" s="366"/>
    </row>
    <row r="108" spans="1:87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196"/>
      <c r="BX108" s="397"/>
      <c r="BY108" s="397"/>
      <c r="BZ108" s="397"/>
      <c r="CA108" s="397"/>
      <c r="CB108" s="397"/>
      <c r="CC108" s="397"/>
      <c r="CD108" s="312"/>
      <c r="CE108" s="397"/>
      <c r="CF108" s="389"/>
      <c r="CG108" s="390"/>
      <c r="CH108" s="504"/>
      <c r="CI108" s="366"/>
    </row>
    <row r="109" spans="1:87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196"/>
      <c r="BX109" s="397"/>
      <c r="BY109" s="397"/>
      <c r="BZ109" s="397"/>
      <c r="CA109" s="397"/>
      <c r="CB109" s="397"/>
      <c r="CC109" s="397"/>
      <c r="CD109" s="312"/>
      <c r="CE109" s="397"/>
      <c r="CF109" s="389"/>
      <c r="CG109" s="390"/>
      <c r="CH109" s="504"/>
      <c r="CI109" s="366"/>
    </row>
    <row r="110" spans="1:87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197"/>
      <c r="BX110" s="398"/>
      <c r="BY110" s="398"/>
      <c r="BZ110" s="398"/>
      <c r="CA110" s="398"/>
      <c r="CB110" s="398"/>
      <c r="CC110" s="398"/>
      <c r="CD110" s="313"/>
      <c r="CE110" s="398"/>
      <c r="CF110" s="389"/>
      <c r="CG110" s="388"/>
      <c r="CH110" s="504"/>
      <c r="CI110" s="366"/>
    </row>
    <row r="111" spans="1:87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F111" s="388"/>
      <c r="CG111" s="388"/>
      <c r="CH111" s="504"/>
      <c r="CI111" s="366"/>
    </row>
    <row r="112" spans="1:87" ht="13.5" customHeight="1" x14ac:dyDescent="0.25">
      <c r="C112" s="6">
        <v>2</v>
      </c>
      <c r="D112" s="1" t="s">
        <v>46</v>
      </c>
      <c r="CA112" s="388"/>
      <c r="CB112" s="388"/>
      <c r="CC112" s="388"/>
      <c r="CD112" s="315"/>
      <c r="CE112" s="388"/>
      <c r="CF112" s="388"/>
      <c r="CG112" s="388"/>
      <c r="CH112" s="504"/>
      <c r="CI112" s="366"/>
    </row>
    <row r="113" spans="3:87" ht="14.25" x14ac:dyDescent="0.25">
      <c r="C113" s="6">
        <v>3</v>
      </c>
      <c r="D113" s="545" t="s">
        <v>177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8"/>
      <c r="AV113" s="388"/>
      <c r="AW113" s="388"/>
      <c r="AX113" s="388"/>
      <c r="AY113" s="388"/>
      <c r="AZ113" s="388"/>
      <c r="BA113" s="388"/>
      <c r="BB113" s="388"/>
      <c r="BC113" s="388"/>
      <c r="BD113" s="388"/>
      <c r="BE113" s="388"/>
      <c r="BF113" s="388"/>
      <c r="BG113" s="388"/>
      <c r="BH113" s="388"/>
      <c r="BI113" s="388"/>
      <c r="BJ113" s="388"/>
      <c r="BK113" s="388"/>
      <c r="BL113" s="388"/>
      <c r="BM113" s="388"/>
      <c r="BN113" s="388"/>
      <c r="BO113" s="388"/>
      <c r="BP113" s="388"/>
      <c r="BQ113" s="388"/>
      <c r="BR113" s="388"/>
      <c r="BS113" s="388"/>
      <c r="BT113" s="388"/>
      <c r="BU113" s="388"/>
      <c r="BV113" s="388"/>
      <c r="BW113" s="199"/>
      <c r="BX113" s="388"/>
      <c r="BY113" s="388"/>
      <c r="BZ113" s="388"/>
      <c r="CA113" s="388"/>
      <c r="CB113" s="388"/>
      <c r="CC113" s="388"/>
      <c r="CD113" s="315"/>
      <c r="CE113" s="388"/>
      <c r="CF113" s="388"/>
      <c r="CG113" s="388"/>
      <c r="CH113" s="504"/>
      <c r="CI113" s="366"/>
    </row>
    <row r="114" spans="3:87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8"/>
      <c r="AV114" s="388"/>
      <c r="AW114" s="388"/>
      <c r="AX114" s="388"/>
      <c r="AY114" s="388"/>
      <c r="AZ114" s="388"/>
      <c r="BA114" s="388"/>
      <c r="BB114" s="388"/>
      <c r="BC114" s="388"/>
      <c r="BD114" s="388"/>
      <c r="BE114" s="388"/>
      <c r="BF114" s="388"/>
      <c r="BG114" s="388"/>
      <c r="BH114" s="388"/>
      <c r="BI114" s="388"/>
      <c r="BJ114" s="388"/>
      <c r="BK114" s="388"/>
      <c r="BL114" s="388"/>
      <c r="BM114" s="388"/>
      <c r="BN114" s="388"/>
      <c r="BO114" s="388"/>
      <c r="BP114" s="388"/>
      <c r="BQ114" s="388"/>
      <c r="BR114" s="388"/>
      <c r="BS114" s="388"/>
      <c r="BT114" s="388"/>
      <c r="BU114" s="388"/>
      <c r="BV114" s="388"/>
      <c r="BW114" s="199"/>
      <c r="BX114" s="388"/>
      <c r="BY114" s="388"/>
      <c r="BZ114" s="388"/>
      <c r="CA114" s="388"/>
      <c r="CB114" s="388"/>
      <c r="CC114" s="388"/>
      <c r="CD114" s="315"/>
      <c r="CE114" s="388"/>
      <c r="CF114" s="388"/>
      <c r="CG114" s="388"/>
      <c r="CH114" s="504"/>
      <c r="CI114" s="366"/>
    </row>
    <row r="115" spans="3:87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8"/>
      <c r="AV115" s="388"/>
      <c r="AW115" s="388"/>
      <c r="AX115" s="388"/>
      <c r="AY115" s="388"/>
      <c r="AZ115" s="388"/>
      <c r="BA115" s="388"/>
      <c r="BB115" s="388"/>
      <c r="BC115" s="388"/>
      <c r="BD115" s="388"/>
      <c r="BE115" s="388"/>
      <c r="BF115" s="388"/>
      <c r="BG115" s="388"/>
      <c r="BH115" s="388"/>
      <c r="BI115" s="388"/>
      <c r="BJ115" s="388"/>
      <c r="BK115" s="388"/>
      <c r="BL115" s="388"/>
      <c r="BM115" s="388"/>
      <c r="BN115" s="388"/>
      <c r="BO115" s="388"/>
      <c r="BP115" s="388"/>
      <c r="BQ115" s="388"/>
      <c r="BR115" s="388"/>
      <c r="BS115" s="388"/>
      <c r="BT115" s="388"/>
      <c r="BU115" s="388"/>
      <c r="BV115" s="388"/>
      <c r="BW115" s="199"/>
      <c r="BX115" s="388"/>
      <c r="BY115" s="388"/>
      <c r="BZ115" s="388"/>
      <c r="CA115" s="388"/>
      <c r="CB115" s="388"/>
      <c r="CC115" s="388"/>
      <c r="CD115" s="315"/>
      <c r="CE115" s="388"/>
      <c r="CF115" s="388"/>
      <c r="CG115" s="388"/>
      <c r="CH115" s="504"/>
      <c r="CI115" s="366"/>
    </row>
    <row r="116" spans="3:87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8"/>
      <c r="AV116" s="388"/>
      <c r="AW116" s="388"/>
      <c r="AX116" s="388"/>
      <c r="AY116" s="388"/>
      <c r="AZ116" s="388"/>
      <c r="BA116" s="388"/>
      <c r="BB116" s="388"/>
      <c r="BC116" s="388"/>
      <c r="BD116" s="388"/>
      <c r="BE116" s="388"/>
      <c r="BF116" s="388"/>
      <c r="BG116" s="388"/>
      <c r="BH116" s="388"/>
      <c r="BI116" s="388"/>
      <c r="BJ116" s="388"/>
      <c r="BK116" s="388"/>
      <c r="BL116" s="388"/>
      <c r="BM116" s="388"/>
      <c r="BN116" s="388"/>
      <c r="BO116" s="388"/>
      <c r="BP116" s="388"/>
      <c r="BQ116" s="388"/>
      <c r="BR116" s="388"/>
      <c r="BS116" s="388"/>
      <c r="BT116" s="388"/>
      <c r="BU116" s="388"/>
      <c r="BV116" s="388"/>
      <c r="BW116" s="199"/>
      <c r="BX116" s="388"/>
      <c r="BY116" s="388"/>
      <c r="BZ116" s="388"/>
      <c r="CA116" s="391"/>
      <c r="CB116" s="391"/>
      <c r="CC116" s="391"/>
      <c r="CD116" s="316"/>
      <c r="CE116" s="391"/>
      <c r="CF116" s="391"/>
      <c r="CG116" s="391"/>
      <c r="CH116" s="504"/>
      <c r="CI116" s="366"/>
    </row>
    <row r="117" spans="3:87" ht="13.5" customHeight="1" x14ac:dyDescent="0.25">
      <c r="C117" s="6">
        <v>6</v>
      </c>
      <c r="D117" s="1" t="s">
        <v>191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200"/>
      <c r="BX117" s="391"/>
      <c r="BY117" s="391"/>
      <c r="BZ117" s="391"/>
      <c r="CA117" s="391"/>
      <c r="CB117" s="391"/>
      <c r="CC117" s="391"/>
      <c r="CD117" s="316"/>
      <c r="CE117" s="391"/>
      <c r="CF117" s="391"/>
      <c r="CG117" s="391"/>
      <c r="CH117" s="504"/>
      <c r="CI117" s="366"/>
    </row>
    <row r="118" spans="3:87" ht="13.5" customHeight="1" x14ac:dyDescent="0.25">
      <c r="C118" s="6">
        <v>7</v>
      </c>
      <c r="D118" s="1" t="s">
        <v>182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200"/>
      <c r="BX118" s="391"/>
      <c r="BY118" s="391"/>
      <c r="BZ118" s="391"/>
      <c r="CA118" s="391"/>
      <c r="CB118" s="391"/>
      <c r="CC118" s="391"/>
      <c r="CD118" s="316"/>
      <c r="CE118" s="391"/>
      <c r="CF118" s="391"/>
      <c r="CG118" s="391"/>
      <c r="CH118" s="504"/>
      <c r="CI118" s="366"/>
    </row>
    <row r="119" spans="3:87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BL119" s="391"/>
      <c r="BM119" s="391"/>
      <c r="BN119" s="391"/>
      <c r="BO119" s="391"/>
      <c r="BP119" s="391"/>
      <c r="BQ119" s="391"/>
      <c r="BR119" s="391"/>
      <c r="BS119" s="391"/>
      <c r="BT119" s="391"/>
      <c r="BU119" s="391"/>
      <c r="BV119" s="391"/>
      <c r="BW119" s="200"/>
      <c r="BX119" s="391"/>
      <c r="BY119" s="391"/>
      <c r="BZ119" s="391"/>
      <c r="CA119" s="391"/>
      <c r="CB119" s="391"/>
      <c r="CC119" s="391"/>
      <c r="CD119" s="316"/>
      <c r="CE119" s="391"/>
      <c r="CF119" s="391"/>
      <c r="CG119" s="391"/>
      <c r="CH119" s="504"/>
      <c r="CI119" s="366"/>
    </row>
    <row r="120" spans="3:87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1"/>
      <c r="AV120" s="391"/>
      <c r="AW120" s="391"/>
      <c r="AX120" s="391"/>
      <c r="AY120" s="391"/>
      <c r="AZ120" s="391"/>
      <c r="BA120" s="391"/>
      <c r="BB120" s="391"/>
      <c r="BC120" s="391"/>
      <c r="BD120" s="391"/>
      <c r="BE120" s="391"/>
      <c r="BF120" s="391"/>
      <c r="BG120" s="391"/>
      <c r="BH120" s="391"/>
      <c r="BI120" s="391"/>
      <c r="BJ120" s="391"/>
      <c r="BK120" s="391"/>
      <c r="BL120" s="391"/>
      <c r="BM120" s="391"/>
      <c r="BN120" s="391"/>
      <c r="BO120" s="391"/>
      <c r="BP120" s="391"/>
      <c r="BQ120" s="391"/>
      <c r="BR120" s="391"/>
      <c r="BS120" s="391"/>
      <c r="BT120" s="391"/>
      <c r="BU120" s="391"/>
      <c r="BV120" s="391"/>
      <c r="BW120" s="200"/>
      <c r="BX120" s="391"/>
      <c r="BY120" s="391"/>
      <c r="BZ120" s="391"/>
      <c r="CA120" s="391"/>
      <c r="CB120" s="391"/>
      <c r="CC120" s="391"/>
      <c r="CD120" s="316"/>
      <c r="CE120" s="391"/>
      <c r="CF120" s="391"/>
      <c r="CG120" s="391"/>
      <c r="CH120" s="504"/>
      <c r="CI120" s="366"/>
    </row>
    <row r="121" spans="3:87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1"/>
      <c r="BF121" s="391"/>
      <c r="BG121" s="391"/>
      <c r="BH121" s="391"/>
      <c r="BI121" s="391"/>
      <c r="BJ121" s="391"/>
      <c r="BK121" s="391"/>
      <c r="BL121" s="391"/>
      <c r="BM121" s="391"/>
      <c r="BN121" s="391"/>
      <c r="BO121" s="391"/>
      <c r="BP121" s="391"/>
      <c r="BQ121" s="391"/>
      <c r="BR121" s="391"/>
      <c r="BS121" s="391"/>
      <c r="BT121" s="391"/>
      <c r="BU121" s="391"/>
      <c r="BV121" s="391"/>
      <c r="BW121" s="200"/>
      <c r="BX121" s="391"/>
      <c r="BY121" s="391"/>
      <c r="BZ121" s="391"/>
      <c r="CA121" s="391"/>
      <c r="CB121" s="391"/>
      <c r="CC121" s="391"/>
      <c r="CD121" s="316"/>
      <c r="CE121" s="391"/>
      <c r="CF121" s="391"/>
      <c r="CG121" s="391"/>
      <c r="CH121" s="504"/>
      <c r="CI121" s="366"/>
    </row>
    <row r="122" spans="3:87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  <c r="BK122" s="391"/>
      <c r="BL122" s="391"/>
      <c r="BM122" s="391"/>
      <c r="BN122" s="391"/>
      <c r="BO122" s="391"/>
      <c r="BP122" s="391"/>
      <c r="BQ122" s="391"/>
      <c r="BR122" s="391"/>
      <c r="BS122" s="391"/>
      <c r="BT122" s="391"/>
      <c r="BU122" s="391"/>
      <c r="BV122" s="391"/>
      <c r="BW122" s="200"/>
      <c r="BX122" s="391"/>
      <c r="BY122" s="391"/>
      <c r="BZ122" s="391"/>
      <c r="CA122" s="391"/>
      <c r="CB122" s="391"/>
      <c r="CC122" s="391"/>
      <c r="CD122" s="316"/>
      <c r="CE122" s="391"/>
      <c r="CF122" s="391"/>
      <c r="CG122" s="391"/>
      <c r="CH122" s="504"/>
      <c r="CI122" s="366"/>
    </row>
    <row r="123" spans="3:87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1"/>
      <c r="BF123" s="391"/>
      <c r="BG123" s="391"/>
      <c r="BH123" s="391"/>
      <c r="BI123" s="391"/>
      <c r="BJ123" s="391"/>
      <c r="BK123" s="391"/>
      <c r="BL123" s="391"/>
      <c r="BM123" s="391"/>
      <c r="BN123" s="391"/>
      <c r="BO123" s="391"/>
      <c r="BP123" s="391"/>
      <c r="BQ123" s="391"/>
      <c r="BR123" s="391"/>
      <c r="BS123" s="391"/>
      <c r="BT123" s="391"/>
      <c r="BU123" s="391"/>
      <c r="BV123" s="391"/>
      <c r="BW123" s="200"/>
      <c r="BX123" s="391"/>
      <c r="BY123" s="391"/>
      <c r="BZ123" s="391"/>
      <c r="CA123" s="391"/>
      <c r="CB123" s="391"/>
      <c r="CC123" s="391"/>
      <c r="CD123" s="316"/>
      <c r="CE123" s="391"/>
      <c r="CF123" s="391"/>
      <c r="CG123" s="391"/>
      <c r="CH123" s="504"/>
      <c r="CI123" s="366"/>
    </row>
    <row r="124" spans="3:87" ht="12" customHeight="1" x14ac:dyDescent="0.25">
      <c r="C124" s="776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2"/>
      <c r="AV124" s="392"/>
      <c r="AW124" s="392"/>
      <c r="AX124" s="392"/>
      <c r="AY124" s="392"/>
      <c r="AZ124" s="392"/>
      <c r="BA124" s="392"/>
      <c r="BB124" s="392"/>
      <c r="BC124" s="392"/>
      <c r="BD124" s="392"/>
      <c r="BE124" s="392"/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392"/>
      <c r="BR124" s="392"/>
      <c r="BS124" s="392"/>
      <c r="BT124" s="392"/>
      <c r="BU124" s="392"/>
      <c r="BV124" s="392"/>
      <c r="BW124" s="201"/>
      <c r="BX124" s="392"/>
      <c r="BY124" s="392"/>
      <c r="BZ124" s="392"/>
      <c r="CA124" s="392"/>
      <c r="CB124" s="392"/>
      <c r="CC124" s="392"/>
      <c r="CD124" s="317"/>
      <c r="CE124" s="392"/>
      <c r="CF124" s="392"/>
      <c r="CG124" s="392"/>
    </row>
    <row r="125" spans="3:87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  <c r="BU125" s="392"/>
      <c r="BV125" s="392"/>
      <c r="BW125" s="201"/>
      <c r="BX125" s="392"/>
      <c r="BY125" s="392"/>
      <c r="BZ125" s="392"/>
      <c r="CA125" s="392"/>
      <c r="CB125" s="392"/>
      <c r="CC125" s="392"/>
      <c r="CD125" s="317"/>
      <c r="CE125" s="392"/>
      <c r="CF125" s="392"/>
      <c r="CG125" s="392"/>
    </row>
    <row r="126" spans="3:87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2"/>
      <c r="BF126" s="392"/>
      <c r="BG126" s="392"/>
      <c r="BH126" s="392"/>
      <c r="BI126" s="392"/>
      <c r="BJ126" s="392"/>
      <c r="BK126" s="392"/>
      <c r="BL126" s="392"/>
      <c r="BM126" s="392"/>
      <c r="BN126" s="392"/>
      <c r="BO126" s="392"/>
      <c r="BP126" s="392"/>
      <c r="BQ126" s="392"/>
      <c r="BR126" s="392"/>
      <c r="BS126" s="392"/>
      <c r="BT126" s="392"/>
      <c r="BU126" s="392"/>
      <c r="BV126" s="392"/>
      <c r="BW126" s="201"/>
      <c r="BX126" s="392"/>
      <c r="BY126" s="392"/>
      <c r="BZ126" s="392"/>
      <c r="CA126" s="392"/>
      <c r="CB126" s="392"/>
      <c r="CC126" s="392"/>
      <c r="CD126" s="317"/>
      <c r="CE126" s="392"/>
      <c r="CF126" s="392"/>
      <c r="CG126" s="392"/>
    </row>
    <row r="127" spans="3:87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392"/>
      <c r="BJ127" s="392"/>
      <c r="BK127" s="392"/>
      <c r="BL127" s="392"/>
      <c r="BM127" s="392"/>
      <c r="BN127" s="392"/>
      <c r="BO127" s="392"/>
      <c r="BP127" s="392"/>
      <c r="BQ127" s="392"/>
      <c r="BR127" s="392"/>
      <c r="BS127" s="392"/>
      <c r="BT127" s="392"/>
      <c r="BU127" s="392"/>
      <c r="BV127" s="392"/>
      <c r="BW127" s="201"/>
      <c r="BX127" s="392"/>
      <c r="BY127" s="392"/>
      <c r="BZ127" s="392"/>
      <c r="CA127" s="392"/>
      <c r="CB127" s="392"/>
      <c r="CC127" s="392"/>
      <c r="CD127" s="317"/>
      <c r="CE127" s="392"/>
      <c r="CF127" s="392"/>
      <c r="CG127" s="392"/>
    </row>
    <row r="128" spans="3:87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2"/>
      <c r="BQ128" s="392"/>
      <c r="BR128" s="392"/>
      <c r="BS128" s="392"/>
      <c r="BT128" s="392"/>
      <c r="BU128" s="392"/>
      <c r="BV128" s="392"/>
      <c r="BW128" s="201"/>
      <c r="BX128" s="392"/>
      <c r="BY128" s="392"/>
      <c r="BZ128" s="392"/>
      <c r="CA128" s="392"/>
      <c r="CB128" s="392"/>
      <c r="CC128" s="392"/>
      <c r="CD128" s="317"/>
      <c r="CE128" s="392"/>
      <c r="CF128" s="392"/>
      <c r="CG128" s="392"/>
    </row>
    <row r="129" spans="3:85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2"/>
      <c r="BF129" s="392"/>
      <c r="BG129" s="392"/>
      <c r="BH129" s="392"/>
      <c r="BI129" s="392"/>
      <c r="BJ129" s="392"/>
      <c r="BK129" s="392"/>
      <c r="BL129" s="392"/>
      <c r="BM129" s="392"/>
      <c r="BN129" s="392"/>
      <c r="BO129" s="392"/>
      <c r="BP129" s="392"/>
      <c r="BQ129" s="392"/>
      <c r="BR129" s="392"/>
      <c r="BS129" s="392"/>
      <c r="BT129" s="392"/>
      <c r="BU129" s="392"/>
      <c r="BV129" s="392"/>
      <c r="BW129" s="201"/>
      <c r="BX129" s="392"/>
      <c r="BY129" s="392"/>
      <c r="BZ129" s="392"/>
      <c r="CA129" s="392"/>
      <c r="CB129" s="392"/>
      <c r="CC129" s="392"/>
      <c r="CD129" s="317"/>
      <c r="CE129" s="392"/>
      <c r="CF129" s="392"/>
      <c r="CG129" s="392"/>
    </row>
    <row r="130" spans="3:85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2"/>
      <c r="BF130" s="392"/>
      <c r="BG130" s="392"/>
      <c r="BH130" s="392"/>
      <c r="BI130" s="392"/>
      <c r="BJ130" s="392"/>
      <c r="BK130" s="392"/>
      <c r="BL130" s="392"/>
      <c r="BM130" s="392"/>
      <c r="BN130" s="392"/>
      <c r="BO130" s="392"/>
      <c r="BP130" s="392"/>
      <c r="BQ130" s="392"/>
      <c r="BR130" s="392"/>
      <c r="BS130" s="392"/>
      <c r="BT130" s="392"/>
      <c r="BU130" s="392"/>
      <c r="BV130" s="392"/>
      <c r="BW130" s="201"/>
      <c r="BX130" s="392"/>
      <c r="BY130" s="392"/>
      <c r="BZ130" s="392"/>
      <c r="CA130" s="392"/>
      <c r="CB130" s="392"/>
      <c r="CC130" s="392"/>
      <c r="CD130" s="317"/>
      <c r="CE130" s="392"/>
      <c r="CF130" s="392"/>
      <c r="CG130" s="392"/>
    </row>
    <row r="131" spans="3:85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2"/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392"/>
      <c r="BR131" s="392"/>
      <c r="BS131" s="392"/>
      <c r="BT131" s="392"/>
      <c r="BU131" s="392"/>
      <c r="BV131" s="392"/>
      <c r="BW131" s="201"/>
      <c r="BX131" s="392"/>
      <c r="BY131" s="392"/>
      <c r="BZ131" s="392"/>
      <c r="CA131" s="392"/>
      <c r="CB131" s="392"/>
      <c r="CC131" s="392"/>
      <c r="CD131" s="317"/>
      <c r="CE131" s="392"/>
      <c r="CF131" s="392"/>
      <c r="CG131" s="392"/>
    </row>
    <row r="132" spans="3:85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2"/>
      <c r="BF132" s="392"/>
      <c r="BG132" s="392"/>
      <c r="BH132" s="392"/>
      <c r="BI132" s="392"/>
      <c r="BJ132" s="392"/>
      <c r="BK132" s="392"/>
      <c r="BL132" s="392"/>
      <c r="BM132" s="392"/>
      <c r="BN132" s="392"/>
      <c r="BO132" s="392"/>
      <c r="BP132" s="392"/>
      <c r="BQ132" s="392"/>
      <c r="BR132" s="392"/>
      <c r="BS132" s="392"/>
      <c r="BT132" s="392"/>
      <c r="BU132" s="392"/>
      <c r="BV132" s="392"/>
      <c r="BW132" s="201"/>
      <c r="BX132" s="392"/>
      <c r="BY132" s="392"/>
      <c r="BZ132" s="392"/>
      <c r="CA132" s="392"/>
      <c r="CB132" s="392"/>
      <c r="CC132" s="392"/>
      <c r="CD132" s="317"/>
      <c r="CE132" s="392"/>
      <c r="CF132" s="392"/>
      <c r="CG132" s="392"/>
    </row>
    <row r="133" spans="3:85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2"/>
      <c r="BF133" s="392"/>
      <c r="BG133" s="392"/>
      <c r="BH133" s="392"/>
      <c r="BI133" s="392"/>
      <c r="BJ133" s="392"/>
      <c r="BK133" s="392"/>
      <c r="BL133" s="392"/>
      <c r="BM133" s="392"/>
      <c r="BN133" s="392"/>
      <c r="BO133" s="392"/>
      <c r="BP133" s="392"/>
      <c r="BQ133" s="392"/>
      <c r="BR133" s="392"/>
      <c r="BS133" s="392"/>
      <c r="BT133" s="392"/>
      <c r="BU133" s="392"/>
      <c r="BV133" s="392"/>
      <c r="BW133" s="201"/>
      <c r="BX133" s="392"/>
      <c r="BY133" s="392"/>
      <c r="BZ133" s="392"/>
      <c r="CA133" s="392"/>
      <c r="CB133" s="392"/>
      <c r="CC133" s="392"/>
      <c r="CD133" s="317"/>
      <c r="CE133" s="392"/>
      <c r="CF133" s="392"/>
      <c r="CG133" s="392"/>
    </row>
    <row r="134" spans="3:85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2"/>
      <c r="BF134" s="392"/>
      <c r="BG134" s="392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392"/>
      <c r="BR134" s="392"/>
      <c r="BS134" s="392"/>
      <c r="BT134" s="392"/>
      <c r="BU134" s="392"/>
      <c r="BV134" s="392"/>
      <c r="BW134" s="201"/>
      <c r="BX134" s="392"/>
      <c r="BY134" s="392"/>
      <c r="BZ134" s="392"/>
      <c r="CA134" s="392"/>
      <c r="CB134" s="392"/>
      <c r="CC134" s="392"/>
      <c r="CD134" s="317"/>
      <c r="CE134" s="392"/>
      <c r="CF134" s="392"/>
      <c r="CG134" s="392"/>
    </row>
    <row r="135" spans="3:85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  <c r="BU135" s="392"/>
      <c r="BV135" s="392"/>
      <c r="BW135" s="201"/>
      <c r="BX135" s="392"/>
      <c r="BY135" s="392"/>
      <c r="BZ135" s="392"/>
      <c r="CA135" s="392"/>
      <c r="CB135" s="392"/>
      <c r="CC135" s="392"/>
      <c r="CD135" s="317"/>
      <c r="CE135" s="392"/>
      <c r="CF135" s="392"/>
      <c r="CG135" s="392"/>
    </row>
    <row r="136" spans="3:85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  <c r="BU136" s="392"/>
      <c r="BV136" s="392"/>
      <c r="BW136" s="201"/>
      <c r="BX136" s="392"/>
      <c r="BY136" s="392"/>
      <c r="BZ136" s="392"/>
      <c r="CA136" s="392"/>
      <c r="CB136" s="392"/>
      <c r="CC136" s="392"/>
      <c r="CD136" s="317"/>
      <c r="CE136" s="392"/>
      <c r="CF136" s="392"/>
      <c r="CG136" s="392"/>
    </row>
    <row r="137" spans="3:85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201"/>
      <c r="BX137" s="392"/>
      <c r="BY137" s="392"/>
      <c r="BZ137" s="392"/>
      <c r="CA137" s="392"/>
      <c r="CB137" s="392"/>
      <c r="CC137" s="392"/>
      <c r="CD137" s="317"/>
      <c r="CE137" s="392"/>
      <c r="CF137" s="392"/>
      <c r="CG137" s="392"/>
    </row>
    <row r="138" spans="3:85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  <c r="BU138" s="392"/>
      <c r="BV138" s="392"/>
      <c r="BW138" s="201"/>
      <c r="BX138" s="392"/>
      <c r="BY138" s="392"/>
      <c r="BZ138" s="392"/>
      <c r="CA138" s="392"/>
      <c r="CB138" s="392"/>
      <c r="CC138" s="392"/>
      <c r="CD138" s="317"/>
      <c r="CE138" s="392"/>
      <c r="CF138" s="392"/>
      <c r="CG138" s="392"/>
    </row>
    <row r="139" spans="3:85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201"/>
      <c r="BX139" s="392"/>
      <c r="BY139" s="392"/>
      <c r="BZ139" s="392"/>
      <c r="CA139" s="392"/>
      <c r="CB139" s="392"/>
      <c r="CC139" s="392"/>
      <c r="CD139" s="317"/>
      <c r="CE139" s="392"/>
      <c r="CF139" s="392"/>
      <c r="CG139" s="392"/>
    </row>
    <row r="140" spans="3:85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  <c r="BU140" s="392"/>
      <c r="BV140" s="392"/>
      <c r="BW140" s="201"/>
      <c r="BX140" s="392"/>
      <c r="BY140" s="392"/>
      <c r="BZ140" s="392"/>
      <c r="CA140" s="392"/>
      <c r="CB140" s="392"/>
      <c r="CC140" s="392"/>
      <c r="CD140" s="317"/>
      <c r="CE140" s="392"/>
      <c r="CF140" s="392"/>
      <c r="CG140" s="392"/>
    </row>
    <row r="141" spans="3:85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  <c r="BU141" s="392"/>
      <c r="BV141" s="392"/>
      <c r="BW141" s="201"/>
      <c r="BX141" s="392"/>
      <c r="BY141" s="392"/>
      <c r="BZ141" s="392"/>
      <c r="CA141" s="392"/>
      <c r="CB141" s="392"/>
      <c r="CC141" s="392"/>
      <c r="CD141" s="317"/>
      <c r="CE141" s="392"/>
      <c r="CF141" s="392"/>
      <c r="CG141" s="392"/>
    </row>
    <row r="142" spans="3:85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2"/>
      <c r="AV142" s="392"/>
      <c r="AW142" s="392"/>
      <c r="AX142" s="392"/>
      <c r="AY142" s="392"/>
      <c r="AZ142" s="392"/>
      <c r="BA142" s="392"/>
      <c r="BB142" s="392"/>
      <c r="BC142" s="392"/>
      <c r="BD142" s="392"/>
      <c r="BE142" s="392"/>
      <c r="BF142" s="392"/>
      <c r="BG142" s="392"/>
      <c r="BH142" s="392"/>
      <c r="BI142" s="392"/>
      <c r="BJ142" s="392"/>
      <c r="BK142" s="392"/>
      <c r="BL142" s="392"/>
      <c r="BM142" s="392"/>
      <c r="BN142" s="392"/>
      <c r="BO142" s="392"/>
      <c r="BP142" s="392"/>
      <c r="BQ142" s="392"/>
      <c r="BR142" s="392"/>
      <c r="BS142" s="392"/>
      <c r="BT142" s="392"/>
      <c r="BU142" s="392"/>
      <c r="BV142" s="392"/>
      <c r="BW142" s="201"/>
      <c r="BX142" s="392"/>
      <c r="BY142" s="392"/>
      <c r="BZ142" s="392"/>
      <c r="CA142" s="392"/>
      <c r="CB142" s="392"/>
      <c r="CC142" s="392"/>
      <c r="CD142" s="317"/>
      <c r="CE142" s="392"/>
      <c r="CF142" s="392"/>
      <c r="CG142" s="392"/>
    </row>
    <row r="143" spans="3:85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2"/>
      <c r="AV143" s="392"/>
      <c r="AW143" s="392"/>
      <c r="AX143" s="392"/>
      <c r="AY143" s="392"/>
      <c r="AZ143" s="392"/>
      <c r="BA143" s="392"/>
      <c r="BB143" s="392"/>
      <c r="BC143" s="392"/>
      <c r="BD143" s="392"/>
      <c r="BE143" s="392"/>
      <c r="BF143" s="392"/>
      <c r="BG143" s="392"/>
      <c r="BH143" s="392"/>
      <c r="BI143" s="392"/>
      <c r="BJ143" s="392"/>
      <c r="BK143" s="392"/>
      <c r="BL143" s="392"/>
      <c r="BM143" s="392"/>
      <c r="BN143" s="392"/>
      <c r="BO143" s="392"/>
      <c r="BP143" s="392"/>
      <c r="BQ143" s="392"/>
      <c r="BR143" s="392"/>
      <c r="BS143" s="392"/>
      <c r="BT143" s="392"/>
      <c r="BU143" s="392"/>
      <c r="BV143" s="392"/>
      <c r="BW143" s="201"/>
      <c r="BX143" s="392"/>
      <c r="BY143" s="392"/>
      <c r="BZ143" s="392"/>
      <c r="CA143" s="392"/>
      <c r="CB143" s="392"/>
      <c r="CC143" s="392"/>
      <c r="CD143" s="317"/>
      <c r="CE143" s="392"/>
      <c r="CF143" s="392"/>
      <c r="CG143" s="392"/>
    </row>
    <row r="144" spans="3:85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2"/>
      <c r="AV144" s="392"/>
      <c r="AW144" s="392"/>
      <c r="AX144" s="392"/>
      <c r="AY144" s="392"/>
      <c r="AZ144" s="392"/>
      <c r="BA144" s="392"/>
      <c r="BB144" s="392"/>
      <c r="BC144" s="392"/>
      <c r="BD144" s="392"/>
      <c r="BE144" s="392"/>
      <c r="BF144" s="392"/>
      <c r="BG144" s="392"/>
      <c r="BH144" s="392"/>
      <c r="BI144" s="392"/>
      <c r="BJ144" s="392"/>
      <c r="BK144" s="392"/>
      <c r="BL144" s="392"/>
      <c r="BM144" s="392"/>
      <c r="BN144" s="392"/>
      <c r="BO144" s="392"/>
      <c r="BP144" s="392"/>
      <c r="BQ144" s="392"/>
      <c r="BR144" s="392"/>
      <c r="BS144" s="392"/>
      <c r="BT144" s="392"/>
      <c r="BU144" s="392"/>
      <c r="BV144" s="392"/>
      <c r="BW144" s="201"/>
      <c r="BX144" s="392"/>
      <c r="BY144" s="392"/>
      <c r="BZ144" s="392"/>
      <c r="CA144" s="392"/>
      <c r="CB144" s="392"/>
      <c r="CC144" s="392"/>
      <c r="CD144" s="317"/>
      <c r="CE144" s="392"/>
      <c r="CF144" s="392"/>
      <c r="CG144" s="392"/>
    </row>
    <row r="145" spans="3:85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  <c r="BU145" s="392"/>
      <c r="BV145" s="392"/>
      <c r="BW145" s="201"/>
      <c r="BX145" s="392"/>
      <c r="BY145" s="392"/>
      <c r="BZ145" s="392"/>
      <c r="CA145" s="392"/>
      <c r="CB145" s="392"/>
      <c r="CC145" s="392"/>
      <c r="CD145" s="317"/>
      <c r="CE145" s="392"/>
      <c r="CF145" s="392"/>
      <c r="CG145" s="392"/>
    </row>
    <row r="146" spans="3:85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2"/>
      <c r="AV146" s="392"/>
      <c r="AW146" s="392"/>
      <c r="AX146" s="392"/>
      <c r="AY146" s="392"/>
      <c r="AZ146" s="392"/>
      <c r="BA146" s="392"/>
      <c r="BB146" s="392"/>
      <c r="BC146" s="392"/>
      <c r="BD146" s="392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392"/>
      <c r="BR146" s="392"/>
      <c r="BS146" s="392"/>
      <c r="BT146" s="392"/>
      <c r="BU146" s="392"/>
      <c r="BV146" s="392"/>
      <c r="BW146" s="201"/>
      <c r="BX146" s="392"/>
      <c r="BY146" s="392"/>
      <c r="BZ146" s="392"/>
      <c r="CA146" s="392"/>
      <c r="CB146" s="392"/>
      <c r="CC146" s="392"/>
      <c r="CD146" s="317"/>
      <c r="CE146" s="392"/>
      <c r="CF146" s="392"/>
      <c r="CG146" s="392"/>
    </row>
    <row r="147" spans="3:85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  <c r="BU147" s="392"/>
      <c r="BV147" s="392"/>
      <c r="BW147" s="201"/>
      <c r="BX147" s="392"/>
      <c r="BY147" s="392"/>
      <c r="BZ147" s="392"/>
      <c r="CA147" s="392"/>
      <c r="CB147" s="392"/>
      <c r="CC147" s="392"/>
      <c r="CD147" s="317"/>
      <c r="CE147" s="392"/>
      <c r="CF147" s="392"/>
      <c r="CG147" s="392"/>
    </row>
    <row r="148" spans="3:85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  <c r="BU148" s="392"/>
      <c r="BV148" s="392"/>
      <c r="BW148" s="201"/>
      <c r="BX148" s="392"/>
      <c r="BY148" s="392"/>
      <c r="BZ148" s="392"/>
      <c r="CA148" s="392"/>
      <c r="CB148" s="392"/>
      <c r="CC148" s="392"/>
      <c r="CD148" s="317"/>
      <c r="CE148" s="392"/>
      <c r="CF148" s="392"/>
      <c r="CG148" s="392"/>
    </row>
    <row r="149" spans="3:85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2"/>
      <c r="AV149" s="392"/>
      <c r="AW149" s="392"/>
      <c r="AX149" s="392"/>
      <c r="AY149" s="392"/>
      <c r="AZ149" s="392"/>
      <c r="BA149" s="392"/>
      <c r="BB149" s="392"/>
      <c r="BC149" s="392"/>
      <c r="BD149" s="392"/>
      <c r="BE149" s="392"/>
      <c r="BF149" s="392"/>
      <c r="BG149" s="392"/>
      <c r="BH149" s="392"/>
      <c r="BI149" s="392"/>
      <c r="BJ149" s="392"/>
      <c r="BK149" s="392"/>
      <c r="BL149" s="392"/>
      <c r="BM149" s="392"/>
      <c r="BN149" s="392"/>
      <c r="BO149" s="392"/>
      <c r="BP149" s="392"/>
      <c r="BQ149" s="392"/>
      <c r="BR149" s="392"/>
      <c r="BS149" s="392"/>
      <c r="BT149" s="392"/>
      <c r="BU149" s="392"/>
      <c r="BV149" s="392"/>
      <c r="BW149" s="201"/>
      <c r="BX149" s="392"/>
      <c r="BY149" s="392"/>
      <c r="BZ149" s="392"/>
      <c r="CA149" s="392"/>
      <c r="CB149" s="392"/>
      <c r="CC149" s="392"/>
      <c r="CD149" s="317"/>
      <c r="CE149" s="392"/>
      <c r="CF149" s="392"/>
      <c r="CG149" s="392"/>
    </row>
    <row r="150" spans="3:85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2"/>
      <c r="BK150" s="392"/>
      <c r="BL150" s="392"/>
      <c r="BM150" s="392"/>
      <c r="BN150" s="392"/>
      <c r="BO150" s="392"/>
      <c r="BP150" s="392"/>
      <c r="BQ150" s="392"/>
      <c r="BR150" s="392"/>
      <c r="BS150" s="392"/>
      <c r="BT150" s="392"/>
      <c r="BU150" s="392"/>
      <c r="BV150" s="392"/>
      <c r="BW150" s="201"/>
      <c r="BX150" s="392"/>
      <c r="BY150" s="392"/>
      <c r="BZ150" s="392"/>
      <c r="CA150" s="392"/>
      <c r="CB150" s="392"/>
      <c r="CC150" s="392"/>
      <c r="CD150" s="317"/>
      <c r="CE150" s="392"/>
      <c r="CF150" s="392"/>
      <c r="CG150" s="392"/>
    </row>
    <row r="151" spans="3:85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2"/>
      <c r="AV151" s="392"/>
      <c r="AW151" s="392"/>
      <c r="AX151" s="392"/>
      <c r="AY151" s="392"/>
      <c r="AZ151" s="392"/>
      <c r="BA151" s="392"/>
      <c r="BB151" s="392"/>
      <c r="BC151" s="392"/>
      <c r="BD151" s="392"/>
      <c r="BE151" s="392"/>
      <c r="BF151" s="392"/>
      <c r="BG151" s="392"/>
      <c r="BH151" s="392"/>
      <c r="BI151" s="392"/>
      <c r="BJ151" s="392"/>
      <c r="BK151" s="392"/>
      <c r="BL151" s="392"/>
      <c r="BM151" s="392"/>
      <c r="BN151" s="392"/>
      <c r="BO151" s="392"/>
      <c r="BP151" s="392"/>
      <c r="BQ151" s="392"/>
      <c r="BR151" s="392"/>
      <c r="BS151" s="392"/>
      <c r="BT151" s="392"/>
      <c r="BU151" s="392"/>
      <c r="BV151" s="392"/>
      <c r="BW151" s="201"/>
      <c r="BX151" s="392"/>
      <c r="BY151" s="392"/>
      <c r="BZ151" s="392"/>
      <c r="CA151" s="392"/>
      <c r="CB151" s="392"/>
      <c r="CC151" s="392"/>
      <c r="CD151" s="317"/>
      <c r="CE151" s="392"/>
      <c r="CF151" s="392"/>
      <c r="CG151" s="392"/>
    </row>
    <row r="152" spans="3:85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2"/>
      <c r="AV152" s="392"/>
      <c r="AW152" s="392"/>
      <c r="AX152" s="392"/>
      <c r="AY152" s="392"/>
      <c r="AZ152" s="392"/>
      <c r="BA152" s="392"/>
      <c r="BB152" s="392"/>
      <c r="BC152" s="392"/>
      <c r="BD152" s="392"/>
      <c r="BE152" s="392"/>
      <c r="BF152" s="392"/>
      <c r="BG152" s="392"/>
      <c r="BH152" s="392"/>
      <c r="BI152" s="392"/>
      <c r="BJ152" s="392"/>
      <c r="BK152" s="392"/>
      <c r="BL152" s="392"/>
      <c r="BM152" s="392"/>
      <c r="BN152" s="392"/>
      <c r="BO152" s="392"/>
      <c r="BP152" s="392"/>
      <c r="BQ152" s="392"/>
      <c r="BR152" s="392"/>
      <c r="BS152" s="392"/>
      <c r="BT152" s="392"/>
      <c r="BU152" s="392"/>
      <c r="BV152" s="392"/>
      <c r="BW152" s="201"/>
      <c r="BX152" s="392"/>
      <c r="BY152" s="392"/>
      <c r="BZ152" s="392"/>
      <c r="CA152" s="392"/>
      <c r="CB152" s="392"/>
      <c r="CC152" s="392"/>
      <c r="CD152" s="317"/>
      <c r="CE152" s="392"/>
      <c r="CF152" s="392"/>
      <c r="CG152" s="392"/>
    </row>
    <row r="153" spans="3:85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2"/>
      <c r="AV153" s="392"/>
      <c r="AW153" s="392"/>
      <c r="AX153" s="392"/>
      <c r="AY153" s="392"/>
      <c r="AZ153" s="392"/>
      <c r="BA153" s="392"/>
      <c r="BB153" s="392"/>
      <c r="BC153" s="392"/>
      <c r="BD153" s="392"/>
      <c r="BE153" s="392"/>
      <c r="BF153" s="392"/>
      <c r="BG153" s="392"/>
      <c r="BH153" s="392"/>
      <c r="BI153" s="392"/>
      <c r="BJ153" s="392"/>
      <c r="BK153" s="392"/>
      <c r="BL153" s="392"/>
      <c r="BM153" s="392"/>
      <c r="BN153" s="392"/>
      <c r="BO153" s="392"/>
      <c r="BP153" s="392"/>
      <c r="BQ153" s="392"/>
      <c r="BR153" s="392"/>
      <c r="BS153" s="392"/>
      <c r="BT153" s="392"/>
      <c r="BU153" s="392"/>
      <c r="BV153" s="392"/>
      <c r="BW153" s="201"/>
      <c r="BX153" s="392"/>
      <c r="BY153" s="392"/>
      <c r="BZ153" s="392"/>
      <c r="CA153" s="392"/>
      <c r="CB153" s="392"/>
      <c r="CC153" s="392"/>
      <c r="CD153" s="317"/>
      <c r="CE153" s="392"/>
      <c r="CF153" s="392"/>
      <c r="CG153" s="392"/>
    </row>
    <row r="154" spans="3:85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2"/>
      <c r="AV154" s="392"/>
      <c r="AW154" s="392"/>
      <c r="AX154" s="392"/>
      <c r="AY154" s="392"/>
      <c r="AZ154" s="392"/>
      <c r="BA154" s="392"/>
      <c r="BB154" s="392"/>
      <c r="BC154" s="392"/>
      <c r="BD154" s="392"/>
      <c r="BE154" s="392"/>
      <c r="BF154" s="392"/>
      <c r="BG154" s="392"/>
      <c r="BH154" s="392"/>
      <c r="BI154" s="392"/>
      <c r="BJ154" s="392"/>
      <c r="BK154" s="392"/>
      <c r="BL154" s="392"/>
      <c r="BM154" s="392"/>
      <c r="BN154" s="392"/>
      <c r="BO154" s="392"/>
      <c r="BP154" s="392"/>
      <c r="BQ154" s="392"/>
      <c r="BR154" s="392"/>
      <c r="BS154" s="392"/>
      <c r="BT154" s="392"/>
      <c r="BU154" s="392"/>
      <c r="BV154" s="392"/>
      <c r="BW154" s="201"/>
      <c r="BX154" s="392"/>
      <c r="BY154" s="392"/>
      <c r="BZ154" s="392"/>
      <c r="CA154" s="392"/>
      <c r="CB154" s="392"/>
      <c r="CC154" s="392"/>
      <c r="CD154" s="317"/>
      <c r="CE154" s="392"/>
      <c r="CF154" s="392"/>
      <c r="CG154" s="392"/>
    </row>
    <row r="155" spans="3:85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2"/>
      <c r="AV155" s="392"/>
      <c r="AW155" s="392"/>
      <c r="AX155" s="392"/>
      <c r="AY155" s="392"/>
      <c r="AZ155" s="392"/>
      <c r="BA155" s="392"/>
      <c r="BB155" s="392"/>
      <c r="BC155" s="392"/>
      <c r="BD155" s="392"/>
      <c r="BE155" s="392"/>
      <c r="BF155" s="392"/>
      <c r="BG155" s="392"/>
      <c r="BH155" s="392"/>
      <c r="BI155" s="392"/>
      <c r="BJ155" s="392"/>
      <c r="BK155" s="392"/>
      <c r="BL155" s="392"/>
      <c r="BM155" s="392"/>
      <c r="BN155" s="392"/>
      <c r="BO155" s="392"/>
      <c r="BP155" s="392"/>
      <c r="BQ155" s="392"/>
      <c r="BR155" s="392"/>
      <c r="BS155" s="392"/>
      <c r="BT155" s="392"/>
      <c r="BU155" s="392"/>
      <c r="BV155" s="392"/>
      <c r="BW155" s="201"/>
      <c r="BX155" s="392"/>
      <c r="BY155" s="392"/>
      <c r="BZ155" s="392"/>
      <c r="CA155" s="392"/>
      <c r="CB155" s="392"/>
      <c r="CC155" s="392"/>
      <c r="CD155" s="317"/>
      <c r="CE155" s="392"/>
      <c r="CF155" s="392"/>
      <c r="CG155" s="392"/>
    </row>
    <row r="156" spans="3:85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2"/>
      <c r="AV156" s="392"/>
      <c r="AW156" s="392"/>
      <c r="AX156" s="392"/>
      <c r="AY156" s="392"/>
      <c r="AZ156" s="392"/>
      <c r="BA156" s="392"/>
      <c r="BB156" s="392"/>
      <c r="BC156" s="392"/>
      <c r="BD156" s="392"/>
      <c r="BE156" s="392"/>
      <c r="BF156" s="392"/>
      <c r="BG156" s="392"/>
      <c r="BH156" s="392"/>
      <c r="BI156" s="392"/>
      <c r="BJ156" s="392"/>
      <c r="BK156" s="392"/>
      <c r="BL156" s="392"/>
      <c r="BM156" s="392"/>
      <c r="BN156" s="392"/>
      <c r="BO156" s="392"/>
      <c r="BP156" s="392"/>
      <c r="BQ156" s="392"/>
      <c r="BR156" s="392"/>
      <c r="BS156" s="392"/>
      <c r="BT156" s="392"/>
      <c r="BU156" s="392"/>
      <c r="BV156" s="392"/>
      <c r="BW156" s="201"/>
      <c r="BX156" s="392"/>
      <c r="BY156" s="392"/>
      <c r="BZ156" s="392"/>
      <c r="CA156" s="392"/>
      <c r="CB156" s="392"/>
      <c r="CC156" s="392"/>
      <c r="CD156" s="317"/>
      <c r="CE156" s="392"/>
      <c r="CF156" s="392"/>
      <c r="CG156" s="392"/>
    </row>
    <row r="157" spans="3:85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2"/>
      <c r="AV157" s="392"/>
      <c r="AW157" s="392"/>
      <c r="AX157" s="392"/>
      <c r="AY157" s="392"/>
      <c r="AZ157" s="392"/>
      <c r="BA157" s="392"/>
      <c r="BB157" s="392"/>
      <c r="BC157" s="392"/>
      <c r="BD157" s="392"/>
      <c r="BE157" s="392"/>
      <c r="BF157" s="392"/>
      <c r="BG157" s="392"/>
      <c r="BH157" s="392"/>
      <c r="BI157" s="392"/>
      <c r="BJ157" s="392"/>
      <c r="BK157" s="392"/>
      <c r="BL157" s="392"/>
      <c r="BM157" s="392"/>
      <c r="BN157" s="392"/>
      <c r="BO157" s="392"/>
      <c r="BP157" s="392"/>
      <c r="BQ157" s="392"/>
      <c r="BR157" s="392"/>
      <c r="BS157" s="392"/>
      <c r="BT157" s="392"/>
      <c r="BU157" s="392"/>
      <c r="BV157" s="392"/>
      <c r="BW157" s="201"/>
      <c r="BX157" s="392"/>
      <c r="BY157" s="392"/>
      <c r="BZ157" s="392"/>
      <c r="CA157" s="392"/>
      <c r="CB157" s="392"/>
      <c r="CC157" s="392"/>
      <c r="CD157" s="317"/>
      <c r="CE157" s="392"/>
      <c r="CF157" s="392"/>
      <c r="CG157" s="392"/>
    </row>
    <row r="158" spans="3:85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2"/>
      <c r="AV158" s="392"/>
      <c r="AW158" s="392"/>
      <c r="AX158" s="392"/>
      <c r="AY158" s="392"/>
      <c r="AZ158" s="392"/>
      <c r="BA158" s="392"/>
      <c r="BB158" s="392"/>
      <c r="BC158" s="392"/>
      <c r="BD158" s="392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392"/>
      <c r="BR158" s="392"/>
      <c r="BS158" s="392"/>
      <c r="BT158" s="392"/>
      <c r="BU158" s="392"/>
      <c r="BV158" s="392"/>
      <c r="BW158" s="201"/>
      <c r="BX158" s="392"/>
      <c r="BY158" s="392"/>
      <c r="BZ158" s="392"/>
      <c r="CA158" s="392"/>
      <c r="CB158" s="392"/>
      <c r="CC158" s="392"/>
      <c r="CD158" s="317"/>
      <c r="CE158" s="392"/>
      <c r="CF158" s="392"/>
      <c r="CG158" s="392"/>
    </row>
    <row r="159" spans="3:85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2"/>
      <c r="AV159" s="392"/>
      <c r="AW159" s="392"/>
      <c r="AX159" s="392"/>
      <c r="AY159" s="392"/>
      <c r="AZ159" s="392"/>
      <c r="BA159" s="392"/>
      <c r="BB159" s="392"/>
      <c r="BC159" s="392"/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201"/>
      <c r="BX159" s="392"/>
      <c r="BY159" s="392"/>
      <c r="BZ159" s="392"/>
      <c r="CA159" s="392"/>
      <c r="CB159" s="392"/>
      <c r="CC159" s="392"/>
      <c r="CD159" s="317"/>
      <c r="CE159" s="392"/>
      <c r="CF159" s="392"/>
      <c r="CG159" s="392"/>
    </row>
    <row r="160" spans="3:85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2"/>
      <c r="AV160" s="392"/>
      <c r="AW160" s="392"/>
      <c r="AX160" s="392"/>
      <c r="AY160" s="392"/>
      <c r="AZ160" s="392"/>
      <c r="BA160" s="392"/>
      <c r="BB160" s="392"/>
      <c r="BC160" s="392"/>
      <c r="BD160" s="392"/>
      <c r="BE160" s="392"/>
      <c r="BF160" s="392"/>
      <c r="BG160" s="392"/>
      <c r="BH160" s="392"/>
      <c r="BI160" s="392"/>
      <c r="BJ160" s="392"/>
      <c r="BK160" s="392"/>
      <c r="BL160" s="392"/>
      <c r="BM160" s="392"/>
      <c r="BN160" s="392"/>
      <c r="BO160" s="392"/>
      <c r="BP160" s="392"/>
      <c r="BQ160" s="392"/>
      <c r="BR160" s="392"/>
      <c r="BS160" s="392"/>
      <c r="BT160" s="392"/>
      <c r="BU160" s="392"/>
      <c r="BV160" s="392"/>
      <c r="BW160" s="201"/>
      <c r="BX160" s="392"/>
      <c r="BY160" s="392"/>
      <c r="BZ160" s="392"/>
      <c r="CA160" s="392"/>
      <c r="CB160" s="392"/>
      <c r="CC160" s="392"/>
      <c r="CD160" s="317"/>
      <c r="CE160" s="392"/>
      <c r="CF160" s="392"/>
      <c r="CG160" s="392"/>
    </row>
    <row r="161" spans="3:85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2"/>
      <c r="AV161" s="392"/>
      <c r="AW161" s="392"/>
      <c r="AX161" s="392"/>
      <c r="AY161" s="392"/>
      <c r="AZ161" s="392"/>
      <c r="BA161" s="392"/>
      <c r="BB161" s="392"/>
      <c r="BC161" s="392"/>
      <c r="BD161" s="392"/>
      <c r="BE161" s="392"/>
      <c r="BF161" s="392"/>
      <c r="BG161" s="392"/>
      <c r="BH161" s="392"/>
      <c r="BI161" s="392"/>
      <c r="BJ161" s="392"/>
      <c r="BK161" s="392"/>
      <c r="BL161" s="392"/>
      <c r="BM161" s="392"/>
      <c r="BN161" s="392"/>
      <c r="BO161" s="392"/>
      <c r="BP161" s="392"/>
      <c r="BQ161" s="392"/>
      <c r="BR161" s="392"/>
      <c r="BS161" s="392"/>
      <c r="BT161" s="392"/>
      <c r="BU161" s="392"/>
      <c r="BV161" s="392"/>
      <c r="BW161" s="201"/>
      <c r="BX161" s="392"/>
      <c r="BY161" s="392"/>
      <c r="BZ161" s="392"/>
      <c r="CA161" s="392"/>
      <c r="CB161" s="392"/>
      <c r="CC161" s="392"/>
      <c r="CD161" s="317"/>
      <c r="CE161" s="392"/>
      <c r="CF161" s="392"/>
      <c r="CG161" s="392"/>
    </row>
    <row r="162" spans="3:85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2"/>
      <c r="AV162" s="392"/>
      <c r="AW162" s="392"/>
      <c r="AX162" s="392"/>
      <c r="AY162" s="392"/>
      <c r="AZ162" s="392"/>
      <c r="BA162" s="392"/>
      <c r="BB162" s="392"/>
      <c r="BC162" s="392"/>
      <c r="BD162" s="392"/>
      <c r="BE162" s="392"/>
      <c r="BF162" s="392"/>
      <c r="BG162" s="392"/>
      <c r="BH162" s="392"/>
      <c r="BI162" s="392"/>
      <c r="BJ162" s="392"/>
      <c r="BK162" s="392"/>
      <c r="BL162" s="392"/>
      <c r="BM162" s="392"/>
      <c r="BN162" s="392"/>
      <c r="BO162" s="392"/>
      <c r="BP162" s="392"/>
      <c r="BQ162" s="392"/>
      <c r="BR162" s="392"/>
      <c r="BS162" s="392"/>
      <c r="BT162" s="392"/>
      <c r="BU162" s="392"/>
      <c r="BV162" s="392"/>
      <c r="BW162" s="201"/>
      <c r="BX162" s="392"/>
      <c r="BY162" s="392"/>
      <c r="BZ162" s="392"/>
      <c r="CA162" s="392"/>
      <c r="CB162" s="392"/>
      <c r="CC162" s="392"/>
      <c r="CD162" s="317"/>
      <c r="CE162" s="392"/>
      <c r="CF162" s="392"/>
      <c r="CG162" s="392"/>
    </row>
    <row r="163" spans="3:85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392"/>
      <c r="BR163" s="392"/>
      <c r="BS163" s="392"/>
      <c r="BT163" s="392"/>
      <c r="BU163" s="392"/>
      <c r="BV163" s="392"/>
      <c r="BW163" s="201"/>
      <c r="BX163" s="392"/>
      <c r="BY163" s="392"/>
      <c r="BZ163" s="392"/>
      <c r="CA163" s="392"/>
      <c r="CB163" s="392"/>
      <c r="CC163" s="392"/>
      <c r="CD163" s="317"/>
      <c r="CE163" s="392"/>
      <c r="CF163" s="392"/>
      <c r="CG163" s="392"/>
    </row>
    <row r="164" spans="3:85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2"/>
      <c r="AV164" s="392"/>
      <c r="AW164" s="392"/>
      <c r="AX164" s="392"/>
      <c r="AY164" s="392"/>
      <c r="AZ164" s="392"/>
      <c r="BA164" s="392"/>
      <c r="BB164" s="392"/>
      <c r="BC164" s="392"/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392"/>
      <c r="BT164" s="392"/>
      <c r="BU164" s="392"/>
      <c r="BV164" s="392"/>
      <c r="BW164" s="201"/>
      <c r="BX164" s="392"/>
      <c r="BY164" s="392"/>
      <c r="BZ164" s="392"/>
      <c r="CA164" s="392"/>
      <c r="CB164" s="392"/>
      <c r="CC164" s="392"/>
      <c r="CD164" s="317"/>
      <c r="CE164" s="392"/>
      <c r="CF164" s="392"/>
      <c r="CG164" s="392"/>
    </row>
    <row r="165" spans="3:85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  <c r="BU165" s="392"/>
      <c r="BV165" s="392"/>
      <c r="BW165" s="201"/>
      <c r="BX165" s="392"/>
      <c r="BY165" s="392"/>
      <c r="BZ165" s="392"/>
      <c r="CA165" s="392"/>
      <c r="CB165" s="392"/>
      <c r="CC165" s="392"/>
      <c r="CD165" s="317"/>
      <c r="CE165" s="392"/>
      <c r="CF165" s="392"/>
      <c r="CG165" s="392"/>
    </row>
    <row r="166" spans="3:85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2"/>
      <c r="AV166" s="392"/>
      <c r="AW166" s="392"/>
      <c r="AX166" s="392"/>
      <c r="AY166" s="392"/>
      <c r="AZ166" s="392"/>
      <c r="BA166" s="392"/>
      <c r="BB166" s="392"/>
      <c r="BC166" s="392"/>
      <c r="BD166" s="392"/>
      <c r="BE166" s="392"/>
      <c r="BF166" s="392"/>
      <c r="BG166" s="392"/>
      <c r="BH166" s="392"/>
      <c r="BI166" s="392"/>
      <c r="BJ166" s="392"/>
      <c r="BK166" s="392"/>
      <c r="BL166" s="392"/>
      <c r="BM166" s="392"/>
      <c r="BN166" s="392"/>
      <c r="BO166" s="392"/>
      <c r="BP166" s="392"/>
      <c r="BQ166" s="392"/>
      <c r="BR166" s="392"/>
      <c r="BS166" s="392"/>
      <c r="BT166" s="392"/>
      <c r="BU166" s="392"/>
      <c r="BV166" s="392"/>
      <c r="BW166" s="201"/>
      <c r="BX166" s="392"/>
      <c r="BY166" s="392"/>
      <c r="BZ166" s="392"/>
      <c r="CA166" s="392"/>
      <c r="CB166" s="392"/>
      <c r="CC166" s="392"/>
      <c r="CD166" s="317"/>
      <c r="CE166" s="392"/>
      <c r="CF166" s="392"/>
      <c r="CG166" s="392"/>
    </row>
    <row r="167" spans="3:85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  <c r="BU167" s="392"/>
      <c r="BV167" s="392"/>
      <c r="BW167" s="201"/>
      <c r="BX167" s="392"/>
      <c r="BY167" s="392"/>
      <c r="BZ167" s="392"/>
      <c r="CA167" s="392"/>
      <c r="CB167" s="392"/>
      <c r="CC167" s="392"/>
      <c r="CD167" s="317"/>
      <c r="CE167" s="392"/>
      <c r="CF167" s="392"/>
      <c r="CG167" s="392"/>
    </row>
    <row r="168" spans="3:85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2"/>
      <c r="AV168" s="392"/>
      <c r="AW168" s="392"/>
      <c r="AX168" s="392"/>
      <c r="AY168" s="392"/>
      <c r="AZ168" s="392"/>
      <c r="BA168" s="392"/>
      <c r="BB168" s="392"/>
      <c r="BC168" s="392"/>
      <c r="BD168" s="392"/>
      <c r="BE168" s="392"/>
      <c r="BF168" s="392"/>
      <c r="BG168" s="392"/>
      <c r="BH168" s="392"/>
      <c r="BI168" s="392"/>
      <c r="BJ168" s="392"/>
      <c r="BK168" s="392"/>
      <c r="BL168" s="392"/>
      <c r="BM168" s="392"/>
      <c r="BN168" s="392"/>
      <c r="BO168" s="392"/>
      <c r="BP168" s="392"/>
      <c r="BQ168" s="392"/>
      <c r="BR168" s="392"/>
      <c r="BS168" s="392"/>
      <c r="BT168" s="392"/>
      <c r="BU168" s="392"/>
      <c r="BV168" s="392"/>
      <c r="BW168" s="201"/>
      <c r="BX168" s="392"/>
      <c r="BY168" s="392"/>
      <c r="BZ168" s="392"/>
      <c r="CA168" s="392"/>
      <c r="CB168" s="392"/>
      <c r="CC168" s="392"/>
      <c r="CD168" s="317"/>
      <c r="CE168" s="392"/>
      <c r="CF168" s="392"/>
      <c r="CG168" s="392"/>
    </row>
    <row r="169" spans="3:85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2"/>
      <c r="AV169" s="392"/>
      <c r="AW169" s="392"/>
      <c r="AX169" s="392"/>
      <c r="AY169" s="392"/>
      <c r="AZ169" s="392"/>
      <c r="BA169" s="392"/>
      <c r="BB169" s="392"/>
      <c r="BC169" s="392"/>
      <c r="BD169" s="392"/>
      <c r="BE169" s="392"/>
      <c r="BF169" s="392"/>
      <c r="BG169" s="392"/>
      <c r="BH169" s="392"/>
      <c r="BI169" s="392"/>
      <c r="BJ169" s="392"/>
      <c r="BK169" s="392"/>
      <c r="BL169" s="392"/>
      <c r="BM169" s="392"/>
      <c r="BN169" s="392"/>
      <c r="BO169" s="392"/>
      <c r="BP169" s="392"/>
      <c r="BQ169" s="392"/>
      <c r="BR169" s="392"/>
      <c r="BS169" s="392"/>
      <c r="BT169" s="392"/>
      <c r="BU169" s="392"/>
      <c r="BV169" s="392"/>
      <c r="BW169" s="201"/>
      <c r="BX169" s="392"/>
      <c r="BY169" s="392"/>
      <c r="BZ169" s="392"/>
      <c r="CA169" s="392"/>
      <c r="CB169" s="392"/>
      <c r="CC169" s="392"/>
      <c r="CD169" s="317"/>
      <c r="CE169" s="392"/>
      <c r="CF169" s="392"/>
      <c r="CG169" s="392"/>
    </row>
    <row r="170" spans="3:85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2"/>
      <c r="AV170" s="392"/>
      <c r="AW170" s="392"/>
      <c r="AX170" s="392"/>
      <c r="AY170" s="392"/>
      <c r="AZ170" s="392"/>
      <c r="BA170" s="392"/>
      <c r="BB170" s="392"/>
      <c r="BC170" s="392"/>
      <c r="BD170" s="392"/>
      <c r="BE170" s="392"/>
      <c r="BF170" s="392"/>
      <c r="BG170" s="392"/>
      <c r="BH170" s="392"/>
      <c r="BI170" s="392"/>
      <c r="BJ170" s="392"/>
      <c r="BK170" s="392"/>
      <c r="BL170" s="392"/>
      <c r="BM170" s="392"/>
      <c r="BN170" s="392"/>
      <c r="BO170" s="392"/>
      <c r="BP170" s="392"/>
      <c r="BQ170" s="392"/>
      <c r="BR170" s="392"/>
      <c r="BS170" s="392"/>
      <c r="BT170" s="392"/>
      <c r="BU170" s="392"/>
      <c r="BV170" s="392"/>
      <c r="BW170" s="201"/>
      <c r="BX170" s="392"/>
      <c r="BY170" s="392"/>
      <c r="BZ170" s="392"/>
      <c r="CA170" s="392"/>
      <c r="CB170" s="392"/>
      <c r="CC170" s="392"/>
      <c r="CD170" s="317"/>
      <c r="CE170" s="392"/>
      <c r="CF170" s="392"/>
      <c r="CG170" s="392"/>
    </row>
    <row r="171" spans="3:85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2"/>
      <c r="AV171" s="392"/>
      <c r="AW171" s="392"/>
      <c r="AX171" s="392"/>
      <c r="AY171" s="392"/>
      <c r="AZ171" s="392"/>
      <c r="BA171" s="392"/>
      <c r="BB171" s="392"/>
      <c r="BC171" s="392"/>
      <c r="BD171" s="392"/>
      <c r="BE171" s="392"/>
      <c r="BF171" s="392"/>
      <c r="BG171" s="392"/>
      <c r="BH171" s="392"/>
      <c r="BI171" s="392"/>
      <c r="BJ171" s="392"/>
      <c r="BK171" s="392"/>
      <c r="BL171" s="392"/>
      <c r="BM171" s="392"/>
      <c r="BN171" s="392"/>
      <c r="BO171" s="392"/>
      <c r="BP171" s="392"/>
      <c r="BQ171" s="392"/>
      <c r="BR171" s="392"/>
      <c r="BS171" s="392"/>
      <c r="BT171" s="392"/>
      <c r="BU171" s="392"/>
      <c r="BV171" s="392"/>
      <c r="BW171" s="201"/>
      <c r="BX171" s="392"/>
      <c r="BY171" s="392"/>
      <c r="BZ171" s="392"/>
      <c r="CA171" s="392"/>
      <c r="CB171" s="392"/>
      <c r="CC171" s="392"/>
      <c r="CD171" s="317"/>
      <c r="CE171" s="392"/>
      <c r="CF171" s="392"/>
      <c r="CG171" s="392"/>
    </row>
    <row r="172" spans="3:85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  <c r="BG172" s="392"/>
      <c r="BH172" s="392"/>
      <c r="BI172" s="392"/>
      <c r="BJ172" s="392"/>
      <c r="BK172" s="392"/>
      <c r="BL172" s="392"/>
      <c r="BM172" s="392"/>
      <c r="BN172" s="392"/>
      <c r="BO172" s="392"/>
      <c r="BP172" s="392"/>
      <c r="BQ172" s="392"/>
      <c r="BR172" s="392"/>
      <c r="BS172" s="392"/>
      <c r="BT172" s="392"/>
      <c r="BU172" s="392"/>
      <c r="BV172" s="392"/>
      <c r="BW172" s="201"/>
      <c r="BX172" s="392"/>
      <c r="BY172" s="392"/>
      <c r="BZ172" s="392"/>
      <c r="CA172" s="392"/>
      <c r="CB172" s="392"/>
      <c r="CC172" s="392"/>
      <c r="CD172" s="317"/>
      <c r="CE172" s="392"/>
      <c r="CF172" s="392"/>
      <c r="CG172" s="392"/>
    </row>
    <row r="173" spans="3:85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392"/>
      <c r="BF173" s="392"/>
      <c r="BG173" s="392"/>
      <c r="BH173" s="392"/>
      <c r="BI173" s="392"/>
      <c r="BJ173" s="392"/>
      <c r="BK173" s="392"/>
      <c r="BL173" s="392"/>
      <c r="BM173" s="392"/>
      <c r="BN173" s="392"/>
      <c r="BO173" s="392"/>
      <c r="BP173" s="392"/>
      <c r="BQ173" s="392"/>
      <c r="BR173" s="392"/>
      <c r="BS173" s="392"/>
      <c r="BT173" s="392"/>
      <c r="BU173" s="392"/>
      <c r="BV173" s="392"/>
      <c r="BW173" s="201"/>
      <c r="BX173" s="392"/>
      <c r="BY173" s="392"/>
      <c r="BZ173" s="392"/>
      <c r="CA173" s="392"/>
      <c r="CB173" s="392"/>
      <c r="CC173" s="392"/>
      <c r="CD173" s="317"/>
      <c r="CE173" s="392"/>
      <c r="CF173" s="392"/>
      <c r="CG173" s="392"/>
    </row>
    <row r="174" spans="3:85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392"/>
      <c r="BR174" s="392"/>
      <c r="BS174" s="392"/>
      <c r="BT174" s="392"/>
      <c r="BU174" s="392"/>
      <c r="BV174" s="392"/>
      <c r="BW174" s="201"/>
      <c r="BX174" s="392"/>
      <c r="BY174" s="392"/>
      <c r="BZ174" s="392"/>
      <c r="CA174" s="392"/>
      <c r="CB174" s="392"/>
      <c r="CC174" s="392"/>
      <c r="CD174" s="317"/>
      <c r="CE174" s="392"/>
      <c r="CF174" s="392"/>
      <c r="CG174" s="392"/>
    </row>
    <row r="175" spans="3:85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2"/>
      <c r="AV175" s="392"/>
      <c r="AW175" s="392"/>
      <c r="AX175" s="392"/>
      <c r="AY175" s="392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92"/>
      <c r="BM175" s="392"/>
      <c r="BN175" s="392"/>
      <c r="BO175" s="392"/>
      <c r="BP175" s="392"/>
      <c r="BQ175" s="392"/>
      <c r="BR175" s="392"/>
      <c r="BS175" s="392"/>
      <c r="BT175" s="392"/>
      <c r="BU175" s="392"/>
      <c r="BV175" s="392"/>
      <c r="BW175" s="201"/>
      <c r="BX175" s="392"/>
      <c r="BY175" s="392"/>
      <c r="BZ175" s="392"/>
      <c r="CA175" s="392"/>
      <c r="CB175" s="392"/>
      <c r="CC175" s="392"/>
      <c r="CD175" s="317"/>
      <c r="CE175" s="392"/>
      <c r="CF175" s="392"/>
      <c r="CG175" s="392"/>
    </row>
    <row r="176" spans="3:85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201"/>
      <c r="BX176" s="392"/>
      <c r="BY176" s="392"/>
      <c r="BZ176" s="392"/>
      <c r="CA176" s="392"/>
      <c r="CB176" s="392"/>
      <c r="CC176" s="392"/>
      <c r="CD176" s="317"/>
      <c r="CE176" s="392"/>
      <c r="CF176" s="392"/>
      <c r="CG176" s="392"/>
    </row>
    <row r="177" spans="3:85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  <c r="BU177" s="392"/>
      <c r="BV177" s="392"/>
      <c r="BW177" s="201"/>
      <c r="BX177" s="392"/>
      <c r="BY177" s="392"/>
      <c r="BZ177" s="392"/>
      <c r="CA177" s="392"/>
      <c r="CB177" s="392"/>
      <c r="CC177" s="392"/>
      <c r="CD177" s="317"/>
      <c r="CE177" s="392"/>
      <c r="CF177" s="392"/>
      <c r="CG177" s="392"/>
    </row>
    <row r="178" spans="3:85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  <c r="BU178" s="392"/>
      <c r="BV178" s="392"/>
      <c r="BW178" s="201"/>
      <c r="BX178" s="392"/>
      <c r="BY178" s="392"/>
      <c r="BZ178" s="392"/>
      <c r="CA178" s="392"/>
      <c r="CB178" s="392"/>
      <c r="CC178" s="392"/>
      <c r="CD178" s="317"/>
      <c r="CE178" s="392"/>
      <c r="CF178" s="392"/>
      <c r="CG178" s="392"/>
    </row>
    <row r="179" spans="3:85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2"/>
      <c r="AV179" s="392"/>
      <c r="AW179" s="392"/>
      <c r="AX179" s="392"/>
      <c r="AY179" s="392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92"/>
      <c r="BM179" s="392"/>
      <c r="BN179" s="392"/>
      <c r="BO179" s="392"/>
      <c r="BP179" s="392"/>
      <c r="BQ179" s="392"/>
      <c r="BR179" s="392"/>
      <c r="BS179" s="392"/>
      <c r="BT179" s="392"/>
      <c r="BU179" s="392"/>
      <c r="BV179" s="392"/>
      <c r="BW179" s="201"/>
      <c r="BX179" s="392"/>
      <c r="BY179" s="392"/>
      <c r="BZ179" s="392"/>
      <c r="CA179" s="392"/>
      <c r="CB179" s="392"/>
      <c r="CC179" s="392"/>
      <c r="CD179" s="317"/>
      <c r="CE179" s="392"/>
      <c r="CF179" s="392"/>
      <c r="CG179" s="392"/>
    </row>
    <row r="180" spans="3:85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92"/>
      <c r="BM180" s="392"/>
      <c r="BN180" s="392"/>
      <c r="BO180" s="392"/>
      <c r="BP180" s="392"/>
      <c r="BQ180" s="392"/>
      <c r="BR180" s="392"/>
      <c r="BS180" s="392"/>
      <c r="BT180" s="392"/>
      <c r="BU180" s="392"/>
      <c r="BV180" s="392"/>
      <c r="BW180" s="201"/>
      <c r="BX180" s="392"/>
      <c r="BY180" s="392"/>
      <c r="BZ180" s="392"/>
      <c r="CA180" s="392"/>
      <c r="CB180" s="392"/>
      <c r="CC180" s="392"/>
      <c r="CD180" s="317"/>
      <c r="CE180" s="392"/>
      <c r="CF180" s="392"/>
      <c r="CG180" s="392"/>
    </row>
    <row r="181" spans="3:85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92"/>
      <c r="BM181" s="392"/>
      <c r="BN181" s="392"/>
      <c r="BO181" s="392"/>
      <c r="BP181" s="392"/>
      <c r="BQ181" s="392"/>
      <c r="BR181" s="392"/>
      <c r="BS181" s="392"/>
      <c r="BT181" s="392"/>
      <c r="BU181" s="392"/>
      <c r="BV181" s="392"/>
      <c r="BW181" s="201"/>
      <c r="BX181" s="392"/>
      <c r="BY181" s="392"/>
      <c r="BZ181" s="392"/>
      <c r="CA181" s="392"/>
      <c r="CB181" s="392"/>
      <c r="CC181" s="392"/>
      <c r="CD181" s="317"/>
      <c r="CE181" s="392"/>
      <c r="CF181" s="392"/>
      <c r="CG181" s="392"/>
    </row>
    <row r="182" spans="3:85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2"/>
      <c r="AV182" s="392"/>
      <c r="AW182" s="392"/>
      <c r="AX182" s="392"/>
      <c r="AY182" s="392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392"/>
      <c r="BR182" s="392"/>
      <c r="BS182" s="392"/>
      <c r="BT182" s="392"/>
      <c r="BU182" s="392"/>
      <c r="BV182" s="392"/>
      <c r="BW182" s="201"/>
      <c r="BX182" s="392"/>
      <c r="BY182" s="392"/>
      <c r="BZ182" s="392"/>
      <c r="CA182" s="392"/>
      <c r="CB182" s="392"/>
      <c r="CC182" s="392"/>
      <c r="CD182" s="317"/>
      <c r="CE182" s="392"/>
      <c r="CF182" s="392"/>
      <c r="CG182" s="392"/>
    </row>
    <row r="183" spans="3:85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  <c r="BU183" s="392"/>
      <c r="BV183" s="392"/>
      <c r="BW183" s="201"/>
      <c r="BX183" s="392"/>
      <c r="BY183" s="392"/>
      <c r="BZ183" s="392"/>
      <c r="CA183" s="392"/>
      <c r="CB183" s="392"/>
      <c r="CC183" s="392"/>
      <c r="CD183" s="317"/>
      <c r="CE183" s="392"/>
      <c r="CF183" s="392"/>
      <c r="CG183" s="392"/>
    </row>
    <row r="184" spans="3:85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2"/>
      <c r="AV184" s="392"/>
      <c r="AW184" s="392"/>
      <c r="AX184" s="392"/>
      <c r="AY184" s="392"/>
      <c r="AZ184" s="392"/>
      <c r="BA184" s="392"/>
      <c r="BB184" s="392"/>
      <c r="BC184" s="392"/>
      <c r="BD184" s="392"/>
      <c r="BE184" s="392"/>
      <c r="BF184" s="392"/>
      <c r="BG184" s="392"/>
      <c r="BH184" s="392"/>
      <c r="BI184" s="392"/>
      <c r="BJ184" s="392"/>
      <c r="BK184" s="392"/>
      <c r="BL184" s="392"/>
      <c r="BM184" s="392"/>
      <c r="BN184" s="392"/>
      <c r="BO184" s="392"/>
      <c r="BP184" s="392"/>
      <c r="BQ184" s="392"/>
      <c r="BR184" s="392"/>
      <c r="BS184" s="392"/>
      <c r="BT184" s="392"/>
      <c r="BU184" s="392"/>
      <c r="BV184" s="392"/>
      <c r="BW184" s="201"/>
      <c r="BX184" s="392"/>
      <c r="BY184" s="392"/>
      <c r="BZ184" s="392"/>
      <c r="CA184" s="392"/>
      <c r="CB184" s="392"/>
      <c r="CC184" s="392"/>
      <c r="CD184" s="317"/>
      <c r="CE184" s="392"/>
      <c r="CF184" s="392"/>
      <c r="CG184" s="392"/>
    </row>
    <row r="185" spans="3:85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2"/>
      <c r="BP185" s="392"/>
      <c r="BQ185" s="392"/>
      <c r="BR185" s="392"/>
      <c r="BS185" s="392"/>
      <c r="BT185" s="392"/>
      <c r="BU185" s="392"/>
      <c r="BV185" s="392"/>
      <c r="BW185" s="201"/>
      <c r="BX185" s="392"/>
      <c r="BY185" s="392"/>
      <c r="BZ185" s="392"/>
      <c r="CA185" s="392"/>
      <c r="CB185" s="392"/>
      <c r="CC185" s="392"/>
      <c r="CD185" s="317"/>
      <c r="CE185" s="392"/>
      <c r="CF185" s="392"/>
      <c r="CG185" s="392"/>
    </row>
    <row r="186" spans="3:85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2"/>
      <c r="AV186" s="392"/>
      <c r="AW186" s="392"/>
      <c r="AX186" s="392"/>
      <c r="AY186" s="392"/>
      <c r="AZ186" s="392"/>
      <c r="BA186" s="392"/>
      <c r="BB186" s="392"/>
      <c r="BC186" s="392"/>
      <c r="BD186" s="392"/>
      <c r="BE186" s="392"/>
      <c r="BF186" s="392"/>
      <c r="BG186" s="392"/>
      <c r="BH186" s="392"/>
      <c r="BI186" s="392"/>
      <c r="BJ186" s="392"/>
      <c r="BK186" s="392"/>
      <c r="BL186" s="392"/>
      <c r="BM186" s="392"/>
      <c r="BN186" s="392"/>
      <c r="BO186" s="392"/>
      <c r="BP186" s="392"/>
      <c r="BQ186" s="392"/>
      <c r="BR186" s="392"/>
      <c r="BS186" s="392"/>
      <c r="BT186" s="392"/>
      <c r="BU186" s="392"/>
      <c r="BV186" s="392"/>
      <c r="BW186" s="201"/>
      <c r="BX186" s="392"/>
      <c r="BY186" s="392"/>
      <c r="BZ186" s="392"/>
      <c r="CA186" s="392"/>
      <c r="CB186" s="392"/>
      <c r="CC186" s="392"/>
      <c r="CD186" s="317"/>
      <c r="CE186" s="392"/>
      <c r="CF186" s="392"/>
      <c r="CG186" s="392"/>
    </row>
    <row r="187" spans="3:85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2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392"/>
      <c r="BR187" s="392"/>
      <c r="BS187" s="392"/>
      <c r="BT187" s="392"/>
      <c r="BU187" s="392"/>
      <c r="BV187" s="392"/>
      <c r="BW187" s="201"/>
      <c r="BX187" s="392"/>
      <c r="BY187" s="392"/>
      <c r="BZ187" s="392"/>
      <c r="CA187" s="392"/>
      <c r="CB187" s="392"/>
      <c r="CC187" s="392"/>
      <c r="CD187" s="317"/>
      <c r="CE187" s="392"/>
      <c r="CF187" s="392"/>
      <c r="CG187" s="392"/>
    </row>
    <row r="188" spans="3:85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  <c r="BU188" s="392"/>
      <c r="BV188" s="392"/>
      <c r="BW188" s="201"/>
      <c r="BX188" s="392"/>
      <c r="BY188" s="392"/>
      <c r="BZ188" s="392"/>
      <c r="CA188" s="392"/>
      <c r="CB188" s="392"/>
      <c r="CC188" s="392"/>
      <c r="CD188" s="317"/>
      <c r="CE188" s="392"/>
      <c r="CF188" s="392"/>
      <c r="CG188" s="392"/>
    </row>
    <row r="189" spans="3:85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2"/>
      <c r="AV189" s="392"/>
      <c r="AW189" s="392"/>
      <c r="AX189" s="392"/>
      <c r="AY189" s="392"/>
      <c r="AZ189" s="392"/>
      <c r="BA189" s="392"/>
      <c r="BB189" s="392"/>
      <c r="BC189" s="392"/>
      <c r="BD189" s="392"/>
      <c r="BE189" s="392"/>
      <c r="BF189" s="392"/>
      <c r="BG189" s="392"/>
      <c r="BH189" s="392"/>
      <c r="BI189" s="392"/>
      <c r="BJ189" s="392"/>
      <c r="BK189" s="392"/>
      <c r="BL189" s="392"/>
      <c r="BM189" s="392"/>
      <c r="BN189" s="392"/>
      <c r="BO189" s="392"/>
      <c r="BP189" s="392"/>
      <c r="BQ189" s="392"/>
      <c r="BR189" s="392"/>
      <c r="BS189" s="392"/>
      <c r="BT189" s="392"/>
      <c r="BU189" s="392"/>
      <c r="BV189" s="392"/>
      <c r="BW189" s="201"/>
      <c r="BX189" s="392"/>
      <c r="BY189" s="392"/>
      <c r="BZ189" s="392"/>
      <c r="CA189" s="392"/>
      <c r="CB189" s="392"/>
      <c r="CC189" s="392"/>
      <c r="CD189" s="317"/>
      <c r="CE189" s="392"/>
      <c r="CF189" s="392"/>
      <c r="CG189" s="392"/>
    </row>
    <row r="190" spans="3:85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  <c r="BG190" s="392"/>
      <c r="BH190" s="392"/>
      <c r="BI190" s="392"/>
      <c r="BJ190" s="392"/>
      <c r="BK190" s="392"/>
      <c r="BL190" s="392"/>
      <c r="BM190" s="392"/>
      <c r="BN190" s="392"/>
      <c r="BO190" s="392"/>
      <c r="BP190" s="392"/>
      <c r="BQ190" s="392"/>
      <c r="BR190" s="392"/>
      <c r="BS190" s="392"/>
      <c r="BT190" s="392"/>
      <c r="BU190" s="392"/>
      <c r="BV190" s="392"/>
      <c r="BW190" s="201"/>
      <c r="BX190" s="392"/>
      <c r="BY190" s="392"/>
      <c r="BZ190" s="392"/>
      <c r="CA190" s="392"/>
      <c r="CB190" s="392"/>
      <c r="CC190" s="392"/>
      <c r="CD190" s="317"/>
      <c r="CE190" s="392"/>
      <c r="CF190" s="392"/>
      <c r="CG190" s="392"/>
    </row>
    <row r="191" spans="3:85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  <c r="BG191" s="392"/>
      <c r="BH191" s="392"/>
      <c r="BI191" s="392"/>
      <c r="BJ191" s="392"/>
      <c r="BK191" s="392"/>
      <c r="BL191" s="392"/>
      <c r="BM191" s="392"/>
      <c r="BN191" s="392"/>
      <c r="BO191" s="392"/>
      <c r="BP191" s="392"/>
      <c r="BQ191" s="392"/>
      <c r="BR191" s="392"/>
      <c r="BS191" s="392"/>
      <c r="BT191" s="392"/>
      <c r="BU191" s="392"/>
      <c r="BV191" s="392"/>
      <c r="BW191" s="201"/>
      <c r="BX191" s="392"/>
      <c r="BY191" s="392"/>
      <c r="BZ191" s="392"/>
      <c r="CA191" s="392"/>
      <c r="CB191" s="392"/>
      <c r="CC191" s="392"/>
      <c r="CD191" s="317"/>
      <c r="CE191" s="392"/>
      <c r="CF191" s="392"/>
      <c r="CG191" s="392"/>
    </row>
    <row r="192" spans="3:85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  <c r="BG192" s="392"/>
      <c r="BH192" s="392"/>
      <c r="BI192" s="392"/>
      <c r="BJ192" s="392"/>
      <c r="BK192" s="392"/>
      <c r="BL192" s="392"/>
      <c r="BM192" s="392"/>
      <c r="BN192" s="392"/>
      <c r="BO192" s="392"/>
      <c r="BP192" s="392"/>
      <c r="BQ192" s="392"/>
      <c r="BR192" s="392"/>
      <c r="BS192" s="392"/>
      <c r="BT192" s="392"/>
      <c r="BU192" s="392"/>
      <c r="BV192" s="392"/>
      <c r="BW192" s="201"/>
      <c r="BX192" s="392"/>
      <c r="BY192" s="392"/>
      <c r="BZ192" s="392"/>
      <c r="CA192" s="392"/>
      <c r="CB192" s="392"/>
      <c r="CC192" s="392"/>
      <c r="CD192" s="317"/>
      <c r="CE192" s="392"/>
      <c r="CF192" s="392"/>
      <c r="CG192" s="392"/>
    </row>
    <row r="193" spans="3:85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2"/>
      <c r="AV193" s="392"/>
      <c r="AW193" s="392"/>
      <c r="AX193" s="392"/>
      <c r="AY193" s="392"/>
      <c r="AZ193" s="392"/>
      <c r="BA193" s="392"/>
      <c r="BB193" s="392"/>
      <c r="BC193" s="392"/>
      <c r="BD193" s="392"/>
      <c r="BE193" s="392"/>
      <c r="BF193" s="392"/>
      <c r="BG193" s="392"/>
      <c r="BH193" s="392"/>
      <c r="BI193" s="392"/>
      <c r="BJ193" s="392"/>
      <c r="BK193" s="392"/>
      <c r="BL193" s="392"/>
      <c r="BM193" s="392"/>
      <c r="BN193" s="392"/>
      <c r="BO193" s="392"/>
      <c r="BP193" s="392"/>
      <c r="BQ193" s="392"/>
      <c r="BR193" s="392"/>
      <c r="BS193" s="392"/>
      <c r="BT193" s="392"/>
      <c r="BU193" s="392"/>
      <c r="BV193" s="392"/>
      <c r="BW193" s="201"/>
      <c r="BX193" s="392"/>
      <c r="BY193" s="392"/>
      <c r="BZ193" s="392"/>
      <c r="CA193" s="392"/>
      <c r="CB193" s="392"/>
      <c r="CC193" s="392"/>
      <c r="CD193" s="317"/>
      <c r="CE193" s="392"/>
      <c r="CF193" s="392"/>
      <c r="CG193" s="392"/>
    </row>
    <row r="194" spans="3:85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2"/>
      <c r="AV194" s="392"/>
      <c r="AW194" s="392"/>
      <c r="AX194" s="392"/>
      <c r="AY194" s="392"/>
      <c r="AZ194" s="392"/>
      <c r="BA194" s="392"/>
      <c r="BB194" s="392"/>
      <c r="BC194" s="392"/>
      <c r="BD194" s="392"/>
      <c r="BE194" s="392"/>
      <c r="BF194" s="392"/>
      <c r="BG194" s="392"/>
      <c r="BH194" s="392"/>
      <c r="BI194" s="392"/>
      <c r="BJ194" s="392"/>
      <c r="BK194" s="392"/>
      <c r="BL194" s="392"/>
      <c r="BM194" s="392"/>
      <c r="BN194" s="392"/>
      <c r="BO194" s="392"/>
      <c r="BP194" s="392"/>
      <c r="BQ194" s="392"/>
      <c r="BR194" s="392"/>
      <c r="BS194" s="392"/>
      <c r="BT194" s="392"/>
      <c r="BU194" s="392"/>
      <c r="BV194" s="392"/>
      <c r="BW194" s="201"/>
      <c r="BX194" s="392"/>
      <c r="BY194" s="392"/>
      <c r="BZ194" s="392"/>
      <c r="CA194" s="392"/>
      <c r="CB194" s="392"/>
      <c r="CC194" s="392"/>
      <c r="CD194" s="317"/>
      <c r="CE194" s="392"/>
      <c r="CF194" s="392"/>
      <c r="CG194" s="392"/>
    </row>
    <row r="195" spans="3:85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2"/>
      <c r="AV195" s="392"/>
      <c r="AW195" s="392"/>
      <c r="AX195" s="392"/>
      <c r="AY195" s="392"/>
      <c r="AZ195" s="392"/>
      <c r="BA195" s="392"/>
      <c r="BB195" s="392"/>
      <c r="BC195" s="392"/>
      <c r="BD195" s="392"/>
      <c r="BE195" s="392"/>
      <c r="BF195" s="392"/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  <c r="BU195" s="392"/>
      <c r="BV195" s="392"/>
      <c r="BW195" s="201"/>
      <c r="BX195" s="392"/>
      <c r="BY195" s="392"/>
      <c r="BZ195" s="392"/>
      <c r="CA195" s="392"/>
      <c r="CB195" s="392"/>
      <c r="CC195" s="392"/>
      <c r="CD195" s="317"/>
      <c r="CE195" s="392"/>
      <c r="CF195" s="392"/>
      <c r="CG195" s="392"/>
    </row>
    <row r="196" spans="3:85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2"/>
      <c r="BN196" s="392"/>
      <c r="BO196" s="392"/>
      <c r="BP196" s="392"/>
      <c r="BQ196" s="392"/>
      <c r="BR196" s="392"/>
      <c r="BS196" s="392"/>
      <c r="BT196" s="392"/>
      <c r="BU196" s="392"/>
      <c r="BV196" s="392"/>
      <c r="BW196" s="201"/>
      <c r="BX196" s="392"/>
      <c r="BY196" s="392"/>
      <c r="BZ196" s="392"/>
      <c r="CA196" s="392"/>
      <c r="CB196" s="392"/>
      <c r="CC196" s="392"/>
      <c r="CD196" s="317"/>
      <c r="CE196" s="392"/>
      <c r="CF196" s="392"/>
      <c r="CG196" s="392"/>
    </row>
    <row r="197" spans="3:85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2"/>
      <c r="AV197" s="392"/>
      <c r="AW197" s="392"/>
      <c r="AX197" s="392"/>
      <c r="AY197" s="392"/>
      <c r="AZ197" s="392"/>
      <c r="BA197" s="392"/>
      <c r="BB197" s="392"/>
      <c r="BC197" s="392"/>
      <c r="BD197" s="392"/>
      <c r="BE197" s="392"/>
      <c r="BF197" s="392"/>
      <c r="BG197" s="392"/>
      <c r="BH197" s="392"/>
      <c r="BI197" s="392"/>
      <c r="BJ197" s="392"/>
      <c r="BK197" s="392"/>
      <c r="BL197" s="392"/>
      <c r="BM197" s="392"/>
      <c r="BN197" s="392"/>
      <c r="BO197" s="392"/>
      <c r="BP197" s="392"/>
      <c r="BQ197" s="392"/>
      <c r="BR197" s="392"/>
      <c r="BS197" s="392"/>
      <c r="BT197" s="392"/>
      <c r="BU197" s="392"/>
      <c r="BV197" s="392"/>
      <c r="BW197" s="201"/>
      <c r="BX197" s="392"/>
      <c r="BY197" s="392"/>
      <c r="BZ197" s="392"/>
      <c r="CA197" s="392"/>
      <c r="CB197" s="392"/>
      <c r="CC197" s="392"/>
      <c r="CD197" s="317"/>
      <c r="CE197" s="392"/>
      <c r="CF197" s="392"/>
      <c r="CG197" s="392"/>
    </row>
    <row r="198" spans="3:85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5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5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5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5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5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5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5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5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5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5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6:CG106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1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V32" sqref="BV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hidden="1" customWidth="1"/>
    <col min="79" max="83" width="9.28515625" customWidth="1"/>
    <col min="84" max="84" width="8.85546875" customWidth="1"/>
    <col min="85" max="85" width="9.5703125" customWidth="1"/>
    <col min="86" max="104" width="11.42578125" style="292"/>
  </cols>
  <sheetData>
    <row r="1" spans="2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2:96" ht="13.5" customHeight="1" x14ac:dyDescent="0.25">
      <c r="C3" s="16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2:96" ht="23.25" customHeight="1" thickBot="1" x14ac:dyDescent="0.25">
      <c r="C4" s="21"/>
      <c r="D4" s="801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2"/>
      <c r="AW5" s="475"/>
      <c r="AX5" s="506"/>
      <c r="AY5" s="518"/>
      <c r="AZ5" s="543"/>
      <c r="BA5" s="544"/>
      <c r="BB5" s="546"/>
      <c r="BC5" s="547"/>
      <c r="BD5" s="548"/>
      <c r="BE5" s="551"/>
      <c r="BF5" s="552"/>
      <c r="BG5" s="553"/>
      <c r="BH5" s="559"/>
      <c r="BI5" s="560"/>
      <c r="BJ5" s="563"/>
      <c r="BK5" s="566"/>
      <c r="BL5" s="576"/>
      <c r="BM5" s="600"/>
      <c r="BN5" s="600"/>
      <c r="BO5" s="601"/>
      <c r="BP5" s="603"/>
      <c r="BQ5" s="614"/>
      <c r="BR5" s="626"/>
      <c r="BS5" s="639"/>
      <c r="BT5" s="640"/>
      <c r="BU5" s="682"/>
      <c r="BV5" s="707"/>
      <c r="BW5" s="506"/>
      <c r="BX5" s="508"/>
      <c r="BY5" s="509"/>
      <c r="BZ5" s="634"/>
      <c r="CA5" s="81"/>
      <c r="CB5" s="81"/>
      <c r="CC5" s="81"/>
      <c r="CD5" s="81"/>
      <c r="CE5" s="81"/>
      <c r="CF5" s="96"/>
      <c r="CG5" s="97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729">
        <f>+entero!BY7</f>
        <v>15392.848505259997</v>
      </c>
      <c r="BZ6" s="729">
        <f>+entero!BZ7</f>
        <v>15299.34166575</v>
      </c>
      <c r="CA6" s="62">
        <f>+entero!CA7</f>
        <v>15468.922990079996</v>
      </c>
      <c r="CB6" s="62">
        <f>+entero!CB7</f>
        <v>15453.79469354</v>
      </c>
      <c r="CC6" s="62">
        <f>+entero!CC7</f>
        <v>15414.314163069999</v>
      </c>
      <c r="CD6" s="62">
        <f>+entero!CD7</f>
        <v>15461.215190120001</v>
      </c>
      <c r="CE6" s="62">
        <f>+entero!CE7</f>
        <v>15430.627383739999</v>
      </c>
      <c r="CF6" s="84">
        <f>+entero!CF7</f>
        <v>-54.208065610000631</v>
      </c>
      <c r="CG6" s="137">
        <f>+entero!CG7</f>
        <v>-3.5007195127976232E-3</v>
      </c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2:96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729">
        <f>+entero!BY8</f>
        <v>13452.078248829997</v>
      </c>
      <c r="BZ7" s="729">
        <f>+entero!BZ8</f>
        <v>13367.003922040001</v>
      </c>
      <c r="CA7" s="62">
        <f>+entero!CA8</f>
        <v>13534.30700139</v>
      </c>
      <c r="CB7" s="62">
        <f>+entero!CB8</f>
        <v>13503.94801806</v>
      </c>
      <c r="CC7" s="62">
        <f>+entero!CC8</f>
        <v>13465.73536893</v>
      </c>
      <c r="CD7" s="62">
        <f>+entero!CD8</f>
        <v>13503.469527570001</v>
      </c>
      <c r="CE7" s="62">
        <f>+entero!CE8</f>
        <v>13471.75599414</v>
      </c>
      <c r="CF7" s="84">
        <f>+entero!CF8</f>
        <v>-75.718631409998125</v>
      </c>
      <c r="CG7" s="137">
        <f>+entero!CG8</f>
        <v>-5.589132550740894E-3</v>
      </c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2:96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729">
        <f>+entero!BY9</f>
        <v>249.58888576000001</v>
      </c>
      <c r="BZ8" s="729">
        <f>+entero!BZ9</f>
        <v>248.35540143</v>
      </c>
      <c r="CA8" s="62">
        <f>+entero!CA9</f>
        <v>247.77656713000002</v>
      </c>
      <c r="CB8" s="62">
        <f>+entero!CB9</f>
        <v>247.77656713000002</v>
      </c>
      <c r="CC8" s="62">
        <f>+entero!CC9</f>
        <v>247.61987524</v>
      </c>
      <c r="CD8" s="62">
        <f>+entero!CD9</f>
        <v>247.42984464</v>
      </c>
      <c r="CE8" s="62">
        <f>+entero!CE9</f>
        <v>248.54002341</v>
      </c>
      <c r="CF8" s="84">
        <f>+entero!CF9</f>
        <v>-0.20669995999998036</v>
      </c>
      <c r="CG8" s="137">
        <f>+entero!CG9</f>
        <v>-8.3096555886097434E-4</v>
      </c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2:96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729">
        <f>+entero!BY10</f>
        <v>1677.89238942</v>
      </c>
      <c r="BZ9" s="729">
        <f>+entero!BZ10</f>
        <v>1670.7590360300001</v>
      </c>
      <c r="CA9" s="62">
        <f>+entero!CA10</f>
        <v>1673.64744406</v>
      </c>
      <c r="CB9" s="62">
        <f>+entero!CB10</f>
        <v>1688.8781308500002</v>
      </c>
      <c r="CC9" s="62">
        <f>+entero!CC10</f>
        <v>1687.7752839</v>
      </c>
      <c r="CD9" s="62">
        <f>+entero!CD10</f>
        <v>1697.14230041</v>
      </c>
      <c r="CE9" s="62">
        <f>+entero!CE10</f>
        <v>1697.0987411900001</v>
      </c>
      <c r="CF9" s="84">
        <f>+entero!CF10</f>
        <v>21.728270759999987</v>
      </c>
      <c r="CG9" s="137">
        <f>+entero!CG10</f>
        <v>1.2969233458211216E-2</v>
      </c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2:96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729">
        <f>+entero!BY11</f>
        <v>13.288981250000001</v>
      </c>
      <c r="BZ10" s="729">
        <f>+entero!BZ11</f>
        <v>13.22330625</v>
      </c>
      <c r="CA10" s="62">
        <f>+entero!CA11</f>
        <v>13.1919775</v>
      </c>
      <c r="CB10" s="62">
        <f>+entero!CB11</f>
        <v>13.1919775</v>
      </c>
      <c r="CC10" s="62">
        <f>+entero!CC11</f>
        <v>13.183635000000001</v>
      </c>
      <c r="CD10" s="62">
        <f>+entero!CD11</f>
        <v>13.173517499999999</v>
      </c>
      <c r="CE10" s="62">
        <f>+entero!CE11</f>
        <v>13.232625000000001</v>
      </c>
      <c r="CF10" s="84">
        <f>+entero!CF11</f>
        <v>-1.1004999999999043E-2</v>
      </c>
      <c r="CG10" s="137">
        <f>+entero!CG11</f>
        <v>-8.3096552833317183E-4</v>
      </c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2:9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729">
        <f>+entero!BY12</f>
        <v>15392.933926309996</v>
      </c>
      <c r="BZ11" s="729">
        <f>+entero!BZ12</f>
        <v>15299.276055060001</v>
      </c>
      <c r="CA11" s="84">
        <f>+entero!CA12</f>
        <v>15468.890164309998</v>
      </c>
      <c r="CB11" s="84">
        <f>+entero!CB12</f>
        <v>15453.762023789999</v>
      </c>
      <c r="CC11" s="84">
        <f>+entero!CC12</f>
        <v>15414.31632518</v>
      </c>
      <c r="CD11" s="84">
        <f>+entero!CD12</f>
        <v>15461.217352230004</v>
      </c>
      <c r="CE11" s="84">
        <f>+entero!CE12</f>
        <v>15430.629325669999</v>
      </c>
      <c r="CF11" s="84">
        <f>+entero!CF12</f>
        <v>-54.173297909999746</v>
      </c>
      <c r="CG11" s="137">
        <f>+entero!CG12</f>
        <v>-3.4984816550071018E-3</v>
      </c>
      <c r="CH11" s="29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2:96" x14ac:dyDescent="0.2">
      <c r="C12" s="26"/>
      <c r="D12" s="30" t="str">
        <f>+entero!D13</f>
        <v>Activos externos netos de CP de EIF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>
        <v>1177.1279416024299</v>
      </c>
      <c r="AP12" s="65">
        <v>1132.2709742961715</v>
      </c>
      <c r="AQ12" s="65">
        <v>1149.4797365604411</v>
      </c>
      <c r="AR12" s="65">
        <v>1112.0647450999297</v>
      </c>
      <c r="AS12" s="65">
        <v>1363.76</v>
      </c>
      <c r="AT12" s="65">
        <v>1308.1671004604384</v>
      </c>
      <c r="AU12" s="65">
        <v>1343.4</v>
      </c>
      <c r="AV12" s="65">
        <v>1312.0946175305403</v>
      </c>
      <c r="AW12" s="65">
        <v>1328.2424156712761</v>
      </c>
      <c r="AX12" s="65">
        <v>1353.2049894542054</v>
      </c>
      <c r="AY12" s="65">
        <v>1320.775314976865</v>
      </c>
      <c r="AZ12" s="65">
        <v>1259.1977500272224</v>
      </c>
      <c r="BA12" s="65">
        <v>1421.9962290775795</v>
      </c>
      <c r="BB12" s="65">
        <v>1499.9001651002393</v>
      </c>
      <c r="BC12" s="65">
        <v>1476.1</v>
      </c>
      <c r="BD12" s="65">
        <v>1545.3133726481315</v>
      </c>
      <c r="BE12" s="65">
        <v>1609.1266890343752</v>
      </c>
      <c r="BF12" s="65">
        <v>1602.1490347809918</v>
      </c>
      <c r="BG12" s="65">
        <v>1508.2417970569527</v>
      </c>
      <c r="BH12" s="65">
        <v>1676.5429345945872</v>
      </c>
      <c r="BI12" s="65">
        <v>1580.6195282119991</v>
      </c>
      <c r="BJ12" s="65">
        <v>1569.7984961465322</v>
      </c>
      <c r="BK12" s="65">
        <v>1588.0928546314085</v>
      </c>
      <c r="BL12" s="65">
        <v>1553.1521456643795</v>
      </c>
      <c r="BM12" s="65">
        <v>1654.3411065087464</v>
      </c>
      <c r="BN12" s="65">
        <v>1626.3659524037901</v>
      </c>
      <c r="BO12" s="65">
        <v>1658.3314464387752</v>
      </c>
      <c r="BP12" s="65">
        <v>1904.4737652244894</v>
      </c>
      <c r="BQ12" s="65">
        <v>1986.8727011690962</v>
      </c>
      <c r="BR12" s="65">
        <v>2057.3005602623907</v>
      </c>
      <c r="BS12" s="65">
        <v>2061.3454177092135</v>
      </c>
      <c r="BT12" s="65">
        <v>2230.4617808476983</v>
      </c>
      <c r="BU12" s="65">
        <v>2205.7857082660657</v>
      </c>
      <c r="BV12" s="65">
        <v>2245.7993692791852</v>
      </c>
      <c r="BW12" s="65">
        <v>2247.2404525459492</v>
      </c>
      <c r="BX12" s="65">
        <v>2245.170903315628</v>
      </c>
      <c r="BY12" s="730">
        <v>2333.0737413360366</v>
      </c>
      <c r="BZ12" s="730">
        <v>2271.1533427879313</v>
      </c>
      <c r="CA12" s="84">
        <v>2210.7336289366194</v>
      </c>
      <c r="CB12" s="84">
        <v>2224.6861412165031</v>
      </c>
      <c r="CC12" s="84">
        <v>2219.6222116509048</v>
      </c>
      <c r="CD12" s="84">
        <v>2240.8861972937621</v>
      </c>
      <c r="CE12" s="84">
        <v>2236.3538834584851</v>
      </c>
      <c r="CF12" s="84">
        <v>-8.8170198571428955</v>
      </c>
      <c r="CG12" s="137">
        <v>-3.9271040989005135E-3</v>
      </c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2:96" x14ac:dyDescent="0.2">
      <c r="C13" s="26"/>
      <c r="D13" s="30" t="str">
        <f>+entero!D14</f>
        <v>Activos internacionales netos de Corto Plazo consolidados</v>
      </c>
      <c r="E13" s="65">
        <f>+entero!E14</f>
        <v>8639.6035074975498</v>
      </c>
      <c r="F13" s="65">
        <f>+entero!F14</f>
        <v>8645.2182465078931</v>
      </c>
      <c r="G13" s="65">
        <f>+entero!G14</f>
        <v>8719.0204245582936</v>
      </c>
      <c r="H13" s="65">
        <f>+entero!H14</f>
        <v>8789.2239049082655</v>
      </c>
      <c r="I13" s="65">
        <f>+entero!I14</f>
        <v>8842.0730169547842</v>
      </c>
      <c r="J13" s="65">
        <f>+entero!J14</f>
        <v>9043.2483519874459</v>
      </c>
      <c r="K13" s="65">
        <f>+entero!K14</f>
        <v>9159.4477371117755</v>
      </c>
      <c r="L13" s="65">
        <f>+entero!L14</f>
        <v>9253.6349329364748</v>
      </c>
      <c r="M13" s="65">
        <f>+entero!M14</f>
        <v>9628.8480773302836</v>
      </c>
      <c r="N13" s="65">
        <f>+entero!N14</f>
        <v>9941.4843416190124</v>
      </c>
      <c r="O13" s="65">
        <f>+entero!O14</f>
        <v>10027.412328886472</v>
      </c>
      <c r="P13" s="65">
        <f>+entero!P14</f>
        <v>10204.529495235185</v>
      </c>
      <c r="Q13" s="65">
        <f>+entero!Q14</f>
        <v>10074.56887331355</v>
      </c>
      <c r="R13" s="65">
        <f>+entero!R14</f>
        <v>10051.096483354026</v>
      </c>
      <c r="S13" s="65">
        <f>+entero!S14</f>
        <v>9936.504937705633</v>
      </c>
      <c r="T13" s="65">
        <f>+entero!T14</f>
        <v>9899.3178757907244</v>
      </c>
      <c r="U13" s="65">
        <f>+entero!U14</f>
        <v>9930.8348291604088</v>
      </c>
      <c r="V13" s="65">
        <f>+entero!V14</f>
        <v>9915.7627487492555</v>
      </c>
      <c r="W13" s="65">
        <f>+entero!W14</f>
        <v>9930.2917461725283</v>
      </c>
      <c r="X13" s="65">
        <f>+entero!X14</f>
        <v>10064.861615886231</v>
      </c>
      <c r="Y13" s="65">
        <f>+entero!Y14</f>
        <v>10170.358196796338</v>
      </c>
      <c r="Z13" s="65">
        <f>+entero!Z14</f>
        <v>10502.683787179652</v>
      </c>
      <c r="AA13" s="65">
        <f>+entero!AA14</f>
        <v>10728.611040768292</v>
      </c>
      <c r="AB13" s="65">
        <f>+entero!AB14</f>
        <v>10818.036225285792</v>
      </c>
      <c r="AC13" s="65">
        <f>+entero!AC14</f>
        <v>11166.174372277155</v>
      </c>
      <c r="AD13" s="65">
        <f>+entero!AD14</f>
        <v>11163.659448801072</v>
      </c>
      <c r="AE13" s="65">
        <f>+entero!AE14</f>
        <v>11472.135712687294</v>
      </c>
      <c r="AF13" s="65">
        <f>+entero!AF14</f>
        <v>11574.145166142265</v>
      </c>
      <c r="AG13" s="65">
        <f>+entero!AG14</f>
        <v>11935.16994980955</v>
      </c>
      <c r="AH13" s="65">
        <f>+entero!AH14</f>
        <v>11867.968255922375</v>
      </c>
      <c r="AI13" s="65">
        <f>+entero!AI14</f>
        <v>11985.708677987588</v>
      </c>
      <c r="AJ13" s="65">
        <f>+entero!AJ14</f>
        <v>12390.095656689688</v>
      </c>
      <c r="AK13" s="65">
        <f>+entero!AK14</f>
        <v>12931.070416984023</v>
      </c>
      <c r="AL13" s="65">
        <f>+entero!AL14</f>
        <v>12612.539909192625</v>
      </c>
      <c r="AM13" s="65">
        <f>+entero!AM14</f>
        <v>13097.875896010373</v>
      </c>
      <c r="AN13" s="65">
        <f>+entero!AN14</f>
        <v>13289.935159898389</v>
      </c>
      <c r="AO13" s="65">
        <f>+entero!AO14</f>
        <v>13195.67607254243</v>
      </c>
      <c r="AP13" s="65">
        <f>+entero!AP14</f>
        <v>13621.208531126169</v>
      </c>
      <c r="AQ13" s="65">
        <f>+entero!AQ14</f>
        <v>13888.598213770441</v>
      </c>
      <c r="AR13" s="65">
        <f>+entero!AR14</f>
        <v>13858.71548294993</v>
      </c>
      <c r="AS13" s="65">
        <f>+entero!AS14</f>
        <v>13936.88236233</v>
      </c>
      <c r="AT13" s="65">
        <f>+entero!AT14</f>
        <v>13730.044213030436</v>
      </c>
      <c r="AU13" s="65">
        <f>+entero!AU14</f>
        <v>13783.15889637</v>
      </c>
      <c r="AV13" s="65">
        <f>+entero!AV14</f>
        <v>14060.081646940538</v>
      </c>
      <c r="AW13" s="65">
        <f>+entero!AW14</f>
        <v>14391.941929861274</v>
      </c>
      <c r="AX13" s="65">
        <f>+entero!AX14</f>
        <v>14772.461979424206</v>
      </c>
      <c r="AY13" s="65">
        <f>+entero!AY14</f>
        <v>15092.527132366869</v>
      </c>
      <c r="AZ13" s="65">
        <f>+entero!AZ14</f>
        <v>15184.990478887221</v>
      </c>
      <c r="BA13" s="65">
        <f>+entero!BA14</f>
        <v>15348.71670628758</v>
      </c>
      <c r="BB13" s="65">
        <f>+entero!BB14</f>
        <v>15548.89612082024</v>
      </c>
      <c r="BC13" s="65">
        <f>+entero!BC14</f>
        <v>15576.71848741</v>
      </c>
      <c r="BD13" s="65">
        <f>+entero!BD14</f>
        <v>15732.99030341813</v>
      </c>
      <c r="BE13" s="65">
        <f>+entero!BE14</f>
        <v>15815.389176844374</v>
      </c>
      <c r="BF13" s="65">
        <f>+entero!BF14</f>
        <v>15609.778313420991</v>
      </c>
      <c r="BG13" s="65">
        <f>+entero!BG14</f>
        <v>15459.94470928695</v>
      </c>
      <c r="BH13" s="65">
        <f>+entero!BH14</f>
        <v>15987.175963104588</v>
      </c>
      <c r="BI13" s="65">
        <f>+entero!BI14</f>
        <v>15981.911255622001</v>
      </c>
      <c r="BJ13" s="65">
        <f>+entero!BJ14</f>
        <v>16087.350981556532</v>
      </c>
      <c r="BK13" s="65">
        <f>+entero!BK14</f>
        <v>15838.069547151406</v>
      </c>
      <c r="BL13" s="65">
        <f>+entero!BL14</f>
        <v>15781.32056928438</v>
      </c>
      <c r="BM13" s="65">
        <f>+entero!BM14</f>
        <v>16084.485675898746</v>
      </c>
      <c r="BN13" s="65">
        <f>+entero!BN14</f>
        <v>16145.777972633789</v>
      </c>
      <c r="BO13" s="65">
        <f>+entero!BO14</f>
        <v>16216.026590098774</v>
      </c>
      <c r="BP13" s="65">
        <f>+entero!BP14</f>
        <v>16395.02991842449</v>
      </c>
      <c r="BQ13" s="65">
        <f>+entero!BQ14</f>
        <v>16519.898642439097</v>
      </c>
      <c r="BR13" s="65">
        <f>+entero!BR14</f>
        <v>16597.98814637239</v>
      </c>
      <c r="BS13" s="65">
        <f>+entero!BS14</f>
        <v>16870.19659737921</v>
      </c>
      <c r="BT13" s="65">
        <f>+entero!BT14</f>
        <v>17103.844627047696</v>
      </c>
      <c r="BU13" s="65">
        <f>+entero!BU14</f>
        <v>17599.400201874112</v>
      </c>
      <c r="BV13" s="65">
        <f>+entero!BV14</f>
        <v>17517.652435879187</v>
      </c>
      <c r="BW13" s="65">
        <f>+entero!BW14</f>
        <v>17511.791597555948</v>
      </c>
      <c r="BX13" s="65">
        <f>+entero!BX14</f>
        <v>17729.973526895628</v>
      </c>
      <c r="BY13" s="730">
        <f>+entero!BY14</f>
        <v>17726.00766764603</v>
      </c>
      <c r="BZ13" s="730">
        <f>+entero!BZ14</f>
        <v>17570.429397847933</v>
      </c>
      <c r="CA13" s="84">
        <f>+entero!CA14</f>
        <v>17679.623793246617</v>
      </c>
      <c r="CB13" s="84">
        <f>+entero!CB14</f>
        <v>17678.448165006503</v>
      </c>
      <c r="CC13" s="84">
        <f>+entero!CC14</f>
        <v>17633.938536830905</v>
      </c>
      <c r="CD13" s="84">
        <f>+entero!CD14</f>
        <v>17702.103549523767</v>
      </c>
      <c r="CE13" s="84">
        <f>+entero!CE14</f>
        <v>17666.983209128484</v>
      </c>
      <c r="CF13" s="84">
        <f>+entero!CF14</f>
        <v>-62.990317767144006</v>
      </c>
      <c r="CG13" s="137">
        <f>+entero!CG14</f>
        <v>-3.5527587038746145E-3</v>
      </c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2:96" ht="13.5" x14ac:dyDescent="0.2">
      <c r="B14" s="46"/>
      <c r="C14" s="26"/>
      <c r="D14" s="113" t="s">
        <v>70</v>
      </c>
      <c r="E14" s="70">
        <f>+entero!E15</f>
        <v>232</v>
      </c>
      <c r="F14" s="70">
        <f>+entero!F15</f>
        <v>236.7</v>
      </c>
      <c r="G14" s="70">
        <f>+entero!G15</f>
        <v>139.19999999999999</v>
      </c>
      <c r="H14" s="70">
        <f>+entero!H15</f>
        <v>91.1</v>
      </c>
      <c r="I14" s="70">
        <f>+entero!I15</f>
        <v>45.4</v>
      </c>
      <c r="J14" s="70">
        <f>+entero!J15</f>
        <v>0.4</v>
      </c>
      <c r="K14" s="70">
        <f>+entero!K15</f>
        <v>29.8</v>
      </c>
      <c r="L14" s="70">
        <f>+entero!L15</f>
        <v>17</v>
      </c>
      <c r="M14" s="70">
        <f>+entero!M15</f>
        <v>19.2</v>
      </c>
      <c r="N14" s="70">
        <f>+entero!N15</f>
        <v>59</v>
      </c>
      <c r="O14" s="70">
        <f>+entero!O15</f>
        <v>66.5</v>
      </c>
      <c r="P14" s="70">
        <f>+entero!P15</f>
        <v>106.7</v>
      </c>
      <c r="Q14" s="70">
        <f>+entero!Q15</f>
        <v>142.6</v>
      </c>
      <c r="R14" s="70">
        <f>+entero!R15</f>
        <v>130</v>
      </c>
      <c r="S14" s="70">
        <f>+entero!S15</f>
        <v>214.89999999999998</v>
      </c>
      <c r="T14" s="70">
        <f>+entero!T15</f>
        <v>170.7</v>
      </c>
      <c r="U14" s="70">
        <f>+entero!U15</f>
        <v>57.1</v>
      </c>
      <c r="V14" s="70">
        <f>+entero!V15</f>
        <v>12.8</v>
      </c>
      <c r="W14" s="70">
        <f>+entero!W15</f>
        <v>54.6</v>
      </c>
      <c r="X14" s="70">
        <f>+entero!X15</f>
        <v>28.1</v>
      </c>
      <c r="Y14" s="70">
        <f>+entero!Y15</f>
        <v>17.100000000000001</v>
      </c>
      <c r="Z14" s="70">
        <f>+entero!Z15</f>
        <v>32.5</v>
      </c>
      <c r="AA14" s="70">
        <f>+entero!AA15</f>
        <v>24.1</v>
      </c>
      <c r="AB14" s="70">
        <f>+entero!AB15</f>
        <v>7.1</v>
      </c>
      <c r="AC14" s="70">
        <f>+entero!AC15</f>
        <v>4</v>
      </c>
      <c r="AD14" s="70">
        <f>+entero!AD15</f>
        <v>55</v>
      </c>
      <c r="AE14" s="70">
        <f>+entero!AE15</f>
        <v>35.5</v>
      </c>
      <c r="AF14" s="70">
        <f>+entero!AF15</f>
        <v>0</v>
      </c>
      <c r="AG14" s="70">
        <f>+entero!AG15</f>
        <v>3.8</v>
      </c>
      <c r="AH14" s="70">
        <f>+entero!AH15</f>
        <v>0</v>
      </c>
      <c r="AI14" s="70">
        <f>+entero!AI15</f>
        <v>0</v>
      </c>
      <c r="AJ14" s="70">
        <f>+entero!AJ15</f>
        <v>0</v>
      </c>
      <c r="AK14" s="70">
        <f>+entero!AK15</f>
        <v>0</v>
      </c>
      <c r="AL14" s="70">
        <f>+entero!AL15</f>
        <v>0</v>
      </c>
      <c r="AM14" s="70">
        <f>+entero!AM15</f>
        <v>0</v>
      </c>
      <c r="AN14" s="70">
        <f>+entero!AN15</f>
        <v>0</v>
      </c>
      <c r="AO14" s="70">
        <f>+entero!AO15</f>
        <v>0</v>
      </c>
      <c r="AP14" s="70">
        <f>+entero!AP15</f>
        <v>21</v>
      </c>
      <c r="AQ14" s="70">
        <f>+entero!AQ15</f>
        <v>0.5</v>
      </c>
      <c r="AR14" s="70">
        <f>+entero!AR15</f>
        <v>24.7</v>
      </c>
      <c r="AS14" s="70">
        <f>+entero!AS15</f>
        <v>55</v>
      </c>
      <c r="AT14" s="70">
        <f>+entero!AT15</f>
        <v>23</v>
      </c>
      <c r="AU14" s="70">
        <f>+entero!AU15</f>
        <v>2</v>
      </c>
      <c r="AV14" s="70">
        <f>+entero!AV15</f>
        <v>36.6</v>
      </c>
      <c r="AW14" s="70">
        <f>+entero!AW15</f>
        <v>31.1</v>
      </c>
      <c r="AX14" s="70">
        <f>+entero!AX15</f>
        <v>66.3</v>
      </c>
      <c r="AY14" s="70">
        <f>+entero!AY15</f>
        <v>253.7</v>
      </c>
      <c r="AZ14" s="70">
        <f>+entero!AZ15</f>
        <v>136.80000000000001</v>
      </c>
      <c r="BA14" s="70">
        <f>+entero!BA15</f>
        <v>124.5</v>
      </c>
      <c r="BB14" s="70">
        <f>+entero!BB15</f>
        <v>80.400000000000006</v>
      </c>
      <c r="BC14" s="70">
        <f>+entero!BC15</f>
        <v>1.4</v>
      </c>
      <c r="BD14" s="70">
        <f>+entero!BD15</f>
        <v>2.5</v>
      </c>
      <c r="BE14" s="70">
        <f>+entero!BE15</f>
        <v>5.9</v>
      </c>
      <c r="BF14" s="70">
        <f>+entero!BF15</f>
        <v>3.7</v>
      </c>
      <c r="BG14" s="70">
        <f>+entero!BG15</f>
        <v>2.2999999999999998</v>
      </c>
      <c r="BH14" s="70">
        <f>+entero!BH15</f>
        <v>5.4</v>
      </c>
      <c r="BI14" s="70">
        <f>+entero!BI15</f>
        <v>0.4</v>
      </c>
      <c r="BJ14" s="70">
        <f>+entero!BJ15</f>
        <v>0</v>
      </c>
      <c r="BK14" s="70">
        <f>+entero!BK15</f>
        <v>1</v>
      </c>
      <c r="BL14" s="70">
        <f>+entero!BL15</f>
        <v>4.5</v>
      </c>
      <c r="BM14" s="70">
        <f>+entero!BM15</f>
        <v>1.3</v>
      </c>
      <c r="BN14" s="70">
        <f>+entero!BN15</f>
        <v>5.0999999999999996</v>
      </c>
      <c r="BO14" s="70">
        <f>+entero!BO15</f>
        <v>0</v>
      </c>
      <c r="BP14" s="70">
        <f>+entero!BP15</f>
        <v>2.0999999999999996</v>
      </c>
      <c r="BQ14" s="70">
        <f>+entero!BQ15</f>
        <v>1.3</v>
      </c>
      <c r="BR14" s="70">
        <f>+entero!BR15</f>
        <v>0</v>
      </c>
      <c r="BS14" s="70">
        <f>+entero!BS15</f>
        <v>0.8</v>
      </c>
      <c r="BT14" s="70">
        <f>+entero!BT15</f>
        <v>0</v>
      </c>
      <c r="BU14" s="70">
        <f>+entero!BU15</f>
        <v>0</v>
      </c>
      <c r="BV14" s="70">
        <f>+entero!BV15</f>
        <v>0.30000000000000004</v>
      </c>
      <c r="BW14" s="70">
        <f>+entero!BW15</f>
        <v>0</v>
      </c>
      <c r="BX14" s="70">
        <f>+entero!BX15</f>
        <v>0</v>
      </c>
      <c r="BY14" s="731">
        <f>+entero!BY15</f>
        <v>0</v>
      </c>
      <c r="BZ14" s="731">
        <f>+entero!BZ15</f>
        <v>0.1</v>
      </c>
      <c r="CA14" s="84">
        <f>+entero!CA15</f>
        <v>0</v>
      </c>
      <c r="CB14" s="84">
        <f>+entero!CB15</f>
        <v>0</v>
      </c>
      <c r="CC14" s="84">
        <f>+entero!CC15</f>
        <v>0</v>
      </c>
      <c r="CD14" s="84">
        <f>+entero!CD15</f>
        <v>0</v>
      </c>
      <c r="CE14" s="84">
        <f>+entero!CE15</f>
        <v>0</v>
      </c>
      <c r="CF14" s="84">
        <f>+entero!CF15</f>
        <v>0</v>
      </c>
      <c r="CG14" s="137">
        <f>+entero!CG15</f>
        <v>0</v>
      </c>
      <c r="CI14" s="295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2:96" ht="13.5" x14ac:dyDescent="0.2">
      <c r="B15" s="46"/>
      <c r="C15" s="26"/>
      <c r="D15" s="209" t="s">
        <v>173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>
        <f>+entero!BW16</f>
        <v>0</v>
      </c>
      <c r="BX15" s="70">
        <f>+entero!BX16</f>
        <v>1.9</v>
      </c>
      <c r="BY15" s="731">
        <f>+entero!BY16</f>
        <v>0.2</v>
      </c>
      <c r="BZ15" s="731">
        <f>+entero!BZ16</f>
        <v>1.1000000000000001</v>
      </c>
      <c r="CA15" s="84">
        <f>+entero!CA16</f>
        <v>0</v>
      </c>
      <c r="CB15" s="84">
        <f>+entero!CB16</f>
        <v>0.2</v>
      </c>
      <c r="CC15" s="84">
        <f>+entero!CC16</f>
        <v>0</v>
      </c>
      <c r="CD15" s="84">
        <f>+entero!CD16</f>
        <v>0.2</v>
      </c>
      <c r="CE15" s="84">
        <f>+entero!CE16</f>
        <v>0.2</v>
      </c>
      <c r="CF15" s="84">
        <f>+entero!CF16</f>
        <v>0</v>
      </c>
      <c r="CG15" s="137">
        <f>+entero!CG16</f>
        <v>0</v>
      </c>
      <c r="CI15" s="295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2:96" x14ac:dyDescent="0.2">
      <c r="B16" s="46"/>
      <c r="C16" s="26"/>
      <c r="D16" s="113" t="s">
        <v>62</v>
      </c>
      <c r="E16" s="70">
        <f>+entero!E17</f>
        <v>0</v>
      </c>
      <c r="F16" s="70">
        <f>+entero!F17</f>
        <v>0.15</v>
      </c>
      <c r="G16" s="70">
        <f>+entero!G17</f>
        <v>0</v>
      </c>
      <c r="H16" s="70">
        <f>+entero!H17</f>
        <v>14.060257999999999</v>
      </c>
      <c r="I16" s="70">
        <f>+entero!I17</f>
        <v>0.21</v>
      </c>
      <c r="J16" s="70">
        <f>+entero!J17</f>
        <v>1.65</v>
      </c>
      <c r="K16" s="70">
        <f>+entero!K17</f>
        <v>0</v>
      </c>
      <c r="L16" s="70">
        <f>+entero!L17</f>
        <v>0</v>
      </c>
      <c r="M16" s="70">
        <f>+entero!M17</f>
        <v>0</v>
      </c>
      <c r="N16" s="70">
        <f>+entero!N17</f>
        <v>0</v>
      </c>
      <c r="O16" s="70">
        <f>+entero!O17</f>
        <v>0</v>
      </c>
      <c r="P16" s="70">
        <f>+entero!P17</f>
        <v>0</v>
      </c>
      <c r="Q16" s="70">
        <f>+entero!Q17</f>
        <v>0</v>
      </c>
      <c r="R16" s="70">
        <f>+entero!R17</f>
        <v>0</v>
      </c>
      <c r="S16" s="70">
        <f>+entero!S17</f>
        <v>0</v>
      </c>
      <c r="T16" s="70">
        <f>+entero!T17</f>
        <v>0</v>
      </c>
      <c r="U16" s="70">
        <f>+entero!U17</f>
        <v>0</v>
      </c>
      <c r="V16" s="70">
        <f>+entero!V17</f>
        <v>0</v>
      </c>
      <c r="W16" s="70">
        <f>+entero!W17</f>
        <v>0</v>
      </c>
      <c r="X16" s="70">
        <f>+entero!X17</f>
        <v>0</v>
      </c>
      <c r="Y16" s="70">
        <f>+entero!Y17</f>
        <v>0</v>
      </c>
      <c r="Z16" s="70">
        <f>+entero!Z17</f>
        <v>0</v>
      </c>
      <c r="AA16" s="70">
        <f>+entero!AA17</f>
        <v>0</v>
      </c>
      <c r="AB16" s="70">
        <f>+entero!AB17</f>
        <v>31.4</v>
      </c>
      <c r="AC16" s="70">
        <f>+entero!AC17</f>
        <v>431.16999999999996</v>
      </c>
      <c r="AD16" s="70">
        <f>+entero!AD17</f>
        <v>4.6789999999999994</v>
      </c>
      <c r="AE16" s="70">
        <f>+entero!AE17</f>
        <v>5.0410000000000004</v>
      </c>
      <c r="AF16" s="70">
        <f>+entero!AF17</f>
        <v>5.0000099999999996</v>
      </c>
      <c r="AG16" s="70">
        <f>+entero!AG17</f>
        <v>8.85</v>
      </c>
      <c r="AH16" s="70">
        <f>+entero!AH17</f>
        <v>43.79</v>
      </c>
      <c r="AI16" s="70">
        <f>+entero!AI17</f>
        <v>11.035</v>
      </c>
      <c r="AJ16" s="70">
        <f>+entero!AJ17</f>
        <v>91.63</v>
      </c>
      <c r="AK16" s="70">
        <f>+entero!AK17</f>
        <v>129.28</v>
      </c>
      <c r="AL16" s="70">
        <f>+entero!AL17</f>
        <v>72.2</v>
      </c>
      <c r="AM16" s="70">
        <f>+entero!AM17</f>
        <v>12.543668</v>
      </c>
      <c r="AN16" s="70">
        <f>+entero!AN17</f>
        <v>1</v>
      </c>
      <c r="AO16" s="70">
        <f>+entero!AO17</f>
        <v>0</v>
      </c>
      <c r="AP16" s="70">
        <f>+entero!AP17</f>
        <v>0</v>
      </c>
      <c r="AQ16" s="70">
        <f>+entero!AQ17</f>
        <v>0</v>
      </c>
      <c r="AR16" s="70">
        <f>+entero!AR17</f>
        <v>0</v>
      </c>
      <c r="AS16" s="70">
        <f>+entero!AS17</f>
        <v>0</v>
      </c>
      <c r="AT16" s="70">
        <f>+entero!AT17</f>
        <v>0</v>
      </c>
      <c r="AU16" s="70">
        <f>+entero!AU17</f>
        <v>0</v>
      </c>
      <c r="AV16" s="70">
        <f>+entero!AV17</f>
        <v>0</v>
      </c>
      <c r="AW16" s="70">
        <f>+entero!AW17</f>
        <v>0</v>
      </c>
      <c r="AX16" s="70">
        <f>+entero!AX17</f>
        <v>0</v>
      </c>
      <c r="AY16" s="70">
        <f>+entero!AY17</f>
        <v>0</v>
      </c>
      <c r="AZ16" s="70">
        <f>+entero!AZ17</f>
        <v>0</v>
      </c>
      <c r="BA16" s="70">
        <f>+entero!BA17</f>
        <v>0</v>
      </c>
      <c r="BB16" s="70">
        <f>+entero!BB17</f>
        <v>0</v>
      </c>
      <c r="BC16" s="70">
        <f>+entero!BC17</f>
        <v>0.75</v>
      </c>
      <c r="BD16" s="70">
        <f>+entero!BD17</f>
        <v>0.2</v>
      </c>
      <c r="BE16" s="70">
        <f>+entero!BE17</f>
        <v>0.5</v>
      </c>
      <c r="BF16" s="70">
        <f>+entero!BF17</f>
        <v>0</v>
      </c>
      <c r="BG16" s="70">
        <f>+entero!BG17</f>
        <v>0.5</v>
      </c>
      <c r="BH16" s="70">
        <f>+entero!BH17</f>
        <v>0.5</v>
      </c>
      <c r="BI16" s="70">
        <f>+entero!BI17</f>
        <v>0</v>
      </c>
      <c r="BJ16" s="70">
        <f>+entero!BJ17</f>
        <v>0</v>
      </c>
      <c r="BK16" s="70">
        <f>+entero!BK17</f>
        <v>3</v>
      </c>
      <c r="BL16" s="70">
        <f>+entero!BL17</f>
        <v>0</v>
      </c>
      <c r="BM16" s="70">
        <f>+entero!BM17</f>
        <v>0</v>
      </c>
      <c r="BN16" s="70">
        <f>+entero!BN17</f>
        <v>0</v>
      </c>
      <c r="BO16" s="70">
        <f>+entero!BO17</f>
        <v>0</v>
      </c>
      <c r="BP16" s="70">
        <f>+entero!BP17</f>
        <v>0</v>
      </c>
      <c r="BQ16" s="70">
        <f>+entero!BQ17</f>
        <v>0</v>
      </c>
      <c r="BR16" s="70">
        <f>+entero!BR17</f>
        <v>0</v>
      </c>
      <c r="BS16" s="70">
        <f>+entero!BS17</f>
        <v>9.8999999999999994E-5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31">
        <f>+entero!BY17</f>
        <v>0</v>
      </c>
      <c r="BZ16" s="731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7">
        <f>+entero!CG17</f>
        <v>0</v>
      </c>
      <c r="CI16" s="295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B17" s="46"/>
      <c r="C17" s="26"/>
      <c r="D17" s="113" t="s">
        <v>54</v>
      </c>
      <c r="E17" s="70">
        <f>+entero!E18</f>
        <v>6.2228979999999998</v>
      </c>
      <c r="F17" s="70">
        <f>+entero!F18</f>
        <v>0.15</v>
      </c>
      <c r="G17" s="70">
        <f>+entero!G18</f>
        <v>0</v>
      </c>
      <c r="H17" s="70">
        <f>+entero!H18</f>
        <v>0</v>
      </c>
      <c r="I17" s="70">
        <f>+entero!I18</f>
        <v>1.3007379999999999</v>
      </c>
      <c r="J17" s="70">
        <f>+entero!J18</f>
        <v>0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7</v>
      </c>
      <c r="V17" s="70">
        <f>+entero!V18</f>
        <v>2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0</v>
      </c>
      <c r="AC17" s="70">
        <f>+entero!AC18</f>
        <v>25.499919999999999</v>
      </c>
      <c r="AD17" s="70">
        <f>+entero!AD18</f>
        <v>0</v>
      </c>
      <c r="AE17" s="70">
        <f>+entero!AE18</f>
        <v>0</v>
      </c>
      <c r="AF17" s="70">
        <f>+entero!AF18</f>
        <v>0</v>
      </c>
      <c r="AG17" s="70">
        <f>+entero!AG18</f>
        <v>1.1713750000000001</v>
      </c>
      <c r="AH17" s="70">
        <f>+entero!AH18</f>
        <v>0</v>
      </c>
      <c r="AI17" s="70">
        <f>+entero!AI18</f>
        <v>0</v>
      </c>
      <c r="AJ17" s="70">
        <f>+entero!AJ18</f>
        <v>0</v>
      </c>
      <c r="AK17" s="70">
        <f>+entero!AK18</f>
        <v>13.2</v>
      </c>
      <c r="AL17" s="70">
        <f>+entero!AL18</f>
        <v>0</v>
      </c>
      <c r="AM17" s="70">
        <f>+entero!AM18</f>
        <v>0</v>
      </c>
      <c r="AN17" s="70">
        <f>+entero!AN18</f>
        <v>0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18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</v>
      </c>
      <c r="BD17" s="70">
        <f>+entero!BD18</f>
        <v>0</v>
      </c>
      <c r="BE17" s="70">
        <f>+entero!BE18</f>
        <v>0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10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70">
        <f>+entero!BU18</f>
        <v>22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731">
        <f>+entero!BY18</f>
        <v>0</v>
      </c>
      <c r="BZ17" s="731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84" t="str">
        <f>+entero!CF18</f>
        <v xml:space="preserve"> </v>
      </c>
      <c r="CG17" s="137" t="str">
        <f>+entero!CG18</f>
        <v xml:space="preserve"> </v>
      </c>
      <c r="CI17" s="295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B18" s="46"/>
      <c r="C18" s="52"/>
      <c r="D18" s="114" t="s">
        <v>55</v>
      </c>
      <c r="E18" s="67">
        <f>+entero!E19</f>
        <v>81</v>
      </c>
      <c r="F18" s="67">
        <f>+entero!F19</f>
        <v>46.9</v>
      </c>
      <c r="G18" s="67">
        <f>+entero!G19</f>
        <v>37.5</v>
      </c>
      <c r="H18" s="67">
        <f>+entero!H19</f>
        <v>14.5</v>
      </c>
      <c r="I18" s="67">
        <f>+entero!I19</f>
        <v>7.4349999999999996</v>
      </c>
      <c r="J18" s="67">
        <f>+entero!J19</f>
        <v>0</v>
      </c>
      <c r="K18" s="67">
        <f>+entero!K19</f>
        <v>0</v>
      </c>
      <c r="L18" s="67">
        <f>+entero!L19</f>
        <v>12</v>
      </c>
      <c r="M18" s="67">
        <f>+entero!M19</f>
        <v>0</v>
      </c>
      <c r="N18" s="67">
        <f>+entero!N19</f>
        <v>0</v>
      </c>
      <c r="O18" s="67">
        <f>+entero!O19</f>
        <v>0</v>
      </c>
      <c r="P18" s="67">
        <f>+entero!P19</f>
        <v>26</v>
      </c>
      <c r="Q18" s="67">
        <f>+entero!Q19</f>
        <v>78.2</v>
      </c>
      <c r="R18" s="67">
        <f>+entero!R19</f>
        <v>16.8</v>
      </c>
      <c r="S18" s="67">
        <f>+entero!S19</f>
        <v>84.2</v>
      </c>
      <c r="T18" s="67">
        <f>+entero!T19</f>
        <v>114.9</v>
      </c>
      <c r="U18" s="67">
        <f>+entero!U19</f>
        <v>21.5</v>
      </c>
      <c r="V18" s="67">
        <f>+entero!V19</f>
        <v>17</v>
      </c>
      <c r="W18" s="67">
        <f>+entero!W19</f>
        <v>7.5</v>
      </c>
      <c r="X18" s="67">
        <f>+entero!X19</f>
        <v>3</v>
      </c>
      <c r="Y18" s="67">
        <f>+entero!Y19</f>
        <v>0</v>
      </c>
      <c r="Z18" s="67">
        <f>+entero!Z19</f>
        <v>0</v>
      </c>
      <c r="AA18" s="67">
        <f>+entero!AA19</f>
        <v>0</v>
      </c>
      <c r="AB18" s="67">
        <f>+entero!AB19</f>
        <v>0</v>
      </c>
      <c r="AC18" s="67">
        <f>+entero!AC19</f>
        <v>0</v>
      </c>
      <c r="AD18" s="67">
        <f>+entero!AD19</f>
        <v>0</v>
      </c>
      <c r="AE18" s="67">
        <f>+entero!AE19</f>
        <v>0</v>
      </c>
      <c r="AF18" s="67">
        <f>+entero!AF19</f>
        <v>0</v>
      </c>
      <c r="AG18" s="67">
        <f>+entero!AG19</f>
        <v>0</v>
      </c>
      <c r="AH18" s="67">
        <f>+entero!AH19</f>
        <v>0</v>
      </c>
      <c r="AI18" s="67">
        <f>+entero!AI19</f>
        <v>0</v>
      </c>
      <c r="AJ18" s="67">
        <f>+entero!AJ19</f>
        <v>3</v>
      </c>
      <c r="AK18" s="67">
        <f>+entero!AK19</f>
        <v>0</v>
      </c>
      <c r="AL18" s="67">
        <f>+entero!AL19</f>
        <v>0</v>
      </c>
      <c r="AM18" s="67">
        <f>+entero!AM19</f>
        <v>0</v>
      </c>
      <c r="AN18" s="67">
        <f>+entero!AN19</f>
        <v>0</v>
      </c>
      <c r="AO18" s="67">
        <f>+entero!AO19</f>
        <v>0</v>
      </c>
      <c r="AP18" s="67">
        <f>+entero!AP19</f>
        <v>0</v>
      </c>
      <c r="AQ18" s="67">
        <f>+entero!AQ19</f>
        <v>0</v>
      </c>
      <c r="AR18" s="67">
        <f>+entero!AR19</f>
        <v>0</v>
      </c>
      <c r="AS18" s="67">
        <f>+entero!AS19</f>
        <v>0</v>
      </c>
      <c r="AT18" s="67">
        <f>+entero!AT19</f>
        <v>0</v>
      </c>
      <c r="AU18" s="67">
        <f>+entero!AU19</f>
        <v>0</v>
      </c>
      <c r="AV18" s="67">
        <f>+entero!AV19</f>
        <v>0</v>
      </c>
      <c r="AW18" s="67">
        <f>+entero!AW19</f>
        <v>0</v>
      </c>
      <c r="AX18" s="67">
        <f>+entero!AX19</f>
        <v>0</v>
      </c>
      <c r="AY18" s="67">
        <f>+entero!AY19</f>
        <v>17</v>
      </c>
      <c r="AZ18" s="67">
        <f>+entero!AZ19</f>
        <v>3.5</v>
      </c>
      <c r="BA18" s="67">
        <f>+entero!BA19</f>
        <v>0</v>
      </c>
      <c r="BB18" s="67">
        <f>+entero!BB19</f>
        <v>0</v>
      </c>
      <c r="BC18" s="67">
        <f>+entero!BC19</f>
        <v>0</v>
      </c>
      <c r="BD18" s="67">
        <f>+entero!BD19</f>
        <v>0</v>
      </c>
      <c r="BE18" s="67">
        <f>+entero!BE19</f>
        <v>0</v>
      </c>
      <c r="BF18" s="67">
        <f>+entero!BF19</f>
        <v>0</v>
      </c>
      <c r="BG18" s="67">
        <f>+entero!BG19</f>
        <v>0</v>
      </c>
      <c r="BH18" s="67">
        <f>+entero!BH19</f>
        <v>0</v>
      </c>
      <c r="BI18" s="67">
        <f>+entero!BI19</f>
        <v>5</v>
      </c>
      <c r="BJ18" s="67">
        <f>+entero!BJ19</f>
        <v>2</v>
      </c>
      <c r="BK18" s="67">
        <f>+entero!BK19</f>
        <v>0</v>
      </c>
      <c r="BL18" s="67">
        <f>+entero!BL19</f>
        <v>14.5</v>
      </c>
      <c r="BM18" s="67">
        <f>+entero!BM19</f>
        <v>32</v>
      </c>
      <c r="BN18" s="67">
        <f>+entero!BN19</f>
        <v>37</v>
      </c>
      <c r="BO18" s="67">
        <f>+entero!BO19</f>
        <v>43</v>
      </c>
      <c r="BP18" s="67">
        <f>+entero!BP19</f>
        <v>1</v>
      </c>
      <c r="BQ18" s="67">
        <f>+entero!BQ19</f>
        <v>0</v>
      </c>
      <c r="BR18" s="67">
        <f>+entero!BR19</f>
        <v>0</v>
      </c>
      <c r="BS18" s="67">
        <f>+entero!BS19</f>
        <v>0</v>
      </c>
      <c r="BT18" s="67">
        <f>+entero!BT19</f>
        <v>0</v>
      </c>
      <c r="BU18" s="67">
        <f>+entero!BU19</f>
        <v>0</v>
      </c>
      <c r="BV18" s="67">
        <f>+entero!BV19</f>
        <v>0</v>
      </c>
      <c r="BW18" s="67">
        <f>+entero!BW19</f>
        <v>0</v>
      </c>
      <c r="BX18" s="67">
        <f>+entero!BX19</f>
        <v>0</v>
      </c>
      <c r="BY18" s="732">
        <f>+entero!BY19</f>
        <v>0</v>
      </c>
      <c r="BZ18" s="732">
        <f>+entero!BZ19</f>
        <v>0</v>
      </c>
      <c r="CA18" s="94">
        <f>+entero!CA19</f>
        <v>0</v>
      </c>
      <c r="CB18" s="94">
        <f>+entero!CB19</f>
        <v>0</v>
      </c>
      <c r="CC18" s="94">
        <f>+entero!CC19</f>
        <v>0</v>
      </c>
      <c r="CD18" s="94">
        <f>+entero!CD19</f>
        <v>0</v>
      </c>
      <c r="CE18" s="94">
        <f>+entero!CE19</f>
        <v>0</v>
      </c>
      <c r="CF18" s="94" t="str">
        <f>+entero!CF19</f>
        <v xml:space="preserve"> </v>
      </c>
      <c r="CG18" s="138" t="str">
        <f>+entero!CG19</f>
        <v xml:space="preserve"> </v>
      </c>
      <c r="CI18" s="295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>
        <f ca="1">NOW()</f>
        <v>41934.399664930555</v>
      </c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96</v>
      </c>
      <c r="D22" s="1" t="s">
        <v>100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0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customHeight="1" x14ac:dyDescent="0.25">
      <c r="C23" s="54" t="s">
        <v>29</v>
      </c>
      <c r="D23" s="1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customHeight="1" x14ac:dyDescent="0.25">
      <c r="C24" s="6">
        <v>1</v>
      </c>
      <c r="D24" s="1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>
        <v>2</v>
      </c>
      <c r="D25" s="1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4.25" x14ac:dyDescent="0.25">
      <c r="C26" s="6">
        <v>3</v>
      </c>
      <c r="D26" s="545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3" customHeight="1" x14ac:dyDescent="0.2"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A16:CG18 I16:AR18 AS16 AT16:AT17 I13:AT14 CA13:CG14 CA6:CG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76" width="9.42578125" customWidth="1"/>
    <col min="77" max="78" width="9.42578125" hidden="1" customWidth="1"/>
    <col min="79" max="83" width="9.42578125" customWidth="1"/>
    <col min="84" max="84" width="9.28515625" customWidth="1"/>
    <col min="85" max="85" width="8.85546875" customWidth="1"/>
    <col min="86" max="98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8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6.2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10"/>
      <c r="BZ5" s="635"/>
      <c r="CA5" s="439"/>
      <c r="CB5" s="41"/>
      <c r="CC5" s="41"/>
      <c r="CD5" s="41"/>
      <c r="CE5" s="440"/>
      <c r="CF5" s="83"/>
      <c r="CG5" s="42"/>
      <c r="CH5" s="296"/>
      <c r="CI5" s="297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786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733">
        <f>+entero!BY21</f>
        <v>48099.283130757285</v>
      </c>
      <c r="BZ6" s="733">
        <f>+entero!BZ21</f>
        <v>47997.961437749538</v>
      </c>
      <c r="CA6" s="13">
        <f>+entero!CA21</f>
        <v>49918.511227506067</v>
      </c>
      <c r="CB6" s="9">
        <f>+entero!CB21</f>
        <v>49879.928906012865</v>
      </c>
      <c r="CC6" s="9">
        <f>+entero!CC21</f>
        <v>49766.674367903077</v>
      </c>
      <c r="CD6" s="9">
        <f>+entero!CD21</f>
        <v>49671.86508218947</v>
      </c>
      <c r="CE6" s="437">
        <f>+entero!CE21</f>
        <v>49925.299024981272</v>
      </c>
      <c r="CF6" s="13">
        <f>+entero!CF21</f>
        <v>111.41188239181065</v>
      </c>
      <c r="CG6" s="109">
        <f>+entero!CG21</f>
        <v>2.2365627093685614E-3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786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733">
        <f>+entero!BY22</f>
        <v>36270.697804940006</v>
      </c>
      <c r="BZ7" s="733">
        <f>+entero!BZ22</f>
        <v>36013.793156349995</v>
      </c>
      <c r="CA7" s="13">
        <f>+entero!CA22</f>
        <v>36807.530978739996</v>
      </c>
      <c r="CB7" s="9">
        <f>+entero!CB22</f>
        <v>36743.72824651</v>
      </c>
      <c r="CC7" s="9">
        <f>+entero!CC22</f>
        <v>36712.364765800005</v>
      </c>
      <c r="CD7" s="9">
        <f>+entero!CD22</f>
        <v>36653.358299330001</v>
      </c>
      <c r="CE7" s="437">
        <f>+entero!CE22</f>
        <v>36579.229329889997</v>
      </c>
      <c r="CF7" s="13">
        <f>+entero!CF22</f>
        <v>-151.13610660000268</v>
      </c>
      <c r="CG7" s="109">
        <f>+entero!CG22</f>
        <v>-4.1147455192442894E-3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x14ac:dyDescent="0.2">
      <c r="A8" s="3"/>
      <c r="B8" s="786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733">
        <f>+entero!BY23</f>
        <v>-69324.828929441705</v>
      </c>
      <c r="BZ8" s="733">
        <f>+entero!BZ23</f>
        <v>-68939.240581297083</v>
      </c>
      <c r="CA8" s="13">
        <f>+entero!CA23</f>
        <v>-69309.055548115837</v>
      </c>
      <c r="CB8" s="9">
        <f>+entero!CB23</f>
        <v>-69269.079236415797</v>
      </c>
      <c r="CC8" s="9">
        <f>+entero!CC23</f>
        <v>-69029.845224711811</v>
      </c>
      <c r="CD8" s="9">
        <f>+entero!CD23</f>
        <v>-69410.592736583785</v>
      </c>
      <c r="CE8" s="437">
        <f>+entero!CE23</f>
        <v>-69274.887843759992</v>
      </c>
      <c r="CF8" s="13">
        <f>+entero!CF23</f>
        <v>220.49271729086468</v>
      </c>
      <c r="CG8" s="109">
        <f>+entero!CG23</f>
        <v>-3.1727679668890341E-3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x14ac:dyDescent="0.2">
      <c r="A9" s="3"/>
      <c r="B9" s="786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733">
        <f>+entero!BY24</f>
        <v>-43110.844117852255</v>
      </c>
      <c r="BZ9" s="733">
        <f>+entero!BZ24</f>
        <v>-42778.400201469391</v>
      </c>
      <c r="CA9" s="13">
        <f>+entero!CA24</f>
        <v>-41614.934599568871</v>
      </c>
      <c r="CB9" s="9">
        <f>+entero!CB24</f>
        <v>-41426.145435116756</v>
      </c>
      <c r="CC9" s="9">
        <f>+entero!CC24</f>
        <v>-41414.873286061476</v>
      </c>
      <c r="CD9" s="9">
        <f>+entero!CD24</f>
        <v>-41663.437330875757</v>
      </c>
      <c r="CE9" s="437">
        <f>+entero!CE24</f>
        <v>-41445.298862595264</v>
      </c>
      <c r="CF9" s="13">
        <f>+entero!CF24</f>
        <v>418.09326755230722</v>
      </c>
      <c r="CG9" s="109">
        <f>+entero!CG24</f>
        <v>-9.987085285695696E-3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786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733">
        <f>+entero!BY25</f>
        <v>-17797.39607069028</v>
      </c>
      <c r="BZ10" s="733">
        <f>+entero!BZ25</f>
        <v>-18071.044428640947</v>
      </c>
      <c r="CA10" s="13">
        <f>+entero!CA25</f>
        <v>-19693.33388604327</v>
      </c>
      <c r="CB10" s="9">
        <f>+entero!CB25</f>
        <v>-19724.43569000487</v>
      </c>
      <c r="CC10" s="9">
        <f>+entero!CC25</f>
        <v>-19565.180739485673</v>
      </c>
      <c r="CD10" s="9">
        <f>+entero!CD25</f>
        <v>-19464.139776244276</v>
      </c>
      <c r="CE10" s="437">
        <f>+entero!CE25</f>
        <v>-19560.238357511676</v>
      </c>
      <c r="CF10" s="13">
        <f>+entero!CF25</f>
        <v>-6.937524851415219</v>
      </c>
      <c r="CG10" s="109">
        <f>+entero!CG25</f>
        <v>3.5480070146665099E-4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786"/>
      <c r="C11" s="18"/>
      <c r="D11" s="108" t="s">
        <v>174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734"/>
      <c r="BZ11" s="734"/>
      <c r="CA11" s="441"/>
      <c r="CB11" s="134"/>
      <c r="CC11" s="134"/>
      <c r="CD11" s="134"/>
      <c r="CE11" s="442"/>
      <c r="CF11" s="13"/>
      <c r="CG11" s="109"/>
      <c r="CH11" s="296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786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733">
        <f>+entero!BY27</f>
        <v>56691.802760954117</v>
      </c>
      <c r="BZ12" s="733">
        <f>+entero!BZ27</f>
        <v>56730.279441314102</v>
      </c>
      <c r="CA12" s="14">
        <f>+entero!CA27</f>
        <v>57307.140791964113</v>
      </c>
      <c r="CB12" s="10">
        <f>+entero!CB27</f>
        <v>57163.729244874114</v>
      </c>
      <c r="CC12" s="10">
        <f>+entero!CC27</f>
        <v>57036.222606354117</v>
      </c>
      <c r="CD12" s="10">
        <f>+entero!CD27</f>
        <v>57161.185027104111</v>
      </c>
      <c r="CE12" s="443">
        <f>+entero!CE27</f>
        <v>57290.943486474105</v>
      </c>
      <c r="CF12" s="13">
        <f>+entero!CF27</f>
        <v>-142.31359033000626</v>
      </c>
      <c r="CG12" s="109">
        <f>+entero!CG27</f>
        <v>-2.4778951703834373E-3</v>
      </c>
      <c r="CH12" s="296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786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733">
        <f>+entero!BY28</f>
        <v>95512.772635865389</v>
      </c>
      <c r="BZ13" s="733">
        <f>+entero!BZ28</f>
        <v>95677.230293405359</v>
      </c>
      <c r="CA13" s="14">
        <f>+entero!CA28</f>
        <v>96868.417533125379</v>
      </c>
      <c r="CB13" s="10">
        <f>+entero!CB28</f>
        <v>96701.230075465399</v>
      </c>
      <c r="CC13" s="10">
        <f>+entero!CC28</f>
        <v>96434.403137085392</v>
      </c>
      <c r="CD13" s="10">
        <f>+entero!CD28</f>
        <v>96455.441968115381</v>
      </c>
      <c r="CE13" s="443">
        <f>+entero!CE28</f>
        <v>96307.403799955369</v>
      </c>
      <c r="CF13" s="13">
        <f>+entero!CF28</f>
        <v>-728.02233229001286</v>
      </c>
      <c r="CG13" s="109">
        <f>+entero!CG28</f>
        <v>-7.5026447691157738E-3</v>
      </c>
      <c r="CH13" s="296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786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733">
        <f>+entero!BY29</f>
        <v>142099.37868261294</v>
      </c>
      <c r="BZ14" s="733">
        <f>+entero!BZ29</f>
        <v>142443.63539560291</v>
      </c>
      <c r="CA14" s="14">
        <f>+entero!CA29</f>
        <v>143711.93723963294</v>
      </c>
      <c r="CB14" s="10">
        <f>+entero!CB29</f>
        <v>143698.49625518292</v>
      </c>
      <c r="CC14" s="10">
        <f>+entero!CC29</f>
        <v>143506.25002354293</v>
      </c>
      <c r="CD14" s="10">
        <f>+entero!CD29</f>
        <v>143640.71577194295</v>
      </c>
      <c r="CE14" s="443">
        <f>+entero!CE29</f>
        <v>143445.36020579294</v>
      </c>
      <c r="CF14" s="13">
        <f>+entero!CF29</f>
        <v>-561.88181623001583</v>
      </c>
      <c r="CG14" s="109">
        <f>+entero!CG29</f>
        <v>-3.9017608305010887E-3</v>
      </c>
      <c r="CH14" s="296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786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735"/>
      <c r="BZ15" s="735"/>
      <c r="CA15" s="444"/>
      <c r="CB15" s="149"/>
      <c r="CC15" s="149"/>
      <c r="CD15" s="149"/>
      <c r="CE15" s="445"/>
      <c r="CF15" s="13"/>
      <c r="CG15" s="109"/>
      <c r="CH15" s="296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786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736">
        <f>+entero!BY31</f>
        <v>0.87233647737473097</v>
      </c>
      <c r="BZ16" s="736">
        <f>+entero!BZ31</f>
        <v>0.87349091137044976</v>
      </c>
      <c r="CA16" s="446">
        <f>+entero!CA31</f>
        <v>0.87354067239581124</v>
      </c>
      <c r="CB16" s="102">
        <f>+entero!CB31</f>
        <v>0.87189823894253726</v>
      </c>
      <c r="CC16" s="102">
        <f>+entero!CC31</f>
        <v>0.87279014804704036</v>
      </c>
      <c r="CD16" s="102">
        <f>+entero!CD31</f>
        <v>0.87338208042173227</v>
      </c>
      <c r="CE16" s="447">
        <f>+entero!CE31</f>
        <v>0.87313938625995469</v>
      </c>
      <c r="CF16" s="116"/>
      <c r="CG16" s="109"/>
      <c r="CH16" s="296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786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736">
        <f>+entero!BY32</f>
        <v>0.81579321796866033</v>
      </c>
      <c r="BZ17" s="736">
        <f>+entero!BZ32</f>
        <v>0.8174105929300941</v>
      </c>
      <c r="CA17" s="446">
        <f>+entero!CA32</f>
        <v>0.81896328727537204</v>
      </c>
      <c r="CB17" s="102">
        <f>+entero!CB32</f>
        <v>0.81779823825122155</v>
      </c>
      <c r="CC17" s="102">
        <f>+entero!CC32</f>
        <v>0.81795437143113803</v>
      </c>
      <c r="CD17" s="102">
        <f>+entero!CD32</f>
        <v>0.81820332041814448</v>
      </c>
      <c r="CE17" s="447">
        <f>+entero!CE32</f>
        <v>0.81734412741928897</v>
      </c>
      <c r="CF17" s="116"/>
      <c r="CG17" s="109"/>
      <c r="CH17" s="296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A18" s="3"/>
      <c r="B18" s="786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737">
        <f>+entero!BY33</f>
        <v>0.83687840108284561</v>
      </c>
      <c r="BZ18" s="737">
        <f>+entero!BZ33</f>
        <v>0.83820199626937197</v>
      </c>
      <c r="CA18" s="448">
        <f>+entero!CA33</f>
        <v>0.83964279877589332</v>
      </c>
      <c r="CB18" s="150">
        <f>+entero!CB33</f>
        <v>0.83921204598987831</v>
      </c>
      <c r="CC18" s="150">
        <f>+entero!CC33</f>
        <v>0.83921943649906006</v>
      </c>
      <c r="CD18" s="150">
        <f>+entero!CD33</f>
        <v>0.83956816438363058</v>
      </c>
      <c r="CE18" s="449">
        <f>+entero!CE33</f>
        <v>0.83917167864074038</v>
      </c>
      <c r="CF18" s="119"/>
      <c r="CG18" s="121"/>
      <c r="CH18" s="296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286"/>
      <c r="CA29" s="4"/>
      <c r="CB29" s="4"/>
      <c r="CC29" s="4"/>
      <c r="CD29" s="4"/>
      <c r="CE29" s="4"/>
      <c r="CF29" s="4"/>
      <c r="CG29" s="4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287"/>
      <c r="CA30" s="4"/>
      <c r="CB30" s="4"/>
      <c r="CC30" s="4"/>
      <c r="CD30" s="4"/>
      <c r="CE30" s="4"/>
      <c r="CF30" s="5"/>
      <c r="CG30" s="5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285"/>
      <c r="CA31" s="5"/>
      <c r="CB31" s="5"/>
      <c r="CC31" s="5"/>
      <c r="CD31" s="5"/>
      <c r="CE31" s="5"/>
      <c r="CF31" s="5"/>
      <c r="CG31" s="5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</row>
    <row r="165" spans="3:85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</row>
    <row r="166" spans="3:85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</row>
    <row r="167" spans="3:85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</row>
    <row r="168" spans="3:85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W3:BW4"/>
    <mergeCell ref="AW3:AW4"/>
    <mergeCell ref="AI3:AI4"/>
    <mergeCell ref="BS3:BS4"/>
    <mergeCell ref="BV3:BV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6" width="9.7109375" customWidth="1"/>
    <col min="77" max="78" width="9.7109375" hidden="1" customWidth="1"/>
    <col min="79" max="83" width="9.42578125" customWidth="1"/>
    <col min="84" max="84" width="8.28515625" customWidth="1"/>
    <col min="85" max="85" width="10.14062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8.7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18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1"/>
      <c r="BZ5" s="636"/>
      <c r="CA5" s="424"/>
      <c r="CB5" s="37"/>
      <c r="CC5" s="37"/>
      <c r="CD5" s="37"/>
      <c r="CE5" s="425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738">
        <f>+entero!BY35</f>
        <v>4108.5028243440229</v>
      </c>
      <c r="BZ6" s="738">
        <f>+entero!BZ35</f>
        <v>4128.7219664723034</v>
      </c>
      <c r="CA6" s="35">
        <f>+entero!CA35</f>
        <v>4187.1353309037895</v>
      </c>
      <c r="CB6" s="36">
        <f>+entero!CB35</f>
        <v>4187.1353309037895</v>
      </c>
      <c r="CC6" s="36">
        <f>+entero!CC35</f>
        <v>4187.1353309037895</v>
      </c>
      <c r="CD6" s="36">
        <f>+entero!CD35</f>
        <v>4187.1353309037895</v>
      </c>
      <c r="CE6" s="436">
        <f>+entero!CE35</f>
        <v>4160.045841650146</v>
      </c>
      <c r="CF6" s="35">
        <f>+entero!CF35</f>
        <v>-27.089489253643478</v>
      </c>
      <c r="CG6" s="139">
        <f>+entero!CG35</f>
        <v>-6.4696951764862121E-3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729">
        <f>+entero!BY36</f>
        <v>1392.4538010204087</v>
      </c>
      <c r="BZ7" s="729">
        <f>+entero!BZ36</f>
        <v>1393.9911647230324</v>
      </c>
      <c r="CA7" s="13">
        <f>+entero!CA36</f>
        <v>1395.6047186588926</v>
      </c>
      <c r="CB7" s="9">
        <f>+entero!CB36</f>
        <v>1395.6047186588926</v>
      </c>
      <c r="CC7" s="9">
        <f>+entero!CC36</f>
        <v>1395.6047186588926</v>
      </c>
      <c r="CD7" s="9">
        <f>+entero!CD36</f>
        <v>1395.6047186588926</v>
      </c>
      <c r="CE7" s="437">
        <f>+entero!CE36</f>
        <v>1399.9778965014582</v>
      </c>
      <c r="CF7" s="13">
        <f>+entero!CF36</f>
        <v>4.3731778425656103</v>
      </c>
      <c r="CG7" s="109">
        <f>+entero!CG36</f>
        <v>3.1335361539677198E-3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51"/>
      <c r="C8" s="18"/>
      <c r="D8" s="22" t="s">
        <v>175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729">
        <f>+entero!BY37</f>
        <v>9552.2330750000037</v>
      </c>
      <c r="BZ8" s="729">
        <f>+entero!BZ37</f>
        <v>9562.7793900000033</v>
      </c>
      <c r="CA8" s="13">
        <f>+entero!CA37</f>
        <v>9573.8483700000033</v>
      </c>
      <c r="CB8" s="9">
        <f>+entero!CB37</f>
        <v>9573.8483700000033</v>
      </c>
      <c r="CC8" s="9">
        <f>+entero!CC37</f>
        <v>9573.8483700000033</v>
      </c>
      <c r="CD8" s="9">
        <f>+entero!CD37</f>
        <v>9573.8483700000033</v>
      </c>
      <c r="CE8" s="437">
        <f>+entero!CE37</f>
        <v>9603.8483700000033</v>
      </c>
      <c r="CF8" s="13">
        <f>+entero!CF37</f>
        <v>30</v>
      </c>
      <c r="CG8" s="109">
        <f>+entero!CG37</f>
        <v>3.1335361539677198E-3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x14ac:dyDescent="0.2">
      <c r="A9" s="3"/>
      <c r="B9" s="51"/>
      <c r="C9" s="18"/>
      <c r="D9" s="22" t="s">
        <v>176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729">
        <f>+entero!BY38</f>
        <v>1.0047518372857667E-14</v>
      </c>
      <c r="BZ9" s="729">
        <f>+entero!BZ38</f>
        <v>1.0047518372857667E-14</v>
      </c>
      <c r="CA9" s="13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9">
        <f>+entero!CD38</f>
        <v>1.0047518372857667E-14</v>
      </c>
      <c r="CE9" s="437">
        <f>+entero!CE38</f>
        <v>1.0047518372857667E-14</v>
      </c>
      <c r="CF9" s="13" t="str">
        <f>+entero!CF38</f>
        <v xml:space="preserve"> </v>
      </c>
      <c r="CG9" s="109" t="str">
        <f>+entero!CG38</f>
        <v xml:space="preserve"> </v>
      </c>
      <c r="CH9" s="3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729">
        <f>+entero!BY39</f>
        <v>2716.0490233236146</v>
      </c>
      <c r="BZ10" s="729">
        <f>+entero!BZ39</f>
        <v>2734.7308017492705</v>
      </c>
      <c r="CA10" s="13">
        <f>+entero!CA39</f>
        <v>2791.5306122448974</v>
      </c>
      <c r="CB10" s="9">
        <f>+entero!CB39</f>
        <v>2791.5306122448974</v>
      </c>
      <c r="CC10" s="9">
        <f>+entero!CC39</f>
        <v>2791.5306122448974</v>
      </c>
      <c r="CD10" s="9">
        <f>+entero!CD39</f>
        <v>2791.5306122448974</v>
      </c>
      <c r="CE10" s="437">
        <f>+entero!CE39</f>
        <v>2760.0679451486876</v>
      </c>
      <c r="CF10" s="13">
        <f>+entero!CF39</f>
        <v>-31.462667096209771</v>
      </c>
      <c r="CG10" s="109">
        <f>+entero!CG39</f>
        <v>-1.1270758399782754E-2</v>
      </c>
      <c r="CH10" s="3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51"/>
      <c r="C11" s="18"/>
      <c r="D11" s="22" t="s">
        <v>184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729">
        <f>+entero!BY40</f>
        <v>18632.096299999997</v>
      </c>
      <c r="BZ11" s="729">
        <f>+entero!BZ40</f>
        <v>18760.253299999997</v>
      </c>
      <c r="CA11" s="13">
        <f>+entero!CA40</f>
        <v>19149.899999999998</v>
      </c>
      <c r="CB11" s="9">
        <f>+entero!CB40</f>
        <v>19149.899999999998</v>
      </c>
      <c r="CC11" s="9">
        <f>+entero!CC40</f>
        <v>19149.899999999998</v>
      </c>
      <c r="CD11" s="9">
        <f>+entero!CD40</f>
        <v>19149.899999999998</v>
      </c>
      <c r="CE11" s="437">
        <f>+entero!CE40</f>
        <v>18934.066103719997</v>
      </c>
      <c r="CF11" s="13">
        <f>+entero!CF40</f>
        <v>-215.83389628000077</v>
      </c>
      <c r="CG11" s="109">
        <f>+entero!CG40</f>
        <v>-1.1270758399782754E-2</v>
      </c>
      <c r="CH11" s="3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729">
        <f>+entero!BY42</f>
        <v>0</v>
      </c>
      <c r="BZ12" s="729">
        <f>+entero!BZ42</f>
        <v>0</v>
      </c>
      <c r="CA12" s="13">
        <f>+entero!CA42</f>
        <v>0</v>
      </c>
      <c r="CB12" s="9">
        <f>+entero!CB42</f>
        <v>0</v>
      </c>
      <c r="CC12" s="9">
        <f>+entero!CC42</f>
        <v>0</v>
      </c>
      <c r="CD12" s="9">
        <f>+entero!CD42</f>
        <v>0</v>
      </c>
      <c r="CE12" s="437">
        <f>+entero!CE42</f>
        <v>0</v>
      </c>
      <c r="CF12" s="13" t="str">
        <f>+entero!CF42</f>
        <v xml:space="preserve"> </v>
      </c>
      <c r="CG12" s="109" t="str">
        <f>+entero!CG42</f>
        <v xml:space="preserve"> </v>
      </c>
      <c r="CH12" s="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729">
        <f>+entero!BY43</f>
        <v>0</v>
      </c>
      <c r="BZ13" s="729">
        <f>+entero!BZ43</f>
        <v>0.34577259475218658</v>
      </c>
      <c r="CA13" s="13">
        <f>+entero!CA43</f>
        <v>0.42288629737609329</v>
      </c>
      <c r="CB13" s="9">
        <f>+entero!CB43</f>
        <v>0.42288629737609329</v>
      </c>
      <c r="CC13" s="9">
        <f>+entero!CC43</f>
        <v>0.42288629737609329</v>
      </c>
      <c r="CD13" s="9">
        <f>+entero!CD43</f>
        <v>0.42288629737609329</v>
      </c>
      <c r="CE13" s="437">
        <f>+entero!CE43</f>
        <v>0.42288629737609329</v>
      </c>
      <c r="CF13" s="13">
        <f>+entero!CF43</f>
        <v>0</v>
      </c>
      <c r="CG13" s="109">
        <f>+entero!CG43</f>
        <v>0</v>
      </c>
      <c r="CH13" s="3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729">
        <f>+entero!BY44</f>
        <v>0</v>
      </c>
      <c r="BZ14" s="729">
        <f>+entero!BZ44</f>
        <v>0.34577259475218658</v>
      </c>
      <c r="CA14" s="13">
        <f>+entero!CA44</f>
        <v>0.42288629737609329</v>
      </c>
      <c r="CB14" s="9">
        <f>+entero!CB44</f>
        <v>0.42288629737609329</v>
      </c>
      <c r="CC14" s="9">
        <f>+entero!CC44</f>
        <v>0.42288629737609329</v>
      </c>
      <c r="CD14" s="9">
        <f>+entero!CD44</f>
        <v>0.42288629737609329</v>
      </c>
      <c r="CE14" s="437">
        <f>+entero!CE44</f>
        <v>0.42288629737609329</v>
      </c>
      <c r="CF14" s="13">
        <f>+entero!CF44</f>
        <v>0</v>
      </c>
      <c r="CG14" s="109">
        <f>+entero!CG44</f>
        <v>0</v>
      </c>
      <c r="CH14" s="3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729">
        <f>+entero!BY45</f>
        <v>0</v>
      </c>
      <c r="BZ15" s="729">
        <f>+entero!BZ45</f>
        <v>1</v>
      </c>
      <c r="CA15" s="13">
        <f>+entero!CA45</f>
        <v>0.5</v>
      </c>
      <c r="CB15" s="9">
        <f>+entero!CB45</f>
        <v>0.5</v>
      </c>
      <c r="CC15" s="9">
        <f>+entero!CC45</f>
        <v>0.5</v>
      </c>
      <c r="CD15" s="9">
        <f>+entero!CD45</f>
        <v>0.5</v>
      </c>
      <c r="CE15" s="437">
        <f>+entero!CE45</f>
        <v>0.5</v>
      </c>
      <c r="CF15" s="13">
        <f>+entero!CF45</f>
        <v>0</v>
      </c>
      <c r="CG15" s="109"/>
      <c r="CH15" s="3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729">
        <f>+entero!BY46</f>
        <v>0</v>
      </c>
      <c r="BZ16" s="729">
        <f>+entero!BZ46</f>
        <v>0.2</v>
      </c>
      <c r="CA16" s="13">
        <f>+entero!CA46</f>
        <v>0.35</v>
      </c>
      <c r="CB16" s="9">
        <f>+entero!CB46</f>
        <v>0.35</v>
      </c>
      <c r="CC16" s="9">
        <f>+entero!CC46</f>
        <v>0.35</v>
      </c>
      <c r="CD16" s="9">
        <f>+entero!CD46</f>
        <v>0.35</v>
      </c>
      <c r="CE16" s="437">
        <f>+entero!CE46</f>
        <v>0.35</v>
      </c>
      <c r="CF16" s="13">
        <f>+entero!CF46</f>
        <v>0</v>
      </c>
      <c r="CG16" s="109">
        <f>+entero!CG46</f>
        <v>0</v>
      </c>
      <c r="CH16" s="3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729">
        <f>+entero!BY47</f>
        <v>0</v>
      </c>
      <c r="BZ17" s="729">
        <f>+entero!BZ47</f>
        <v>0</v>
      </c>
      <c r="CA17" s="13">
        <f>+entero!CA47</f>
        <v>0</v>
      </c>
      <c r="CB17" s="9">
        <f>+entero!CB47</f>
        <v>0</v>
      </c>
      <c r="CC17" s="9">
        <f>+entero!CC47</f>
        <v>0</v>
      </c>
      <c r="CD17" s="9">
        <f>+entero!CD47</f>
        <v>0</v>
      </c>
      <c r="CE17" s="437">
        <f>+entero!CE47</f>
        <v>0</v>
      </c>
      <c r="CF17" s="13">
        <f>+entero!CF47</f>
        <v>0</v>
      </c>
      <c r="CG17" s="109" t="e">
        <f>+entero!CG47</f>
        <v>#DIV/0!</v>
      </c>
      <c r="CH17" s="3" t="s">
        <v>3</v>
      </c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729">
        <f>+entero!BY48</f>
        <v>0</v>
      </c>
      <c r="BZ18" s="729">
        <f>+entero!BZ48</f>
        <v>0</v>
      </c>
      <c r="CA18" s="13">
        <f>+entero!CA48</f>
        <v>0</v>
      </c>
      <c r="CB18" s="9">
        <f>+entero!CB48</f>
        <v>0</v>
      </c>
      <c r="CC18" s="9">
        <f>+entero!CC48</f>
        <v>0</v>
      </c>
      <c r="CD18" s="9">
        <f>+entero!CD48</f>
        <v>0</v>
      </c>
      <c r="CE18" s="437">
        <f>+entero!CE48</f>
        <v>0</v>
      </c>
      <c r="CF18" s="13">
        <f>+entero!CF48</f>
        <v>0</v>
      </c>
      <c r="CG18" s="109" t="e">
        <f>+entero!CG48</f>
        <v>#DIV/0!</v>
      </c>
      <c r="CH18" s="3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739">
        <f>+entero!BY49</f>
        <v>0</v>
      </c>
      <c r="BZ19" s="739">
        <f>+entero!BZ49</f>
        <v>0</v>
      </c>
      <c r="CA19" s="31">
        <f>+entero!CA49</f>
        <v>0</v>
      </c>
      <c r="CB19" s="55">
        <f>+entero!CB49</f>
        <v>0</v>
      </c>
      <c r="CC19" s="55">
        <f>+entero!CC49</f>
        <v>0</v>
      </c>
      <c r="CD19" s="55">
        <f>+entero!CD49</f>
        <v>0</v>
      </c>
      <c r="CE19" s="438">
        <f>+entero!CE49</f>
        <v>0</v>
      </c>
      <c r="CF19" s="31"/>
      <c r="CG19" s="121"/>
      <c r="CH19" s="3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96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hidden="1" customWidth="1"/>
    <col min="79" max="83" width="9.5703125" customWidth="1"/>
    <col min="84" max="84" width="9" customWidth="1"/>
    <col min="85" max="85" width="10" customWidth="1"/>
    <col min="87" max="97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2"/>
      <c r="BZ5" s="512"/>
      <c r="CA5" s="431"/>
      <c r="CB5" s="57"/>
      <c r="CC5" s="57"/>
      <c r="CD5" s="57"/>
      <c r="CE5" s="432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4.25" x14ac:dyDescent="0.2">
      <c r="A6" s="3"/>
      <c r="B6" s="12"/>
      <c r="C6" s="19"/>
      <c r="D6" s="683" t="s">
        <v>218</v>
      </c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76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6">
        <f>+entero!BA51</f>
        <v>13592.720810307173</v>
      </c>
      <c r="BB6" s="676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8">
        <f>+entero!BX51</f>
        <v>18180.410307302176</v>
      </c>
      <c r="BY6" s="740">
        <f>+entero!BY51</f>
        <v>17968.384121991679</v>
      </c>
      <c r="BZ6" s="740">
        <f>+entero!BZ51</f>
        <v>18056.366317019376</v>
      </c>
      <c r="CA6" s="75">
        <f>+entero!CA51</f>
        <v>18140.300833015004</v>
      </c>
      <c r="CB6" s="68">
        <f>+entero!CB51</f>
        <v>18153.691717133082</v>
      </c>
      <c r="CC6" s="68">
        <f>+entero!CC51</f>
        <v>18147.181681108301</v>
      </c>
      <c r="CD6" s="68">
        <f>+entero!CD51</f>
        <v>18178.49102536486</v>
      </c>
      <c r="CE6" s="426">
        <f>+entero!CE51</f>
        <v>18150.772835299264</v>
      </c>
      <c r="CF6" s="75">
        <f>+entero!CF51</f>
        <v>-29.637472002912546</v>
      </c>
      <c r="CG6" s="106">
        <f>+entero!CG51</f>
        <v>-1.630187190605259E-3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2"/>
      <c r="C7" s="19"/>
      <c r="D7" s="673" t="s">
        <v>209</v>
      </c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75">
        <f>+entero!AO52</f>
        <v>0.65923134403640693</v>
      </c>
      <c r="AP7" s="675">
        <f>+entero!AP52</f>
        <v>0.66302578529941636</v>
      </c>
      <c r="AQ7" s="675">
        <f>+entero!AQ52</f>
        <v>0.66875034158418789</v>
      </c>
      <c r="AR7" s="675">
        <f>+entero!AR52</f>
        <v>0.67556351544803461</v>
      </c>
      <c r="AS7" s="675">
        <f>+entero!AS52</f>
        <v>0.67567129428294248</v>
      </c>
      <c r="AT7" s="675">
        <f>+entero!AT52</f>
        <v>0.68571418815778629</v>
      </c>
      <c r="AU7" s="675">
        <f>+entero!AU52</f>
        <v>0.69539141819309447</v>
      </c>
      <c r="AV7" s="675">
        <f>+entero!AV52</f>
        <v>0.70084031306119698</v>
      </c>
      <c r="AW7" s="675">
        <f>+entero!AW52</f>
        <v>0.70739751166923226</v>
      </c>
      <c r="AX7" s="675">
        <f>+entero!AX52</f>
        <v>0.71075641663918598</v>
      </c>
      <c r="AY7" s="675">
        <f>+entero!AY52</f>
        <v>0.71152577002556516</v>
      </c>
      <c r="AZ7" s="675">
        <f>+entero!AZ52</f>
        <v>0.71723904175464326</v>
      </c>
      <c r="BA7" s="675">
        <f>+entero!BA52</f>
        <v>0.72992539758709507</v>
      </c>
      <c r="BB7" s="675">
        <f>+entero!BB52</f>
        <v>0.72671387608326043</v>
      </c>
      <c r="BC7" s="675">
        <f>+entero!BC52</f>
        <v>0.72974455607668753</v>
      </c>
      <c r="BD7" s="675">
        <f>+entero!BD52</f>
        <v>0.73396687822808648</v>
      </c>
      <c r="BE7" s="675">
        <f>+entero!BE52</f>
        <v>0.73402048048442647</v>
      </c>
      <c r="BF7" s="675">
        <f>+entero!BF52</f>
        <v>0.73860548456735875</v>
      </c>
      <c r="BG7" s="675">
        <f>+entero!BG52</f>
        <v>0.7499976712778752</v>
      </c>
      <c r="BH7" s="675">
        <f>+entero!BH52</f>
        <v>0.75568844232144228</v>
      </c>
      <c r="BI7" s="675">
        <f>+entero!BI52</f>
        <v>0.76568266274161711</v>
      </c>
      <c r="BJ7" s="675">
        <f>+entero!BJ52</f>
        <v>0.7643469451152175</v>
      </c>
      <c r="BK7" s="675">
        <f>+entero!BK52</f>
        <v>0.7681069417594677</v>
      </c>
      <c r="BL7" s="675">
        <f>+entero!BL52</f>
        <v>0.77478874690076538</v>
      </c>
      <c r="BM7" s="675">
        <f>+entero!BM52</f>
        <v>0.78810082551049765</v>
      </c>
      <c r="BN7" s="675">
        <f>+entero!BN52</f>
        <v>0.78887526529308405</v>
      </c>
      <c r="BO7" s="675">
        <f>+entero!BO52</f>
        <v>0.78936358657761174</v>
      </c>
      <c r="BP7" s="675">
        <f>+entero!BP52</f>
        <v>0.7883614174380138</v>
      </c>
      <c r="BQ7" s="675">
        <f>+entero!BQ52</f>
        <v>0.7911757209048027</v>
      </c>
      <c r="BR7" s="675">
        <f>+entero!BR52</f>
        <v>0.79129788897450548</v>
      </c>
      <c r="BS7" s="675">
        <f>+entero!BS52</f>
        <v>0.79512540188773007</v>
      </c>
      <c r="BT7" s="675">
        <f>+entero!BT52</f>
        <v>0.79876117148889703</v>
      </c>
      <c r="BU7" s="675">
        <f>+entero!BU52</f>
        <v>0.80449481821665636</v>
      </c>
      <c r="BV7" s="675">
        <f>+entero!BV52</f>
        <v>0.81205288535307663</v>
      </c>
      <c r="BW7" s="675">
        <f>+entero!BW52</f>
        <v>0.81183126465301536</v>
      </c>
      <c r="BX7" s="675">
        <f>+entero!BX52</f>
        <v>0.80992719252931922</v>
      </c>
      <c r="BY7" s="741">
        <f>+entero!BY52</f>
        <v>0.80746972243652626</v>
      </c>
      <c r="BZ7" s="741">
        <f>+entero!BZ52</f>
        <v>0.81002373694421759</v>
      </c>
      <c r="CA7" s="678">
        <f>+entero!CA52</f>
        <v>0.81108131120696836</v>
      </c>
      <c r="CB7" s="679">
        <f>+entero!CB52</f>
        <v>0.81085165700840434</v>
      </c>
      <c r="CC7" s="679">
        <f>+entero!CC52</f>
        <v>0.81100831582210919</v>
      </c>
      <c r="CD7" s="679">
        <f>+entero!CD52</f>
        <v>0.81151113166825595</v>
      </c>
      <c r="CE7" s="680">
        <f>+entero!CE52</f>
        <v>0.81101864081598873</v>
      </c>
      <c r="CF7" s="75">
        <f>+entero!CF52</f>
        <v>0.10914482866695163</v>
      </c>
      <c r="CG7" s="106">
        <f>+entero!CG52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11" t="s">
        <v>3</v>
      </c>
      <c r="C8" s="19"/>
      <c r="D8" s="23" t="s">
        <v>221</v>
      </c>
      <c r="E8" s="676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6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6">
        <f>+entero!BA53</f>
        <v>13128.562049310087</v>
      </c>
      <c r="BB8" s="676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8">
        <f>+entero!BX53</f>
        <v>16278.322927224917</v>
      </c>
      <c r="BY8" s="740">
        <f>+entero!BY53</f>
        <v>16068.716792156403</v>
      </c>
      <c r="BZ8" s="740">
        <f>+entero!BZ53</f>
        <v>16156.158870111212</v>
      </c>
      <c r="CA8" s="75">
        <f>+entero!CA53</f>
        <v>16237.425407994597</v>
      </c>
      <c r="CB8" s="68">
        <f>+entero!CB53</f>
        <v>16250.462254883812</v>
      </c>
      <c r="CC8" s="68">
        <f>+entero!CC53</f>
        <v>16243.309747281768</v>
      </c>
      <c r="CD8" s="68">
        <f>+entero!CD53</f>
        <v>16274.122820984394</v>
      </c>
      <c r="CE8" s="426">
        <f>+entero!CE53</f>
        <v>16247.273972328414</v>
      </c>
      <c r="CF8" s="75">
        <f>+entero!CF53</f>
        <v>-31.048954896503346</v>
      </c>
      <c r="CG8" s="106">
        <f>+entero!CG53</f>
        <v>-1.9073804491600566E-3</v>
      </c>
      <c r="CH8" s="3"/>
      <c r="CI8" s="681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2.75" customHeight="1" x14ac:dyDescent="0.2">
      <c r="A9" s="3"/>
      <c r="B9" s="11"/>
      <c r="C9" s="20"/>
      <c r="D9" s="673" t="s">
        <v>209</v>
      </c>
      <c r="E9" s="675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5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5">
        <f>+entero!BA54</f>
        <v>0.72001384554409753</v>
      </c>
      <c r="BB9" s="675">
        <f>+entero!BB54</f>
        <v>0.71637449276334819</v>
      </c>
      <c r="BC9" s="675">
        <f>+entero!BC54</f>
        <v>0.71832317959987102</v>
      </c>
      <c r="BD9" s="675">
        <f>+entero!BD54</f>
        <v>0.72205866840483568</v>
      </c>
      <c r="BE9" s="675">
        <f>+entero!BE54</f>
        <v>0.7221130905387968</v>
      </c>
      <c r="BF9" s="675">
        <f>+entero!BF54</f>
        <v>0.72447195605412562</v>
      </c>
      <c r="BG9" s="675">
        <f>+entero!BG54</f>
        <v>0.73332394270590051</v>
      </c>
      <c r="BH9" s="675">
        <f>+entero!BH54</f>
        <v>0.73825885712356909</v>
      </c>
      <c r="BI9" s="675">
        <f>+entero!BI54</f>
        <v>0.74960753739735497</v>
      </c>
      <c r="BJ9" s="675">
        <f>+entero!BJ54</f>
        <v>0.74976069313789451</v>
      </c>
      <c r="BK9" s="675">
        <f>+entero!BK54</f>
        <v>0.75284922941338861</v>
      </c>
      <c r="BL9" s="675">
        <f>+entero!BL54</f>
        <v>0.75580187469605631</v>
      </c>
      <c r="BM9" s="675">
        <f>+entero!BM54</f>
        <v>0.77076293226000436</v>
      </c>
      <c r="BN9" s="675">
        <f>+entero!BN54</f>
        <v>0.76910179581654459</v>
      </c>
      <c r="BO9" s="675">
        <f>+entero!BO54</f>
        <v>0.76842381325389664</v>
      </c>
      <c r="BP9" s="675">
        <f>+entero!BP54</f>
        <v>0.7661276610067419</v>
      </c>
      <c r="BQ9" s="675">
        <f>+entero!BQ54</f>
        <v>0.76805605481701122</v>
      </c>
      <c r="BR9" s="675">
        <f>+entero!BR54</f>
        <v>0.76580797254595656</v>
      </c>
      <c r="BS9" s="675">
        <f>+entero!BS54</f>
        <v>0.77051005334998446</v>
      </c>
      <c r="BT9" s="675">
        <f>+entero!BT54</f>
        <v>0.77315801780356519</v>
      </c>
      <c r="BU9" s="675">
        <f>+entero!BU54</f>
        <v>0.78035847120868584</v>
      </c>
      <c r="BV9" s="675">
        <f>+entero!BV54</f>
        <v>0.78925366752463766</v>
      </c>
      <c r="BW9" s="675">
        <f>+entero!BW54</f>
        <v>0.78913210115638488</v>
      </c>
      <c r="BX9" s="675">
        <f>+entero!BX54</f>
        <v>0.78679034318164098</v>
      </c>
      <c r="BY9" s="741">
        <f>+entero!BY54</f>
        <v>0.78368945037456972</v>
      </c>
      <c r="BZ9" s="741">
        <f>+entero!BZ54</f>
        <v>0.78676047317436015</v>
      </c>
      <c r="CA9" s="678">
        <f>+entero!CA54</f>
        <v>0.78801722140701147</v>
      </c>
      <c r="CB9" s="679">
        <f>+entero!CB54</f>
        <v>0.78777321534995737</v>
      </c>
      <c r="CC9" s="679">
        <f>+entero!CC54</f>
        <v>0.78794054523459922</v>
      </c>
      <c r="CD9" s="679">
        <f>+entero!CD54</f>
        <v>0.7885436149355296</v>
      </c>
      <c r="CE9" s="680">
        <f>+entero!CE54</f>
        <v>0.78796521698829813</v>
      </c>
      <c r="CF9" s="75">
        <f>+entero!CF54</f>
        <v>0.11748738066571507</v>
      </c>
      <c r="CG9" s="680">
        <f>+entero!CG54</f>
        <v>0</v>
      </c>
      <c r="CH9" s="3"/>
      <c r="CI9" s="681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742"/>
      <c r="BZ10" s="742"/>
      <c r="CA10" s="433"/>
      <c r="CB10" s="124"/>
      <c r="CC10" s="124"/>
      <c r="CD10" s="124"/>
      <c r="CE10" s="434"/>
      <c r="CF10" s="75"/>
      <c r="CG10" s="106"/>
      <c r="CH10" s="3"/>
      <c r="CI10" s="681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customHeight="1" x14ac:dyDescent="0.2">
      <c r="A11" s="3"/>
      <c r="B11" s="11"/>
      <c r="C11" s="20"/>
      <c r="D11" s="23" t="s">
        <v>210</v>
      </c>
      <c r="E11" s="676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6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6">
        <f>+entero!BA56</f>
        <v>3162.3139884787838</v>
      </c>
      <c r="BB11" s="676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8">
        <f>+entero!BX56</f>
        <v>3658.208503723632</v>
      </c>
      <c r="BY11" s="740">
        <f>+entero!BY56</f>
        <v>3618.6328385618231</v>
      </c>
      <c r="BZ11" s="740">
        <f>+entero!BZ56</f>
        <v>3661.5005677367508</v>
      </c>
      <c r="CA11" s="75">
        <f>+entero!CA56</f>
        <v>3641.9740307833981</v>
      </c>
      <c r="CB11" s="68">
        <f>+entero!CB56</f>
        <v>3636.0647315151768</v>
      </c>
      <c r="CC11" s="68">
        <f>+entero!CC56</f>
        <v>3638.3494823854385</v>
      </c>
      <c r="CD11" s="68">
        <f>+entero!CD56</f>
        <v>3667.7772313577429</v>
      </c>
      <c r="CE11" s="426">
        <f>+entero!CE56</f>
        <v>3688.3210977921444</v>
      </c>
      <c r="CF11" s="75"/>
      <c r="CG11" s="106"/>
      <c r="CH11" s="3"/>
      <c r="CI11" s="681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3.5" customHeight="1" x14ac:dyDescent="0.2">
      <c r="A12" s="3"/>
      <c r="B12" s="11"/>
      <c r="C12" s="20"/>
      <c r="D12" s="674" t="s">
        <v>209</v>
      </c>
      <c r="E12" s="675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5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5">
        <f>+entero!BA57</f>
        <v>0.69110074885137129</v>
      </c>
      <c r="BB12" s="675">
        <f>+entero!BB57</f>
        <v>0.66554242927320051</v>
      </c>
      <c r="BC12" s="78">
        <f>+entero!BC57</f>
        <v>0.66138234765126069</v>
      </c>
      <c r="BD12" s="675">
        <f>+entero!BD57</f>
        <v>0.66468762214228339</v>
      </c>
      <c r="BE12" s="675">
        <f>+entero!BE57</f>
        <v>0.64719809023821384</v>
      </c>
      <c r="BF12" s="675">
        <f>+entero!BF57</f>
        <v>0.64696889001157365</v>
      </c>
      <c r="BG12" s="675">
        <f>+entero!BG57</f>
        <v>0.67310175515078141</v>
      </c>
      <c r="BH12" s="675">
        <f>+entero!BH57</f>
        <v>0.65886371310350311</v>
      </c>
      <c r="BI12" s="675">
        <f>+entero!BI57</f>
        <v>0.66944990578486252</v>
      </c>
      <c r="BJ12" s="675">
        <f>+entero!BJ57</f>
        <v>0.66054993845281451</v>
      </c>
      <c r="BK12" s="675">
        <f>+entero!BK57</f>
        <v>0.66506389519375542</v>
      </c>
      <c r="BL12" s="675">
        <f>+entero!BL57</f>
        <v>0.6710855307631145</v>
      </c>
      <c r="BM12" s="675">
        <f>+entero!BM57</f>
        <v>0.70495617939552857</v>
      </c>
      <c r="BN12" s="675">
        <f>+entero!BN57</f>
        <v>0.69953948486103601</v>
      </c>
      <c r="BO12" s="675">
        <f>+entero!BO57</f>
        <v>0.70706311044989612</v>
      </c>
      <c r="BP12" s="675">
        <f>+entero!BP57</f>
        <v>0.7047857393916489</v>
      </c>
      <c r="BQ12" s="675">
        <f>+entero!BQ57</f>
        <v>0.69395431181316281</v>
      </c>
      <c r="BR12" s="675">
        <f>+entero!BR57</f>
        <v>0.68625415281547719</v>
      </c>
      <c r="BS12" s="675">
        <f>+entero!BS57</f>
        <v>0.69524694948184063</v>
      </c>
      <c r="BT12" s="675">
        <f>+entero!BT57</f>
        <v>0.69332830480482099</v>
      </c>
      <c r="BU12" s="675">
        <f>+entero!BU57</f>
        <v>0.698490570862773</v>
      </c>
      <c r="BV12" s="675">
        <f>+entero!BV57</f>
        <v>0.71999185857576353</v>
      </c>
      <c r="BW12" s="675">
        <f>+entero!BW57</f>
        <v>0.71390629175651521</v>
      </c>
      <c r="BX12" s="675">
        <f>+entero!BX57</f>
        <v>0.70711525262670172</v>
      </c>
      <c r="BY12" s="741">
        <f>+entero!BY57</f>
        <v>0.70844636830961483</v>
      </c>
      <c r="BZ12" s="741">
        <f>+entero!BZ57</f>
        <v>0.71427158742229924</v>
      </c>
      <c r="CA12" s="678">
        <f>+entero!CA57</f>
        <v>0.70993278263935022</v>
      </c>
      <c r="CB12" s="679">
        <f>+entero!CB57</f>
        <v>0.70642441714066018</v>
      </c>
      <c r="CC12" s="679">
        <f>+entero!CC57</f>
        <v>0.70930137748527466</v>
      </c>
      <c r="CD12" s="679">
        <f>+entero!CD57</f>
        <v>0.71234671946257788</v>
      </c>
      <c r="CE12" s="680">
        <f>+entero!CE57</f>
        <v>0.71275006173443722</v>
      </c>
      <c r="CF12" s="75">
        <f>+entero!CF56</f>
        <v>30.112594068512408</v>
      </c>
      <c r="CG12" s="106">
        <f>+entero!CG56</f>
        <v>8.2315138784083697E-3</v>
      </c>
      <c r="CH12" s="3"/>
      <c r="CI12" s="681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742"/>
      <c r="BZ13" s="742"/>
      <c r="CA13" s="433"/>
      <c r="CB13" s="124"/>
      <c r="CC13" s="124"/>
      <c r="CD13" s="124"/>
      <c r="CE13" s="434"/>
      <c r="CF13" s="75"/>
      <c r="CG13" s="106"/>
      <c r="CH13" s="3"/>
      <c r="CI13" s="681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">
      <c r="A14" s="3"/>
      <c r="B14" s="11"/>
      <c r="C14" s="20"/>
      <c r="D14" s="23" t="s">
        <v>211</v>
      </c>
      <c r="E14" s="676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6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6">
        <f>+entero!BA59</f>
        <v>4613.3913022100232</v>
      </c>
      <c r="BB14" s="676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40">
        <f>+entero!BY59</f>
        <v>5659.0335094622833</v>
      </c>
      <c r="BZ14" s="740">
        <f>+entero!BZ59</f>
        <v>5677.3980833952273</v>
      </c>
      <c r="CA14" s="75">
        <f>+entero!CA59</f>
        <v>5766.9499622684079</v>
      </c>
      <c r="CB14" s="68">
        <f>+entero!CB59</f>
        <v>5763.4840860920231</v>
      </c>
      <c r="CC14" s="68">
        <f>+entero!CC59</f>
        <v>5743.1750044797764</v>
      </c>
      <c r="CD14" s="68">
        <f>+entero!CD59</f>
        <v>5728.0257931503311</v>
      </c>
      <c r="CE14" s="426">
        <f>+entero!CE59</f>
        <v>5687.5306579418748</v>
      </c>
      <c r="CF14" s="75"/>
      <c r="CG14" s="106"/>
      <c r="CH14" s="3"/>
      <c r="CI14" s="681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3.5" customHeight="1" x14ac:dyDescent="0.2">
      <c r="A15" s="3"/>
      <c r="B15" s="11"/>
      <c r="C15" s="20"/>
      <c r="D15" s="674" t="s">
        <v>209</v>
      </c>
      <c r="E15" s="675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5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5">
        <f>+entero!BA60</f>
        <v>0.70327981030853337</v>
      </c>
      <c r="BB15" s="675">
        <f>+entero!BB60</f>
        <v>0.70064537230825275</v>
      </c>
      <c r="BC15" s="78">
        <f>+entero!BC60</f>
        <v>0.69999515042951854</v>
      </c>
      <c r="BD15" s="675">
        <f>+entero!BD60</f>
        <v>0.69664025711082544</v>
      </c>
      <c r="BE15" s="675">
        <f>+entero!BE60</f>
        <v>0.69739899283929685</v>
      </c>
      <c r="BF15" s="675">
        <f>+entero!BF60</f>
        <v>0.69150676482624385</v>
      </c>
      <c r="BG15" s="675">
        <f>+entero!BG60</f>
        <v>0.69694857456170012</v>
      </c>
      <c r="BH15" s="675">
        <f>+entero!BH60</f>
        <v>0.70501759613531068</v>
      </c>
      <c r="BI15" s="675">
        <f>+entero!BI60</f>
        <v>0.71172290429470331</v>
      </c>
      <c r="BJ15" s="675">
        <f>+entero!BJ60</f>
        <v>0.70990799159732809</v>
      </c>
      <c r="BK15" s="675">
        <f>+entero!BK60</f>
        <v>0.71491190531316173</v>
      </c>
      <c r="BL15" s="675">
        <f>+entero!BL60</f>
        <v>0.71268460759557439</v>
      </c>
      <c r="BM15" s="675">
        <f>+entero!BM60</f>
        <v>0.73544266715480588</v>
      </c>
      <c r="BN15" s="675">
        <f>+entero!BN60</f>
        <v>0.73237636663356498</v>
      </c>
      <c r="BO15" s="675">
        <f>+entero!BO60</f>
        <v>0.72650789855482634</v>
      </c>
      <c r="BP15" s="675">
        <f>+entero!BP60</f>
        <v>0.72762392170329138</v>
      </c>
      <c r="BQ15" s="675">
        <f>+entero!BQ60</f>
        <v>0.73516672655612081</v>
      </c>
      <c r="BR15" s="675">
        <f>+entero!BR60</f>
        <v>0.73025035138789518</v>
      </c>
      <c r="BS15" s="675">
        <f>+entero!BS60</f>
        <v>0.73115678427633668</v>
      </c>
      <c r="BT15" s="675">
        <f>+entero!BT60</f>
        <v>0.72873022552185063</v>
      </c>
      <c r="BU15" s="675">
        <f>+entero!BU60</f>
        <v>0.73196784221221967</v>
      </c>
      <c r="BV15" s="675">
        <f>+entero!BV60</f>
        <v>0.73846377040488487</v>
      </c>
      <c r="BW15" s="675">
        <f>+entero!BW60</f>
        <v>0.74337535940299349</v>
      </c>
      <c r="BX15" s="675">
        <f>+entero!BX60</f>
        <v>0.73928373559163041</v>
      </c>
      <c r="BY15" s="741">
        <f>+entero!BY60</f>
        <v>0.73322085256822656</v>
      </c>
      <c r="BZ15" s="741">
        <f>+entero!BZ60</f>
        <v>0.73572378390718851</v>
      </c>
      <c r="CA15" s="678">
        <f>+entero!CA60</f>
        <v>0.73990431469423446</v>
      </c>
      <c r="CB15" s="679">
        <f>+entero!CB60</f>
        <v>0.73957989549565051</v>
      </c>
      <c r="CC15" s="679">
        <f>+entero!CC60</f>
        <v>0.73856934603847302</v>
      </c>
      <c r="CD15" s="679">
        <f>+entero!CD60</f>
        <v>0.73793501772785097</v>
      </c>
      <c r="CE15" s="680">
        <f>+entero!CE60</f>
        <v>0.73541555175223194</v>
      </c>
      <c r="CF15" s="75">
        <f>+entero!CF58</f>
        <v>0</v>
      </c>
      <c r="CG15" s="106">
        <f>+entero!CG58</f>
        <v>0</v>
      </c>
      <c r="CH15" s="3"/>
      <c r="CI15" s="681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742"/>
      <c r="BZ16" s="742"/>
      <c r="CA16" s="433"/>
      <c r="CB16" s="124"/>
      <c r="CC16" s="124"/>
      <c r="CD16" s="124"/>
      <c r="CE16" s="434"/>
      <c r="CF16" s="75"/>
      <c r="CG16" s="106"/>
      <c r="CH16" s="3"/>
      <c r="CI16" s="681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3.5" customHeight="1" x14ac:dyDescent="0.2">
      <c r="A17" s="3"/>
      <c r="B17" s="11"/>
      <c r="C17" s="20"/>
      <c r="D17" s="23" t="s">
        <v>212</v>
      </c>
      <c r="E17" s="676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6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6">
        <f>+entero!BA62</f>
        <v>5074.9692383948304</v>
      </c>
      <c r="BB17" s="676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8">
        <f>+entero!BX62</f>
        <v>6424.2773947550968</v>
      </c>
      <c r="BY17" s="740">
        <f>+entero!BY62</f>
        <v>6369.36410420845</v>
      </c>
      <c r="BZ17" s="740">
        <f>+entero!BZ62</f>
        <v>6386.8979748425609</v>
      </c>
      <c r="CA17" s="75">
        <f>+entero!CA62</f>
        <v>6414.7517193104914</v>
      </c>
      <c r="CB17" s="68">
        <f>+entero!CB62</f>
        <v>6441.8544979664684</v>
      </c>
      <c r="CC17" s="68">
        <f>+entero!CC62</f>
        <v>6446.7873569081585</v>
      </c>
      <c r="CD17" s="68">
        <f>+entero!CD62</f>
        <v>6460.6877102186554</v>
      </c>
      <c r="CE17" s="426">
        <f>+entero!CE62</f>
        <v>6460.0059232842505</v>
      </c>
      <c r="CF17" s="75"/>
      <c r="CG17" s="106"/>
      <c r="CH17" s="3"/>
      <c r="CI17" s="681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customHeight="1" x14ac:dyDescent="0.2">
      <c r="A18" s="3"/>
      <c r="B18" s="11"/>
      <c r="C18" s="20"/>
      <c r="D18" s="674" t="s">
        <v>209</v>
      </c>
      <c r="E18" s="675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5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5">
        <f>+entero!BA63</f>
        <v>0.77566755521160613</v>
      </c>
      <c r="BB18" s="675">
        <f>+entero!BB63</f>
        <v>0.78053612005737261</v>
      </c>
      <c r="BC18" s="78">
        <f>+entero!BC63</f>
        <v>0.78813252454800076</v>
      </c>
      <c r="BD18" s="675">
        <f>+entero!BD63</f>
        <v>0.79591376763239585</v>
      </c>
      <c r="BE18" s="675">
        <f>+entero!BE63</f>
        <v>0.80362984400328719</v>
      </c>
      <c r="BF18" s="675">
        <f>+entero!BF63</f>
        <v>0.81566248680036557</v>
      </c>
      <c r="BG18" s="675">
        <f>+entero!BG63</f>
        <v>0.82401606575673481</v>
      </c>
      <c r="BH18" s="675">
        <f>+entero!BH63</f>
        <v>0.83294793710472548</v>
      </c>
      <c r="BI18" s="675">
        <f>+entero!BI63</f>
        <v>0.84163004065730429</v>
      </c>
      <c r="BJ18" s="675">
        <f>+entero!BJ63</f>
        <v>0.84992356713831352</v>
      </c>
      <c r="BK18" s="675">
        <f>+entero!BK63</f>
        <v>0.85298792015754854</v>
      </c>
      <c r="BL18" s="675">
        <f>+entero!BL63</f>
        <v>0.85705752773291477</v>
      </c>
      <c r="BM18" s="675">
        <f>+entero!BM63</f>
        <v>0.86106880339804992</v>
      </c>
      <c r="BN18" s="675">
        <f>+entero!BN63</f>
        <v>0.86297077949785728</v>
      </c>
      <c r="BO18" s="675">
        <f>+entero!BO63</f>
        <v>0.86535623575225162</v>
      </c>
      <c r="BP18" s="675">
        <f>+entero!BP63</f>
        <v>0.86707331062857207</v>
      </c>
      <c r="BQ18" s="675">
        <f>+entero!BQ63</f>
        <v>0.86898367482853578</v>
      </c>
      <c r="BR18" s="675">
        <f>+entero!BR63</f>
        <v>0.87435753291397789</v>
      </c>
      <c r="BS18" s="675">
        <f>+entero!BS63</f>
        <v>0.8807297222833973</v>
      </c>
      <c r="BT18" s="675">
        <f>+entero!BT63</f>
        <v>0.88535838362638963</v>
      </c>
      <c r="BU18" s="675">
        <f>+entero!BU63</f>
        <v>0.88849449387117685</v>
      </c>
      <c r="BV18" s="675">
        <f>+entero!BV63</f>
        <v>0.8912043098895277</v>
      </c>
      <c r="BW18" s="675">
        <f>+entero!BW63</f>
        <v>0.89121404826799022</v>
      </c>
      <c r="BX18" s="675">
        <f>+entero!BX63</f>
        <v>0.89182631697807047</v>
      </c>
      <c r="BY18" s="741">
        <f>+entero!BY63</f>
        <v>0.89012538235291838</v>
      </c>
      <c r="BZ18" s="741">
        <f>+entero!BZ63</f>
        <v>0.89100576624084182</v>
      </c>
      <c r="CA18" s="678">
        <f>+entero!CA63</f>
        <v>0.8918673351021591</v>
      </c>
      <c r="CB18" s="679">
        <f>+entero!CB63</f>
        <v>0.8923039200529278</v>
      </c>
      <c r="CC18" s="679">
        <f>+entero!CC63</f>
        <v>0.89248529493052364</v>
      </c>
      <c r="CD18" s="679">
        <f>+entero!CD63</f>
        <v>0.89280713284966395</v>
      </c>
      <c r="CE18" s="680">
        <f>+entero!CE63</f>
        <v>0.89290533780961157</v>
      </c>
      <c r="CF18" s="75">
        <f>+entero!CF60</f>
        <v>-0.38681838393984647</v>
      </c>
      <c r="CG18" s="106">
        <f>+entero!CG60</f>
        <v>0</v>
      </c>
      <c r="CH18" s="3"/>
      <c r="CI18" s="681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742"/>
      <c r="BZ19" s="742"/>
      <c r="CA19" s="433"/>
      <c r="CB19" s="124"/>
      <c r="CC19" s="124"/>
      <c r="CD19" s="124"/>
      <c r="CE19" s="434"/>
      <c r="CF19" s="75"/>
      <c r="CG19" s="106"/>
      <c r="CH19" s="3"/>
      <c r="CI19" s="681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3.5" customHeight="1" x14ac:dyDescent="0.2">
      <c r="A20" s="3"/>
      <c r="B20" s="11"/>
      <c r="C20" s="20"/>
      <c r="D20" s="23" t="s">
        <v>213</v>
      </c>
      <c r="E20" s="676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6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6">
        <f>+entero!BA65</f>
        <v>277.887520226449</v>
      </c>
      <c r="BB20" s="676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40">
        <f>+entero!BY65</f>
        <v>421.68633992384633</v>
      </c>
      <c r="BZ20" s="740">
        <f>+entero!BZ65</f>
        <v>430.36224413667424</v>
      </c>
      <c r="CA20" s="75">
        <f>+entero!CA65</f>
        <v>413.74969563230127</v>
      </c>
      <c r="CB20" s="68">
        <f>+entero!CB65</f>
        <v>409.05893931014378</v>
      </c>
      <c r="CC20" s="68">
        <f>+entero!CC65</f>
        <v>414.99790350839442</v>
      </c>
      <c r="CD20" s="68">
        <f>+entero!CD65</f>
        <v>417.63208625766561</v>
      </c>
      <c r="CE20" s="426">
        <f>+entero!CE65</f>
        <v>411.41629331014371</v>
      </c>
      <c r="CF20" s="75"/>
      <c r="CG20" s="106"/>
      <c r="CH20" s="3"/>
      <c r="CI20" s="681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3.5" customHeight="1" x14ac:dyDescent="0.2">
      <c r="A21" s="3"/>
      <c r="B21" s="11"/>
      <c r="C21" s="20"/>
      <c r="D21" s="674" t="s">
        <v>209</v>
      </c>
      <c r="E21" s="675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5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5">
        <f>+entero!BA66</f>
        <v>0.70819045092401955</v>
      </c>
      <c r="BB21" s="675">
        <f>+entero!BB66</f>
        <v>0.72043568279043024</v>
      </c>
      <c r="BC21" s="78">
        <f>+entero!BC66</f>
        <v>0.72526230116597035</v>
      </c>
      <c r="BD21" s="675">
        <f>+entero!BD66</f>
        <v>0.73719885384619854</v>
      </c>
      <c r="BE21" s="675">
        <f>+entero!BE66</f>
        <v>0.75743839793585921</v>
      </c>
      <c r="BF21" s="675">
        <f>+entero!BF66</f>
        <v>0.70749886130043282</v>
      </c>
      <c r="BG21" s="675">
        <f>+entero!BG66</f>
        <v>0.7134021312071871</v>
      </c>
      <c r="BH21" s="675">
        <f>+entero!BH66</f>
        <v>0.70567153237013169</v>
      </c>
      <c r="BI21" s="675">
        <f>+entero!BI66</f>
        <v>0.71645817493536645</v>
      </c>
      <c r="BJ21" s="675">
        <f>+entero!BJ66</f>
        <v>0.6777094474921953</v>
      </c>
      <c r="BK21" s="675">
        <f>+entero!BK66</f>
        <v>0.69390923102800783</v>
      </c>
      <c r="BL21" s="675">
        <f>+entero!BL66</f>
        <v>0.70532599535105023</v>
      </c>
      <c r="BM21" s="675">
        <f>+entero!BM66</f>
        <v>0.71592959802047518</v>
      </c>
      <c r="BN21" s="675">
        <f>+entero!BN66</f>
        <v>0.71231021100407743</v>
      </c>
      <c r="BO21" s="675">
        <f>+entero!BO66</f>
        <v>0.71304593761625912</v>
      </c>
      <c r="BP21" s="675">
        <f>+entero!BP66</f>
        <v>0.71066773054539223</v>
      </c>
      <c r="BQ21" s="675">
        <f>+entero!BQ66</f>
        <v>0.70452542255654349</v>
      </c>
      <c r="BR21" s="675">
        <f>+entero!BR66</f>
        <v>0.70951084854575286</v>
      </c>
      <c r="BS21" s="675">
        <f>+entero!BS66</f>
        <v>0.71411213777394189</v>
      </c>
      <c r="BT21" s="675">
        <f>+entero!BT66</f>
        <v>0.71832434863000594</v>
      </c>
      <c r="BU21" s="675">
        <f>+entero!BU66</f>
        <v>0.71980196295395693</v>
      </c>
      <c r="BV21" s="675">
        <f>+entero!BV66</f>
        <v>0.73643670141190609</v>
      </c>
      <c r="BW21" s="675">
        <f>+entero!BW66</f>
        <v>0.73008957826105414</v>
      </c>
      <c r="BX21" s="675">
        <f>+entero!BX66</f>
        <v>0.72483085060543073</v>
      </c>
      <c r="BY21" s="741">
        <f>+entero!BY66</f>
        <v>0.72879485334130001</v>
      </c>
      <c r="BZ21" s="741">
        <f>+entero!BZ66</f>
        <v>0.72835933717208279</v>
      </c>
      <c r="CA21" s="678">
        <f>+entero!CA66</f>
        <v>0.73572247213767195</v>
      </c>
      <c r="CB21" s="679">
        <f>+entero!CB66</f>
        <v>0.74105318614953197</v>
      </c>
      <c r="CC21" s="679">
        <f>+entero!CC66</f>
        <v>0.73208598982068751</v>
      </c>
      <c r="CD21" s="679">
        <f>+entero!CD66</f>
        <v>0.73526899989719141</v>
      </c>
      <c r="CE21" s="680">
        <f>+entero!CE66</f>
        <v>0.74028595402670772</v>
      </c>
      <c r="CF21" s="75">
        <f>+entero!CF62</f>
        <v>35.728528529153664</v>
      </c>
      <c r="CG21" s="106">
        <f>+entero!CG62</f>
        <v>5.5614859592338917E-3</v>
      </c>
      <c r="CH21" s="3"/>
      <c r="CI21" s="681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742"/>
      <c r="BZ22" s="742"/>
      <c r="CA22" s="433"/>
      <c r="CB22" s="124"/>
      <c r="CC22" s="124"/>
      <c r="CD22" s="124"/>
      <c r="CE22" s="434"/>
      <c r="CF22" s="75"/>
      <c r="CG22" s="106"/>
      <c r="CH22" s="3"/>
      <c r="CI22" s="681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40"/>
      <c r="BZ23" s="740"/>
      <c r="CA23" s="75"/>
      <c r="CB23" s="68"/>
      <c r="CC23" s="68"/>
      <c r="CD23" s="68"/>
      <c r="CE23" s="426"/>
      <c r="CF23" s="75"/>
      <c r="CG23" s="106"/>
      <c r="CH23" s="3"/>
      <c r="CI23" s="681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2.75" customHeight="1" x14ac:dyDescent="0.2">
      <c r="A24" s="3"/>
      <c r="B24" s="11"/>
      <c r="C24" s="20"/>
      <c r="D24" s="23" t="s">
        <v>220</v>
      </c>
      <c r="E24" s="676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6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6">
        <f>+entero!BA68</f>
        <v>3234.6253644314861</v>
      </c>
      <c r="BB24" s="676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40">
        <f>+entero!BY68</f>
        <v>3078.6427113702621</v>
      </c>
      <c r="BZ24" s="740">
        <f>+entero!BZ68</f>
        <v>3098.0093294460639</v>
      </c>
      <c r="CA24" s="75">
        <f>+entero!CA68</f>
        <v>3263.5641399416909</v>
      </c>
      <c r="CB24" s="68">
        <f>+entero!CB68</f>
        <v>3269.3336734693876</v>
      </c>
      <c r="CC24" s="68">
        <f>+entero!CC68</f>
        <v>3257.1435860058305</v>
      </c>
      <c r="CD24" s="68">
        <f>+entero!CD68</f>
        <v>3252.8771137026233</v>
      </c>
      <c r="CE24" s="426">
        <f>+entero!CE68</f>
        <v>3300.0399416909622</v>
      </c>
      <c r="CF24" s="75">
        <f>+entero!CF68</f>
        <v>40.671428571428805</v>
      </c>
      <c r="CG24" s="106">
        <f>+entero!CG68</f>
        <v>1.2478315479737656E-2</v>
      </c>
      <c r="CH24" s="3"/>
      <c r="CI24" s="681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2.75" customHeight="1" x14ac:dyDescent="0.2">
      <c r="A25" s="3"/>
      <c r="B25" s="11"/>
      <c r="C25" s="20"/>
      <c r="D25" s="23" t="s">
        <v>49</v>
      </c>
      <c r="E25" s="676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6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6">
        <f>+entero!BA69</f>
        <v>1487.4011661807579</v>
      </c>
      <c r="BB25" s="676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40">
        <f>+entero!BY69</f>
        <v>661.75918367346935</v>
      </c>
      <c r="BZ25" s="740">
        <f>+entero!BZ69</f>
        <v>688.94970845481055</v>
      </c>
      <c r="CA25" s="75">
        <f>+entero!CA69</f>
        <v>818.00947521865885</v>
      </c>
      <c r="CB25" s="68">
        <f>+entero!CB69</f>
        <v>824.7489795918367</v>
      </c>
      <c r="CC25" s="68">
        <f>+entero!CC69</f>
        <v>834.71997084548104</v>
      </c>
      <c r="CD25" s="68">
        <f>+entero!CD69</f>
        <v>832.1450437317784</v>
      </c>
      <c r="CE25" s="426">
        <f>+entero!CE69</f>
        <v>875.44825072886294</v>
      </c>
      <c r="CF25" s="75">
        <f>+entero!CF69</f>
        <v>62.66618075801739</v>
      </c>
      <c r="CG25" s="106">
        <f>+entero!CG69</f>
        <v>7.7100840524527259E-2</v>
      </c>
      <c r="CH25" s="3"/>
      <c r="CI25" s="681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2.75" customHeight="1" x14ac:dyDescent="0.2">
      <c r="A26" s="3"/>
      <c r="B26" s="11"/>
      <c r="C26" s="20"/>
      <c r="D26" s="23" t="s">
        <v>50</v>
      </c>
      <c r="E26" s="676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6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6">
        <f>+entero!BA70</f>
        <v>356.72551020408162</v>
      </c>
      <c r="BB26" s="676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40">
        <f>+entero!BY70</f>
        <v>737.48411078717209</v>
      </c>
      <c r="BZ26" s="740">
        <f>+entero!BZ70</f>
        <v>738.62682215743439</v>
      </c>
      <c r="CA26" s="75">
        <f>+entero!CA70</f>
        <v>767.77973760932923</v>
      </c>
      <c r="CB26" s="68">
        <f>+entero!CB70</f>
        <v>759.98250728862968</v>
      </c>
      <c r="CC26" s="68">
        <f>+entero!CC70</f>
        <v>760.07580174927114</v>
      </c>
      <c r="CD26" s="68">
        <f>+entero!CD70</f>
        <v>760.16982507288628</v>
      </c>
      <c r="CE26" s="426">
        <f>+entero!CE70</f>
        <v>760.26341107871724</v>
      </c>
      <c r="CF26" s="75">
        <f>+entero!CF70</f>
        <v>-7.2314868804662638</v>
      </c>
      <c r="CG26" s="106">
        <f>+entero!CG70</f>
        <v>-9.4221953783604206E-3</v>
      </c>
      <c r="CH26" s="3"/>
      <c r="CI26" s="681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2.75" customHeight="1" x14ac:dyDescent="0.2">
      <c r="A27" s="3"/>
      <c r="B27" s="11"/>
      <c r="C27" s="20"/>
      <c r="D27" s="23" t="s">
        <v>51</v>
      </c>
      <c r="E27" s="676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6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6">
        <f>+entero!BA71</f>
        <v>666.1861516034985</v>
      </c>
      <c r="BB27" s="676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40">
        <f>+entero!BY71</f>
        <v>519.06938775510196</v>
      </c>
      <c r="BZ27" s="740">
        <f>+entero!BZ71</f>
        <v>512.36311953352765</v>
      </c>
      <c r="CA27" s="75">
        <f>+entero!CA71</f>
        <v>519.3521865889212</v>
      </c>
      <c r="CB27" s="68">
        <f>+entero!CB71</f>
        <v>516.74314868804663</v>
      </c>
      <c r="CC27" s="68">
        <f>+entero!CC71</f>
        <v>494.35685131195328</v>
      </c>
      <c r="CD27" s="68">
        <f>+entero!CD71</f>
        <v>492.46297376093287</v>
      </c>
      <c r="CE27" s="426">
        <f>+entero!CE71</f>
        <v>496.3759475218659</v>
      </c>
      <c r="CF27" s="75">
        <f>+entero!CF71</f>
        <v>-24.303206997084544</v>
      </c>
      <c r="CG27" s="106">
        <f>+entero!CG71</f>
        <v>-4.6675974611539828E-2</v>
      </c>
      <c r="CH27" s="3"/>
      <c r="CI27" s="681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2.75" customHeight="1" x14ac:dyDescent="0.2">
      <c r="A28" s="3"/>
      <c r="B28" s="11"/>
      <c r="C28" s="20"/>
      <c r="D28" s="23" t="s">
        <v>52</v>
      </c>
      <c r="E28" s="676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6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6">
        <f>+entero!BA72</f>
        <v>724.31253644314859</v>
      </c>
      <c r="BB28" s="676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40">
        <f>+entero!BY72</f>
        <v>1160.3300291545188</v>
      </c>
      <c r="BZ28" s="740">
        <f>+entero!BZ72</f>
        <v>1158.0696793002915</v>
      </c>
      <c r="CA28" s="75">
        <f>+entero!CA72</f>
        <v>1158.4227405247814</v>
      </c>
      <c r="CB28" s="68">
        <f>+entero!CB72</f>
        <v>1167.8590379008745</v>
      </c>
      <c r="CC28" s="68">
        <f>+entero!CC72</f>
        <v>1167.9909620991252</v>
      </c>
      <c r="CD28" s="68">
        <f>+entero!CD72</f>
        <v>1168.0992711370261</v>
      </c>
      <c r="CE28" s="426">
        <f>+entero!CE72</f>
        <v>1167.952332361516</v>
      </c>
      <c r="CF28" s="75">
        <f>+entero!CF72</f>
        <v>9.5399416909619958</v>
      </c>
      <c r="CG28" s="106">
        <f>+entero!CG72</f>
        <v>8.2353588133150524E-3</v>
      </c>
      <c r="CH28" s="3"/>
      <c r="CI28" s="681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12.75" customHeight="1" x14ac:dyDescent="0.2">
      <c r="A29" s="3"/>
      <c r="B29" s="11"/>
      <c r="C29" s="20"/>
      <c r="D29" s="23" t="s">
        <v>65</v>
      </c>
      <c r="E29" s="676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6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6">
        <f>+entero!BA73</f>
        <v>1430.0274052478135</v>
      </c>
      <c r="BB29" s="676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40">
        <f>+entero!BY73</f>
        <v>403.19023323615158</v>
      </c>
      <c r="BZ29" s="740">
        <f>+entero!BZ73</f>
        <v>422.6884839650146</v>
      </c>
      <c r="CA29" s="75">
        <f>+entero!CA73</f>
        <v>546.94956268221574</v>
      </c>
      <c r="CB29" s="68">
        <f>+entero!CB73</f>
        <v>550.05932944606411</v>
      </c>
      <c r="CC29" s="68">
        <f>+entero!CC73</f>
        <v>540.05058309037895</v>
      </c>
      <c r="CD29" s="68">
        <f>+entero!CD73</f>
        <v>528.29693877551017</v>
      </c>
      <c r="CE29" s="426">
        <f>+entero!CE73</f>
        <v>574.88921282798822</v>
      </c>
      <c r="CF29" s="75">
        <f>+entero!CF73</f>
        <v>30.945043731778242</v>
      </c>
      <c r="CG29" s="106">
        <f>+entero!CG73</f>
        <v>5.6890110217000744E-2</v>
      </c>
      <c r="CH29" s="3"/>
      <c r="CI29" s="681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12.75" customHeight="1" x14ac:dyDescent="0.2">
      <c r="A30" s="3"/>
      <c r="B30" s="11"/>
      <c r="C30" s="20"/>
      <c r="D30" s="23" t="s">
        <v>66</v>
      </c>
      <c r="E30" s="676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6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6">
        <f>+entero!BA74</f>
        <v>1236.9206997084548</v>
      </c>
      <c r="BB30" s="676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40">
        <f>+entero!BY74</f>
        <v>339.60102040816321</v>
      </c>
      <c r="BZ30" s="740">
        <f>+entero!BZ74</f>
        <v>364.01049562682221</v>
      </c>
      <c r="CA30" s="75">
        <f>+entero!CA74</f>
        <v>482.76166180758014</v>
      </c>
      <c r="CB30" s="68">
        <f>+entero!CB74</f>
        <v>490.15422740524781</v>
      </c>
      <c r="CC30" s="68">
        <f>+entero!CC74</f>
        <v>500.13075801749261</v>
      </c>
      <c r="CD30" s="68">
        <f>+entero!CD74</f>
        <v>492.48236151603498</v>
      </c>
      <c r="CE30" s="426">
        <f>+entero!CE74</f>
        <v>533.82769679300281</v>
      </c>
      <c r="CF30" s="75">
        <f>+entero!CF74</f>
        <v>56.210932944606327</v>
      </c>
      <c r="CG30" s="106">
        <f>+entero!CG74</f>
        <v>0.11769045226069297</v>
      </c>
      <c r="CH30" s="3"/>
      <c r="CI30" s="681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12.75" customHeight="1" x14ac:dyDescent="0.2">
      <c r="A31" s="3"/>
      <c r="B31" s="11"/>
      <c r="C31" s="20"/>
      <c r="D31" s="23" t="s">
        <v>67</v>
      </c>
      <c r="E31" s="676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6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6">
        <f>+entero!BA75</f>
        <v>193.10670553935859</v>
      </c>
      <c r="BB31" s="676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40">
        <f>+entero!BY75</f>
        <v>63.589212827988362</v>
      </c>
      <c r="BZ31" s="740">
        <f>+entero!BZ75</f>
        <v>58.677988338192407</v>
      </c>
      <c r="CA31" s="75">
        <f>+entero!CA75</f>
        <v>64.187900874635588</v>
      </c>
      <c r="CB31" s="68">
        <f>+entero!CB75</f>
        <v>59.905102040816331</v>
      </c>
      <c r="CC31" s="68">
        <f>+entero!CC75</f>
        <v>39.919825072886283</v>
      </c>
      <c r="CD31" s="68">
        <f>+entero!CD75</f>
        <v>35.814577259475165</v>
      </c>
      <c r="CE31" s="426">
        <f>+entero!CE75</f>
        <v>41.061516034985388</v>
      </c>
      <c r="CF31" s="75">
        <f>+entero!CF75</f>
        <v>-25.265889212828071</v>
      </c>
      <c r="CG31" s="106">
        <f>+entero!CG75</f>
        <v>-0.38092684492072726</v>
      </c>
      <c r="CH31" s="3"/>
      <c r="CI31" s="681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x14ac:dyDescent="0.2">
      <c r="A32" s="3"/>
      <c r="B32" s="11"/>
      <c r="C32" s="18"/>
      <c r="D32" s="23" t="s">
        <v>82</v>
      </c>
      <c r="E32" s="676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7">
        <f>+entero!AO76</f>
        <v>0</v>
      </c>
      <c r="AP32" s="677">
        <f>+entero!AP76</f>
        <v>0</v>
      </c>
      <c r="AQ32" s="677">
        <f>+entero!AQ76</f>
        <v>0</v>
      </c>
      <c r="AR32" s="677">
        <f>+entero!AR76</f>
        <v>0</v>
      </c>
      <c r="AS32" s="677">
        <f>+entero!AS76</f>
        <v>0</v>
      </c>
      <c r="AT32" s="677">
        <f>+entero!AT76</f>
        <v>0</v>
      </c>
      <c r="AU32" s="677">
        <f>+entero!AU76</f>
        <v>0</v>
      </c>
      <c r="AV32" s="677">
        <f>+entero!AV76</f>
        <v>0</v>
      </c>
      <c r="AW32" s="677">
        <f>+entero!AW76</f>
        <v>0</v>
      </c>
      <c r="AX32" s="677">
        <f>+entero!AX76</f>
        <v>0</v>
      </c>
      <c r="AY32" s="677">
        <f>+entero!AY76</f>
        <v>0</v>
      </c>
      <c r="AZ32" s="677">
        <f>+entero!AZ76</f>
        <v>0</v>
      </c>
      <c r="BA32" s="677">
        <f>+entero!BA76</f>
        <v>0</v>
      </c>
      <c r="BB32" s="677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743">
        <f>+entero!BY76</f>
        <v>0</v>
      </c>
      <c r="BZ32" s="743">
        <f>+entero!BZ76</f>
        <v>0</v>
      </c>
      <c r="CA32" s="435">
        <f>+entero!CA76</f>
        <v>0</v>
      </c>
      <c r="CB32" s="107">
        <f>+entero!CB76</f>
        <v>0</v>
      </c>
      <c r="CC32" s="107">
        <f>+entero!CC76</f>
        <v>0</v>
      </c>
      <c r="CD32" s="107">
        <f>+entero!CD76</f>
        <v>0</v>
      </c>
      <c r="CE32" s="106">
        <f>+entero!CE76</f>
        <v>0</v>
      </c>
      <c r="CF32" s="75"/>
      <c r="CG32" s="106"/>
      <c r="CH32" s="3"/>
      <c r="CI32" s="681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3.5" x14ac:dyDescent="0.2">
      <c r="A33" s="3"/>
      <c r="B33" s="11"/>
      <c r="C33" s="18"/>
      <c r="D33" s="23" t="s">
        <v>219</v>
      </c>
      <c r="E33" s="676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6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6">
        <f>+entero!BA77</f>
        <v>10492.025338849813</v>
      </c>
      <c r="BB33" s="676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40">
        <f>+entero!BY77</f>
        <v>13533.824223357316</v>
      </c>
      <c r="BZ33" s="740">
        <f>+entero!BZ77</f>
        <v>13651.322372453526</v>
      </c>
      <c r="CA33" s="75">
        <f>+entero!CA77</f>
        <v>13678.362440947698</v>
      </c>
      <c r="CB33" s="68">
        <f>+entero!CB77</f>
        <v>13677.690533895218</v>
      </c>
      <c r="CC33" s="68">
        <f>+entero!CC77</f>
        <v>13674.415519447699</v>
      </c>
      <c r="CD33" s="68">
        <f>+entero!CD77</f>
        <v>13699.384292266939</v>
      </c>
      <c r="CE33" s="426">
        <f>+entero!CE77</f>
        <v>13711.321887965194</v>
      </c>
      <c r="CF33" s="75">
        <f>+entero!CF77</f>
        <v>22.505591374636424</v>
      </c>
      <c r="CG33" s="106">
        <f>+entero!CG77</f>
        <v>1.6440860105808586E-3</v>
      </c>
      <c r="CH33" s="3"/>
      <c r="CI33" s="681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742">
        <f>+entero!BY78</f>
        <v>0.89202123126076061</v>
      </c>
      <c r="BZ34" s="742">
        <f>+entero!BZ78</f>
        <v>0.89202123126076061</v>
      </c>
      <c r="CA34" s="433">
        <f>+entero!CA78</f>
        <v>0.89044475365051301</v>
      </c>
      <c r="CB34" s="124">
        <f>+entero!CB78</f>
        <v>0.8907639300056287</v>
      </c>
      <c r="CC34" s="124">
        <f>+entero!CC78</f>
        <v>0.89170334742050839</v>
      </c>
      <c r="CD34" s="124">
        <f>+entero!CD78</f>
        <v>0.89202123126076061</v>
      </c>
      <c r="CE34" s="434">
        <f>+entero!CE78</f>
        <v>0.89202123126076061</v>
      </c>
      <c r="CF34" s="75"/>
      <c r="CG34" s="106"/>
      <c r="CH34" s="3"/>
      <c r="CI34" s="681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x14ac:dyDescent="0.2">
      <c r="A35" s="3"/>
      <c r="B35" s="318"/>
      <c r="C35" s="18"/>
      <c r="D35" s="23" t="s">
        <v>141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742">
        <f>+entero!BY79</f>
        <v>0.91130153143438619</v>
      </c>
      <c r="BZ35" s="742">
        <f>+entero!BZ79</f>
        <v>0.91280822617769819</v>
      </c>
      <c r="CA35" s="433">
        <f>+entero!CA79</f>
        <v>0.91417233990227087</v>
      </c>
      <c r="CB35" s="124">
        <f>+entero!CB79</f>
        <v>0.91427932161050252</v>
      </c>
      <c r="CC35" s="124">
        <f>+entero!CC79</f>
        <v>0.91416762502330573</v>
      </c>
      <c r="CD35" s="124">
        <f>+entero!CD79</f>
        <v>0.91453444131267647</v>
      </c>
      <c r="CE35" s="434">
        <f>+entero!CE79</f>
        <v>0.91460448620056467</v>
      </c>
      <c r="CF35" s="75"/>
      <c r="CG35" s="106"/>
      <c r="CH35" s="3"/>
      <c r="CI35" s="681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5"/>
      <c r="CB36" s="126"/>
      <c r="CC36" s="126"/>
      <c r="CD36" s="126"/>
      <c r="CE36" s="427"/>
      <c r="CF36" s="125"/>
      <c r="CG36" s="140"/>
      <c r="CH36" s="3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</row>
    <row r="93" spans="1:96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</row>
    <row r="94" spans="1:96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</row>
    <row r="95" spans="1:96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  <c r="CR95" s="289"/>
    </row>
    <row r="96" spans="1:96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</row>
    <row r="97" spans="1:96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</row>
    <row r="98" spans="1:96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</row>
    <row r="99" spans="1:96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</row>
    <row r="100" spans="1:96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</row>
    <row r="101" spans="1:96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</row>
    <row r="102" spans="1:96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96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96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1:96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1:96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1:96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1:96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1:96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1:96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1:96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1:96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abSelected="1"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6" width="8.42578125" customWidth="1"/>
    <col min="77" max="78" width="8.42578125" hidden="1" customWidth="1"/>
    <col min="79" max="83" width="8" customWidth="1"/>
    <col min="84" max="84" width="8.42578125" bestFit="1" customWidth="1"/>
    <col min="85" max="85" width="8.8554687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s="261" customFormat="1" ht="13.5" customHeight="1" thickBot="1" x14ac:dyDescent="0.3">
      <c r="C3" s="262"/>
      <c r="D3" s="813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810" t="str">
        <f>+entero!CA3</f>
        <v xml:space="preserve">   Semana 3*</v>
      </c>
      <c r="CB3" s="811"/>
      <c r="CC3" s="811"/>
      <c r="CD3" s="811"/>
      <c r="CE3" s="812"/>
      <c r="CF3" s="808" t="s">
        <v>38</v>
      </c>
      <c r="CG3" s="809"/>
      <c r="CI3" s="298"/>
      <c r="CJ3" s="298"/>
      <c r="CK3" s="298"/>
      <c r="CL3" s="298"/>
      <c r="CM3" s="298"/>
      <c r="CN3" s="298"/>
      <c r="CO3" s="298"/>
      <c r="CP3" s="298"/>
      <c r="CQ3" s="298"/>
      <c r="CR3" s="298"/>
    </row>
    <row r="4" spans="1:96" s="261" customFormat="1" ht="28.5" customHeight="1" thickBot="1" x14ac:dyDescent="0.25">
      <c r="C4" s="264"/>
      <c r="D4" s="814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3"/>
      <c r="BX4" s="803"/>
      <c r="BY4" s="800"/>
      <c r="BZ4" s="800"/>
      <c r="CA4" s="263">
        <f>+entero!CA4</f>
        <v>41925</v>
      </c>
      <c r="CB4" s="429">
        <f>+entero!CB4</f>
        <v>41926</v>
      </c>
      <c r="CC4" s="429">
        <f>+entero!CC4</f>
        <v>41927</v>
      </c>
      <c r="CD4" s="429">
        <f>+entero!CD4</f>
        <v>41928</v>
      </c>
      <c r="CE4" s="430">
        <f>+entero!CE4</f>
        <v>41929</v>
      </c>
      <c r="CF4" s="265" t="s">
        <v>21</v>
      </c>
      <c r="CG4" s="266" t="s">
        <v>90</v>
      </c>
      <c r="CI4" s="298"/>
      <c r="CJ4" s="298"/>
      <c r="CK4" s="298"/>
      <c r="CL4" s="298"/>
      <c r="CM4" s="298"/>
      <c r="CN4" s="298"/>
      <c r="CO4" s="298"/>
      <c r="CP4" s="298"/>
      <c r="CQ4" s="298"/>
      <c r="CR4" s="298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3"/>
      <c r="BZ5" s="513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44">
        <f>+entero!BY81</f>
        <v>6.96</v>
      </c>
      <c r="BZ6" s="744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15">
        <f>+entero!CE81</f>
        <v>6.96</v>
      </c>
      <c r="CF6" s="93">
        <f>+entero!CF81</f>
        <v>0</v>
      </c>
      <c r="CG6" s="104">
        <f>+entero!CG81</f>
        <v>0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44">
        <f>+entero!BY82</f>
        <v>6.86</v>
      </c>
      <c r="BZ7" s="744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15">
        <f>+entero!CE82</f>
        <v>6.86</v>
      </c>
      <c r="CF7" s="93">
        <f>+entero!CF82</f>
        <v>0</v>
      </c>
      <c r="CG7" s="104">
        <f>+entero!CG82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4.25" thickBot="1" x14ac:dyDescent="0.25">
      <c r="A8" s="3"/>
      <c r="B8" s="11"/>
      <c r="C8" s="20"/>
      <c r="D8" s="23" t="s">
        <v>189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745">
        <f>+entero!BY83</f>
        <v>6.9241857972208889</v>
      </c>
      <c r="BZ8" s="745">
        <f>+entero!BZ83</f>
        <v>6.9443597521636864</v>
      </c>
      <c r="CA8" s="112">
        <f>+entero!CA83</f>
        <v>6.9361388171224476</v>
      </c>
      <c r="CB8" s="112">
        <f>+entero!CB83</f>
        <v>6.9345373540640285</v>
      </c>
      <c r="CC8" s="112">
        <f>+entero!CC83</f>
        <v>6.9336736486531461</v>
      </c>
      <c r="CD8" s="112">
        <f>+entero!CD83</f>
        <v>6.9299326151330067</v>
      </c>
      <c r="CE8" s="112">
        <f>+entero!CE83</f>
        <v>6.9338251540415392</v>
      </c>
      <c r="CF8" s="93">
        <f>+entero!CF83</f>
        <v>-7.5931927309724756E-4</v>
      </c>
      <c r="CG8" s="104">
        <f>+entero!CG83</f>
        <v>-1.0949744372124037E-4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697"/>
      <c r="BZ9" s="697"/>
      <c r="CA9" s="127"/>
      <c r="CB9" s="127"/>
      <c r="CC9" s="127"/>
      <c r="CD9" s="127"/>
      <c r="CE9" s="127"/>
      <c r="CF9" s="93" t="s">
        <v>3</v>
      </c>
      <c r="CG9" s="104" t="s">
        <v>3</v>
      </c>
      <c r="CH9" s="3"/>
      <c r="CI9" s="29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6">
        <f>+entero!BY85</f>
        <v>1.98855</v>
      </c>
      <c r="BZ10" s="746">
        <f>+entero!BZ85</f>
        <v>1.9908600000000001</v>
      </c>
      <c r="CA10" s="32">
        <f>+entero!CA85</f>
        <v>1.99607</v>
      </c>
      <c r="CB10" s="32">
        <f>+entero!CB85</f>
        <v>1.9963</v>
      </c>
      <c r="CC10" s="32">
        <f>+entero!CC85</f>
        <v>1.9965299999999999</v>
      </c>
      <c r="CD10" s="32">
        <f>+entero!CD85</f>
        <v>1.9967600000000001</v>
      </c>
      <c r="CE10" s="32">
        <f>+entero!CE85</f>
        <v>1.99699</v>
      </c>
      <c r="CF10" s="93">
        <f>+entero!CF85</f>
        <v>1.6100000000001113E-3</v>
      </c>
      <c r="CG10" s="104">
        <f>+entero!CG85</f>
        <v>8.0686385550632345E-4</v>
      </c>
      <c r="CH10" s="3"/>
      <c r="CI10" s="300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7"/>
      <c r="BX11" s="697"/>
      <c r="BY11" s="697"/>
      <c r="BZ11" s="697"/>
      <c r="CA11" s="127"/>
      <c r="CB11" s="127"/>
      <c r="CC11" s="127"/>
      <c r="CD11" s="127"/>
      <c r="CE11" s="127"/>
      <c r="CF11" s="101"/>
      <c r="CG11" s="141"/>
      <c r="CH11" s="3"/>
      <c r="CI11" s="300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41934.399664930555</v>
      </c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78" width="7.5703125" hidden="1" customWidth="1"/>
    <col min="79" max="83" width="7.7109375" customWidth="1"/>
    <col min="84" max="84" width="8.140625" customWidth="1"/>
    <col min="85" max="85" width="8.85546875" customWidth="1"/>
    <col min="86" max="101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630"/>
      <c r="BX3" s="630"/>
      <c r="BY3" s="630"/>
      <c r="BZ3" s="630"/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7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 t="str">
        <f>+entero!BZ3</f>
        <v>Semana 4*</v>
      </c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4"/>
      <c r="BT5" s="424"/>
      <c r="BU5" s="424"/>
      <c r="BV5" s="424"/>
      <c r="BW5" s="424"/>
      <c r="BX5" s="424"/>
      <c r="BY5" s="424"/>
      <c r="BZ5" s="424"/>
      <c r="CA5" s="424"/>
      <c r="CB5" s="37"/>
      <c r="CC5" s="37"/>
      <c r="CD5" s="37"/>
      <c r="CE5" s="425"/>
      <c r="CF5" s="100"/>
      <c r="CG5" s="38"/>
      <c r="CH5" s="296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6" t="e">
        <f>+entero!#REF!</f>
        <v>#REF!</v>
      </c>
      <c r="CF6" s="14" t="e">
        <f>+entero!#REF!</f>
        <v>#REF!</v>
      </c>
      <c r="CG6" s="104" t="e">
        <f>+entero!#REF!</f>
        <v>#REF!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6" t="e">
        <f>+entero!#REF!</f>
        <v>#REF!</v>
      </c>
      <c r="CF7" s="14" t="e">
        <f>+entero!#REF!</f>
        <v>#REF!</v>
      </c>
      <c r="CG7" s="104" t="e">
        <f>+entero!#REF!</f>
        <v>#REF!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6" t="e">
        <f>+entero!#REF!</f>
        <v>#REF!</v>
      </c>
      <c r="CF8" s="14" t="e">
        <f>+entero!#REF!</f>
        <v>#REF!</v>
      </c>
      <c r="CG8" s="104" t="e">
        <f>+entero!#REF!</f>
        <v>#REF!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6" t="e">
        <f>+entero!#REF!</f>
        <v>#REF!</v>
      </c>
      <c r="CF9" s="14" t="e">
        <f>+entero!#REF!</f>
        <v>#REF!</v>
      </c>
      <c r="CG9" s="104" t="e">
        <f>+entero!#REF!</f>
        <v>#REF!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49"/>
      <c r="C10" s="21"/>
      <c r="D10" s="117" t="s">
        <v>225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747">
        <f>+entero!BY88</f>
        <v>3453.5330316553482</v>
      </c>
      <c r="BZ10" s="747">
        <f>+entero!BZ88</f>
        <v>3473.3575064396173</v>
      </c>
      <c r="CA10" s="125">
        <f>+entero!CA88</f>
        <v>3559.0254797791799</v>
      </c>
      <c r="CB10" s="126">
        <f>+entero!CB88</f>
        <v>3559.0254797791799</v>
      </c>
      <c r="CC10" s="126">
        <f>+entero!CC88</f>
        <v>3559.0254797791799</v>
      </c>
      <c r="CD10" s="126">
        <f>+entero!CD88</f>
        <v>3559.0254797791799</v>
      </c>
      <c r="CE10" s="427">
        <f>+entero!CE88</f>
        <v>3520.2749193156283</v>
      </c>
      <c r="CF10" s="80">
        <f>+entero!CF88</f>
        <v>-38.750560463551665</v>
      </c>
      <c r="CG10" s="141">
        <f>+entero!CG88</f>
        <v>-1.0887969384797969E-2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7.7109375" customWidth="1"/>
    <col min="77" max="78" width="7.7109375" hidden="1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2"/>
  </cols>
  <sheetData>
    <row r="1" spans="1:94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8"/>
      <c r="CB2" s="8"/>
      <c r="CC2" s="8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7" t="str">
        <f>+entero!CA3</f>
        <v xml:space="preserve">   Semana 3*</v>
      </c>
      <c r="CB3" s="797"/>
      <c r="CC3" s="797"/>
      <c r="CD3" s="797"/>
      <c r="CE3" s="798"/>
      <c r="CF3" s="24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556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24"/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786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7"/>
      <c r="BX5" s="507"/>
      <c r="BY5" s="514"/>
      <c r="BZ5" s="637"/>
      <c r="CA5" s="203"/>
      <c r="CB5" s="203"/>
      <c r="CC5" s="203"/>
      <c r="CD5" s="203"/>
      <c r="CE5" s="421"/>
      <c r="CF5" s="91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2.75" customHeight="1" x14ac:dyDescent="0.2">
      <c r="A6" s="3"/>
      <c r="B6" s="786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7"/>
      <c r="BX6" s="557"/>
      <c r="BY6" s="558"/>
      <c r="BZ6" s="558"/>
      <c r="CA6" s="47"/>
      <c r="CB6" s="47"/>
      <c r="CC6" s="47"/>
      <c r="CD6" s="47"/>
      <c r="CE6" s="422"/>
      <c r="CF6" s="92"/>
      <c r="CG6" s="303"/>
      <c r="CH6" s="303"/>
      <c r="CI6" s="303"/>
      <c r="CJ6" s="303"/>
      <c r="CK6" s="303"/>
      <c r="CL6" s="303"/>
      <c r="CM6" s="303"/>
      <c r="CN6" s="289"/>
      <c r="CO6" s="289"/>
      <c r="CP6" s="289"/>
    </row>
    <row r="7" spans="1:94" x14ac:dyDescent="0.2">
      <c r="A7" s="3"/>
      <c r="B7" s="786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7"/>
      <c r="BX7" s="557"/>
      <c r="BY7" s="558"/>
      <c r="BZ7" s="558"/>
      <c r="CA7" s="47"/>
      <c r="CB7" s="47"/>
      <c r="CC7" s="47"/>
      <c r="CD7" s="47"/>
      <c r="CE7" s="422"/>
      <c r="CF7" s="92"/>
      <c r="CG7" s="303"/>
      <c r="CH7" s="303"/>
      <c r="CI7" s="303"/>
      <c r="CJ7" s="303"/>
      <c r="CK7" s="303"/>
      <c r="CL7" s="303"/>
      <c r="CM7" s="303"/>
      <c r="CN7" s="289"/>
      <c r="CO7" s="289"/>
      <c r="CP7" s="289"/>
    </row>
    <row r="8" spans="1:94" x14ac:dyDescent="0.2">
      <c r="A8" s="3"/>
      <c r="B8" s="786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7"/>
      <c r="BX8" s="557"/>
      <c r="BY8" s="558"/>
      <c r="BZ8" s="558"/>
      <c r="CA8" s="47"/>
      <c r="CB8" s="47"/>
      <c r="CC8" s="47"/>
      <c r="CD8" s="47"/>
      <c r="CE8" s="422"/>
      <c r="CF8" s="92"/>
      <c r="CG8" s="303"/>
      <c r="CH8" s="303"/>
      <c r="CI8" s="303"/>
      <c r="CJ8" s="303"/>
      <c r="CK8" s="303"/>
      <c r="CL8" s="303"/>
      <c r="CM8" s="303"/>
      <c r="CN8" s="289"/>
      <c r="CO8" s="289"/>
      <c r="CP8" s="289"/>
    </row>
    <row r="9" spans="1:94" x14ac:dyDescent="0.2">
      <c r="A9" s="3"/>
      <c r="B9" s="786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7"/>
      <c r="BX9" s="557"/>
      <c r="BY9" s="558"/>
      <c r="BZ9" s="558"/>
      <c r="CA9" s="47"/>
      <c r="CB9" s="47"/>
      <c r="CC9" s="47"/>
      <c r="CD9" s="47"/>
      <c r="CE9" s="422"/>
      <c r="CF9" s="92"/>
      <c r="CG9" s="303"/>
      <c r="CH9" s="303"/>
      <c r="CI9" s="303"/>
      <c r="CJ9" s="303"/>
      <c r="CK9" s="303"/>
      <c r="CL9" s="303"/>
      <c r="CM9" s="303"/>
      <c r="CN9" s="289"/>
      <c r="CO9" s="289"/>
      <c r="CP9" s="289"/>
    </row>
    <row r="10" spans="1:94" x14ac:dyDescent="0.2">
      <c r="A10" s="3"/>
      <c r="B10" s="786"/>
      <c r="C10" s="18" t="s">
        <v>3</v>
      </c>
      <c r="D10" s="122" t="s">
        <v>187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7"/>
      <c r="BX10" s="557"/>
      <c r="BY10" s="558"/>
      <c r="BZ10" s="558"/>
      <c r="CA10" s="47"/>
      <c r="CB10" s="47"/>
      <c r="CC10" s="47"/>
      <c r="CD10" s="47"/>
      <c r="CE10" s="422"/>
      <c r="CF10" s="92"/>
      <c r="CG10" s="303"/>
      <c r="CH10" s="303"/>
      <c r="CI10" s="303"/>
      <c r="CJ10" s="303"/>
      <c r="CK10" s="303"/>
      <c r="CL10" s="303"/>
      <c r="CM10" s="303"/>
      <c r="CN10" s="289"/>
      <c r="CO10" s="289"/>
      <c r="CP10" s="289"/>
    </row>
    <row r="11" spans="1:94" x14ac:dyDescent="0.2">
      <c r="A11" s="3"/>
      <c r="B11" s="786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7"/>
      <c r="BX11" s="557"/>
      <c r="BY11" s="558"/>
      <c r="BZ11" s="558"/>
      <c r="CA11" s="47"/>
      <c r="CB11" s="47"/>
      <c r="CC11" s="47"/>
      <c r="CD11" s="47"/>
      <c r="CE11" s="422"/>
      <c r="CF11" s="92"/>
      <c r="CG11" s="303"/>
      <c r="CH11" s="303"/>
      <c r="CI11" s="303"/>
      <c r="CJ11" s="303"/>
      <c r="CK11" s="303"/>
      <c r="CL11" s="303"/>
      <c r="CM11" s="303"/>
      <c r="CN11" s="289"/>
      <c r="CO11" s="289"/>
      <c r="CP11" s="289"/>
    </row>
    <row r="12" spans="1:94" x14ac:dyDescent="0.2">
      <c r="A12" s="3"/>
      <c r="B12" s="786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7"/>
      <c r="BX12" s="557"/>
      <c r="BY12" s="558"/>
      <c r="BZ12" s="558"/>
      <c r="CA12" s="47"/>
      <c r="CB12" s="47"/>
      <c r="CC12" s="47"/>
      <c r="CD12" s="47"/>
      <c r="CE12" s="422"/>
      <c r="CF12" s="92"/>
      <c r="CG12" s="303"/>
      <c r="CH12" s="303"/>
      <c r="CI12" s="303"/>
      <c r="CJ12" s="303"/>
      <c r="CK12" s="303"/>
      <c r="CL12" s="303"/>
      <c r="CM12" s="303"/>
      <c r="CN12" s="289"/>
      <c r="CO12" s="289"/>
      <c r="CP12" s="289"/>
    </row>
    <row r="13" spans="1:94" x14ac:dyDescent="0.2">
      <c r="A13" s="3"/>
      <c r="B13" s="786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7"/>
      <c r="BX13" s="557"/>
      <c r="BY13" s="558"/>
      <c r="BZ13" s="558"/>
      <c r="CA13" s="47"/>
      <c r="CB13" s="47"/>
      <c r="CC13" s="47"/>
      <c r="CD13" s="47"/>
      <c r="CE13" s="422"/>
      <c r="CF13" s="92"/>
      <c r="CG13" s="303"/>
      <c r="CH13" s="303"/>
      <c r="CI13" s="303"/>
      <c r="CJ13" s="303"/>
      <c r="CK13" s="303"/>
      <c r="CL13" s="303"/>
      <c r="CM13" s="303"/>
      <c r="CN13" s="289"/>
      <c r="CO13" s="289"/>
      <c r="CP13" s="289"/>
    </row>
    <row r="14" spans="1:94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7"/>
      <c r="BX14" s="557"/>
      <c r="BY14" s="558"/>
      <c r="BZ14" s="558"/>
      <c r="CA14" s="47"/>
      <c r="CB14" s="47"/>
      <c r="CC14" s="47"/>
      <c r="CD14" s="47"/>
      <c r="CE14" s="422"/>
      <c r="CF14" s="92"/>
      <c r="CG14" s="303"/>
      <c r="CH14" s="303"/>
      <c r="CI14" s="303"/>
      <c r="CJ14" s="303"/>
      <c r="CK14" s="303"/>
      <c r="CL14" s="303"/>
      <c r="CM14" s="303"/>
      <c r="CN14" s="289"/>
      <c r="CO14" s="289"/>
      <c r="CP14" s="289"/>
    </row>
    <row r="15" spans="1:94" ht="13.5" x14ac:dyDescent="0.2">
      <c r="A15" s="3"/>
      <c r="B15" s="49"/>
      <c r="C15" s="18"/>
      <c r="D15" s="128" t="s">
        <v>190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7"/>
      <c r="BX15" s="557"/>
      <c r="BY15" s="558"/>
      <c r="BZ15" s="558"/>
      <c r="CA15" s="47"/>
      <c r="CB15" s="47"/>
      <c r="CC15" s="47"/>
      <c r="CD15" s="47"/>
      <c r="CE15" s="422"/>
      <c r="CF15" s="92"/>
      <c r="CG15" s="303"/>
      <c r="CH15" s="303"/>
      <c r="CI15" s="303"/>
      <c r="CJ15" s="303"/>
      <c r="CK15" s="303"/>
      <c r="CL15" s="303"/>
      <c r="CM15" s="303"/>
      <c r="CN15" s="289"/>
      <c r="CO15" s="289"/>
      <c r="CP15" s="289"/>
    </row>
    <row r="16" spans="1:94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7"/>
      <c r="BX16" s="557"/>
      <c r="BY16" s="558"/>
      <c r="BZ16" s="558"/>
      <c r="CA16" s="47"/>
      <c r="CB16" s="47"/>
      <c r="CC16" s="47"/>
      <c r="CD16" s="47"/>
      <c r="CE16" s="422"/>
      <c r="CF16" s="92"/>
      <c r="CG16" s="303"/>
      <c r="CH16" s="303"/>
      <c r="CI16" s="303"/>
      <c r="CJ16" s="303"/>
      <c r="CK16" s="303"/>
      <c r="CL16" s="303"/>
      <c r="CM16" s="303"/>
      <c r="CN16" s="289"/>
      <c r="CO16" s="289"/>
      <c r="CP16" s="289"/>
    </row>
    <row r="17" spans="1:94" ht="14.25" thickBot="1" x14ac:dyDescent="0.25">
      <c r="A17" s="3"/>
      <c r="B17" s="49"/>
      <c r="C17" s="18"/>
      <c r="D17" s="128" t="s">
        <v>188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7"/>
      <c r="BX17" s="557"/>
      <c r="BY17" s="558"/>
      <c r="BZ17" s="558"/>
      <c r="CA17" s="47"/>
      <c r="CB17" s="47"/>
      <c r="CC17" s="47"/>
      <c r="CD17" s="47"/>
      <c r="CE17" s="422"/>
      <c r="CF17" s="92"/>
      <c r="CG17" s="303"/>
      <c r="CH17" s="303"/>
      <c r="CI17" s="303"/>
      <c r="CJ17" s="303"/>
      <c r="CK17" s="303"/>
      <c r="CL17" s="303"/>
      <c r="CM17" s="303"/>
      <c r="CN17" s="289"/>
      <c r="CO17" s="289"/>
      <c r="CP17" s="289"/>
    </row>
    <row r="18" spans="1:94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5"/>
      <c r="BZ18" s="515"/>
      <c r="CA18" s="130"/>
      <c r="CB18" s="130"/>
      <c r="CC18" s="130"/>
      <c r="CD18" s="130"/>
      <c r="CE18" s="423"/>
      <c r="CF18" s="92"/>
      <c r="CG18" s="303"/>
      <c r="CH18" s="303"/>
      <c r="CI18" s="303"/>
      <c r="CJ18" s="303"/>
      <c r="CK18" s="303"/>
      <c r="CL18" s="303"/>
      <c r="CM18" s="303"/>
      <c r="CN18" s="289"/>
      <c r="CO18" s="289"/>
      <c r="CP18" s="289"/>
    </row>
    <row r="19" spans="1:94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748">
        <f>+entero!BY103</f>
        <v>0.06</v>
      </c>
      <c r="BZ19" s="748">
        <f>+entero!BZ103</f>
        <v>0.06</v>
      </c>
      <c r="CA19" s="110">
        <f>+entero!CA103</f>
        <v>5.5E-2</v>
      </c>
      <c r="CB19" s="110">
        <f>+entero!CB103</f>
        <v>5.5E-2</v>
      </c>
      <c r="CC19" s="110">
        <f>+entero!CC103</f>
        <v>5.5E-2</v>
      </c>
      <c r="CD19" s="110">
        <f>+entero!CD103</f>
        <v>5.5E-2</v>
      </c>
      <c r="CE19" s="109">
        <f>+entero!CE103</f>
        <v>5.5E-2</v>
      </c>
      <c r="CF19" s="92"/>
      <c r="CG19" s="303"/>
      <c r="CH19" s="303"/>
      <c r="CI19" s="303"/>
      <c r="CJ19" s="303"/>
      <c r="CK19" s="303"/>
      <c r="CL19" s="303"/>
      <c r="CM19" s="303"/>
      <c r="CN19" s="289"/>
      <c r="CO19" s="289"/>
      <c r="CP19" s="289"/>
    </row>
    <row r="20" spans="1:94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749">
        <f>+entero!BY104</f>
        <v>0.04</v>
      </c>
      <c r="BZ20" s="749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0">
        <f>+entero!CD104</f>
        <v>0.04</v>
      </c>
      <c r="CE20" s="121">
        <f>+entero!CE104</f>
        <v>0.04</v>
      </c>
      <c r="CF20" s="92"/>
      <c r="CG20" s="303"/>
      <c r="CH20" s="303"/>
      <c r="CI20" s="303"/>
      <c r="CJ20" s="303"/>
      <c r="CK20" s="303"/>
      <c r="CL20" s="303"/>
      <c r="CM20" s="303"/>
      <c r="CN20" s="289"/>
      <c r="CO20" s="289"/>
      <c r="CP20" s="289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2014-10-22T13:39:29Z</cp:lastPrinted>
  <dcterms:created xsi:type="dcterms:W3CDTF">2002-08-27T17:11:09Z</dcterms:created>
  <dcterms:modified xsi:type="dcterms:W3CDTF">2014-10-22T13:42:27Z</dcterms:modified>
</cp:coreProperties>
</file>