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pub'!$C$1:$BE$17</definedName>
    <definedName name="_xlnm.Print_Area" localSheetId="0">entero!$C$1:$BE$130</definedName>
    <definedName name="_xlnm.Print_Area" localSheetId="2">monet!$B$1:$BE$29</definedName>
    <definedName name="_xlnm.Print_Area" localSheetId="3">omas!$C$1:$BE$25</definedName>
    <definedName name="_xlnm.Print_Area" localSheetId="4">opersisfinanc!$C$1:$BE$45</definedName>
    <definedName name="_xlnm.Print_Area" localSheetId="1">opex!$C$1:$BE$26</definedName>
    <definedName name="_xlnm.Print_Area" localSheetId="7">'precios y tasas'!$C$1:$BD$25</definedName>
    <definedName name="_xlnm.Print_Area" localSheetId="5">'tipo de c'!$C$1:$BE$16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16" i="1" l="1"/>
  <c r="BG95" i="1"/>
  <c r="BF95" i="1"/>
  <c r="BG94" i="1"/>
  <c r="BF94" i="1"/>
  <c r="BG93" i="1"/>
  <c r="BF93" i="1"/>
  <c r="BG90" i="1"/>
  <c r="BF90" i="1"/>
  <c r="BG89" i="1"/>
  <c r="BF89" i="1"/>
  <c r="BG88" i="1"/>
  <c r="BF88" i="1"/>
  <c r="BG85" i="1"/>
  <c r="BF85" i="1"/>
  <c r="BG83" i="1"/>
  <c r="BF83" i="1"/>
  <c r="BG82" i="1"/>
  <c r="BF82" i="1"/>
  <c r="BG81" i="1"/>
  <c r="BF81" i="1"/>
  <c r="BG79" i="1"/>
  <c r="BF79" i="1"/>
  <c r="BG78" i="1"/>
  <c r="BF78" i="1"/>
  <c r="BG77" i="1"/>
  <c r="BF77" i="1"/>
  <c r="BG75" i="1"/>
  <c r="BF75" i="1"/>
  <c r="BG74" i="1"/>
  <c r="BF74" i="1"/>
  <c r="BG73" i="1"/>
  <c r="BF73" i="1"/>
  <c r="BG72" i="1"/>
  <c r="BF72" i="1"/>
  <c r="BG71" i="1"/>
  <c r="BF71" i="1"/>
  <c r="BG70" i="1"/>
  <c r="BF70" i="1"/>
  <c r="BG69" i="1"/>
  <c r="BF69" i="1"/>
  <c r="BG68" i="1"/>
  <c r="BF68" i="1"/>
  <c r="BG67" i="1"/>
  <c r="BF67" i="1"/>
  <c r="BG66" i="1"/>
  <c r="BF66" i="1"/>
  <c r="BG65" i="1"/>
  <c r="BF65" i="1"/>
  <c r="BG63" i="1"/>
  <c r="BF63" i="1"/>
  <c r="BG61" i="1"/>
  <c r="BF61" i="1"/>
  <c r="BG59" i="1"/>
  <c r="BF59" i="1"/>
  <c r="BG57" i="1"/>
  <c r="BF57" i="1"/>
  <c r="BG55" i="1"/>
  <c r="BF55" i="1"/>
  <c r="BG53" i="1"/>
  <c r="BF53" i="1"/>
  <c r="BG52" i="1"/>
  <c r="BF52" i="1"/>
  <c r="BG42" i="1"/>
  <c r="BF42" i="1"/>
  <c r="BG41" i="1"/>
  <c r="BF41" i="1"/>
  <c r="BG40" i="1"/>
  <c r="BF40" i="1"/>
  <c r="BG38" i="1"/>
  <c r="BF38" i="1"/>
  <c r="BG37" i="1"/>
  <c r="BF37" i="1"/>
  <c r="BG36" i="1"/>
  <c r="BF36" i="1"/>
  <c r="BG34" i="1"/>
  <c r="BF34" i="1"/>
  <c r="BG33" i="1"/>
  <c r="BF33" i="1"/>
  <c r="BG32" i="1"/>
  <c r="BF32" i="1"/>
  <c r="BG31" i="1"/>
  <c r="BF31" i="1"/>
  <c r="BG29" i="1"/>
  <c r="BF29" i="1"/>
  <c r="BG28" i="1"/>
  <c r="BF28" i="1"/>
  <c r="BG27" i="1"/>
  <c r="BF27" i="1"/>
  <c r="BG25" i="1"/>
  <c r="BF25" i="1"/>
  <c r="BG24" i="1"/>
  <c r="BF24" i="1"/>
  <c r="BG23" i="1"/>
  <c r="BF23" i="1"/>
  <c r="BG22" i="1"/>
  <c r="BF22" i="1"/>
  <c r="BG21" i="1"/>
  <c r="BF21" i="1"/>
  <c r="BG16" i="1"/>
  <c r="BG15" i="1"/>
  <c r="BF15" i="1"/>
  <c r="BG14" i="1"/>
  <c r="BF14" i="1"/>
  <c r="BG13" i="1"/>
  <c r="BF13" i="1"/>
  <c r="BG12" i="1"/>
  <c r="BF12" i="1"/>
  <c r="BG11" i="1"/>
  <c r="BF11" i="1"/>
  <c r="BG10" i="1"/>
  <c r="BF10" i="1"/>
  <c r="BG9" i="1"/>
  <c r="BF9" i="1"/>
  <c r="BG8" i="1"/>
  <c r="BF8" i="1"/>
  <c r="BG7" i="1"/>
  <c r="BF7" i="1"/>
  <c r="AX20" i="4" l="1"/>
  <c r="AX19" i="4"/>
  <c r="AX17" i="4"/>
  <c r="AX16" i="4"/>
  <c r="AX15" i="4"/>
  <c r="AX14" i="4"/>
  <c r="AX13" i="4"/>
  <c r="AX12" i="4"/>
  <c r="AX11" i="4"/>
  <c r="AX10" i="4"/>
  <c r="AX9" i="4"/>
  <c r="AX8" i="4"/>
  <c r="AX7" i="4"/>
  <c r="AX6" i="4"/>
  <c r="AX3" i="4"/>
  <c r="AX13" i="10"/>
  <c r="AX12" i="10"/>
  <c r="AX11" i="10"/>
  <c r="AX9" i="10"/>
  <c r="AX8" i="10"/>
  <c r="AX7" i="10"/>
  <c r="AX6" i="10"/>
  <c r="AX3" i="10"/>
  <c r="AX11" i="5"/>
  <c r="AX10" i="5"/>
  <c r="AX9" i="5"/>
  <c r="AX8" i="5"/>
  <c r="AX7" i="5"/>
  <c r="AX6" i="5"/>
  <c r="AX3" i="5"/>
  <c r="AX38" i="6"/>
  <c r="AX37" i="6"/>
  <c r="AX36" i="6"/>
  <c r="AX35" i="6"/>
  <c r="AX34" i="6"/>
  <c r="AX33" i="6"/>
  <c r="AX32" i="6"/>
  <c r="AX31" i="6"/>
  <c r="AX30" i="6"/>
  <c r="AX29" i="6"/>
  <c r="AX28" i="6"/>
  <c r="AX27" i="6"/>
  <c r="AX26" i="6"/>
  <c r="AX25" i="6"/>
  <c r="AX23" i="6"/>
  <c r="AX22" i="6"/>
  <c r="AX20" i="6"/>
  <c r="AX19" i="6"/>
  <c r="AX17" i="6"/>
  <c r="AX16" i="6"/>
  <c r="AX14" i="6"/>
  <c r="AX13" i="6"/>
  <c r="AX11" i="6"/>
  <c r="AX10" i="6"/>
  <c r="AX8" i="6"/>
  <c r="AX7" i="6"/>
  <c r="AX6" i="6"/>
  <c r="AX3" i="6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3" i="7"/>
  <c r="AX19" i="8"/>
  <c r="AX18" i="8"/>
  <c r="AX17" i="8"/>
  <c r="AX16" i="8"/>
  <c r="AX14" i="8"/>
  <c r="AX13" i="8"/>
  <c r="AX12" i="8"/>
  <c r="AX10" i="8"/>
  <c r="AX9" i="8"/>
  <c r="AX8" i="8"/>
  <c r="AX7" i="8"/>
  <c r="AX6" i="8"/>
  <c r="AX3" i="8"/>
  <c r="AX18" i="9"/>
  <c r="AX17" i="9"/>
  <c r="AX16" i="9"/>
  <c r="AX15" i="9"/>
  <c r="AX13" i="9"/>
  <c r="AX12" i="9"/>
  <c r="AX11" i="9"/>
  <c r="AX10" i="9"/>
  <c r="AX9" i="9"/>
  <c r="AX8" i="9"/>
  <c r="AX7" i="9"/>
  <c r="AX6" i="9"/>
  <c r="AX3" i="9"/>
  <c r="AX14" i="9" l="1"/>
  <c r="AW20" i="4"/>
  <c r="AW19" i="4"/>
  <c r="AW17" i="4"/>
  <c r="AW16" i="4"/>
  <c r="AW15" i="4"/>
  <c r="AW14" i="4"/>
  <c r="AW13" i="4"/>
  <c r="AW12" i="4"/>
  <c r="AW11" i="4"/>
  <c r="AW10" i="4"/>
  <c r="AW9" i="4"/>
  <c r="AW8" i="4"/>
  <c r="AW7" i="4"/>
  <c r="AW6" i="4"/>
  <c r="AW3" i="4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W13" i="10"/>
  <c r="AW12" i="10"/>
  <c r="AW11" i="10"/>
  <c r="AW9" i="10"/>
  <c r="AW8" i="10"/>
  <c r="AW7" i="10"/>
  <c r="AW6" i="10"/>
  <c r="AW3" i="10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6" i="10"/>
  <c r="AU3" i="10"/>
  <c r="AW38" i="6"/>
  <c r="AW37" i="6"/>
  <c r="AW36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V19" i="7"/>
  <c r="AV18" i="7"/>
  <c r="AV17" i="7"/>
  <c r="AV16" i="7"/>
  <c r="AV15" i="7"/>
  <c r="AV14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W19" i="8"/>
  <c r="AW18" i="8"/>
  <c r="AW17" i="8"/>
  <c r="AW16" i="8"/>
  <c r="AW14" i="8"/>
  <c r="AW13" i="8"/>
  <c r="AW12" i="8"/>
  <c r="AW3" i="8"/>
  <c r="AV19" i="8"/>
  <c r="AV18" i="8"/>
  <c r="AV17" i="8"/>
  <c r="AV16" i="8"/>
  <c r="AV14" i="8"/>
  <c r="AV13" i="8"/>
  <c r="AV12" i="8"/>
  <c r="AV3" i="8"/>
  <c r="AU19" i="8"/>
  <c r="AU18" i="8"/>
  <c r="AU17" i="8"/>
  <c r="AU16" i="8"/>
  <c r="AU14" i="8"/>
  <c r="AU13" i="8"/>
  <c r="AU12" i="8"/>
  <c r="AU3" i="8"/>
  <c r="AW18" i="9"/>
  <c r="AW17" i="9"/>
  <c r="AW16" i="9"/>
  <c r="AW15" i="9"/>
  <c r="AW13" i="9"/>
  <c r="AW12" i="9"/>
  <c r="AW11" i="9"/>
  <c r="AW10" i="9"/>
  <c r="AW9" i="9"/>
  <c r="AW8" i="9"/>
  <c r="AW7" i="9"/>
  <c r="AW6" i="9"/>
  <c r="AW3" i="9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W11" i="5"/>
  <c r="AW9" i="5"/>
  <c r="AW8" i="5"/>
  <c r="AW7" i="5"/>
  <c r="AW6" i="5"/>
  <c r="AW3" i="5"/>
  <c r="AV11" i="5"/>
  <c r="AV9" i="5"/>
  <c r="AV8" i="5"/>
  <c r="AV7" i="5"/>
  <c r="AV6" i="5"/>
  <c r="AV3" i="5"/>
  <c r="AU11" i="5"/>
  <c r="AU10" i="5"/>
  <c r="AU9" i="5"/>
  <c r="AU8" i="5"/>
  <c r="AU7" i="5"/>
  <c r="AU6" i="5"/>
  <c r="AU3" i="5"/>
  <c r="AW10" i="5"/>
  <c r="AW13" i="7"/>
  <c r="AW9" i="8"/>
  <c r="AW7" i="8"/>
  <c r="AW14" i="9"/>
  <c r="AW6" i="8" l="1"/>
  <c r="AW8" i="8"/>
  <c r="AW10" i="8"/>
  <c r="AV10" i="5"/>
  <c r="AV10" i="8"/>
  <c r="AV9" i="8"/>
  <c r="AV8" i="8"/>
  <c r="AV7" i="8"/>
  <c r="AV6" i="8"/>
  <c r="AV13" i="7"/>
  <c r="AV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C20" i="4" l="1"/>
  <c r="BB20" i="4"/>
  <c r="BA20" i="4"/>
  <c r="AZ20" i="4"/>
  <c r="BC19" i="4"/>
  <c r="BB19" i="4"/>
  <c r="BA19" i="4"/>
  <c r="AZ19" i="4"/>
  <c r="AY20" i="4"/>
  <c r="AY19" i="4"/>
  <c r="AY3" i="4"/>
  <c r="BC13" i="10" l="1"/>
  <c r="BB13" i="10"/>
  <c r="BA13" i="10"/>
  <c r="AZ13" i="10"/>
  <c r="AY13" i="10"/>
  <c r="BC12" i="10"/>
  <c r="BB12" i="10"/>
  <c r="BA12" i="10"/>
  <c r="AZ12" i="10"/>
  <c r="AY12" i="10"/>
  <c r="BC11" i="10"/>
  <c r="BB11" i="10"/>
  <c r="BA11" i="10"/>
  <c r="AZ11" i="10"/>
  <c r="AY11" i="10"/>
  <c r="BC9" i="10"/>
  <c r="BB9" i="10"/>
  <c r="BA9" i="10"/>
  <c r="AZ9" i="10"/>
  <c r="AY9" i="10"/>
  <c r="BC8" i="10"/>
  <c r="BB8" i="10"/>
  <c r="BA8" i="10"/>
  <c r="AZ8" i="10"/>
  <c r="AY8" i="10"/>
  <c r="BC7" i="10"/>
  <c r="BB7" i="10"/>
  <c r="BA7" i="10"/>
  <c r="AZ7" i="10"/>
  <c r="AY7" i="10"/>
  <c r="BC6" i="10"/>
  <c r="BB6" i="10"/>
  <c r="BA6" i="10"/>
  <c r="AZ6" i="10"/>
  <c r="AY6" i="10"/>
  <c r="AY3" i="10"/>
  <c r="BC10" i="5"/>
  <c r="BB10" i="5"/>
  <c r="BA10" i="5"/>
  <c r="AZ10" i="5"/>
  <c r="AY10" i="5"/>
  <c r="BC8" i="5"/>
  <c r="BB8" i="5"/>
  <c r="BA8" i="5"/>
  <c r="AZ8" i="5"/>
  <c r="AY8" i="5"/>
  <c r="BC7" i="5"/>
  <c r="BB7" i="5"/>
  <c r="BA7" i="5"/>
  <c r="AZ7" i="5"/>
  <c r="AY7" i="5"/>
  <c r="BB6" i="5"/>
  <c r="BA6" i="5"/>
  <c r="AZ6" i="5"/>
  <c r="AY6" i="5"/>
  <c r="AY3" i="5"/>
  <c r="BC38" i="6"/>
  <c r="BB38" i="6"/>
  <c r="BA38" i="6"/>
  <c r="AZ38" i="6"/>
  <c r="AY38" i="6"/>
  <c r="BC37" i="6"/>
  <c r="BB37" i="6"/>
  <c r="BA37" i="6"/>
  <c r="AZ37" i="6"/>
  <c r="AY37" i="6"/>
  <c r="BC36" i="6"/>
  <c r="BB36" i="6"/>
  <c r="BA36" i="6"/>
  <c r="AZ36" i="6"/>
  <c r="AY36" i="6"/>
  <c r="BC35" i="6"/>
  <c r="BB35" i="6"/>
  <c r="BA35" i="6"/>
  <c r="AZ35" i="6"/>
  <c r="AY35" i="6"/>
  <c r="BC34" i="6"/>
  <c r="BB34" i="6"/>
  <c r="BA34" i="6"/>
  <c r="AZ34" i="6"/>
  <c r="AY34" i="6"/>
  <c r="BC33" i="6"/>
  <c r="BB33" i="6"/>
  <c r="BA33" i="6"/>
  <c r="AZ33" i="6"/>
  <c r="AY33" i="6"/>
  <c r="BC32" i="6"/>
  <c r="BB32" i="6"/>
  <c r="BA32" i="6"/>
  <c r="AZ32" i="6"/>
  <c r="AY32" i="6"/>
  <c r="BC31" i="6"/>
  <c r="BB31" i="6"/>
  <c r="BA31" i="6"/>
  <c r="AZ31" i="6"/>
  <c r="AY31" i="6"/>
  <c r="BC30" i="6"/>
  <c r="BB30" i="6"/>
  <c r="BA30" i="6"/>
  <c r="AZ30" i="6"/>
  <c r="AY30" i="6"/>
  <c r="BC29" i="6"/>
  <c r="BB29" i="6"/>
  <c r="BA29" i="6"/>
  <c r="AZ29" i="6"/>
  <c r="AY29" i="6"/>
  <c r="BC28" i="6"/>
  <c r="BB28" i="6"/>
  <c r="BA28" i="6"/>
  <c r="AZ28" i="6"/>
  <c r="AY28" i="6"/>
  <c r="BC27" i="6"/>
  <c r="BB27" i="6"/>
  <c r="BA27" i="6"/>
  <c r="AZ27" i="6"/>
  <c r="AY27" i="6"/>
  <c r="BC26" i="6"/>
  <c r="BB26" i="6"/>
  <c r="BA26" i="6"/>
  <c r="AZ26" i="6"/>
  <c r="AY26" i="6"/>
  <c r="BC25" i="6"/>
  <c r="BB25" i="6"/>
  <c r="BA25" i="6"/>
  <c r="AZ25" i="6"/>
  <c r="AY25" i="6"/>
  <c r="BC23" i="6"/>
  <c r="BB23" i="6"/>
  <c r="BA23" i="6"/>
  <c r="AZ23" i="6"/>
  <c r="AY23" i="6"/>
  <c r="BC22" i="6"/>
  <c r="BB22" i="6"/>
  <c r="BA22" i="6"/>
  <c r="AZ22" i="6"/>
  <c r="AY22" i="6"/>
  <c r="BC20" i="6"/>
  <c r="BB20" i="6"/>
  <c r="BA20" i="6"/>
  <c r="AZ20" i="6"/>
  <c r="AY20" i="6"/>
  <c r="BC19" i="6"/>
  <c r="BB19" i="6"/>
  <c r="BA19" i="6"/>
  <c r="AZ19" i="6"/>
  <c r="AY19" i="6"/>
  <c r="BC17" i="6"/>
  <c r="BB17" i="6"/>
  <c r="BA17" i="6"/>
  <c r="AZ17" i="6"/>
  <c r="AY17" i="6"/>
  <c r="BC16" i="6"/>
  <c r="BB16" i="6"/>
  <c r="BA16" i="6"/>
  <c r="AZ16" i="6"/>
  <c r="AY16" i="6"/>
  <c r="BC14" i="6"/>
  <c r="BB14" i="6"/>
  <c r="BA14" i="6"/>
  <c r="AZ14" i="6"/>
  <c r="AY14" i="6"/>
  <c r="BC13" i="6"/>
  <c r="BB13" i="6"/>
  <c r="BA13" i="6"/>
  <c r="AZ13" i="6"/>
  <c r="AY13" i="6"/>
  <c r="BC11" i="6"/>
  <c r="BB11" i="6"/>
  <c r="BA11" i="6"/>
  <c r="AZ11" i="6"/>
  <c r="AY11" i="6"/>
  <c r="BC10" i="6"/>
  <c r="BB10" i="6"/>
  <c r="BA10" i="6"/>
  <c r="AZ10" i="6"/>
  <c r="AY10" i="6"/>
  <c r="BC8" i="6"/>
  <c r="BB8" i="6"/>
  <c r="BA8" i="6"/>
  <c r="AZ8" i="6"/>
  <c r="AY8" i="6"/>
  <c r="BC7" i="6"/>
  <c r="BB7" i="6"/>
  <c r="BA7" i="6"/>
  <c r="AZ7" i="6"/>
  <c r="AY7" i="6"/>
  <c r="BC6" i="6"/>
  <c r="BB6" i="6"/>
  <c r="BA6" i="6"/>
  <c r="AZ6" i="6"/>
  <c r="AY6" i="6"/>
  <c r="AY3" i="6"/>
  <c r="BC19" i="7"/>
  <c r="BB19" i="7"/>
  <c r="BA19" i="7"/>
  <c r="AZ19" i="7"/>
  <c r="AY19" i="7"/>
  <c r="BC18" i="7"/>
  <c r="BB18" i="7"/>
  <c r="BA18" i="7"/>
  <c r="AZ18" i="7"/>
  <c r="AY18" i="7"/>
  <c r="BB17" i="7"/>
  <c r="BA17" i="7"/>
  <c r="AZ17" i="7"/>
  <c r="AY17" i="7"/>
  <c r="BC16" i="7"/>
  <c r="BB16" i="7"/>
  <c r="BA16" i="7"/>
  <c r="AZ16" i="7"/>
  <c r="AY16" i="7"/>
  <c r="BC15" i="7"/>
  <c r="BB15" i="7"/>
  <c r="BA15" i="7"/>
  <c r="AZ15" i="7"/>
  <c r="AY15" i="7"/>
  <c r="BB14" i="7"/>
  <c r="BA14" i="7"/>
  <c r="AZ14" i="7"/>
  <c r="AY14" i="7"/>
  <c r="BB13" i="7"/>
  <c r="BA13" i="7"/>
  <c r="AZ13" i="7"/>
  <c r="AY13" i="7"/>
  <c r="BC12" i="7"/>
  <c r="BB12" i="7"/>
  <c r="BA12" i="7"/>
  <c r="AZ12" i="7"/>
  <c r="AY12" i="7"/>
  <c r="BC11" i="7"/>
  <c r="BB11" i="7"/>
  <c r="BA11" i="7"/>
  <c r="AZ11" i="7"/>
  <c r="AY11" i="7"/>
  <c r="BC10" i="7"/>
  <c r="BB10" i="7"/>
  <c r="BA10" i="7"/>
  <c r="AZ10" i="7"/>
  <c r="AY10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BC6" i="7"/>
  <c r="BB6" i="7"/>
  <c r="BA6" i="7"/>
  <c r="AZ6" i="7"/>
  <c r="AY6" i="7"/>
  <c r="AY3" i="7"/>
  <c r="BC19" i="8"/>
  <c r="BB19" i="8"/>
  <c r="BA19" i="8"/>
  <c r="AZ19" i="8"/>
  <c r="AY19" i="8"/>
  <c r="BC18" i="8"/>
  <c r="BB18" i="8"/>
  <c r="BA18" i="8"/>
  <c r="AZ18" i="8"/>
  <c r="AY18" i="8"/>
  <c r="BC17" i="8"/>
  <c r="BB17" i="8"/>
  <c r="BA17" i="8"/>
  <c r="AZ17" i="8"/>
  <c r="AY17" i="8"/>
  <c r="BC16" i="8"/>
  <c r="BB16" i="8"/>
  <c r="BA16" i="8"/>
  <c r="AZ16" i="8"/>
  <c r="AY16" i="8"/>
  <c r="BC14" i="8"/>
  <c r="BB14" i="8"/>
  <c r="BA14" i="8"/>
  <c r="AZ14" i="8"/>
  <c r="AY14" i="8"/>
  <c r="BC13" i="8"/>
  <c r="BB13" i="8"/>
  <c r="BA13" i="8"/>
  <c r="AZ13" i="8"/>
  <c r="AY13" i="8"/>
  <c r="BC12" i="8"/>
  <c r="BB12" i="8"/>
  <c r="BA12" i="8"/>
  <c r="AZ12" i="8"/>
  <c r="AY12" i="8"/>
  <c r="AY3" i="8"/>
  <c r="BC18" i="9"/>
  <c r="BB18" i="9"/>
  <c r="BA18" i="9"/>
  <c r="AZ18" i="9"/>
  <c r="AY18" i="9"/>
  <c r="BC17" i="9"/>
  <c r="BB17" i="9"/>
  <c r="BA17" i="9"/>
  <c r="AZ17" i="9"/>
  <c r="AY17" i="9"/>
  <c r="BC16" i="9"/>
  <c r="BB16" i="9"/>
  <c r="BA16" i="9"/>
  <c r="AZ16" i="9"/>
  <c r="AY16" i="9"/>
  <c r="BC15" i="9"/>
  <c r="BB15" i="9"/>
  <c r="BA15" i="9"/>
  <c r="AZ15" i="9"/>
  <c r="AY15" i="9"/>
  <c r="BC13" i="9"/>
  <c r="BB13" i="9"/>
  <c r="BA13" i="9"/>
  <c r="AZ13" i="9"/>
  <c r="AY13" i="9"/>
  <c r="BC12" i="9"/>
  <c r="BB12" i="9"/>
  <c r="BA12" i="9"/>
  <c r="AZ12" i="9"/>
  <c r="AY12" i="9"/>
  <c r="BC11" i="9"/>
  <c r="BB11" i="9"/>
  <c r="BA11" i="9"/>
  <c r="AZ11" i="9"/>
  <c r="AY11" i="9"/>
  <c r="BC10" i="9"/>
  <c r="BB10" i="9"/>
  <c r="BA10" i="9"/>
  <c r="AZ10" i="9"/>
  <c r="AY10" i="9"/>
  <c r="BC9" i="9"/>
  <c r="BB9" i="9"/>
  <c r="BA9" i="9"/>
  <c r="AZ9" i="9"/>
  <c r="AY9" i="9"/>
  <c r="BC8" i="9"/>
  <c r="BB8" i="9"/>
  <c r="BA8" i="9"/>
  <c r="AZ8" i="9"/>
  <c r="AY8" i="9"/>
  <c r="BC7" i="9"/>
  <c r="BB7" i="9"/>
  <c r="BA7" i="9"/>
  <c r="AZ7" i="9"/>
  <c r="AY7" i="9"/>
  <c r="BC6" i="9"/>
  <c r="BB6" i="9"/>
  <c r="BA6" i="9"/>
  <c r="AZ6" i="9"/>
  <c r="AY6" i="9"/>
  <c r="AY3" i="9"/>
  <c r="BB10" i="8" l="1"/>
  <c r="BB9" i="8"/>
  <c r="BB8" i="8"/>
  <c r="BB7" i="8"/>
  <c r="BB6" i="8"/>
  <c r="BA10" i="8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BC14" i="7" l="1"/>
  <c r="BB14" i="9"/>
  <c r="BA14" i="9"/>
  <c r="AZ14" i="9"/>
  <c r="AY14" i="9"/>
  <c r="BC17" i="7" l="1"/>
  <c r="BC13" i="7"/>
  <c r="BC14" i="9"/>
  <c r="B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Y4" i="4" l="1"/>
  <c r="AY4" i="10"/>
  <c r="AY4" i="9"/>
  <c r="AY4" i="7"/>
  <c r="AZ4" i="4"/>
  <c r="AY4" i="5"/>
  <c r="AY4" i="6"/>
  <c r="AY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A4" i="4" l="1"/>
  <c r="AZ4" i="7"/>
  <c r="AZ4" i="9"/>
  <c r="AZ4" i="6"/>
  <c r="AZ4" i="8"/>
  <c r="AZ4" i="5"/>
  <c r="A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B4" i="4" l="1"/>
  <c r="BA4" i="5"/>
  <c r="BA4" i="6"/>
  <c r="BA4" i="8"/>
  <c r="BA4" i="10"/>
  <c r="BA4" i="9"/>
  <c r="BA4" i="7"/>
  <c r="W10" i="8"/>
  <c r="W9" i="8"/>
  <c r="W8" i="8"/>
  <c r="W7" i="8"/>
  <c r="W6" i="8"/>
  <c r="W6" i="5"/>
  <c r="W17" i="7"/>
  <c r="W14" i="9"/>
  <c r="BC4" i="4" l="1"/>
  <c r="BB4" i="7"/>
  <c r="BB4" i="10"/>
  <c r="BB4" i="9"/>
  <c r="BB4" i="6"/>
  <c r="BB4" i="8"/>
  <c r="BB4" i="5"/>
  <c r="W13" i="7"/>
  <c r="W14" i="7"/>
  <c r="V10" i="8"/>
  <c r="V9" i="8"/>
  <c r="V8" i="8"/>
  <c r="V7" i="8"/>
  <c r="V6" i="8"/>
  <c r="V6" i="5"/>
  <c r="V17" i="7"/>
  <c r="V14" i="9"/>
  <c r="BC4" i="10" l="1"/>
  <c r="BC4" i="9"/>
  <c r="BC4" i="7"/>
  <c r="BC4" i="5"/>
  <c r="BC4" i="6"/>
  <c r="B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E6" i="10"/>
  <c r="BE38" i="6"/>
  <c r="BE34" i="6"/>
  <c r="BE31" i="6"/>
  <c r="BE29" i="6"/>
  <c r="BE27" i="6"/>
  <c r="BE25" i="6"/>
  <c r="BE19" i="6"/>
  <c r="BE13" i="6"/>
  <c r="BE12" i="7"/>
  <c r="BE11" i="7"/>
  <c r="BE9" i="7"/>
  <c r="BE7" i="7"/>
  <c r="BE14" i="8"/>
  <c r="BE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E14" i="7"/>
  <c r="BE15" i="7"/>
  <c r="BE16" i="7"/>
  <c r="BE17" i="7"/>
  <c r="BE16" i="9"/>
  <c r="BE18" i="9"/>
  <c r="BE15" i="9"/>
  <c r="BD8" i="5"/>
  <c r="BD6" i="10"/>
  <c r="BD7" i="10"/>
  <c r="BE7" i="10"/>
  <c r="BD8" i="10"/>
  <c r="BE8" i="10"/>
  <c r="BD9" i="10"/>
  <c r="BE9" i="10"/>
  <c r="BE10" i="10"/>
  <c r="BD10" i="10"/>
  <c r="BD11" i="10"/>
  <c r="BE11" i="10"/>
  <c r="BD12" i="10"/>
  <c r="BE12" i="10"/>
  <c r="BD13" i="10"/>
  <c r="BE13" i="10"/>
  <c r="BD14" i="8"/>
  <c r="BE13" i="8"/>
  <c r="BD13" i="8"/>
  <c r="BD12" i="8"/>
  <c r="BE13" i="7"/>
  <c r="BE18" i="7"/>
  <c r="BE19" i="7"/>
  <c r="BD10" i="7"/>
  <c r="BE10" i="7"/>
  <c r="BD11" i="7"/>
  <c r="BD12" i="7"/>
  <c r="BD19" i="7"/>
  <c r="BD18" i="7"/>
  <c r="BD17" i="7"/>
  <c r="BD16" i="7"/>
  <c r="BD15" i="7"/>
  <c r="BD14" i="7"/>
  <c r="BD13" i="7"/>
  <c r="BD9" i="7"/>
  <c r="BE8" i="7"/>
  <c r="BD8" i="7"/>
  <c r="BD7" i="7"/>
  <c r="BE6" i="7"/>
  <c r="BD6" i="7"/>
  <c r="BD38" i="6"/>
  <c r="BE37" i="6"/>
  <c r="BD37" i="6"/>
  <c r="BD34" i="6"/>
  <c r="BE32" i="6"/>
  <c r="BD32" i="6"/>
  <c r="BD31" i="6"/>
  <c r="BE30" i="6"/>
  <c r="BD30" i="6"/>
  <c r="BD29" i="6"/>
  <c r="BE28" i="6"/>
  <c r="BD28" i="6"/>
  <c r="BD27" i="6"/>
  <c r="BE26" i="6"/>
  <c r="BD26" i="6"/>
  <c r="BD25" i="6"/>
  <c r="BE22" i="6"/>
  <c r="BD22" i="6"/>
  <c r="BD19" i="6"/>
  <c r="BE16" i="6"/>
  <c r="BD16" i="6"/>
  <c r="BD13" i="6"/>
  <c r="BE10" i="6"/>
  <c r="BD10" i="6"/>
  <c r="BE7" i="6"/>
  <c r="BD7" i="6"/>
  <c r="BE6" i="6"/>
  <c r="BD6" i="6"/>
  <c r="D14" i="9"/>
  <c r="D13" i="9"/>
  <c r="D12" i="9"/>
  <c r="D11" i="9"/>
  <c r="D6" i="9"/>
  <c r="BE10" i="9"/>
  <c r="BD10" i="9"/>
  <c r="BE9" i="9"/>
  <c r="BD9" i="9"/>
  <c r="BE8" i="9"/>
  <c r="BD8" i="9"/>
  <c r="BE7" i="9"/>
  <c r="BD7" i="9"/>
  <c r="BE6" i="9"/>
  <c r="BD6" i="9"/>
  <c r="D3" i="9"/>
  <c r="BD18" i="9"/>
  <c r="BE17" i="9"/>
  <c r="BD17" i="9"/>
  <c r="BD16" i="9"/>
  <c r="BE13" i="9"/>
  <c r="BD13" i="9"/>
  <c r="BD15" i="9"/>
  <c r="BE12" i="9"/>
  <c r="BD12" i="9"/>
  <c r="BE20" i="9"/>
  <c r="BE11" i="9"/>
  <c r="BD11" i="9"/>
  <c r="D3" i="5"/>
  <c r="D11" i="5"/>
  <c r="D10" i="5"/>
  <c r="BE6" i="5"/>
  <c r="BE7" i="5"/>
  <c r="BE8" i="5"/>
  <c r="BE10" i="5"/>
  <c r="BD10" i="5"/>
  <c r="BD7" i="5"/>
  <c r="BD6" i="5"/>
  <c r="BE15" i="5"/>
  <c r="G14" i="9" l="1"/>
  <c r="F13" i="7"/>
  <c r="J13" i="7"/>
  <c r="K13" i="7"/>
  <c r="G13" i="7"/>
  <c r="E13" i="7"/>
  <c r="H13" i="7"/>
  <c r="N6" i="7"/>
  <c r="BD14" i="9"/>
  <c r="F14" i="9"/>
  <c r="I13" i="7"/>
  <c r="K14" i="7"/>
  <c r="L13" i="7"/>
  <c r="M13" i="7"/>
  <c r="N13" i="7"/>
  <c r="N7" i="7"/>
  <c r="O13" i="7"/>
  <c r="I14" i="7"/>
  <c r="J14" i="7"/>
  <c r="R13" i="7"/>
  <c r="BE14" i="9"/>
  <c r="BD7" i="8" l="1"/>
  <c r="BE7" i="8"/>
  <c r="BC7" i="8"/>
  <c r="BD9" i="8" l="1"/>
  <c r="BE9" i="8"/>
  <c r="BC9" i="8"/>
  <c r="BE10" i="8" l="1"/>
  <c r="BD10" i="8"/>
  <c r="BC10" i="8"/>
  <c r="BE6" i="8" l="1"/>
  <c r="BD6" i="8"/>
  <c r="BC6" i="8"/>
  <c r="BE8" i="8"/>
  <c r="BD8" i="8"/>
  <c r="BC8" i="8"/>
</calcChain>
</file>

<file path=xl/sharedStrings.xml><?xml version="1.0" encoding="utf-8"?>
<sst xmlns="http://schemas.openxmlformats.org/spreadsheetml/2006/main" count="430" uniqueCount="208">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</sst>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72" fontId="36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5" fillId="0" borderId="7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66" fontId="1" fillId="2" borderId="6" xfId="0" applyNumberFormat="1" applyFont="1" applyFill="1" applyBorder="1" applyProtection="1"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65" fontId="1" fillId="7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170" fontId="2" fillId="0" borderId="0" xfId="0" applyNumberFormat="1" applyFont="1" applyFill="1" applyBorder="1" applyAlignment="1">
      <alignment horizontal="center" vertical="center"/>
    </xf>
    <xf numFmtId="170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73" fontId="1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M891"/>
  <sheetViews>
    <sheetView view="pageBreakPreview" topLeftCell="C1" zoomScale="60" zoomScaleNormal="90" workbookViewId="0">
      <pane xSplit="2" ySplit="4" topLeftCell="AT5" activePane="bottomRight" state="frozen"/>
      <selection activeCell="C1" sqref="C1"/>
      <selection pane="topRight" activeCell="E1" sqref="E1"/>
      <selection pane="bottomLeft" activeCell="C5" sqref="C5"/>
      <selection pane="bottomRight" activeCell="BF30" sqref="BF3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5" hidden="1" customWidth="1" outlineLevel="1" collapsed="1"/>
    <col min="14" max="16" width="8.7109375" style="205" hidden="1" customWidth="1" outlineLevel="1"/>
    <col min="17" max="17" width="8.7109375" style="205" hidden="1" customWidth="1" collapsed="1"/>
    <col min="18" max="24" width="8.7109375" style="205" hidden="1" customWidth="1" outlineLevel="1"/>
    <col min="25" max="25" width="8.85546875" style="205" hidden="1" customWidth="1" outlineLevel="1"/>
    <col min="26" max="28" width="8.7109375" style="205" hidden="1" customWidth="1" outlineLevel="1"/>
    <col min="29" max="29" width="8.7109375" style="205" hidden="1" customWidth="1" collapsed="1"/>
    <col min="30" max="35" width="8.7109375" style="205" hidden="1" customWidth="1"/>
    <col min="36" max="40" width="8.85546875" style="205" hidden="1" customWidth="1"/>
    <col min="41" max="41" width="8.85546875" style="205" customWidth="1"/>
    <col min="42" max="43" width="8.85546875" style="205" hidden="1" customWidth="1"/>
    <col min="44" max="46" width="8.85546875" style="205" customWidth="1"/>
    <col min="47" max="47" width="8.85546875" style="273" customWidth="1"/>
    <col min="48" max="50" width="8.85546875" customWidth="1"/>
    <col min="51" max="51" width="8.140625" style="273" customWidth="1"/>
    <col min="52" max="53" width="9.7109375" style="273" customWidth="1"/>
    <col min="54" max="54" width="9.7109375" style="336" customWidth="1"/>
    <col min="55" max="55" width="9.7109375" style="273" customWidth="1"/>
    <col min="56" max="56" width="9" style="273" customWidth="1"/>
    <col min="57" max="57" width="9.85546875" style="273" customWidth="1"/>
    <col min="59" max="59" width="13.7109375" customWidth="1"/>
  </cols>
  <sheetData>
    <row r="1" spans="1:60" x14ac:dyDescent="0.2">
      <c r="D1" s="296" t="s">
        <v>6</v>
      </c>
      <c r="E1" s="8"/>
      <c r="F1" s="8"/>
      <c r="G1" s="8"/>
      <c r="H1" s="8"/>
      <c r="I1" s="8"/>
      <c r="J1" s="8"/>
      <c r="K1" s="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432"/>
      <c r="AV1" s="556"/>
      <c r="AW1" s="557"/>
      <c r="AX1" s="595"/>
      <c r="AY1" s="432"/>
      <c r="AZ1" s="432"/>
      <c r="BA1" s="432"/>
      <c r="BB1" s="332"/>
      <c r="BC1" s="432"/>
      <c r="BD1" s="432"/>
      <c r="BE1" s="432"/>
    </row>
    <row r="2" spans="1:6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432"/>
      <c r="AV2" s="556"/>
      <c r="AW2" s="557"/>
      <c r="AX2" s="595"/>
      <c r="AY2" s="432"/>
      <c r="AZ2" s="432"/>
      <c r="BA2" s="432"/>
      <c r="BB2" s="332"/>
      <c r="BC2" s="432"/>
      <c r="BD2" s="432"/>
      <c r="BE2" s="432"/>
    </row>
    <row r="3" spans="1:60" ht="19.5" customHeight="1" thickBot="1" x14ac:dyDescent="0.3">
      <c r="C3" s="16"/>
      <c r="D3" s="608" t="s">
        <v>151</v>
      </c>
      <c r="E3" s="601" t="s">
        <v>131</v>
      </c>
      <c r="F3" s="601" t="s">
        <v>133</v>
      </c>
      <c r="G3" s="601" t="s">
        <v>134</v>
      </c>
      <c r="H3" s="601" t="s">
        <v>135</v>
      </c>
      <c r="I3" s="601" t="s">
        <v>136</v>
      </c>
      <c r="J3" s="601" t="s">
        <v>138</v>
      </c>
      <c r="K3" s="601" t="s">
        <v>140</v>
      </c>
      <c r="L3" s="599" t="s">
        <v>141</v>
      </c>
      <c r="M3" s="603" t="s">
        <v>142</v>
      </c>
      <c r="N3" s="599" t="s">
        <v>143</v>
      </c>
      <c r="O3" s="599" t="s">
        <v>144</v>
      </c>
      <c r="P3" s="603" t="s">
        <v>145</v>
      </c>
      <c r="Q3" s="599" t="s">
        <v>146</v>
      </c>
      <c r="R3" s="599" t="s">
        <v>147</v>
      </c>
      <c r="S3" s="599" t="s">
        <v>148</v>
      </c>
      <c r="T3" s="599" t="s">
        <v>149</v>
      </c>
      <c r="U3" s="599" t="s">
        <v>171</v>
      </c>
      <c r="V3" s="599" t="s">
        <v>172</v>
      </c>
      <c r="W3" s="599" t="s">
        <v>173</v>
      </c>
      <c r="X3" s="599" t="s">
        <v>174</v>
      </c>
      <c r="Y3" s="599" t="s">
        <v>178</v>
      </c>
      <c r="Z3" s="599" t="s">
        <v>180</v>
      </c>
      <c r="AA3" s="599" t="s">
        <v>181</v>
      </c>
      <c r="AB3" s="599" t="s">
        <v>182</v>
      </c>
      <c r="AC3" s="599" t="s">
        <v>183</v>
      </c>
      <c r="AD3" s="599" t="s">
        <v>184</v>
      </c>
      <c r="AE3" s="599" t="s">
        <v>185</v>
      </c>
      <c r="AF3" s="599" t="s">
        <v>186</v>
      </c>
      <c r="AG3" s="599" t="s">
        <v>187</v>
      </c>
      <c r="AH3" s="599" t="s">
        <v>188</v>
      </c>
      <c r="AI3" s="599" t="s">
        <v>189</v>
      </c>
      <c r="AJ3" s="599" t="s">
        <v>190</v>
      </c>
      <c r="AK3" s="599" t="s">
        <v>191</v>
      </c>
      <c r="AL3" s="599" t="s">
        <v>193</v>
      </c>
      <c r="AM3" s="599" t="s">
        <v>195</v>
      </c>
      <c r="AN3" s="599" t="s">
        <v>196</v>
      </c>
      <c r="AO3" s="599" t="s">
        <v>197</v>
      </c>
      <c r="AP3" s="599" t="s">
        <v>198</v>
      </c>
      <c r="AQ3" s="599" t="s">
        <v>199</v>
      </c>
      <c r="AR3" s="599" t="s">
        <v>200</v>
      </c>
      <c r="AS3" s="599" t="s">
        <v>202</v>
      </c>
      <c r="AT3" s="599" t="s">
        <v>203</v>
      </c>
      <c r="AU3" s="599" t="s">
        <v>204</v>
      </c>
      <c r="AV3" s="597" t="s">
        <v>125</v>
      </c>
      <c r="AW3" s="598" t="s">
        <v>205</v>
      </c>
      <c r="AX3" s="598" t="s">
        <v>206</v>
      </c>
      <c r="AY3" s="613" t="s">
        <v>207</v>
      </c>
      <c r="AZ3" s="614"/>
      <c r="BA3" s="614"/>
      <c r="BB3" s="614"/>
      <c r="BC3" s="614"/>
      <c r="BD3" s="611" t="s">
        <v>192</v>
      </c>
      <c r="BE3" s="612"/>
    </row>
    <row r="4" spans="1:60" ht="16.5" customHeight="1" x14ac:dyDescent="0.2">
      <c r="C4" s="24"/>
      <c r="D4" s="609"/>
      <c r="E4" s="602"/>
      <c r="F4" s="602"/>
      <c r="G4" s="602"/>
      <c r="H4" s="602"/>
      <c r="I4" s="602"/>
      <c r="J4" s="602"/>
      <c r="K4" s="602"/>
      <c r="L4" s="600"/>
      <c r="M4" s="604"/>
      <c r="N4" s="600"/>
      <c r="O4" s="600"/>
      <c r="P4" s="604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558">
        <v>41096</v>
      </c>
      <c r="AW4" s="146">
        <v>41103</v>
      </c>
      <c r="AX4" s="146">
        <v>41110</v>
      </c>
      <c r="AY4" s="554">
        <v>41113</v>
      </c>
      <c r="AZ4" s="555">
        <v>41114</v>
      </c>
      <c r="BA4" s="555">
        <v>41115</v>
      </c>
      <c r="BB4" s="555">
        <v>41116</v>
      </c>
      <c r="BC4" s="555">
        <v>41117</v>
      </c>
      <c r="BD4" s="433" t="s">
        <v>25</v>
      </c>
      <c r="BE4" s="434" t="s">
        <v>107</v>
      </c>
    </row>
    <row r="5" spans="1:60" ht="9" customHeight="1" thickBot="1" x14ac:dyDescent="0.25">
      <c r="A5" s="148"/>
      <c r="B5" s="148"/>
      <c r="C5" s="21"/>
      <c r="D5" s="145"/>
      <c r="E5" s="151"/>
      <c r="F5" s="151"/>
      <c r="G5" s="151"/>
      <c r="H5" s="151"/>
      <c r="I5" s="151"/>
      <c r="J5" s="151"/>
      <c r="K5" s="151"/>
      <c r="L5" s="229"/>
      <c r="M5" s="233"/>
      <c r="N5" s="229"/>
      <c r="O5" s="229"/>
      <c r="P5" s="233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540"/>
      <c r="AV5" s="559"/>
      <c r="AW5" s="331"/>
      <c r="AX5" s="331"/>
      <c r="AY5" s="454"/>
      <c r="AZ5" s="443"/>
      <c r="BA5" s="443"/>
      <c r="BB5" s="506"/>
      <c r="BC5" s="444"/>
      <c r="BD5" s="435"/>
      <c r="BE5" s="278"/>
    </row>
    <row r="6" spans="1:60" ht="13.5" x14ac:dyDescent="0.2">
      <c r="C6" s="78" t="s">
        <v>111</v>
      </c>
      <c r="D6" s="30"/>
      <c r="E6" s="147"/>
      <c r="F6" s="147"/>
      <c r="G6" s="147"/>
      <c r="H6" s="147"/>
      <c r="I6" s="147"/>
      <c r="J6" s="147"/>
      <c r="K6" s="147"/>
      <c r="L6" s="230"/>
      <c r="M6" s="234"/>
      <c r="N6" s="230"/>
      <c r="O6" s="230"/>
      <c r="P6" s="234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541"/>
      <c r="AV6" s="560"/>
      <c r="AW6" s="333"/>
      <c r="AX6" s="333"/>
      <c r="AY6" s="537"/>
      <c r="AZ6" s="445"/>
      <c r="BA6" s="445"/>
      <c r="BB6" s="507"/>
      <c r="BC6" s="446"/>
      <c r="BD6" s="420"/>
      <c r="BE6" s="421"/>
    </row>
    <row r="7" spans="1:60" ht="12.75" customHeight="1" x14ac:dyDescent="0.2">
      <c r="C7" s="78"/>
      <c r="D7" s="30" t="s">
        <v>119</v>
      </c>
      <c r="E7" s="376">
        <v>7722.1780606599996</v>
      </c>
      <c r="F7" s="377">
        <v>7783.0780060199995</v>
      </c>
      <c r="G7" s="376">
        <v>7678.5135133399999</v>
      </c>
      <c r="H7" s="376">
        <v>7762.2009491199997</v>
      </c>
      <c r="I7" s="376">
        <v>7739.7894073300004</v>
      </c>
      <c r="J7" s="376">
        <v>7894.1105945300005</v>
      </c>
      <c r="K7" s="376">
        <v>7954.501519649999</v>
      </c>
      <c r="L7" s="376">
        <v>8005.5785712199995</v>
      </c>
      <c r="M7" s="378">
        <v>8307.06716719</v>
      </c>
      <c r="N7" s="376">
        <v>8453.3830891299986</v>
      </c>
      <c r="O7" s="376">
        <v>8597.4485053600001</v>
      </c>
      <c r="P7" s="379">
        <v>8760.4507211599994</v>
      </c>
      <c r="Q7" s="376">
        <v>8580.4910685000013</v>
      </c>
      <c r="R7" s="376">
        <v>8558.3288466900012</v>
      </c>
      <c r="S7" s="350">
        <v>8523.3947529799989</v>
      </c>
      <c r="T7" s="350">
        <v>8448.5276376500005</v>
      </c>
      <c r="U7" s="350">
        <v>8440.1717134499995</v>
      </c>
      <c r="V7" s="350">
        <v>8456.2789629199997</v>
      </c>
      <c r="W7" s="350">
        <v>8536.5356791499999</v>
      </c>
      <c r="X7" s="350">
        <v>8617.2992107500013</v>
      </c>
      <c r="Y7" s="350">
        <v>8738.4827982200004</v>
      </c>
      <c r="Z7" s="350">
        <v>9058.4199176000002</v>
      </c>
      <c r="AA7" s="350">
        <v>9207.4319017800008</v>
      </c>
      <c r="AB7" s="350">
        <v>9273.9714213700008</v>
      </c>
      <c r="AC7" s="350">
        <v>9730.2042569300011</v>
      </c>
      <c r="AD7" s="350">
        <v>10015.74371094</v>
      </c>
      <c r="AE7" s="350">
        <v>10356.28176609</v>
      </c>
      <c r="AF7" s="350">
        <v>10484.917573250001</v>
      </c>
      <c r="AG7" s="350">
        <v>10750.23714607</v>
      </c>
      <c r="AH7" s="350">
        <v>10676.652227939998</v>
      </c>
      <c r="AI7" s="350">
        <v>10751.169712020001</v>
      </c>
      <c r="AJ7" s="350">
        <v>11036.681222289999</v>
      </c>
      <c r="AK7" s="350">
        <v>11635.347368579998</v>
      </c>
      <c r="AL7" s="350">
        <v>11407.93050971</v>
      </c>
      <c r="AM7" s="350">
        <v>11902.830347700001</v>
      </c>
      <c r="AN7" s="350">
        <v>12114.557580590001</v>
      </c>
      <c r="AO7" s="350">
        <v>12019.02021972</v>
      </c>
      <c r="AP7" s="350">
        <v>12489.130134359999</v>
      </c>
      <c r="AQ7" s="350">
        <v>12738.807432579999</v>
      </c>
      <c r="AR7" s="350">
        <v>12745.590462930002</v>
      </c>
      <c r="AS7" s="350">
        <v>12573.153383069999</v>
      </c>
      <c r="AT7" s="350">
        <v>12422.030162049999</v>
      </c>
      <c r="AU7" s="542">
        <v>12438.352775580001</v>
      </c>
      <c r="AV7" s="561">
        <v>12677.858894579998</v>
      </c>
      <c r="AW7" s="542">
        <v>12687.01929187</v>
      </c>
      <c r="AX7" s="542">
        <v>12725.660239570001</v>
      </c>
      <c r="AY7" s="533">
        <v>12708.300806599998</v>
      </c>
      <c r="AZ7" s="533">
        <v>12701.52215862</v>
      </c>
      <c r="BA7" s="533">
        <v>12703.659175390001</v>
      </c>
      <c r="BB7" s="533">
        <v>12732.679136639999</v>
      </c>
      <c r="BC7" s="533">
        <v>12763.12284233</v>
      </c>
      <c r="BD7" s="456">
        <v>37.462602759998845</v>
      </c>
      <c r="BE7" s="399">
        <v>2.9438631909650681E-3</v>
      </c>
      <c r="BF7" s="408">
        <f>+BC7-AX7-BD7</f>
        <v>0</v>
      </c>
      <c r="BG7" s="408">
        <f>+BD7/AX7-BE7</f>
        <v>7.9363599025938925E-17</v>
      </c>
      <c r="BH7" s="418"/>
    </row>
    <row r="8" spans="1:60" ht="12.75" customHeight="1" x14ac:dyDescent="0.2">
      <c r="C8" s="78"/>
      <c r="D8" s="150" t="s">
        <v>120</v>
      </c>
      <c r="E8" s="376">
        <v>6871.3629613699995</v>
      </c>
      <c r="F8" s="377">
        <v>6901.5602825299993</v>
      </c>
      <c r="G8" s="376">
        <v>6763.93458457</v>
      </c>
      <c r="H8" s="376">
        <v>6871.92346086</v>
      </c>
      <c r="I8" s="376">
        <v>6864.80897946</v>
      </c>
      <c r="J8" s="376">
        <v>6963.3276906000001</v>
      </c>
      <c r="K8" s="376">
        <v>7042.3676882599993</v>
      </c>
      <c r="L8" s="376">
        <v>7096.8334951299994</v>
      </c>
      <c r="M8" s="378">
        <v>7178.0977016799998</v>
      </c>
      <c r="N8" s="376">
        <v>7272.65148176</v>
      </c>
      <c r="O8" s="376">
        <v>7364.8284953800003</v>
      </c>
      <c r="P8" s="379">
        <v>7404.5581706299999</v>
      </c>
      <c r="Q8" s="376">
        <v>7311.34397128</v>
      </c>
      <c r="R8" s="376">
        <v>7295.3734737699997</v>
      </c>
      <c r="S8" s="350">
        <v>7250.78176661</v>
      </c>
      <c r="T8" s="350">
        <v>7178.7952733999991</v>
      </c>
      <c r="U8" s="350">
        <v>7113.3867573099997</v>
      </c>
      <c r="V8" s="350">
        <v>7092.4722475399994</v>
      </c>
      <c r="W8" s="350">
        <v>7149.6847455500001</v>
      </c>
      <c r="X8" s="350">
        <v>7288.1503695899992</v>
      </c>
      <c r="Y8" s="350">
        <v>7347.9900149200002</v>
      </c>
      <c r="Z8" s="350">
        <v>7594.9793776600009</v>
      </c>
      <c r="AA8" s="350">
        <v>7709.9955617899996</v>
      </c>
      <c r="AB8" s="350">
        <v>7761.5879280300005</v>
      </c>
      <c r="AC8" s="350">
        <v>7866.2239906499999</v>
      </c>
      <c r="AD8" s="350">
        <v>8223.8082481700003</v>
      </c>
      <c r="AE8" s="350">
        <v>8481.6422536499995</v>
      </c>
      <c r="AF8" s="350">
        <v>8594.1001029799991</v>
      </c>
      <c r="AG8" s="350">
        <v>8722.6052905100005</v>
      </c>
      <c r="AH8" s="350">
        <v>8652.5123259800002</v>
      </c>
      <c r="AI8" s="350">
        <v>8758.3171260300005</v>
      </c>
      <c r="AJ8" s="350">
        <v>8922.1217415299998</v>
      </c>
      <c r="AK8" s="350">
        <v>8850.726744409998</v>
      </c>
      <c r="AL8" s="350">
        <v>8929.6921657999992</v>
      </c>
      <c r="AM8" s="350">
        <v>9249.9091768399994</v>
      </c>
      <c r="AN8" s="350">
        <v>9501.7743362599995</v>
      </c>
      <c r="AO8" s="350">
        <v>9643.905047459999</v>
      </c>
      <c r="AP8" s="350">
        <v>9862.4791971199993</v>
      </c>
      <c r="AQ8" s="350">
        <v>10037.55794269</v>
      </c>
      <c r="AR8" s="350">
        <v>10213.29509829</v>
      </c>
      <c r="AS8" s="350">
        <v>10045.933051440001</v>
      </c>
      <c r="AT8" s="350">
        <v>10026.237123469999</v>
      </c>
      <c r="AU8" s="542">
        <v>10052.95385747</v>
      </c>
      <c r="AV8" s="561">
        <v>10228.245434169999</v>
      </c>
      <c r="AW8" s="542">
        <v>10282.158036610001</v>
      </c>
      <c r="AX8" s="542">
        <v>10306.564777419999</v>
      </c>
      <c r="AY8" s="533">
        <v>10284.980118079999</v>
      </c>
      <c r="AZ8" s="533">
        <v>10290.182859549999</v>
      </c>
      <c r="BA8" s="533">
        <v>10286.300138670002</v>
      </c>
      <c r="BB8" s="533">
        <v>10284.177204319998</v>
      </c>
      <c r="BC8" s="533">
        <v>10298.606743419999</v>
      </c>
      <c r="BD8" s="456">
        <v>-7.9580339999993157</v>
      </c>
      <c r="BE8" s="399">
        <v>-7.7213253609331733E-4</v>
      </c>
      <c r="BF8" s="408">
        <f t="shared" ref="BF8:BF15" si="0">+BC8-AX8-BD8</f>
        <v>0</v>
      </c>
      <c r="BG8" s="408">
        <f t="shared" ref="BG8:BG16" si="1">+BD8/AX8-BE8</f>
        <v>4.3368086899420177E-18</v>
      </c>
      <c r="BH8" s="418"/>
    </row>
    <row r="9" spans="1:60" ht="12.75" customHeight="1" x14ac:dyDescent="0.2">
      <c r="C9" s="78"/>
      <c r="D9" s="150" t="s">
        <v>121</v>
      </c>
      <c r="E9" s="376">
        <v>42.61454638</v>
      </c>
      <c r="F9" s="377">
        <v>41.454277750000003</v>
      </c>
      <c r="G9" s="376">
        <v>40.491020559999995</v>
      </c>
      <c r="H9" s="376">
        <v>40.985505700000004</v>
      </c>
      <c r="I9" s="376">
        <v>41.228140099999997</v>
      </c>
      <c r="J9" s="376">
        <v>42.202409630000005</v>
      </c>
      <c r="K9" s="376">
        <v>42.63438232</v>
      </c>
      <c r="L9" s="376">
        <v>42.666907469999998</v>
      </c>
      <c r="M9" s="378">
        <v>241.82406078999998</v>
      </c>
      <c r="N9" s="376">
        <v>260.22617263000001</v>
      </c>
      <c r="O9" s="376">
        <v>261.87923950999999</v>
      </c>
      <c r="P9" s="379">
        <v>265.63301605999999</v>
      </c>
      <c r="Q9" s="376">
        <v>257.69269602000003</v>
      </c>
      <c r="R9" s="376">
        <v>256.84932629999997</v>
      </c>
      <c r="S9" s="350">
        <v>252.25477108000001</v>
      </c>
      <c r="T9" s="350">
        <v>250.68640933</v>
      </c>
      <c r="U9" s="350">
        <v>248.89126783999998</v>
      </c>
      <c r="V9" s="350">
        <v>243.17416831</v>
      </c>
      <c r="W9" s="350">
        <v>243.36582836000002</v>
      </c>
      <c r="X9" s="350">
        <v>251.10434160000003</v>
      </c>
      <c r="Y9" s="350">
        <v>248.93631922</v>
      </c>
      <c r="Z9" s="350">
        <v>256.11370894000004</v>
      </c>
      <c r="AA9" s="350">
        <v>259.04926544</v>
      </c>
      <c r="AB9" s="350">
        <v>252.61712405</v>
      </c>
      <c r="AC9" s="350">
        <v>254.12252944000002</v>
      </c>
      <c r="AD9" s="350">
        <v>258.20510218999999</v>
      </c>
      <c r="AE9" s="350">
        <v>258.92276993000002</v>
      </c>
      <c r="AF9" s="350">
        <v>260.69213931000002</v>
      </c>
      <c r="AG9" s="350">
        <v>267.39910929000001</v>
      </c>
      <c r="AH9" s="350">
        <v>262.81593196</v>
      </c>
      <c r="AI9" s="350">
        <v>263.64601513000002</v>
      </c>
      <c r="AJ9" s="350">
        <v>264.46654789000002</v>
      </c>
      <c r="AK9" s="350">
        <v>265.33060327999999</v>
      </c>
      <c r="AL9" s="350">
        <v>258.62036855000002</v>
      </c>
      <c r="AM9" s="350">
        <v>263.59483406999999</v>
      </c>
      <c r="AN9" s="350">
        <v>256.40623779999999</v>
      </c>
      <c r="AO9" s="350">
        <v>252.45835441999998</v>
      </c>
      <c r="AP9" s="350">
        <v>255.28923237000001</v>
      </c>
      <c r="AQ9" s="350">
        <v>256.43255671999998</v>
      </c>
      <c r="AR9" s="350">
        <v>254.86246543000001</v>
      </c>
      <c r="AS9" s="350">
        <v>255.38155408</v>
      </c>
      <c r="AT9" s="350">
        <v>249.30407769000001</v>
      </c>
      <c r="AU9" s="542">
        <v>249.16715267000001</v>
      </c>
      <c r="AV9" s="561">
        <v>249.77415328000001</v>
      </c>
      <c r="AW9" s="542">
        <v>247.36264543000001</v>
      </c>
      <c r="AX9" s="542">
        <v>248.80427187000001</v>
      </c>
      <c r="AY9" s="533">
        <v>248.36386653999998</v>
      </c>
      <c r="AZ9" s="533">
        <v>247.51274612</v>
      </c>
      <c r="BA9" s="533">
        <v>247.17790611000001</v>
      </c>
      <c r="BB9" s="533">
        <v>247.49790100000001</v>
      </c>
      <c r="BC9" s="533">
        <v>248.18242613999999</v>
      </c>
      <c r="BD9" s="456">
        <v>-0.62184573000001819</v>
      </c>
      <c r="BE9" s="399">
        <v>-2.4993370303743045E-3</v>
      </c>
      <c r="BF9" s="408">
        <f t="shared" si="0"/>
        <v>0</v>
      </c>
      <c r="BG9" s="408">
        <f t="shared" si="1"/>
        <v>-4.5102810375396984E-17</v>
      </c>
      <c r="BH9" s="418"/>
    </row>
    <row r="10" spans="1:60" ht="12.75" customHeight="1" x14ac:dyDescent="0.2">
      <c r="C10" s="78"/>
      <c r="D10" s="150" t="s">
        <v>122</v>
      </c>
      <c r="E10" s="376">
        <v>794.46373916000005</v>
      </c>
      <c r="F10" s="377">
        <v>826.70896699000002</v>
      </c>
      <c r="G10" s="376">
        <v>861.01769571</v>
      </c>
      <c r="H10" s="376">
        <v>836.06752255999993</v>
      </c>
      <c r="I10" s="376">
        <v>820.45443151999996</v>
      </c>
      <c r="J10" s="376">
        <v>874.95594929999993</v>
      </c>
      <c r="K10" s="376">
        <v>855.74044781999999</v>
      </c>
      <c r="L10" s="376">
        <v>852.31251112000007</v>
      </c>
      <c r="M10" s="378">
        <v>873.26561471999992</v>
      </c>
      <c r="N10" s="376">
        <v>906.50457973999994</v>
      </c>
      <c r="O10" s="376">
        <v>956.65410422000002</v>
      </c>
      <c r="P10" s="379">
        <v>1075.9668694700001</v>
      </c>
      <c r="Q10" s="376">
        <v>997.59173994999992</v>
      </c>
      <c r="R10" s="376">
        <v>992.29139911999994</v>
      </c>
      <c r="S10" s="350">
        <v>1006.7849565400001</v>
      </c>
      <c r="T10" s="350">
        <v>1005.56003742</v>
      </c>
      <c r="U10" s="350">
        <v>1064.50717205</v>
      </c>
      <c r="V10" s="350">
        <v>1107.5378683199999</v>
      </c>
      <c r="W10" s="350">
        <v>1130.3932377399999</v>
      </c>
      <c r="X10" s="350">
        <v>1064.5398558100001</v>
      </c>
      <c r="Y10" s="350">
        <v>1128.16293533</v>
      </c>
      <c r="Z10" s="350">
        <v>1193.5504357499999</v>
      </c>
      <c r="AA10" s="350">
        <v>1224.45722965</v>
      </c>
      <c r="AB10" s="350">
        <v>1246.17454929</v>
      </c>
      <c r="AC10" s="350">
        <v>1596.17997059</v>
      </c>
      <c r="AD10" s="350">
        <v>1519.8471980699999</v>
      </c>
      <c r="AE10" s="350">
        <v>1601.78690876</v>
      </c>
      <c r="AF10" s="350">
        <v>1616.1064934600001</v>
      </c>
      <c r="AG10" s="350">
        <v>1745.8581750199999</v>
      </c>
      <c r="AH10" s="350">
        <v>1747.1762725000001</v>
      </c>
      <c r="AI10" s="350">
        <v>1715.0296221100002</v>
      </c>
      <c r="AJ10" s="350">
        <v>1735.8797978699999</v>
      </c>
      <c r="AK10" s="350">
        <v>2505.0160033900002</v>
      </c>
      <c r="AL10" s="350">
        <v>2205.7087203600004</v>
      </c>
      <c r="AM10" s="350">
        <v>2375.1531864399999</v>
      </c>
      <c r="AN10" s="350">
        <v>2342.5807302799999</v>
      </c>
      <c r="AO10" s="350">
        <v>2109.0745178399998</v>
      </c>
      <c r="AP10" s="350">
        <v>2357.6283523699999</v>
      </c>
      <c r="AQ10" s="350">
        <v>2431.01826067</v>
      </c>
      <c r="AR10" s="350">
        <v>2263.7204029600002</v>
      </c>
      <c r="AS10" s="350">
        <v>2258.1000113</v>
      </c>
      <c r="AT10" s="350">
        <v>2133.0736883899999</v>
      </c>
      <c r="AU10" s="542">
        <v>2122.8251904399999</v>
      </c>
      <c r="AV10" s="561">
        <v>2186.4000721300004</v>
      </c>
      <c r="AW10" s="542">
        <v>2144.1891273300002</v>
      </c>
      <c r="AX10" s="542">
        <v>2156.9041402799999</v>
      </c>
      <c r="AY10" s="533">
        <v>2161.5934682300003</v>
      </c>
      <c r="AZ10" s="533">
        <v>2150.5089942</v>
      </c>
      <c r="BA10" s="533">
        <v>2156.8815881099999</v>
      </c>
      <c r="BB10" s="533">
        <v>2187.68727132</v>
      </c>
      <c r="BC10" s="533">
        <v>2202.9800815200001</v>
      </c>
      <c r="BD10" s="456">
        <v>46.075941240000247</v>
      </c>
      <c r="BE10" s="399">
        <v>2.1362071860096199E-2</v>
      </c>
      <c r="BF10" s="408">
        <f t="shared" si="0"/>
        <v>0</v>
      </c>
      <c r="BG10" s="408">
        <f t="shared" si="1"/>
        <v>-5.5511151231257827E-17</v>
      </c>
      <c r="BH10" s="418"/>
    </row>
    <row r="11" spans="1:60" x14ac:dyDescent="0.2">
      <c r="C11" s="78"/>
      <c r="D11" s="150" t="s">
        <v>123</v>
      </c>
      <c r="E11" s="376">
        <v>13.73681375</v>
      </c>
      <c r="F11" s="377">
        <v>13.35447875</v>
      </c>
      <c r="G11" s="376">
        <v>13.0702125</v>
      </c>
      <c r="H11" s="376">
        <v>13.224459999999999</v>
      </c>
      <c r="I11" s="376">
        <v>13.297856250000001</v>
      </c>
      <c r="J11" s="376">
        <v>13.624544999999999</v>
      </c>
      <c r="K11" s="376">
        <v>13.759001249999999</v>
      </c>
      <c r="L11" s="376">
        <v>13.7656575</v>
      </c>
      <c r="M11" s="378">
        <v>13.879790000000002</v>
      </c>
      <c r="N11" s="376">
        <v>14.000845</v>
      </c>
      <c r="O11" s="376">
        <v>14.08666625</v>
      </c>
      <c r="P11" s="379">
        <v>14.292655</v>
      </c>
      <c r="Q11" s="376">
        <v>13.862661249999999</v>
      </c>
      <c r="R11" s="376">
        <v>13.8146475</v>
      </c>
      <c r="S11" s="350">
        <v>13.573158750000001</v>
      </c>
      <c r="T11" s="350">
        <v>13.485917499999999</v>
      </c>
      <c r="U11" s="350">
        <v>13.386606250000002</v>
      </c>
      <c r="V11" s="350">
        <v>13.084678749999998</v>
      </c>
      <c r="W11" s="350">
        <v>13.0917675</v>
      </c>
      <c r="X11" s="350">
        <v>13.50464375</v>
      </c>
      <c r="Y11" s="350">
        <v>13.39352875</v>
      </c>
      <c r="Z11" s="350">
        <v>13.776396249999999</v>
      </c>
      <c r="AA11" s="350">
        <v>13.929844999999998</v>
      </c>
      <c r="AB11" s="350">
        <v>13.590819999999999</v>
      </c>
      <c r="AC11" s="350">
        <v>13.667766250000001</v>
      </c>
      <c r="AD11" s="350">
        <v>13.883162500000001</v>
      </c>
      <c r="AE11" s="350">
        <v>13.92993375</v>
      </c>
      <c r="AF11" s="350">
        <v>14.0198375</v>
      </c>
      <c r="AG11" s="350">
        <v>14.374571250000001</v>
      </c>
      <c r="AH11" s="350">
        <v>14.1376975</v>
      </c>
      <c r="AI11" s="350">
        <v>14.17594875</v>
      </c>
      <c r="AJ11" s="350">
        <v>14.213134999999999</v>
      </c>
      <c r="AK11" s="350">
        <v>14.274017499999999</v>
      </c>
      <c r="AL11" s="350">
        <v>13.909255</v>
      </c>
      <c r="AM11" s="350">
        <v>14.17315035</v>
      </c>
      <c r="AN11" s="350">
        <v>13.79627625</v>
      </c>
      <c r="AO11" s="350">
        <v>13.5823</v>
      </c>
      <c r="AP11" s="350">
        <v>13.733352500000001</v>
      </c>
      <c r="AQ11" s="350">
        <v>13.7986725</v>
      </c>
      <c r="AR11" s="350">
        <v>13.712496250000001</v>
      </c>
      <c r="AS11" s="350">
        <v>13.738766250000001</v>
      </c>
      <c r="AT11" s="350">
        <v>13.415272499999999</v>
      </c>
      <c r="AU11" s="542">
        <v>13.406575</v>
      </c>
      <c r="AV11" s="561">
        <v>13.439235</v>
      </c>
      <c r="AW11" s="542">
        <v>13.3094825</v>
      </c>
      <c r="AX11" s="542">
        <v>13.387049999999999</v>
      </c>
      <c r="AY11" s="533">
        <v>13.36335375</v>
      </c>
      <c r="AZ11" s="533">
        <v>13.31755875</v>
      </c>
      <c r="BA11" s="533">
        <v>13.299542499999999</v>
      </c>
      <c r="BB11" s="533">
        <v>13.31676</v>
      </c>
      <c r="BC11" s="533">
        <v>13.353591249999999</v>
      </c>
      <c r="BD11" s="456">
        <v>-3.3458749999999426E-2</v>
      </c>
      <c r="BE11" s="399">
        <v>-2.4993370458763486E-3</v>
      </c>
      <c r="BF11" s="408">
        <f t="shared" si="0"/>
        <v>0</v>
      </c>
      <c r="BG11" s="408">
        <f t="shared" si="1"/>
        <v>-3.426078865054194E-17</v>
      </c>
      <c r="BH11" s="418"/>
    </row>
    <row r="12" spans="1:60" x14ac:dyDescent="0.2">
      <c r="C12" s="26"/>
      <c r="D12" s="215" t="s">
        <v>20</v>
      </c>
      <c r="E12" s="380">
        <v>7722.0258764800001</v>
      </c>
      <c r="F12" s="381">
        <v>7783.5024624099988</v>
      </c>
      <c r="G12" s="380">
        <v>7679.1111306999992</v>
      </c>
      <c r="H12" s="380">
        <v>7764.9700863899998</v>
      </c>
      <c r="I12" s="380">
        <v>7740.1778811100003</v>
      </c>
      <c r="J12" s="380">
        <v>7894.5761075100008</v>
      </c>
      <c r="K12" s="380">
        <v>7955.6462962899986</v>
      </c>
      <c r="L12" s="380">
        <v>8008.1931734299997</v>
      </c>
      <c r="M12" s="382">
        <v>8310.0094015899995</v>
      </c>
      <c r="N12" s="380">
        <v>8453.4555057699999</v>
      </c>
      <c r="O12" s="380">
        <v>8599.1595617900002</v>
      </c>
      <c r="P12" s="383">
        <v>8760.1666816600009</v>
      </c>
      <c r="Q12" s="380">
        <v>8580.1026587400011</v>
      </c>
      <c r="R12" s="380">
        <v>8558.367538980001</v>
      </c>
      <c r="S12" s="349">
        <v>8523.5093558399985</v>
      </c>
      <c r="T12" s="349">
        <v>8447.3408166099998</v>
      </c>
      <c r="U12" s="349">
        <v>8440.2404837199992</v>
      </c>
      <c r="V12" s="349">
        <v>8455.6917912699992</v>
      </c>
      <c r="W12" s="349">
        <v>8537.3172219299995</v>
      </c>
      <c r="X12" s="349">
        <v>8616.8703319600008</v>
      </c>
      <c r="Y12" s="349">
        <v>8737.1759264900011</v>
      </c>
      <c r="Z12" s="349">
        <v>9058.4650717200002</v>
      </c>
      <c r="AA12" s="349">
        <v>9207.6847038899996</v>
      </c>
      <c r="AB12" s="349">
        <v>9273.5765204300023</v>
      </c>
      <c r="AC12" s="349">
        <v>9729.6547297000016</v>
      </c>
      <c r="AD12" s="349">
        <v>10016.12322931</v>
      </c>
      <c r="AE12" s="349">
        <v>10357.057849199999</v>
      </c>
      <c r="AF12" s="349">
        <v>10485.878748719999</v>
      </c>
      <c r="AG12" s="349">
        <v>10751.951136630001</v>
      </c>
      <c r="AH12" s="349">
        <v>10676.72781083</v>
      </c>
      <c r="AI12" s="349">
        <v>10751.344519570001</v>
      </c>
      <c r="AJ12" s="349">
        <v>11036.820111149998</v>
      </c>
      <c r="AK12" s="349">
        <v>11632.064383749999</v>
      </c>
      <c r="AL12" s="349">
        <v>11408.14459765</v>
      </c>
      <c r="AM12" s="349">
        <v>11902.656831820002</v>
      </c>
      <c r="AN12" s="349">
        <v>12114.738891750001</v>
      </c>
      <c r="AO12" s="349">
        <v>12018.54813094</v>
      </c>
      <c r="AP12" s="349">
        <v>12488.937556829998</v>
      </c>
      <c r="AQ12" s="349">
        <v>12739.11847721</v>
      </c>
      <c r="AR12" s="349">
        <v>12746.650737850001</v>
      </c>
      <c r="AS12" s="349">
        <v>12573.122362329999</v>
      </c>
      <c r="AT12" s="349">
        <v>12421.877112569999</v>
      </c>
      <c r="AU12" s="543">
        <v>12439.75889637</v>
      </c>
      <c r="AV12" s="562">
        <v>12678.068401749999</v>
      </c>
      <c r="AW12" s="543">
        <v>12687.01515922</v>
      </c>
      <c r="AX12" s="543">
        <v>12724.578667390002</v>
      </c>
      <c r="AY12" s="522">
        <v>12708.140696789998</v>
      </c>
      <c r="AZ12" s="522">
        <v>12701.73236251</v>
      </c>
      <c r="BA12" s="522">
        <v>12703.812709130003</v>
      </c>
      <c r="BB12" s="522">
        <v>12730.429732389999</v>
      </c>
      <c r="BC12" s="522">
        <v>12761.368695609999</v>
      </c>
      <c r="BD12" s="456">
        <v>36.790028219997112</v>
      </c>
      <c r="BE12" s="399">
        <v>2.8912570845494034E-3</v>
      </c>
      <c r="BF12" s="408">
        <f t="shared" si="0"/>
        <v>0</v>
      </c>
      <c r="BG12" s="408">
        <f t="shared" si="1"/>
        <v>-3.4694469519536142E-17</v>
      </c>
      <c r="BH12" s="418"/>
    </row>
    <row r="13" spans="1:60" x14ac:dyDescent="0.2">
      <c r="C13" s="26"/>
      <c r="D13" s="215" t="s">
        <v>176</v>
      </c>
      <c r="E13" s="359">
        <v>816.17845587838201</v>
      </c>
      <c r="F13" s="359">
        <v>756.65116860865442</v>
      </c>
      <c r="G13" s="359">
        <v>901.21558840205478</v>
      </c>
      <c r="H13" s="359">
        <v>887.54779321410638</v>
      </c>
      <c r="I13" s="359">
        <v>957.72827290073667</v>
      </c>
      <c r="J13" s="359">
        <v>995.7320673870571</v>
      </c>
      <c r="K13" s="359">
        <v>1038.0753725506154</v>
      </c>
      <c r="L13" s="384">
        <v>1075.6728917102048</v>
      </c>
      <c r="M13" s="360">
        <v>1143.1456296212023</v>
      </c>
      <c r="N13" s="359">
        <v>1311.57304125217</v>
      </c>
      <c r="O13" s="359">
        <v>1252.4226330907338</v>
      </c>
      <c r="P13" s="361">
        <v>1268.7210200572497</v>
      </c>
      <c r="Q13" s="359">
        <v>1323.0129944200348</v>
      </c>
      <c r="R13" s="359">
        <v>1321.0638380813409</v>
      </c>
      <c r="S13" s="351">
        <v>1238.5920280306273</v>
      </c>
      <c r="T13" s="351">
        <v>1279.4153059339535</v>
      </c>
      <c r="U13" s="351">
        <v>1319.4951698980854</v>
      </c>
      <c r="V13" s="351">
        <v>1304.0597873946078</v>
      </c>
      <c r="W13" s="351">
        <v>1234.2261107303327</v>
      </c>
      <c r="X13" s="351">
        <v>1291.9455392691298</v>
      </c>
      <c r="Y13" s="351">
        <v>1273.5471666607136</v>
      </c>
      <c r="Z13" s="351">
        <v>1283.9931783276593</v>
      </c>
      <c r="AA13" s="351">
        <v>1360.2627374765714</v>
      </c>
      <c r="AB13" s="351">
        <v>1383.5996593615359</v>
      </c>
      <c r="AC13" s="351">
        <v>1287.7255904287392</v>
      </c>
      <c r="AD13" s="351">
        <v>1023.4099415746458</v>
      </c>
      <c r="AE13" s="351">
        <v>991.51391737168899</v>
      </c>
      <c r="AF13" s="351">
        <v>950.37931671792001</v>
      </c>
      <c r="AG13" s="351">
        <v>1056.4652117063995</v>
      </c>
      <c r="AH13" s="351">
        <v>1062.7500725103732</v>
      </c>
      <c r="AI13" s="351">
        <v>1110.709076661773</v>
      </c>
      <c r="AJ13" s="351">
        <v>1230.9851513883059</v>
      </c>
      <c r="AK13" s="351">
        <v>1179.63082556008</v>
      </c>
      <c r="AL13" s="351">
        <v>1085.6907115426263</v>
      </c>
      <c r="AM13" s="351">
        <v>1078.9881372267605</v>
      </c>
      <c r="AN13" s="351">
        <v>1059.32658890932</v>
      </c>
      <c r="AO13" s="351">
        <v>1065.9791879231295</v>
      </c>
      <c r="AP13" s="351">
        <v>1017.6295401299908</v>
      </c>
      <c r="AQ13" s="351">
        <v>1031.5126335516948</v>
      </c>
      <c r="AR13" s="351">
        <v>997.89020827485695</v>
      </c>
      <c r="AS13" s="351">
        <v>1196.8162847777728</v>
      </c>
      <c r="AT13" s="351">
        <v>1138.6521809604385</v>
      </c>
      <c r="AU13" s="512">
        <v>1171.3011957315757</v>
      </c>
      <c r="AV13" s="563">
        <v>1203.0219359691853</v>
      </c>
      <c r="AW13" s="512">
        <v>1174.5957819939665</v>
      </c>
      <c r="AX13" s="512">
        <v>1136.6520158248702</v>
      </c>
      <c r="AY13" s="510">
        <v>1131.0128006616051</v>
      </c>
      <c r="AZ13" s="510">
        <v>1154.9203735035071</v>
      </c>
      <c r="BA13" s="510">
        <v>1160.2085485253733</v>
      </c>
      <c r="BB13" s="510">
        <v>1169.4975799991339</v>
      </c>
      <c r="BC13" s="510">
        <v>1149.3004832731863</v>
      </c>
      <c r="BD13" s="456">
        <v>12.648467448316069</v>
      </c>
      <c r="BE13" s="399">
        <v>1.1127827402071633E-2</v>
      </c>
      <c r="BF13" s="408">
        <f t="shared" si="0"/>
        <v>0</v>
      </c>
      <c r="BG13" s="408">
        <f t="shared" si="1"/>
        <v>1.0408340855860843E-16</v>
      </c>
      <c r="BH13" s="418"/>
    </row>
    <row r="14" spans="1:60" ht="12.75" customHeight="1" x14ac:dyDescent="0.2">
      <c r="C14" s="26"/>
      <c r="D14" s="215" t="s">
        <v>175</v>
      </c>
      <c r="E14" s="359">
        <v>101.39917513916799</v>
      </c>
      <c r="F14" s="359">
        <v>105.0646154892396</v>
      </c>
      <c r="G14" s="359">
        <v>138.69370545624099</v>
      </c>
      <c r="H14" s="359">
        <v>136.7060253041607</v>
      </c>
      <c r="I14" s="359">
        <v>144.16686294404593</v>
      </c>
      <c r="J14" s="359">
        <v>152.94017709038735</v>
      </c>
      <c r="K14" s="359">
        <v>165.72606827116218</v>
      </c>
      <c r="L14" s="385">
        <v>169.76886779626972</v>
      </c>
      <c r="M14" s="360">
        <v>175.6930461190818</v>
      </c>
      <c r="N14" s="359">
        <v>176.45579459684359</v>
      </c>
      <c r="O14" s="359">
        <v>175.8301340057389</v>
      </c>
      <c r="P14" s="361">
        <v>175.64179351793402</v>
      </c>
      <c r="Q14" s="359">
        <v>171.45322015351505</v>
      </c>
      <c r="R14" s="359">
        <v>171.66510629268294</v>
      </c>
      <c r="S14" s="351">
        <v>174.40355383500719</v>
      </c>
      <c r="T14" s="351">
        <v>172.56175324677187</v>
      </c>
      <c r="U14" s="351">
        <v>171.09917554232399</v>
      </c>
      <c r="V14" s="351">
        <v>156.011170084648</v>
      </c>
      <c r="W14" s="351">
        <v>158.7484135121951</v>
      </c>
      <c r="X14" s="351">
        <v>156.04574465710186</v>
      </c>
      <c r="Y14" s="351">
        <v>159.63510364562413</v>
      </c>
      <c r="Z14" s="351">
        <v>160.22553713199426</v>
      </c>
      <c r="AA14" s="351">
        <v>160.66359940172165</v>
      </c>
      <c r="AB14" s="351">
        <v>160.86004549425286</v>
      </c>
      <c r="AC14" s="351">
        <v>148.79405214841501</v>
      </c>
      <c r="AD14" s="351">
        <v>124.12627791642652</v>
      </c>
      <c r="AE14" s="351">
        <v>123.56394611560695</v>
      </c>
      <c r="AF14" s="351">
        <v>137.88710070434783</v>
      </c>
      <c r="AG14" s="351">
        <v>126.75360147314946</v>
      </c>
      <c r="AH14" s="351">
        <v>128.49037258200292</v>
      </c>
      <c r="AI14" s="351">
        <v>123.65508175581397</v>
      </c>
      <c r="AJ14" s="351">
        <v>122.29039415138284</v>
      </c>
      <c r="AK14" s="351">
        <v>119.3752076739447</v>
      </c>
      <c r="AL14" s="351">
        <v>118.7046</v>
      </c>
      <c r="AM14" s="351">
        <v>116.23092696360992</v>
      </c>
      <c r="AN14" s="351">
        <v>115.86967923906703</v>
      </c>
      <c r="AO14" s="351">
        <v>111.14875367930028</v>
      </c>
      <c r="AP14" s="351">
        <v>114.64143416618074</v>
      </c>
      <c r="AQ14" s="351">
        <v>117.96710300874636</v>
      </c>
      <c r="AR14" s="351">
        <v>114.17453682507288</v>
      </c>
      <c r="AS14" s="351">
        <v>173.62376657142855</v>
      </c>
      <c r="AT14" s="351">
        <v>169.51491949999996</v>
      </c>
      <c r="AU14" s="512">
        <v>171.91959521720119</v>
      </c>
      <c r="AV14" s="563">
        <v>170.47166589504374</v>
      </c>
      <c r="AW14" s="512">
        <v>169.77324881486882</v>
      </c>
      <c r="AX14" s="512">
        <v>168.36770870699712</v>
      </c>
      <c r="AY14" s="510">
        <v>167.18141713848394</v>
      </c>
      <c r="AZ14" s="510">
        <v>166.17783986005836</v>
      </c>
      <c r="BA14" s="510">
        <v>167.14102939795919</v>
      </c>
      <c r="BB14" s="510">
        <v>167.60961291253642</v>
      </c>
      <c r="BC14" s="510">
        <v>167.56927720991257</v>
      </c>
      <c r="BD14" s="456">
        <v>-0.7984314970845503</v>
      </c>
      <c r="BE14" s="399">
        <v>-4.7421890053396254E-3</v>
      </c>
      <c r="BF14" s="408">
        <f t="shared" si="0"/>
        <v>0</v>
      </c>
      <c r="BG14" s="408">
        <f t="shared" si="1"/>
        <v>-2.2551405187698492E-17</v>
      </c>
      <c r="BH14" s="418"/>
    </row>
    <row r="15" spans="1:60" x14ac:dyDescent="0.2">
      <c r="C15" s="26"/>
      <c r="D15" s="215" t="s">
        <v>177</v>
      </c>
      <c r="E15" s="220">
        <v>8639.6035074975498</v>
      </c>
      <c r="F15" s="220">
        <v>8645.2182465078931</v>
      </c>
      <c r="G15" s="220">
        <v>8719.0204245582936</v>
      </c>
      <c r="H15" s="220">
        <v>8789.2239049082655</v>
      </c>
      <c r="I15" s="220">
        <v>8842.0730169547842</v>
      </c>
      <c r="J15" s="220">
        <v>9043.2483519874459</v>
      </c>
      <c r="K15" s="220">
        <v>9159.4477371117755</v>
      </c>
      <c r="L15" s="220">
        <v>9253.6349329364748</v>
      </c>
      <c r="M15" s="219">
        <v>9628.8480773302836</v>
      </c>
      <c r="N15" s="220">
        <v>9941.4843416190124</v>
      </c>
      <c r="O15" s="220">
        <v>10027.412328886472</v>
      </c>
      <c r="P15" s="221">
        <v>10204.529495235185</v>
      </c>
      <c r="Q15" s="220">
        <v>10074.56887331355</v>
      </c>
      <c r="R15" s="220">
        <v>10051.096483354026</v>
      </c>
      <c r="S15" s="258">
        <v>9936.504937705633</v>
      </c>
      <c r="T15" s="258">
        <v>9899.3178757907244</v>
      </c>
      <c r="U15" s="258">
        <v>9930.8348291604088</v>
      </c>
      <c r="V15" s="258">
        <v>9915.7627487492555</v>
      </c>
      <c r="W15" s="258">
        <v>9930.2917461725283</v>
      </c>
      <c r="X15" s="258">
        <v>10064.861615886231</v>
      </c>
      <c r="Y15" s="258">
        <v>10170.358196796338</v>
      </c>
      <c r="Z15" s="258">
        <v>10502.683787179652</v>
      </c>
      <c r="AA15" s="258">
        <v>10728.611040768292</v>
      </c>
      <c r="AB15" s="351">
        <v>10818.036225285792</v>
      </c>
      <c r="AC15" s="351">
        <v>11166.174372277155</v>
      </c>
      <c r="AD15" s="351">
        <v>11163.659448801072</v>
      </c>
      <c r="AE15" s="351">
        <v>11472.135712687294</v>
      </c>
      <c r="AF15" s="351">
        <v>11574.145166142265</v>
      </c>
      <c r="AG15" s="351">
        <v>11935.16994980955</v>
      </c>
      <c r="AH15" s="351">
        <v>11867.968255922375</v>
      </c>
      <c r="AI15" s="351">
        <v>11985.708677987588</v>
      </c>
      <c r="AJ15" s="351">
        <v>12390.095656689688</v>
      </c>
      <c r="AK15" s="351">
        <v>12931.070416984023</v>
      </c>
      <c r="AL15" s="351">
        <v>12612.539909192625</v>
      </c>
      <c r="AM15" s="351">
        <v>13097.875896010373</v>
      </c>
      <c r="AN15" s="351">
        <v>13289.935159898389</v>
      </c>
      <c r="AO15" s="351">
        <v>13195.67607254243</v>
      </c>
      <c r="AP15" s="351">
        <v>13621.208531126169</v>
      </c>
      <c r="AQ15" s="351">
        <v>13888.598213770441</v>
      </c>
      <c r="AR15" s="351">
        <v>13858.71548294993</v>
      </c>
      <c r="AS15" s="351">
        <v>13943.562413679201</v>
      </c>
      <c r="AT15" s="351">
        <v>13730.044213030436</v>
      </c>
      <c r="AU15" s="351">
        <v>13782.979687318777</v>
      </c>
      <c r="AV15" s="564">
        <v>14051.562003614228</v>
      </c>
      <c r="AW15" s="351">
        <v>14031.384190028835</v>
      </c>
      <c r="AX15" s="351">
        <v>14029.598391921869</v>
      </c>
      <c r="AY15" s="467">
        <v>14006.334914590087</v>
      </c>
      <c r="AZ15" s="467">
        <v>14022.830575873566</v>
      </c>
      <c r="BA15" s="467">
        <v>14031.162287053336</v>
      </c>
      <c r="BB15" s="467">
        <v>14067.536925301669</v>
      </c>
      <c r="BC15" s="467">
        <v>14078.238456093097</v>
      </c>
      <c r="BD15" s="456">
        <v>48.640064171228005</v>
      </c>
      <c r="BE15" s="399">
        <v>3.4669605510044832E-3</v>
      </c>
      <c r="BF15" s="408">
        <f t="shared" si="0"/>
        <v>0</v>
      </c>
      <c r="BG15" s="408">
        <f t="shared" si="1"/>
        <v>-7.4593109467002705E-17</v>
      </c>
      <c r="BH15" s="418"/>
    </row>
    <row r="16" spans="1:60" ht="12.75" customHeight="1" x14ac:dyDescent="0.2">
      <c r="C16" s="26"/>
      <c r="D16" s="216" t="s">
        <v>152</v>
      </c>
      <c r="E16" s="191">
        <v>232</v>
      </c>
      <c r="F16" s="191">
        <v>236.7</v>
      </c>
      <c r="G16" s="191">
        <v>139.19999999999999</v>
      </c>
      <c r="H16" s="191">
        <v>91.1</v>
      </c>
      <c r="I16" s="191">
        <v>45.4</v>
      </c>
      <c r="J16" s="191">
        <v>0.4</v>
      </c>
      <c r="K16" s="191">
        <v>29.8</v>
      </c>
      <c r="L16" s="191">
        <v>17</v>
      </c>
      <c r="M16" s="157">
        <v>19.2</v>
      </c>
      <c r="N16" s="191">
        <v>59</v>
      </c>
      <c r="O16" s="191">
        <v>66.5</v>
      </c>
      <c r="P16" s="211">
        <v>106.7</v>
      </c>
      <c r="Q16" s="191">
        <v>142.6</v>
      </c>
      <c r="R16" s="191">
        <v>130</v>
      </c>
      <c r="S16" s="259">
        <v>214.89999999999998</v>
      </c>
      <c r="T16" s="259">
        <v>170.7</v>
      </c>
      <c r="U16" s="259">
        <v>57.1</v>
      </c>
      <c r="V16" s="259">
        <v>12.8</v>
      </c>
      <c r="W16" s="259">
        <v>54.6</v>
      </c>
      <c r="X16" s="259">
        <v>28.1</v>
      </c>
      <c r="Y16" s="259">
        <v>17.100000000000001</v>
      </c>
      <c r="Z16" s="259">
        <v>32.5</v>
      </c>
      <c r="AA16" s="259">
        <v>24.1</v>
      </c>
      <c r="AB16" s="259">
        <v>7.1</v>
      </c>
      <c r="AC16" s="259">
        <v>4</v>
      </c>
      <c r="AD16" s="259">
        <v>55</v>
      </c>
      <c r="AE16" s="259">
        <v>35.5</v>
      </c>
      <c r="AF16" s="259">
        <v>0</v>
      </c>
      <c r="AG16" s="259">
        <v>3.8</v>
      </c>
      <c r="AH16" s="259">
        <v>0</v>
      </c>
      <c r="AI16" s="259">
        <v>0</v>
      </c>
      <c r="AJ16" s="259">
        <v>0</v>
      </c>
      <c r="AK16" s="259">
        <v>0</v>
      </c>
      <c r="AL16" s="259">
        <v>0</v>
      </c>
      <c r="AM16" s="259">
        <v>0</v>
      </c>
      <c r="AN16" s="259">
        <v>0</v>
      </c>
      <c r="AO16" s="259">
        <v>0</v>
      </c>
      <c r="AP16" s="259">
        <v>21</v>
      </c>
      <c r="AQ16" s="259">
        <v>0.5</v>
      </c>
      <c r="AR16" s="259">
        <v>24.7</v>
      </c>
      <c r="AS16" s="259">
        <v>55</v>
      </c>
      <c r="AT16" s="259">
        <v>23</v>
      </c>
      <c r="AU16" s="544">
        <v>2</v>
      </c>
      <c r="AV16" s="565">
        <v>2</v>
      </c>
      <c r="AW16" s="544">
        <v>2</v>
      </c>
      <c r="AX16" s="544">
        <v>12</v>
      </c>
      <c r="AY16" s="534">
        <v>3</v>
      </c>
      <c r="AZ16" s="534">
        <v>8</v>
      </c>
      <c r="BA16" s="534">
        <v>2.6</v>
      </c>
      <c r="BB16" s="534">
        <v>0</v>
      </c>
      <c r="BC16" s="534">
        <v>0</v>
      </c>
      <c r="BD16" s="456">
        <v>1.5999999999999996</v>
      </c>
      <c r="BE16" s="399">
        <v>0.1333333333333333</v>
      </c>
      <c r="BF16" s="408">
        <f>SUM(AY16:BC16)-AX16-BD16</f>
        <v>0</v>
      </c>
      <c r="BG16" s="408">
        <f t="shared" si="1"/>
        <v>0</v>
      </c>
      <c r="BH16" s="418"/>
    </row>
    <row r="17" spans="1:61" ht="12.75" customHeight="1" x14ac:dyDescent="0.2">
      <c r="C17" s="26"/>
      <c r="D17" s="215" t="s">
        <v>69</v>
      </c>
      <c r="E17" s="191">
        <v>0</v>
      </c>
      <c r="F17" s="191">
        <v>0.15</v>
      </c>
      <c r="G17" s="191">
        <v>0</v>
      </c>
      <c r="H17" s="191">
        <v>14.060257999999999</v>
      </c>
      <c r="I17" s="191">
        <v>0.21</v>
      </c>
      <c r="J17" s="191">
        <v>1.65</v>
      </c>
      <c r="K17" s="191">
        <v>0</v>
      </c>
      <c r="L17" s="191">
        <v>0</v>
      </c>
      <c r="M17" s="157">
        <v>0</v>
      </c>
      <c r="N17" s="191">
        <v>0</v>
      </c>
      <c r="O17" s="191">
        <v>0</v>
      </c>
      <c r="P17" s="211">
        <v>0</v>
      </c>
      <c r="Q17" s="191">
        <v>0</v>
      </c>
      <c r="R17" s="191">
        <v>0</v>
      </c>
      <c r="S17" s="259">
        <v>0</v>
      </c>
      <c r="T17" s="259">
        <v>0</v>
      </c>
      <c r="U17" s="259">
        <v>0</v>
      </c>
      <c r="V17" s="259">
        <v>0</v>
      </c>
      <c r="W17" s="259">
        <v>0</v>
      </c>
      <c r="X17" s="259">
        <v>0</v>
      </c>
      <c r="Y17" s="259">
        <v>0</v>
      </c>
      <c r="Z17" s="259">
        <v>0</v>
      </c>
      <c r="AA17" s="259">
        <v>0</v>
      </c>
      <c r="AB17" s="259">
        <v>31.4</v>
      </c>
      <c r="AC17" s="259">
        <v>431.16999999999996</v>
      </c>
      <c r="AD17" s="259">
        <v>4.6789999999999994</v>
      </c>
      <c r="AE17" s="259">
        <v>5.0410000000000004</v>
      </c>
      <c r="AF17" s="259">
        <v>5.0000099999999996</v>
      </c>
      <c r="AG17" s="259">
        <v>8.85</v>
      </c>
      <c r="AH17" s="259">
        <v>43.79</v>
      </c>
      <c r="AI17" s="259">
        <v>11.035</v>
      </c>
      <c r="AJ17" s="259">
        <v>91.63</v>
      </c>
      <c r="AK17" s="259">
        <v>129.28</v>
      </c>
      <c r="AL17" s="259">
        <v>72.2</v>
      </c>
      <c r="AM17" s="259">
        <v>12.543668</v>
      </c>
      <c r="AN17" s="259">
        <v>1</v>
      </c>
      <c r="AO17" s="259">
        <v>0</v>
      </c>
      <c r="AP17" s="259">
        <v>0</v>
      </c>
      <c r="AQ17" s="259">
        <v>0</v>
      </c>
      <c r="AR17" s="259">
        <v>0</v>
      </c>
      <c r="AS17" s="259">
        <v>0</v>
      </c>
      <c r="AT17" s="259">
        <v>0</v>
      </c>
      <c r="AU17" s="544">
        <v>0</v>
      </c>
      <c r="AV17" s="565">
        <v>0</v>
      </c>
      <c r="AW17" s="544">
        <v>0</v>
      </c>
      <c r="AX17" s="544">
        <v>0</v>
      </c>
      <c r="AY17" s="534">
        <v>0</v>
      </c>
      <c r="AZ17" s="534">
        <v>0</v>
      </c>
      <c r="BA17" s="534">
        <v>0</v>
      </c>
      <c r="BB17" s="534">
        <v>0</v>
      </c>
      <c r="BC17" s="534">
        <v>0</v>
      </c>
      <c r="BD17" s="456" t="s">
        <v>3</v>
      </c>
      <c r="BE17" s="399" t="s">
        <v>3</v>
      </c>
      <c r="BF17" s="408"/>
      <c r="BG17" s="408"/>
      <c r="BH17" s="418"/>
    </row>
    <row r="18" spans="1:61" ht="12.75" customHeight="1" x14ac:dyDescent="0.2">
      <c r="C18" s="26"/>
      <c r="D18" s="215" t="s">
        <v>59</v>
      </c>
      <c r="E18" s="191">
        <v>6.2228979999999998</v>
      </c>
      <c r="F18" s="191">
        <v>0.15</v>
      </c>
      <c r="G18" s="191">
        <v>0</v>
      </c>
      <c r="H18" s="191">
        <v>0</v>
      </c>
      <c r="I18" s="191">
        <v>1.3007379999999999</v>
      </c>
      <c r="J18" s="191">
        <v>0</v>
      </c>
      <c r="K18" s="191">
        <v>0</v>
      </c>
      <c r="L18" s="191">
        <v>0</v>
      </c>
      <c r="M18" s="157">
        <v>0</v>
      </c>
      <c r="N18" s="191">
        <v>0</v>
      </c>
      <c r="O18" s="191">
        <v>0</v>
      </c>
      <c r="P18" s="211">
        <v>0</v>
      </c>
      <c r="Q18" s="191">
        <v>0</v>
      </c>
      <c r="R18" s="191">
        <v>0</v>
      </c>
      <c r="S18" s="259">
        <v>0</v>
      </c>
      <c r="T18" s="259">
        <v>0</v>
      </c>
      <c r="U18" s="259">
        <v>7</v>
      </c>
      <c r="V18" s="259">
        <v>2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25.499919999999999</v>
      </c>
      <c r="AD18" s="259">
        <v>0</v>
      </c>
      <c r="AE18" s="259">
        <v>0</v>
      </c>
      <c r="AF18" s="259">
        <v>0</v>
      </c>
      <c r="AG18" s="259">
        <v>1.1713750000000001</v>
      </c>
      <c r="AH18" s="259">
        <v>0</v>
      </c>
      <c r="AI18" s="259">
        <v>0</v>
      </c>
      <c r="AJ18" s="259">
        <v>0</v>
      </c>
      <c r="AK18" s="259">
        <v>13.2</v>
      </c>
      <c r="AL18" s="259">
        <v>0</v>
      </c>
      <c r="AM18" s="259">
        <v>0</v>
      </c>
      <c r="AN18" s="259">
        <v>0</v>
      </c>
      <c r="AO18" s="259">
        <v>0</v>
      </c>
      <c r="AP18" s="259">
        <v>0</v>
      </c>
      <c r="AQ18" s="259">
        <v>0</v>
      </c>
      <c r="AR18" s="259">
        <v>0</v>
      </c>
      <c r="AS18" s="259">
        <v>0</v>
      </c>
      <c r="AT18" s="259">
        <v>18</v>
      </c>
      <c r="AU18" s="544">
        <v>0</v>
      </c>
      <c r="AV18" s="565">
        <v>0</v>
      </c>
      <c r="AW18" s="544">
        <v>0</v>
      </c>
      <c r="AX18" s="544">
        <v>0</v>
      </c>
      <c r="AY18" s="534">
        <v>0</v>
      </c>
      <c r="AZ18" s="534">
        <v>0</v>
      </c>
      <c r="BA18" s="534">
        <v>0</v>
      </c>
      <c r="BB18" s="534">
        <v>0</v>
      </c>
      <c r="BC18" s="534">
        <v>0</v>
      </c>
      <c r="BD18" s="456" t="s">
        <v>3</v>
      </c>
      <c r="BE18" s="399" t="s">
        <v>3</v>
      </c>
      <c r="BF18" s="408"/>
      <c r="BG18" s="408"/>
      <c r="BH18" s="418"/>
    </row>
    <row r="19" spans="1:61" ht="13.5" customHeight="1" thickBot="1" x14ac:dyDescent="0.25">
      <c r="C19" s="26"/>
      <c r="D19" s="215" t="s">
        <v>60</v>
      </c>
      <c r="E19" s="192">
        <v>81</v>
      </c>
      <c r="F19" s="192">
        <v>46.9</v>
      </c>
      <c r="G19" s="192">
        <v>37.5</v>
      </c>
      <c r="H19" s="192">
        <v>14.5</v>
      </c>
      <c r="I19" s="192">
        <v>7.4349999999999996</v>
      </c>
      <c r="J19" s="192">
        <v>0</v>
      </c>
      <c r="K19" s="192">
        <v>0</v>
      </c>
      <c r="L19" s="192">
        <v>12</v>
      </c>
      <c r="M19" s="158">
        <v>0</v>
      </c>
      <c r="N19" s="192">
        <v>0</v>
      </c>
      <c r="O19" s="192">
        <v>0</v>
      </c>
      <c r="P19" s="212">
        <v>26</v>
      </c>
      <c r="Q19" s="192">
        <v>78.2</v>
      </c>
      <c r="R19" s="192">
        <v>16.8</v>
      </c>
      <c r="S19" s="260">
        <v>84.2</v>
      </c>
      <c r="T19" s="260">
        <v>114.9</v>
      </c>
      <c r="U19" s="260">
        <v>21.5</v>
      </c>
      <c r="V19" s="260">
        <v>17</v>
      </c>
      <c r="W19" s="260">
        <v>7.5</v>
      </c>
      <c r="X19" s="260">
        <v>3</v>
      </c>
      <c r="Y19" s="260">
        <v>0</v>
      </c>
      <c r="Z19" s="260">
        <v>0</v>
      </c>
      <c r="AA19" s="260">
        <v>0</v>
      </c>
      <c r="AB19" s="260">
        <v>0</v>
      </c>
      <c r="AC19" s="260">
        <v>0</v>
      </c>
      <c r="AD19" s="260">
        <v>0</v>
      </c>
      <c r="AE19" s="260">
        <v>0</v>
      </c>
      <c r="AF19" s="260">
        <v>0</v>
      </c>
      <c r="AG19" s="260">
        <v>0</v>
      </c>
      <c r="AH19" s="260">
        <v>0</v>
      </c>
      <c r="AI19" s="260">
        <v>0</v>
      </c>
      <c r="AJ19" s="260">
        <v>3</v>
      </c>
      <c r="AK19" s="260">
        <v>0</v>
      </c>
      <c r="AL19" s="260">
        <v>0</v>
      </c>
      <c r="AM19" s="260">
        <v>0</v>
      </c>
      <c r="AN19" s="260">
        <v>0</v>
      </c>
      <c r="AO19" s="260">
        <v>0</v>
      </c>
      <c r="AP19" s="260">
        <v>0</v>
      </c>
      <c r="AQ19" s="260">
        <v>0</v>
      </c>
      <c r="AR19" s="260">
        <v>0</v>
      </c>
      <c r="AS19" s="260">
        <v>0</v>
      </c>
      <c r="AT19" s="260">
        <v>0</v>
      </c>
      <c r="AU19" s="545">
        <v>0</v>
      </c>
      <c r="AV19" s="566">
        <v>0</v>
      </c>
      <c r="AW19" s="545">
        <v>0</v>
      </c>
      <c r="AX19" s="545">
        <v>0</v>
      </c>
      <c r="AY19" s="535">
        <v>0</v>
      </c>
      <c r="AZ19" s="535">
        <v>0</v>
      </c>
      <c r="BA19" s="535">
        <v>0</v>
      </c>
      <c r="BB19" s="535">
        <v>0</v>
      </c>
      <c r="BC19" s="535">
        <v>0</v>
      </c>
      <c r="BD19" s="456" t="s">
        <v>3</v>
      </c>
      <c r="BE19" s="399" t="s">
        <v>3</v>
      </c>
      <c r="BF19" s="408"/>
      <c r="BG19" s="408"/>
      <c r="BH19" s="418"/>
    </row>
    <row r="20" spans="1:61" x14ac:dyDescent="0.2">
      <c r="A20" s="3"/>
      <c r="B20" s="3"/>
      <c r="C20" s="77" t="s">
        <v>83</v>
      </c>
      <c r="D20" s="132"/>
      <c r="E20" s="159"/>
      <c r="F20" s="159">
        <v>60257.17117816001</v>
      </c>
      <c r="G20" s="159">
        <v>60771.572359171303</v>
      </c>
      <c r="H20" s="159">
        <v>61260.890617210607</v>
      </c>
      <c r="I20" s="159">
        <v>61629.248928174842</v>
      </c>
      <c r="J20" s="159">
        <v>1.6829268292682926</v>
      </c>
      <c r="K20" s="159">
        <v>1.6829268292682926</v>
      </c>
      <c r="L20" s="159">
        <v>1.6829268292682926</v>
      </c>
      <c r="M20" s="218"/>
      <c r="N20" s="236"/>
      <c r="O20" s="159">
        <v>1.6829268292682926</v>
      </c>
      <c r="P20" s="218"/>
      <c r="Q20" s="248"/>
      <c r="R20" s="248"/>
      <c r="S20" s="279"/>
      <c r="T20" s="279"/>
      <c r="U20" s="279"/>
      <c r="V20" s="279"/>
      <c r="W20" s="279"/>
      <c r="X20" s="261"/>
      <c r="Y20" s="261"/>
      <c r="Z20" s="261"/>
      <c r="AA20" s="261"/>
      <c r="AB20" s="346"/>
      <c r="AC20" s="261"/>
      <c r="AD20" s="396"/>
      <c r="AE20" s="396"/>
      <c r="AF20" s="396"/>
      <c r="AG20" s="410"/>
      <c r="AH20" s="346"/>
      <c r="AI20" s="261"/>
      <c r="AJ20" s="261"/>
      <c r="AK20" s="431"/>
      <c r="AL20" s="431"/>
      <c r="AM20" s="431"/>
      <c r="AN20" s="396"/>
      <c r="AO20" s="261"/>
      <c r="AP20" s="346"/>
      <c r="AQ20" s="346"/>
      <c r="AR20" s="261"/>
      <c r="AS20" s="261"/>
      <c r="AT20" s="261"/>
      <c r="AU20" s="261"/>
      <c r="AV20" s="567"/>
      <c r="AW20" s="261"/>
      <c r="AX20" s="261"/>
      <c r="AY20" s="469"/>
      <c r="AZ20" s="468"/>
      <c r="BA20" s="469"/>
      <c r="BB20" s="466"/>
      <c r="BC20" s="466"/>
      <c r="BD20" s="457"/>
      <c r="BE20" s="400" t="s">
        <v>3</v>
      </c>
      <c r="BF20" s="408"/>
      <c r="BG20" s="408"/>
      <c r="BH20" s="418"/>
      <c r="BI20" s="342"/>
    </row>
    <row r="21" spans="1:61" x14ac:dyDescent="0.2">
      <c r="A21" s="3"/>
      <c r="B21" s="605" t="s">
        <v>3</v>
      </c>
      <c r="C21" s="18"/>
      <c r="D21" s="23" t="s">
        <v>0</v>
      </c>
      <c r="E21" s="380">
        <v>22292.500307408791</v>
      </c>
      <c r="F21" s="386">
        <v>21540.969362952852</v>
      </c>
      <c r="G21" s="380">
        <v>20230.765696745053</v>
      </c>
      <c r="H21" s="380">
        <v>19820.482065121079</v>
      </c>
      <c r="I21" s="380">
        <v>19286.560879350989</v>
      </c>
      <c r="J21" s="380">
        <v>19348.027533117092</v>
      </c>
      <c r="K21" s="380">
        <v>21046.297231696335</v>
      </c>
      <c r="L21" s="380">
        <v>21660.379042175198</v>
      </c>
      <c r="M21" s="382">
        <v>22566.20273726937</v>
      </c>
      <c r="N21" s="380">
        <v>24306.220993078063</v>
      </c>
      <c r="O21" s="380">
        <v>26471.486631139283</v>
      </c>
      <c r="P21" s="383">
        <v>26908.051625143991</v>
      </c>
      <c r="Q21" s="380">
        <v>29568.09127885045</v>
      </c>
      <c r="R21" s="380">
        <v>31352.859707103111</v>
      </c>
      <c r="S21" s="349">
        <v>31766.3252910835</v>
      </c>
      <c r="T21" s="349">
        <v>31734.835493930408</v>
      </c>
      <c r="U21" s="349">
        <v>30157.232277248353</v>
      </c>
      <c r="V21" s="349">
        <v>30403.324394647538</v>
      </c>
      <c r="W21" s="349">
        <v>29903.289470033262</v>
      </c>
      <c r="X21" s="349">
        <v>28898.70055204309</v>
      </c>
      <c r="Y21" s="349">
        <v>28619.650201445958</v>
      </c>
      <c r="Z21" s="349">
        <v>28656.14215422389</v>
      </c>
      <c r="AA21" s="349">
        <v>28178.482855580798</v>
      </c>
      <c r="AB21" s="349">
        <v>28789.856249272303</v>
      </c>
      <c r="AC21" s="349">
        <v>32577.475381140739</v>
      </c>
      <c r="AD21" s="349">
        <v>32958.579074453213</v>
      </c>
      <c r="AE21" s="349">
        <v>32753.997521922407</v>
      </c>
      <c r="AF21" s="349">
        <v>33318.498855925034</v>
      </c>
      <c r="AG21" s="349">
        <v>30179.544053439462</v>
      </c>
      <c r="AH21" s="349">
        <v>29387.94146173272</v>
      </c>
      <c r="AI21" s="349">
        <v>31157.768917289424</v>
      </c>
      <c r="AJ21" s="349">
        <v>31437.502481094012</v>
      </c>
      <c r="AK21" s="349">
        <v>32635.139769102381</v>
      </c>
      <c r="AL21" s="349">
        <v>34320.068200088397</v>
      </c>
      <c r="AM21" s="349">
        <v>35375.422907394481</v>
      </c>
      <c r="AN21" s="349">
        <v>37694.737930022849</v>
      </c>
      <c r="AO21" s="349">
        <v>41768.10404689797</v>
      </c>
      <c r="AP21" s="349">
        <v>39518.452970210099</v>
      </c>
      <c r="AQ21" s="349">
        <v>39171.409393767935</v>
      </c>
      <c r="AR21" s="349">
        <v>39703.293302109952</v>
      </c>
      <c r="AS21" s="349">
        <v>39703.293302109952</v>
      </c>
      <c r="AT21" s="349">
        <v>36725.834415524267</v>
      </c>
      <c r="AU21" s="543">
        <v>37503.828244931763</v>
      </c>
      <c r="AV21" s="562">
        <v>39139.621818434811</v>
      </c>
      <c r="AW21" s="543">
        <v>39700.259174674255</v>
      </c>
      <c r="AX21" s="543">
        <v>39070.776256254292</v>
      </c>
      <c r="AY21" s="522">
        <v>38967.424120688287</v>
      </c>
      <c r="AZ21" s="522">
        <v>38784.156214906558</v>
      </c>
      <c r="BA21" s="522">
        <v>38823.079865915206</v>
      </c>
      <c r="BB21" s="522">
        <v>38778.305133573878</v>
      </c>
      <c r="BC21" s="522">
        <v>39760.395511947354</v>
      </c>
      <c r="BD21" s="456">
        <v>689.61925569306186</v>
      </c>
      <c r="BE21" s="399">
        <v>1.7650513293363979E-2</v>
      </c>
      <c r="BF21" s="408">
        <f t="shared" ref="BF21:BF83" si="2">+BC21-AX21-BD21</f>
        <v>0</v>
      </c>
      <c r="BG21" s="408">
        <f t="shared" ref="BG21:BG83" si="3">+BD21/AX21-BE21</f>
        <v>-1.0755285551056204E-16</v>
      </c>
      <c r="BH21" s="418"/>
    </row>
    <row r="22" spans="1:61" x14ac:dyDescent="0.2">
      <c r="A22" s="3"/>
      <c r="B22" s="605"/>
      <c r="C22" s="18"/>
      <c r="D22" s="23" t="s">
        <v>1</v>
      </c>
      <c r="E22" s="380">
        <v>17043.31910552</v>
      </c>
      <c r="F22" s="386">
        <v>15808.647000790001</v>
      </c>
      <c r="G22" s="380">
        <v>15391.40763399</v>
      </c>
      <c r="H22" s="380">
        <v>14840.80677166</v>
      </c>
      <c r="I22" s="380">
        <v>14840.585365319999</v>
      </c>
      <c r="J22" s="380">
        <v>14944.717257</v>
      </c>
      <c r="K22" s="380">
        <v>15350.320920440001</v>
      </c>
      <c r="L22" s="380">
        <v>15416.73963217</v>
      </c>
      <c r="M22" s="382">
        <v>15516.48481116</v>
      </c>
      <c r="N22" s="380">
        <v>15664.60447672</v>
      </c>
      <c r="O22" s="380">
        <v>16338.611020350001</v>
      </c>
      <c r="P22" s="383">
        <v>17061.986295070001</v>
      </c>
      <c r="Q22" s="380">
        <v>17892.392916360001</v>
      </c>
      <c r="R22" s="380">
        <v>17257.12798827</v>
      </c>
      <c r="S22" s="349">
        <v>17954.210320189999</v>
      </c>
      <c r="T22" s="349">
        <v>17884.95294603</v>
      </c>
      <c r="U22" s="349">
        <v>18102.7542961</v>
      </c>
      <c r="V22" s="349">
        <v>18598.362352259999</v>
      </c>
      <c r="W22" s="349">
        <v>19111.73186009</v>
      </c>
      <c r="X22" s="349">
        <v>19273.531734020002</v>
      </c>
      <c r="Y22" s="349">
        <v>19243.647425389998</v>
      </c>
      <c r="Z22" s="349">
        <v>19374.36654173</v>
      </c>
      <c r="AA22" s="349">
        <v>19720.61379911</v>
      </c>
      <c r="AB22" s="349">
        <v>20284.401278249999</v>
      </c>
      <c r="AC22" s="349">
        <v>24585.622267570001</v>
      </c>
      <c r="AD22" s="349">
        <v>23610.75446086</v>
      </c>
      <c r="AE22" s="349">
        <v>23358.59828613</v>
      </c>
      <c r="AF22" s="349">
        <v>23139.315299330003</v>
      </c>
      <c r="AG22" s="349">
        <v>23402.080371930002</v>
      </c>
      <c r="AH22" s="349">
        <v>23750.031313169999</v>
      </c>
      <c r="AI22" s="349">
        <v>24643.468506500001</v>
      </c>
      <c r="AJ22" s="349">
        <v>25057.120629689998</v>
      </c>
      <c r="AK22" s="349">
        <v>25377.25269935</v>
      </c>
      <c r="AL22" s="349">
        <v>25704.845640889998</v>
      </c>
      <c r="AM22" s="349">
        <v>26070.208207840002</v>
      </c>
      <c r="AN22" s="349">
        <v>26355.467033959998</v>
      </c>
      <c r="AO22" s="349">
        <v>28585.08716164</v>
      </c>
      <c r="AP22" s="349">
        <v>27904.261643500002</v>
      </c>
      <c r="AQ22" s="349">
        <v>27651.922542569999</v>
      </c>
      <c r="AR22" s="349">
        <v>27218.263037979999</v>
      </c>
      <c r="AS22" s="349">
        <v>27218.263037979999</v>
      </c>
      <c r="AT22" s="349">
        <v>27520.15649094</v>
      </c>
      <c r="AU22" s="543">
        <v>28361.012891549999</v>
      </c>
      <c r="AV22" s="562">
        <v>28686.969192429999</v>
      </c>
      <c r="AW22" s="543">
        <v>28836.485818609999</v>
      </c>
      <c r="AX22" s="543">
        <v>28676.026584160001</v>
      </c>
      <c r="AY22" s="522">
        <v>28608.253203369997</v>
      </c>
      <c r="AZ22" s="522">
        <v>28571.889452810003</v>
      </c>
      <c r="BA22" s="522">
        <v>28598.882335509999</v>
      </c>
      <c r="BB22" s="522">
        <v>28566.621776259999</v>
      </c>
      <c r="BC22" s="522">
        <v>28490.668626330003</v>
      </c>
      <c r="BD22" s="456">
        <v>-185.35795782999776</v>
      </c>
      <c r="BE22" s="399">
        <v>-6.4638647647364822E-3</v>
      </c>
      <c r="BF22" s="408">
        <f t="shared" si="2"/>
        <v>0</v>
      </c>
      <c r="BG22" s="408">
        <f t="shared" si="3"/>
        <v>2.6020852139652106E-17</v>
      </c>
      <c r="BH22" s="418"/>
    </row>
    <row r="23" spans="1:61" x14ac:dyDescent="0.2">
      <c r="A23" s="3"/>
      <c r="B23" s="605"/>
      <c r="C23" s="18"/>
      <c r="D23" s="23" t="s">
        <v>32</v>
      </c>
      <c r="E23" s="380">
        <v>-36779.201253403495</v>
      </c>
      <c r="F23" s="386">
        <v>-38442.365162255592</v>
      </c>
      <c r="G23" s="380">
        <v>-38131.99694694746</v>
      </c>
      <c r="H23" s="380">
        <v>-39281.034730554442</v>
      </c>
      <c r="I23" s="380">
        <v>-39108.524165928487</v>
      </c>
      <c r="J23" s="380">
        <v>-40080.477212219397</v>
      </c>
      <c r="K23" s="380">
        <v>-40100.533764195701</v>
      </c>
      <c r="L23" s="380">
        <v>-40400.366856336754</v>
      </c>
      <c r="M23" s="382">
        <v>-42404.280717641355</v>
      </c>
      <c r="N23" s="380">
        <v>-43255.980398323809</v>
      </c>
      <c r="O23" s="380">
        <v>-43597.531125447298</v>
      </c>
      <c r="P23" s="383">
        <v>-43996.375476328256</v>
      </c>
      <c r="Q23" s="380">
        <v>-40910.92261469888</v>
      </c>
      <c r="R23" s="380">
        <v>-41394.693758971094</v>
      </c>
      <c r="S23" s="349">
        <v>-41454.649890003071</v>
      </c>
      <c r="T23" s="349">
        <v>-40993.012545658261</v>
      </c>
      <c r="U23" s="349">
        <v>-40725.721875145755</v>
      </c>
      <c r="V23" s="349">
        <v>-40337.810129647252</v>
      </c>
      <c r="W23" s="349">
        <v>-40393.376146655639</v>
      </c>
      <c r="X23" s="349">
        <v>-40786.054479408231</v>
      </c>
      <c r="Y23" s="349">
        <v>-41654.468781513388</v>
      </c>
      <c r="Z23" s="349">
        <v>-43763.135008598176</v>
      </c>
      <c r="AA23" s="349">
        <v>-44456.948586455765</v>
      </c>
      <c r="AB23" s="349">
        <v>-44259.691304114895</v>
      </c>
      <c r="AC23" s="349">
        <v>-42938.181556930314</v>
      </c>
      <c r="AD23" s="349">
        <v>-45901.140750460218</v>
      </c>
      <c r="AE23" s="349">
        <v>-48312.242030117974</v>
      </c>
      <c r="AF23" s="349">
        <v>-49213.248066820343</v>
      </c>
      <c r="AG23" s="349">
        <v>-50678.862959427162</v>
      </c>
      <c r="AH23" s="349">
        <v>-49812.623303278691</v>
      </c>
      <c r="AI23" s="349">
        <v>-49325.781787705811</v>
      </c>
      <c r="AJ23" s="349">
        <v>-50765.833533730947</v>
      </c>
      <c r="AK23" s="349">
        <v>-54535.029617007371</v>
      </c>
      <c r="AL23" s="349">
        <v>-52669.107745117784</v>
      </c>
      <c r="AM23" s="349">
        <v>-55701.044226470614</v>
      </c>
      <c r="AN23" s="349">
        <v>-56751.641763571315</v>
      </c>
      <c r="AO23" s="349">
        <v>-53862.153016766635</v>
      </c>
      <c r="AP23" s="349">
        <v>-57769.8499961743</v>
      </c>
      <c r="AQ23" s="349">
        <v>-59738.430211019026</v>
      </c>
      <c r="AR23" s="349">
        <v>-60223.761023498584</v>
      </c>
      <c r="AS23" s="349">
        <v>-60223.761023498584</v>
      </c>
      <c r="AT23" s="349">
        <v>-57693.920501219334</v>
      </c>
      <c r="AU23" s="543">
        <v>-56975.733137620555</v>
      </c>
      <c r="AV23" s="562">
        <v>-58284.58004365323</v>
      </c>
      <c r="AW23" s="543">
        <v>-58196.438173592658</v>
      </c>
      <c r="AX23" s="543">
        <v>-58614.583074110487</v>
      </c>
      <c r="AY23" s="522">
        <v>-58569.591976374781</v>
      </c>
      <c r="AZ23" s="522">
        <v>-58561.994553788019</v>
      </c>
      <c r="BA23" s="522">
        <v>-58549.272848784873</v>
      </c>
      <c r="BB23" s="522">
        <v>-58764.126187699156</v>
      </c>
      <c r="BC23" s="522">
        <v>-59052.320625202919</v>
      </c>
      <c r="BD23" s="456">
        <v>-437.73755109243211</v>
      </c>
      <c r="BE23" s="399">
        <v>7.4680655928058837E-3</v>
      </c>
      <c r="BF23" s="408">
        <f t="shared" si="2"/>
        <v>0</v>
      </c>
      <c r="BG23" s="408">
        <f t="shared" si="3"/>
        <v>9.280770596475918E-17</v>
      </c>
      <c r="BH23" s="418"/>
    </row>
    <row r="24" spans="1:61" x14ac:dyDescent="0.2">
      <c r="A24" s="3"/>
      <c r="B24" s="605"/>
      <c r="C24" s="18"/>
      <c r="D24" s="23" t="s">
        <v>139</v>
      </c>
      <c r="E24" s="380">
        <v>-11931.858236763219</v>
      </c>
      <c r="F24" s="386">
        <v>-12564.234717054193</v>
      </c>
      <c r="G24" s="380">
        <v>-13157.015446541927</v>
      </c>
      <c r="H24" s="380">
        <v>-13994.098295523072</v>
      </c>
      <c r="I24" s="380">
        <v>-15092.949144283639</v>
      </c>
      <c r="J24" s="380">
        <v>-16211.804937160685</v>
      </c>
      <c r="K24" s="380">
        <v>-15645.075490415855</v>
      </c>
      <c r="L24" s="380">
        <v>-16557.844935554949</v>
      </c>
      <c r="M24" s="382">
        <v>-16285.247744686087</v>
      </c>
      <c r="N24" s="380">
        <v>-15842.017450560101</v>
      </c>
      <c r="O24" s="380">
        <v>-14869.605046034345</v>
      </c>
      <c r="P24" s="383">
        <v>-14810.16082922297</v>
      </c>
      <c r="Q24" s="380">
        <v>-12037.861640102699</v>
      </c>
      <c r="R24" s="380">
        <v>-12046.325549962668</v>
      </c>
      <c r="S24" s="349">
        <v>-11798.433159611999</v>
      </c>
      <c r="T24" s="349">
        <v>-12534.1795896276</v>
      </c>
      <c r="U24" s="349">
        <v>-14535.737468911831</v>
      </c>
      <c r="V24" s="349">
        <v>-14921.374404462185</v>
      </c>
      <c r="W24" s="349">
        <v>-16051.877890473672</v>
      </c>
      <c r="X24" s="349">
        <v>-17451.955823853175</v>
      </c>
      <c r="Y24" s="349">
        <v>-18695.844246511424</v>
      </c>
      <c r="Z24" s="349">
        <v>-19622.556781357227</v>
      </c>
      <c r="AA24" s="349">
        <v>-20206.230807064483</v>
      </c>
      <c r="AB24" s="349">
        <v>-20380.590815921831</v>
      </c>
      <c r="AC24" s="349">
        <v>-19033.717018390915</v>
      </c>
      <c r="AD24" s="349">
        <v>-20395.683250635</v>
      </c>
      <c r="AE24" s="349">
        <v>-21398.482908853341</v>
      </c>
      <c r="AF24" s="349">
        <v>-20515.376437737094</v>
      </c>
      <c r="AG24" s="349">
        <v>-22720.668638767067</v>
      </c>
      <c r="AH24" s="349">
        <v>-24039.985288323489</v>
      </c>
      <c r="AI24" s="349">
        <v>-23153.205909382435</v>
      </c>
      <c r="AJ24" s="349">
        <v>-24583.659881486485</v>
      </c>
      <c r="AK24" s="349">
        <v>-25793.166578529057</v>
      </c>
      <c r="AL24" s="349">
        <v>-26182.201187179729</v>
      </c>
      <c r="AM24" s="349">
        <v>-26496.70745701719</v>
      </c>
      <c r="AN24" s="349">
        <v>-25953.885438716748</v>
      </c>
      <c r="AO24" s="349">
        <v>-23173.066224700859</v>
      </c>
      <c r="AP24" s="349">
        <v>-26541.033333331314</v>
      </c>
      <c r="AQ24" s="349">
        <v>-27446.881256662626</v>
      </c>
      <c r="AR24" s="349">
        <v>-27543.760398590322</v>
      </c>
      <c r="AS24" s="349">
        <v>-27543.760398590322</v>
      </c>
      <c r="AT24" s="349">
        <v>-29605.296675278201</v>
      </c>
      <c r="AU24" s="543">
        <v>-29131.072663441082</v>
      </c>
      <c r="AV24" s="562">
        <v>-28639.288176125054</v>
      </c>
      <c r="AW24" s="543">
        <v>-28666.837365423722</v>
      </c>
      <c r="AX24" s="543">
        <v>-29031.686378981074</v>
      </c>
      <c r="AY24" s="522">
        <v>-29103.634220976121</v>
      </c>
      <c r="AZ24" s="522">
        <v>-29388.023645571542</v>
      </c>
      <c r="BA24" s="522">
        <v>-29406.211180924573</v>
      </c>
      <c r="BB24" s="522">
        <v>-29326.085491228187</v>
      </c>
      <c r="BC24" s="522">
        <v>-28402.959475451604</v>
      </c>
      <c r="BD24" s="456">
        <v>628.72690352947029</v>
      </c>
      <c r="BE24" s="399">
        <v>-2.1656575347433815E-2</v>
      </c>
      <c r="BF24" s="408">
        <f t="shared" si="2"/>
        <v>0</v>
      </c>
      <c r="BG24" s="408">
        <f t="shared" si="3"/>
        <v>4.5102810375396984E-17</v>
      </c>
      <c r="BH24" s="418"/>
    </row>
    <row r="25" spans="1:61" x14ac:dyDescent="0.2">
      <c r="A25" s="3"/>
      <c r="B25" s="605"/>
      <c r="C25" s="18"/>
      <c r="D25" s="23" t="s">
        <v>53</v>
      </c>
      <c r="E25" s="380">
        <v>-17864.806900773699</v>
      </c>
      <c r="F25" s="386">
        <v>-19721.820842702866</v>
      </c>
      <c r="G25" s="380">
        <v>-17682.048170572001</v>
      </c>
      <c r="H25" s="380">
        <v>-19029.007745217612</v>
      </c>
      <c r="I25" s="380">
        <v>-17083.1679417835</v>
      </c>
      <c r="J25" s="380">
        <v>-17382.290156597264</v>
      </c>
      <c r="K25" s="380">
        <v>-17142.8679491166</v>
      </c>
      <c r="L25" s="380">
        <v>-17599.017147492155</v>
      </c>
      <c r="M25" s="382">
        <v>-17273.9083495456</v>
      </c>
      <c r="N25" s="380">
        <v>-19171.854771508999</v>
      </c>
      <c r="O25" s="380">
        <v>-20158.267728156079</v>
      </c>
      <c r="P25" s="383">
        <v>-19627.68687327547</v>
      </c>
      <c r="Q25" s="380">
        <v>-20173.9797520311</v>
      </c>
      <c r="R25" s="380">
        <v>-20971.028630895857</v>
      </c>
      <c r="S25" s="349">
        <v>-21272.558417510994</v>
      </c>
      <c r="T25" s="349">
        <v>-20379.471460619287</v>
      </c>
      <c r="U25" s="349">
        <v>-17967.089572642988</v>
      </c>
      <c r="V25" s="349">
        <v>-17643.253721721238</v>
      </c>
      <c r="W25" s="349">
        <v>-16488.943533693178</v>
      </c>
      <c r="X25" s="349">
        <v>-15181.695760457156</v>
      </c>
      <c r="Y25" s="349">
        <v>-14819.505187907649</v>
      </c>
      <c r="Z25" s="349">
        <v>-14921.033673561766</v>
      </c>
      <c r="AA25" s="349">
        <v>-14583.654231762826</v>
      </c>
      <c r="AB25" s="349">
        <v>-14896.478423731094</v>
      </c>
      <c r="AC25" s="349">
        <v>-14704.160838856733</v>
      </c>
      <c r="AD25" s="349">
        <v>-16547.518132181747</v>
      </c>
      <c r="AE25" s="349">
        <v>-17353.253833951283</v>
      </c>
      <c r="AF25" s="349">
        <v>-18832.422434563217</v>
      </c>
      <c r="AG25" s="349">
        <v>-16541.199891206677</v>
      </c>
      <c r="AH25" s="349">
        <v>-14798.576372494417</v>
      </c>
      <c r="AI25" s="349">
        <v>-15417.899710246402</v>
      </c>
      <c r="AJ25" s="349">
        <v>-14756.253954824369</v>
      </c>
      <c r="AK25" s="349">
        <v>-15420.415763254936</v>
      </c>
      <c r="AL25" s="349">
        <v>-16245.369206212748</v>
      </c>
      <c r="AM25" s="349">
        <v>-16994.543772583562</v>
      </c>
      <c r="AN25" s="349">
        <v>-19929.26712322302</v>
      </c>
      <c r="AO25" s="349">
        <v>-21701.00591389733</v>
      </c>
      <c r="AP25" s="349">
        <v>-20246.796095773112</v>
      </c>
      <c r="AQ25" s="349">
        <v>-20571.4316203981</v>
      </c>
      <c r="AR25" s="349">
        <v>-22326.533949544522</v>
      </c>
      <c r="AS25" s="349">
        <v>-22326.533949544522</v>
      </c>
      <c r="AT25" s="349">
        <v>-19838.06178149717</v>
      </c>
      <c r="AU25" s="543">
        <v>-19539.097882377366</v>
      </c>
      <c r="AV25" s="562">
        <v>-20808.140398102358</v>
      </c>
      <c r="AW25" s="543">
        <v>-21224.855592105876</v>
      </c>
      <c r="AX25" s="543">
        <v>-20766.017256700175</v>
      </c>
      <c r="AY25" s="522">
        <v>-20730.884543013766</v>
      </c>
      <c r="AZ25" s="522">
        <v>-20583.400687444999</v>
      </c>
      <c r="BA25" s="522">
        <v>-20600.161291202548</v>
      </c>
      <c r="BB25" s="522">
        <v>-20588.186780620741</v>
      </c>
      <c r="BC25" s="522">
        <v>-21558.448587823401</v>
      </c>
      <c r="BD25" s="456">
        <v>-792.43133112322539</v>
      </c>
      <c r="BE25" s="399">
        <v>3.8160005422683829E-2</v>
      </c>
      <c r="BF25" s="408">
        <f t="shared" si="2"/>
        <v>0</v>
      </c>
      <c r="BG25" s="408">
        <f t="shared" si="3"/>
        <v>0</v>
      </c>
      <c r="BH25" s="418"/>
    </row>
    <row r="26" spans="1:61" ht="13.5" x14ac:dyDescent="0.2">
      <c r="A26" s="3"/>
      <c r="B26" s="605"/>
      <c r="C26" s="18"/>
      <c r="D26" s="109" t="s">
        <v>95</v>
      </c>
      <c r="E26" s="160"/>
      <c r="F26" s="160"/>
      <c r="G26" s="160"/>
      <c r="H26" s="160"/>
      <c r="I26" s="160"/>
      <c r="J26" s="160"/>
      <c r="K26" s="160"/>
      <c r="L26" s="160"/>
      <c r="M26" s="227"/>
      <c r="N26" s="160"/>
      <c r="O26" s="160"/>
      <c r="P26" s="227"/>
      <c r="Q26" s="160"/>
      <c r="R26" s="160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568"/>
      <c r="AW26" s="262"/>
      <c r="AX26" s="262"/>
      <c r="AY26" s="254"/>
      <c r="AZ26" s="254"/>
      <c r="BA26" s="254"/>
      <c r="BB26" s="254"/>
      <c r="BC26" s="254"/>
      <c r="BD26" s="458"/>
      <c r="BE26" s="401"/>
      <c r="BF26" s="408"/>
      <c r="BG26" s="408"/>
      <c r="BH26" s="418"/>
    </row>
    <row r="27" spans="1:61" x14ac:dyDescent="0.2">
      <c r="A27" s="3"/>
      <c r="B27" s="605"/>
      <c r="C27" s="18"/>
      <c r="D27" s="23" t="s">
        <v>92</v>
      </c>
      <c r="E27" s="359">
        <v>25645.572286460003</v>
      </c>
      <c r="F27" s="359">
        <v>24622.515750930001</v>
      </c>
      <c r="G27" s="359">
        <v>24248.767373540002</v>
      </c>
      <c r="H27" s="359">
        <v>23824.72457106</v>
      </c>
      <c r="I27" s="359">
        <v>23648.226722019994</v>
      </c>
      <c r="J27" s="359">
        <v>23844.441160409999</v>
      </c>
      <c r="K27" s="359">
        <v>24704.865051789999</v>
      </c>
      <c r="L27" s="359">
        <v>24697.269103929997</v>
      </c>
      <c r="M27" s="360">
        <v>25121.753179520001</v>
      </c>
      <c r="N27" s="359">
        <v>26409.049688889994</v>
      </c>
      <c r="O27" s="359">
        <v>27317.713081509999</v>
      </c>
      <c r="P27" s="361">
        <v>28124.632042830002</v>
      </c>
      <c r="Q27" s="359">
        <v>30295.638358560002</v>
      </c>
      <c r="R27" s="359">
        <v>29878.586228070002</v>
      </c>
      <c r="S27" s="351">
        <v>29808.667062920002</v>
      </c>
      <c r="T27" s="351">
        <v>29739.619144310003</v>
      </c>
      <c r="U27" s="351">
        <v>29250.893768460002</v>
      </c>
      <c r="V27" s="351">
        <v>30168.744834689998</v>
      </c>
      <c r="W27" s="351">
        <v>30283.664809280002</v>
      </c>
      <c r="X27" s="351">
        <v>30532.648274700005</v>
      </c>
      <c r="Y27" s="351">
        <v>30370.906168759993</v>
      </c>
      <c r="Z27" s="351">
        <v>30638.255550649999</v>
      </c>
      <c r="AA27" s="351">
        <v>31432.455952240005</v>
      </c>
      <c r="AB27" s="351">
        <v>32446.696645309996</v>
      </c>
      <c r="AC27" s="351">
        <v>37244.249848437001</v>
      </c>
      <c r="AD27" s="351">
        <v>36107.67075049549</v>
      </c>
      <c r="AE27" s="351">
        <v>36176.139365153998</v>
      </c>
      <c r="AF27" s="351">
        <v>36007.887858862501</v>
      </c>
      <c r="AG27" s="351">
        <v>35705.659998256007</v>
      </c>
      <c r="AH27" s="351">
        <v>35823.089207131998</v>
      </c>
      <c r="AI27" s="351">
        <v>37107.6610888215</v>
      </c>
      <c r="AJ27" s="351">
        <v>37470.887397171697</v>
      </c>
      <c r="AK27" s="351">
        <v>38190.646566401003</v>
      </c>
      <c r="AL27" s="351">
        <v>38309.584206441999</v>
      </c>
      <c r="AM27" s="351">
        <v>39039.234455693004</v>
      </c>
      <c r="AN27" s="351">
        <v>40078.367743338997</v>
      </c>
      <c r="AO27" s="351">
        <v>42821.419856407498</v>
      </c>
      <c r="AP27" s="351">
        <v>41827.605145786001</v>
      </c>
      <c r="AQ27" s="351">
        <v>41892.954996234497</v>
      </c>
      <c r="AR27" s="351">
        <v>42329.142218833003</v>
      </c>
      <c r="AS27" s="351">
        <v>42558.648890041506</v>
      </c>
      <c r="AT27" s="351">
        <v>43324.360499339193</v>
      </c>
      <c r="AU27" s="512">
        <v>43964.8268775869</v>
      </c>
      <c r="AV27" s="563">
        <v>44849.332290706894</v>
      </c>
      <c r="AW27" s="512">
        <v>44810.19947709691</v>
      </c>
      <c r="AX27" s="512">
        <v>44297.415972216906</v>
      </c>
      <c r="AY27" s="510">
        <v>44143.799536606908</v>
      </c>
      <c r="AZ27" s="510">
        <v>44469.458878106896</v>
      </c>
      <c r="BA27" s="510">
        <v>44687.971465444607</v>
      </c>
      <c r="BB27" s="510">
        <v>44387.570059594604</v>
      </c>
      <c r="BC27" s="510">
        <v>43516.344774774603</v>
      </c>
      <c r="BD27" s="456">
        <v>-781.07119744230295</v>
      </c>
      <c r="BE27" s="399">
        <v>-1.7632432508753682E-2</v>
      </c>
      <c r="BF27" s="408">
        <f t="shared" si="2"/>
        <v>0</v>
      </c>
      <c r="BG27" s="408">
        <f t="shared" si="3"/>
        <v>0</v>
      </c>
      <c r="BH27" s="418"/>
    </row>
    <row r="28" spans="1:61" x14ac:dyDescent="0.2">
      <c r="A28" s="3"/>
      <c r="B28" s="605"/>
      <c r="C28" s="18"/>
      <c r="D28" s="23" t="s">
        <v>93</v>
      </c>
      <c r="E28" s="359">
        <v>44349.982139060005</v>
      </c>
      <c r="F28" s="359">
        <v>43261.412291169996</v>
      </c>
      <c r="G28" s="359">
        <v>43038.593695120006</v>
      </c>
      <c r="H28" s="359">
        <v>42468.284877170001</v>
      </c>
      <c r="I28" s="359">
        <v>42454.249702779991</v>
      </c>
      <c r="J28" s="359">
        <v>42531.827381429997</v>
      </c>
      <c r="K28" s="359">
        <v>44368.910534569994</v>
      </c>
      <c r="L28" s="359">
        <v>44458.489392989999</v>
      </c>
      <c r="M28" s="360">
        <v>45409.233762830001</v>
      </c>
      <c r="N28" s="359">
        <v>47880.454098759998</v>
      </c>
      <c r="O28" s="359">
        <v>48972.902599990004</v>
      </c>
      <c r="P28" s="361">
        <v>49491.619455849999</v>
      </c>
      <c r="Q28" s="359">
        <v>52334.702021079996</v>
      </c>
      <c r="R28" s="359">
        <v>52565.561574250001</v>
      </c>
      <c r="S28" s="351">
        <v>52985.080564960001</v>
      </c>
      <c r="T28" s="351">
        <v>53168.961742660002</v>
      </c>
      <c r="U28" s="351">
        <v>52653.923143260006</v>
      </c>
      <c r="V28" s="351">
        <v>53583.891153490003</v>
      </c>
      <c r="W28" s="351">
        <v>53175.173067739997</v>
      </c>
      <c r="X28" s="351">
        <v>53261.222453220005</v>
      </c>
      <c r="Y28" s="351">
        <v>53399.874287899998</v>
      </c>
      <c r="Z28" s="351">
        <v>53931.013560920001</v>
      </c>
      <c r="AA28" s="351">
        <v>54857.240814149998</v>
      </c>
      <c r="AB28" s="351">
        <v>56152.299735519999</v>
      </c>
      <c r="AC28" s="351">
        <v>59795.511458582994</v>
      </c>
      <c r="AD28" s="351">
        <v>58687.643064259493</v>
      </c>
      <c r="AE28" s="351">
        <v>59235.820405369996</v>
      </c>
      <c r="AF28" s="351">
        <v>59541.201579582506</v>
      </c>
      <c r="AG28" s="351">
        <v>59122.959015164008</v>
      </c>
      <c r="AH28" s="351">
        <v>59524.701501433003</v>
      </c>
      <c r="AI28" s="351">
        <v>61713.096313685499</v>
      </c>
      <c r="AJ28" s="351">
        <v>62057.621591589996</v>
      </c>
      <c r="AK28" s="351">
        <v>63417.020179719999</v>
      </c>
      <c r="AL28" s="351">
        <v>64177.645165150003</v>
      </c>
      <c r="AM28" s="351">
        <v>64710.729837710001</v>
      </c>
      <c r="AN28" s="351">
        <v>66284.820864516994</v>
      </c>
      <c r="AO28" s="351">
        <v>70469.611502287502</v>
      </c>
      <c r="AP28" s="351">
        <v>68707.556134818005</v>
      </c>
      <c r="AQ28" s="351">
        <v>68818.232481838495</v>
      </c>
      <c r="AR28" s="351">
        <v>69920.000598339015</v>
      </c>
      <c r="AS28" s="351">
        <v>70030.054519579513</v>
      </c>
      <c r="AT28" s="351">
        <v>71002.295431863589</v>
      </c>
      <c r="AU28" s="512">
        <v>72379.452228577706</v>
      </c>
      <c r="AV28" s="563">
        <v>73723.425418677696</v>
      </c>
      <c r="AW28" s="512">
        <v>73650.890560087704</v>
      </c>
      <c r="AX28" s="512">
        <v>72835.731476477711</v>
      </c>
      <c r="AY28" s="510">
        <v>72608.180124157705</v>
      </c>
      <c r="AZ28" s="510">
        <v>72768.811928027702</v>
      </c>
      <c r="BA28" s="510">
        <v>72886.321890281804</v>
      </c>
      <c r="BB28" s="510">
        <v>72521.014486621803</v>
      </c>
      <c r="BC28" s="510">
        <v>71819.7879844118</v>
      </c>
      <c r="BD28" s="456">
        <v>-1015.9434920659114</v>
      </c>
      <c r="BE28" s="399">
        <v>-1.394842162591603E-2</v>
      </c>
      <c r="BF28" s="408">
        <f t="shared" si="2"/>
        <v>0</v>
      </c>
      <c r="BG28" s="408">
        <f t="shared" si="3"/>
        <v>4.3368086899420177E-17</v>
      </c>
      <c r="BH28" s="418"/>
    </row>
    <row r="29" spans="1:61" x14ac:dyDescent="0.2">
      <c r="A29" s="3"/>
      <c r="B29" s="605"/>
      <c r="C29" s="18"/>
      <c r="D29" s="23" t="s">
        <v>94</v>
      </c>
      <c r="E29" s="359">
        <v>62632.814654025802</v>
      </c>
      <c r="F29" s="359">
        <v>62012.237911165794</v>
      </c>
      <c r="G29" s="359">
        <v>62282.866322195805</v>
      </c>
      <c r="H29" s="359">
        <v>62459.062038605793</v>
      </c>
      <c r="I29" s="359">
        <v>62838.257164735798</v>
      </c>
      <c r="J29" s="359">
        <v>63263.128496265803</v>
      </c>
      <c r="K29" s="359">
        <v>65756.119667175793</v>
      </c>
      <c r="L29" s="359">
        <v>65902.607378715809</v>
      </c>
      <c r="M29" s="360">
        <v>67017.582430875802</v>
      </c>
      <c r="N29" s="359">
        <v>69754.988887765794</v>
      </c>
      <c r="O29" s="359">
        <v>71234.697349585796</v>
      </c>
      <c r="P29" s="361">
        <v>71559.044249735802</v>
      </c>
      <c r="Q29" s="359">
        <v>74984.705566485805</v>
      </c>
      <c r="R29" s="359">
        <v>75325.717585885795</v>
      </c>
      <c r="S29" s="351">
        <v>75739.925712085809</v>
      </c>
      <c r="T29" s="351">
        <v>75801.991178435797</v>
      </c>
      <c r="U29" s="351">
        <v>75489.958072085807</v>
      </c>
      <c r="V29" s="351">
        <v>76400.379196155802</v>
      </c>
      <c r="W29" s="351">
        <v>76245.808094325796</v>
      </c>
      <c r="X29" s="351">
        <v>76400.320739171701</v>
      </c>
      <c r="Y29" s="351">
        <v>76739.858415041701</v>
      </c>
      <c r="Z29" s="351">
        <v>77909.719554511699</v>
      </c>
      <c r="AA29" s="351">
        <v>79031.253344311699</v>
      </c>
      <c r="AB29" s="351">
        <v>80669.947129351698</v>
      </c>
      <c r="AC29" s="351">
        <v>84382.319463853695</v>
      </c>
      <c r="AD29" s="351">
        <v>82889.43923241469</v>
      </c>
      <c r="AE29" s="351">
        <v>83427.637294941698</v>
      </c>
      <c r="AF29" s="351">
        <v>83789.583412150692</v>
      </c>
      <c r="AG29" s="351">
        <v>83340.470766056911</v>
      </c>
      <c r="AH29" s="351">
        <v>83937.171505270395</v>
      </c>
      <c r="AI29" s="351">
        <v>86598.8640859999</v>
      </c>
      <c r="AJ29" s="351">
        <v>87368.913462263197</v>
      </c>
      <c r="AK29" s="351">
        <v>89265.105444999397</v>
      </c>
      <c r="AL29" s="351">
        <v>90730.317390501703</v>
      </c>
      <c r="AM29" s="351">
        <v>91777.904293050189</v>
      </c>
      <c r="AN29" s="351">
        <v>94331.77645408368</v>
      </c>
      <c r="AO29" s="351">
        <v>99315.127231664694</v>
      </c>
      <c r="AP29" s="351">
        <v>98489.906918775712</v>
      </c>
      <c r="AQ29" s="351">
        <v>99348.577483866698</v>
      </c>
      <c r="AR29" s="351">
        <v>101337.7884243177</v>
      </c>
      <c r="AS29" s="351">
        <v>101614.2345485987</v>
      </c>
      <c r="AT29" s="351">
        <v>103184.34992402291</v>
      </c>
      <c r="AU29" s="512">
        <v>105188.5761322771</v>
      </c>
      <c r="AV29" s="563">
        <v>106542.23408746709</v>
      </c>
      <c r="AW29" s="512">
        <v>106681.11199912711</v>
      </c>
      <c r="AX29" s="512">
        <v>106046.98713479711</v>
      </c>
      <c r="AY29" s="510">
        <v>105870.56285986709</v>
      </c>
      <c r="AZ29" s="510">
        <v>106033.7774794471</v>
      </c>
      <c r="BA29" s="510">
        <v>106179.30581214131</v>
      </c>
      <c r="BB29" s="510">
        <v>106349.6657627613</v>
      </c>
      <c r="BC29" s="510">
        <v>105449.00532138129</v>
      </c>
      <c r="BD29" s="456">
        <v>-597.98181341581221</v>
      </c>
      <c r="BE29" s="399">
        <v>-5.6388383071714898E-3</v>
      </c>
      <c r="BF29" s="408">
        <f t="shared" si="2"/>
        <v>0</v>
      </c>
      <c r="BG29" s="408">
        <f t="shared" si="3"/>
        <v>3.6429192995512949E-17</v>
      </c>
      <c r="BH29" s="418"/>
    </row>
    <row r="30" spans="1:61" x14ac:dyDescent="0.2">
      <c r="A30" s="3"/>
      <c r="B30" s="49"/>
      <c r="C30" s="18"/>
      <c r="D30" s="109" t="s">
        <v>66</v>
      </c>
      <c r="E30" s="387"/>
      <c r="F30" s="388"/>
      <c r="G30" s="388"/>
      <c r="H30" s="387"/>
      <c r="I30" s="387"/>
      <c r="J30" s="387"/>
      <c r="K30" s="387"/>
      <c r="L30" s="387"/>
      <c r="M30" s="389"/>
      <c r="N30" s="387"/>
      <c r="O30" s="387"/>
      <c r="P30" s="390"/>
      <c r="Q30" s="387"/>
      <c r="R30" s="387"/>
      <c r="S30" s="391"/>
      <c r="T30" s="392"/>
      <c r="U30" s="391"/>
      <c r="V30" s="391"/>
      <c r="W30" s="391"/>
      <c r="X30" s="391"/>
      <c r="Y30" s="391"/>
      <c r="Z30" s="391"/>
      <c r="AA30" s="391"/>
      <c r="AB30" s="391"/>
      <c r="AC30" s="264"/>
      <c r="AD30" s="264"/>
      <c r="AE30" s="264"/>
      <c r="AF30" s="264"/>
      <c r="AG30" s="411"/>
      <c r="AH30" s="264"/>
      <c r="AI30" s="264"/>
      <c r="AJ30" s="264"/>
      <c r="AK30" s="264"/>
      <c r="AL30" s="264"/>
      <c r="AM30" s="411"/>
      <c r="AN30" s="264"/>
      <c r="AO30" s="264"/>
      <c r="AP30" s="264"/>
      <c r="AQ30" s="264"/>
      <c r="AR30" s="264"/>
      <c r="AS30" s="264"/>
      <c r="AT30" s="264"/>
      <c r="AU30" s="264"/>
      <c r="AV30" s="569"/>
      <c r="AW30" s="264"/>
      <c r="AX30" s="264"/>
      <c r="AY30" s="471"/>
      <c r="AZ30" s="471"/>
      <c r="BA30" s="471"/>
      <c r="BB30" s="471"/>
      <c r="BC30" s="471"/>
      <c r="BD30" s="458"/>
      <c r="BE30" s="402"/>
      <c r="BF30" s="408"/>
      <c r="BG30" s="408"/>
      <c r="BH30" s="418"/>
    </row>
    <row r="31" spans="1:61" x14ac:dyDescent="0.2">
      <c r="A31" s="3"/>
      <c r="B31" s="49"/>
      <c r="C31" s="18"/>
      <c r="D31" s="23" t="s">
        <v>96</v>
      </c>
      <c r="E31" s="197">
        <v>0.84687568656156287</v>
      </c>
      <c r="F31" s="197">
        <v>0.84331973948542238</v>
      </c>
      <c r="G31" s="197">
        <v>0.83249717358655817</v>
      </c>
      <c r="H31" s="197">
        <v>0.82103227596010397</v>
      </c>
      <c r="I31" s="197">
        <v>0.81663372572488602</v>
      </c>
      <c r="J31" s="197">
        <v>0.81295175621176896</v>
      </c>
      <c r="K31" s="182">
        <v>0.81272317063214705</v>
      </c>
      <c r="L31" s="182">
        <v>0.81868035979462139</v>
      </c>
      <c r="M31" s="167">
        <v>0.80900064247340564</v>
      </c>
      <c r="N31" s="182">
        <v>0.79436936014041593</v>
      </c>
      <c r="O31" s="182">
        <v>0.805207317427027</v>
      </c>
      <c r="P31" s="241">
        <v>0.80975934305906672</v>
      </c>
      <c r="Q31" s="415">
        <v>0.8225089066532022</v>
      </c>
      <c r="R31" s="415">
        <v>0.81927568861316913</v>
      </c>
      <c r="S31" s="414">
        <v>0.81638520444450058</v>
      </c>
      <c r="T31" s="414">
        <v>0.80484475531175703</v>
      </c>
      <c r="U31" s="416">
        <v>0.7976915632266659</v>
      </c>
      <c r="V31" s="416">
        <v>0.8124999860191191</v>
      </c>
      <c r="W31" s="416">
        <v>0.81129769485730008</v>
      </c>
      <c r="X31" s="416">
        <v>0.81306301571162753</v>
      </c>
      <c r="Y31" s="416">
        <v>0.81579654775284527</v>
      </c>
      <c r="Z31" s="416">
        <v>0.81149994662775515</v>
      </c>
      <c r="AA31" s="416">
        <v>0.81624117510063898</v>
      </c>
      <c r="AB31" s="416">
        <v>0.81744332905222905</v>
      </c>
      <c r="AC31" s="417">
        <v>0.85623815445151996</v>
      </c>
      <c r="AD31" s="416">
        <v>0.84817638345669899</v>
      </c>
      <c r="AE31" s="416">
        <v>0.84625428248052859</v>
      </c>
      <c r="AF31" s="416">
        <v>0.84925337951448288</v>
      </c>
      <c r="AG31" s="416">
        <v>0.83893914683509874</v>
      </c>
      <c r="AH31" s="416">
        <v>0.84274123937736978</v>
      </c>
      <c r="AI31" s="416">
        <v>0.84361712454145399</v>
      </c>
      <c r="AJ31" s="416">
        <v>0.83861764251433435</v>
      </c>
      <c r="AK31" s="416">
        <v>0.84517988940008404</v>
      </c>
      <c r="AL31" s="416">
        <v>0.84968779889232804</v>
      </c>
      <c r="AM31" s="416">
        <v>0.85191258414944571</v>
      </c>
      <c r="AN31" s="416">
        <v>0.85415316012984377</v>
      </c>
      <c r="AO31" s="416">
        <v>0.86620984883321805</v>
      </c>
      <c r="AP31" s="416">
        <v>0.86783710379024059</v>
      </c>
      <c r="AQ31" s="416">
        <v>0.86467900858522506</v>
      </c>
      <c r="AR31" s="416">
        <v>0.85872953374260785</v>
      </c>
      <c r="AS31" s="416">
        <v>0.84722921386688166</v>
      </c>
      <c r="AT31" s="416">
        <v>0.84651730513886247</v>
      </c>
      <c r="AU31" s="417">
        <v>0.85344360103103722</v>
      </c>
      <c r="AV31" s="570">
        <v>0.85753102822275507</v>
      </c>
      <c r="AW31" s="417">
        <v>0.86004877755100562</v>
      </c>
      <c r="AX31" s="417">
        <v>0.85969945331955733</v>
      </c>
      <c r="AY31" s="519">
        <v>0.86045446070688425</v>
      </c>
      <c r="AZ31" s="519">
        <v>0.85900978950814899</v>
      </c>
      <c r="BA31" s="519">
        <v>0.85839906922212661</v>
      </c>
      <c r="BB31" s="519">
        <v>0.8602888522341734</v>
      </c>
      <c r="BC31" s="519">
        <v>0.85881738060354318</v>
      </c>
      <c r="BD31" s="456"/>
      <c r="BE31" s="399"/>
      <c r="BF31" s="408">
        <f t="shared" si="2"/>
        <v>-8.8207271601414838E-4</v>
      </c>
      <c r="BG31" s="408">
        <f t="shared" si="3"/>
        <v>0</v>
      </c>
      <c r="BH31" s="418"/>
    </row>
    <row r="32" spans="1:61" x14ac:dyDescent="0.2">
      <c r="A32" s="3"/>
      <c r="B32" s="49"/>
      <c r="C32" s="18"/>
      <c r="D32" s="23" t="s">
        <v>97</v>
      </c>
      <c r="E32" s="197">
        <v>0.73669928665821327</v>
      </c>
      <c r="F32" s="197">
        <v>0.72638456988386346</v>
      </c>
      <c r="G32" s="197">
        <v>0.71802722371760297</v>
      </c>
      <c r="H32" s="197">
        <v>0.70306627157396651</v>
      </c>
      <c r="I32" s="197">
        <v>0.69683255699729885</v>
      </c>
      <c r="J32" s="197">
        <v>0.68901783119264004</v>
      </c>
      <c r="K32" s="182">
        <v>0.691174701763837</v>
      </c>
      <c r="L32" s="182">
        <v>0.69227597793128903</v>
      </c>
      <c r="M32" s="167">
        <v>0.68448876827563754</v>
      </c>
      <c r="N32" s="182">
        <v>0.68030329095236319</v>
      </c>
      <c r="O32" s="182">
        <v>0.68445696584434934</v>
      </c>
      <c r="P32" s="241">
        <v>0.68580572438508147</v>
      </c>
      <c r="Q32" s="415">
        <v>0.70027764353426825</v>
      </c>
      <c r="R32" s="415">
        <v>0.69888354030476585</v>
      </c>
      <c r="S32" s="414">
        <v>0.69300063805834311</v>
      </c>
      <c r="T32" s="414">
        <v>0.68486979081606691</v>
      </c>
      <c r="U32" s="416">
        <v>0.67909697478500453</v>
      </c>
      <c r="V32" s="416">
        <v>0.69074312966741869</v>
      </c>
      <c r="W32" s="416">
        <v>0.69065496355310463</v>
      </c>
      <c r="X32" s="416">
        <v>0.69263524363248463</v>
      </c>
      <c r="Y32" s="416">
        <v>0.69297327798644226</v>
      </c>
      <c r="Z32" s="416">
        <v>0.69002398062227654</v>
      </c>
      <c r="AA32" s="416">
        <v>0.69279211667235363</v>
      </c>
      <c r="AB32" s="416">
        <v>0.7054175762349687</v>
      </c>
      <c r="AC32" s="417">
        <v>0.76688163385785124</v>
      </c>
      <c r="AD32" s="416">
        <v>0.757997296991747</v>
      </c>
      <c r="AE32" s="416">
        <v>0.75668207217578465</v>
      </c>
      <c r="AF32" s="416">
        <v>0.75726016970299692</v>
      </c>
      <c r="AG32" s="416">
        <v>0.74914234966270898</v>
      </c>
      <c r="AH32" s="416">
        <v>0.74983084735644545</v>
      </c>
      <c r="AI32" s="416">
        <v>0.75543147554775603</v>
      </c>
      <c r="AJ32" s="416">
        <v>0.75173900432949747</v>
      </c>
      <c r="AK32" s="416">
        <v>0.76240789956414678</v>
      </c>
      <c r="AL32" s="416">
        <v>0.76788542118766923</v>
      </c>
      <c r="AM32" s="416">
        <v>0.76966477807760636</v>
      </c>
      <c r="AN32" s="416">
        <v>0.77298101648239781</v>
      </c>
      <c r="AO32" s="416">
        <v>0.78549716506310208</v>
      </c>
      <c r="AP32" s="416">
        <v>0.78229882280389296</v>
      </c>
      <c r="AQ32" s="416">
        <v>0.7805802979342068</v>
      </c>
      <c r="AR32" s="416">
        <v>0.7783247795120698</v>
      </c>
      <c r="AS32" s="416">
        <v>0.7715857672943226</v>
      </c>
      <c r="AT32" s="416">
        <v>0.77282974347994482</v>
      </c>
      <c r="AU32" s="417">
        <v>0.78025012783777381</v>
      </c>
      <c r="AV32" s="570">
        <v>0.7855380874671587</v>
      </c>
      <c r="AW32" s="417">
        <v>0.78689744956203822</v>
      </c>
      <c r="AX32" s="417">
        <v>0.78485266433436351</v>
      </c>
      <c r="AY32" s="519">
        <v>0.78528673760664991</v>
      </c>
      <c r="AZ32" s="519">
        <v>0.78392600938251888</v>
      </c>
      <c r="BA32" s="519">
        <v>0.7839785062348722</v>
      </c>
      <c r="BB32" s="519">
        <v>0.78434233181749391</v>
      </c>
      <c r="BC32" s="519">
        <v>0.78301128909351481</v>
      </c>
      <c r="BD32" s="456"/>
      <c r="BE32" s="399"/>
      <c r="BF32" s="408">
        <f t="shared" si="2"/>
        <v>-1.8413752408487083E-3</v>
      </c>
      <c r="BG32" s="408">
        <f t="shared" si="3"/>
        <v>0</v>
      </c>
      <c r="BH32" s="418"/>
    </row>
    <row r="33" spans="1:65" x14ac:dyDescent="0.2">
      <c r="A33" s="3"/>
      <c r="B33" s="49"/>
      <c r="C33" s="18"/>
      <c r="D33" s="23" t="s">
        <v>98</v>
      </c>
      <c r="E33" s="197">
        <v>0.60273576235717685</v>
      </c>
      <c r="F33" s="197">
        <v>0.59003816889426841</v>
      </c>
      <c r="G33" s="197">
        <v>0.581131954491653</v>
      </c>
      <c r="H33" s="197">
        <v>0.56732519402305415</v>
      </c>
      <c r="I33" s="197">
        <v>0.56042252284811689</v>
      </c>
      <c r="J33" s="197">
        <v>0.55239901421683191</v>
      </c>
      <c r="K33" s="182">
        <v>0.55833681285608727</v>
      </c>
      <c r="L33" s="182">
        <v>0.55806217671709202</v>
      </c>
      <c r="M33" s="167">
        <v>0.55534033128779992</v>
      </c>
      <c r="N33" s="182">
        <v>0.56046024170998399</v>
      </c>
      <c r="O33" s="182">
        <v>0.57061137116288108</v>
      </c>
      <c r="P33" s="241">
        <v>0.57751754317328396</v>
      </c>
      <c r="Q33" s="415">
        <v>0.59760089924668747</v>
      </c>
      <c r="R33" s="415">
        <v>0.59856096711048457</v>
      </c>
      <c r="S33" s="414">
        <v>0.59692379055945777</v>
      </c>
      <c r="T33" s="414">
        <v>0.59387757288566434</v>
      </c>
      <c r="U33" s="416">
        <v>0.5906805213240458</v>
      </c>
      <c r="V33" s="416">
        <v>0.60112243779597407</v>
      </c>
      <c r="W33" s="416">
        <v>0.60146838598819785</v>
      </c>
      <c r="X33" s="416">
        <v>0.60470932797134846</v>
      </c>
      <c r="Y33" s="416">
        <v>0.60803096908391174</v>
      </c>
      <c r="Z33" s="416">
        <v>0.61085856105438885</v>
      </c>
      <c r="AA33" s="416">
        <v>0.61500583424061739</v>
      </c>
      <c r="AB33" s="416">
        <v>0.62997458270601958</v>
      </c>
      <c r="AC33" s="417">
        <v>0.68088230250139514</v>
      </c>
      <c r="AD33" s="416">
        <v>0.67798041929084463</v>
      </c>
      <c r="AE33" s="416">
        <v>0.68015039925485699</v>
      </c>
      <c r="AF33" s="416">
        <v>0.68389057435262002</v>
      </c>
      <c r="AG33" s="416">
        <v>0.68006842337210127</v>
      </c>
      <c r="AH33" s="416">
        <v>0.68320583847575012</v>
      </c>
      <c r="AI33" s="416">
        <v>0.69206052234517201</v>
      </c>
      <c r="AJ33" s="416">
        <v>0.69368300927787852</v>
      </c>
      <c r="AK33" s="416">
        <v>0.70542907523323917</v>
      </c>
      <c r="AL33" s="416">
        <v>0.71438450074271898</v>
      </c>
      <c r="AM33" s="416">
        <v>0.7190284535460636</v>
      </c>
      <c r="AN33" s="416">
        <v>0.72458132706913569</v>
      </c>
      <c r="AO33" s="416">
        <v>0.7379118997100953</v>
      </c>
      <c r="AP33" s="416">
        <v>0.73855744510667143</v>
      </c>
      <c r="AQ33" s="416">
        <v>0.74145104395849604</v>
      </c>
      <c r="AR33" s="416">
        <v>0.74527636455069524</v>
      </c>
      <c r="AS33" s="416">
        <v>0.7449052865834469</v>
      </c>
      <c r="AT33" s="416">
        <v>0.75119682879834926</v>
      </c>
      <c r="AU33" s="417">
        <v>0.7599620704188762</v>
      </c>
      <c r="AV33" s="570">
        <v>0.76440154431207941</v>
      </c>
      <c r="AW33" s="417">
        <v>0.76596447591338845</v>
      </c>
      <c r="AX33" s="417">
        <v>0.76534525996823066</v>
      </c>
      <c r="AY33" s="519">
        <v>0.76566497745916184</v>
      </c>
      <c r="AZ33" s="519">
        <v>0.76477139038875752</v>
      </c>
      <c r="BA33" s="519">
        <v>0.76482731076780675</v>
      </c>
      <c r="BB33" s="519">
        <v>0.76632431903589038</v>
      </c>
      <c r="BC33" s="519">
        <v>0.76490449329850596</v>
      </c>
      <c r="BD33" s="456"/>
      <c r="BE33" s="399"/>
      <c r="BF33" s="408">
        <f t="shared" si="2"/>
        <v>-4.4076666972470147E-4</v>
      </c>
      <c r="BG33" s="408">
        <f t="shared" si="3"/>
        <v>0</v>
      </c>
      <c r="BH33" s="418"/>
    </row>
    <row r="34" spans="1:65" x14ac:dyDescent="0.2">
      <c r="A34" s="3"/>
      <c r="B34" s="49"/>
      <c r="C34" s="18"/>
      <c r="D34" s="23" t="s">
        <v>112</v>
      </c>
      <c r="E34" s="197">
        <v>0.46862771685166099</v>
      </c>
      <c r="F34" s="197">
        <v>0.46324261776591708</v>
      </c>
      <c r="G34" s="197">
        <v>0.45755709676836481</v>
      </c>
      <c r="H34" s="197">
        <v>0.44560042978442993</v>
      </c>
      <c r="I34" s="197">
        <v>0.437917429784492</v>
      </c>
      <c r="J34" s="197">
        <v>0.42688610820507478</v>
      </c>
      <c r="K34" s="182">
        <v>0.43854588430115088</v>
      </c>
      <c r="L34" s="182">
        <v>0.43763649790868298</v>
      </c>
      <c r="M34" s="167">
        <v>0.43020278904289205</v>
      </c>
      <c r="N34" s="182">
        <v>0.4427496782323484</v>
      </c>
      <c r="O34" s="182">
        <v>0.45206314800105007</v>
      </c>
      <c r="P34" s="241">
        <v>0.45886285276097882</v>
      </c>
      <c r="Q34" s="415">
        <v>0.47528352868071588</v>
      </c>
      <c r="R34" s="415">
        <v>0.4826378402168095</v>
      </c>
      <c r="S34" s="414">
        <v>0.48436758880543707</v>
      </c>
      <c r="T34" s="414">
        <v>0.47985195381765899</v>
      </c>
      <c r="U34" s="416">
        <v>0.47303110509328783</v>
      </c>
      <c r="V34" s="416">
        <v>0.48705220800017934</v>
      </c>
      <c r="W34" s="416">
        <v>0.48502395339910687</v>
      </c>
      <c r="X34" s="416">
        <v>0.48667212205744997</v>
      </c>
      <c r="Y34" s="416">
        <v>0.49268624280677115</v>
      </c>
      <c r="Z34" s="416">
        <v>0.49657480226141676</v>
      </c>
      <c r="AA34" s="416">
        <v>0.50010920392071878</v>
      </c>
      <c r="AB34" s="416">
        <v>0.5168846866151765</v>
      </c>
      <c r="AC34" s="417">
        <v>0.56124015105746261</v>
      </c>
      <c r="AD34" s="416">
        <v>0.56412677422388857</v>
      </c>
      <c r="AE34" s="416">
        <v>0.56934003255619259</v>
      </c>
      <c r="AF34" s="416">
        <v>0.57534027061023518</v>
      </c>
      <c r="AG34" s="416">
        <v>0.56681660952817303</v>
      </c>
      <c r="AH34" s="416">
        <v>0.56871784883747101</v>
      </c>
      <c r="AI34" s="416">
        <v>0.58151328177593897</v>
      </c>
      <c r="AJ34" s="416">
        <v>0.5816649977689945</v>
      </c>
      <c r="AK34" s="416">
        <v>0.59948332061404741</v>
      </c>
      <c r="AL34" s="416">
        <v>0.61232514211766098</v>
      </c>
      <c r="AM34" s="416">
        <v>0.61628253616249173</v>
      </c>
      <c r="AN34" s="416">
        <v>0.62718616419154216</v>
      </c>
      <c r="AO34" s="416">
        <v>0.64016751848453446</v>
      </c>
      <c r="AP34" s="416">
        <v>0.64460235241607344</v>
      </c>
      <c r="AQ34" s="416">
        <v>0.65037528774567321</v>
      </c>
      <c r="AR34" s="416">
        <v>0.65780800707184295</v>
      </c>
      <c r="AS34" s="416">
        <v>0.65721173096071162</v>
      </c>
      <c r="AT34" s="416">
        <v>0.66735957005269941</v>
      </c>
      <c r="AU34" s="417">
        <v>0.67874892844048285</v>
      </c>
      <c r="AV34" s="570">
        <v>0.68379229589137502</v>
      </c>
      <c r="AW34" s="417">
        <v>0.68538030761799906</v>
      </c>
      <c r="AX34" s="417">
        <v>0.68541580717984485</v>
      </c>
      <c r="AY34" s="519">
        <v>0.6860408388467375</v>
      </c>
      <c r="AZ34" s="519">
        <v>0.68511842447449567</v>
      </c>
      <c r="BA34" s="519">
        <v>0.68520995247327832</v>
      </c>
      <c r="BB34" s="519">
        <v>0.68762503658671048</v>
      </c>
      <c r="BC34" s="519">
        <v>0.68461840297879373</v>
      </c>
      <c r="BD34" s="456"/>
      <c r="BE34" s="399"/>
      <c r="BF34" s="408">
        <f t="shared" si="2"/>
        <v>-7.9740420105112175E-4</v>
      </c>
      <c r="BG34" s="408">
        <f t="shared" si="3"/>
        <v>0</v>
      </c>
      <c r="BH34" s="418"/>
    </row>
    <row r="35" spans="1:65" ht="12.75" customHeight="1" x14ac:dyDescent="0.2">
      <c r="A35" s="3"/>
      <c r="B35" s="12"/>
      <c r="C35" s="27" t="s">
        <v>36</v>
      </c>
      <c r="D35" s="23"/>
      <c r="E35" s="162"/>
      <c r="F35" s="162"/>
      <c r="G35" s="162"/>
      <c r="H35" s="162"/>
      <c r="I35" s="162"/>
      <c r="J35" s="162"/>
      <c r="K35" s="162"/>
      <c r="L35" s="162"/>
      <c r="M35" s="213"/>
      <c r="N35" s="162"/>
      <c r="O35" s="162"/>
      <c r="P35" s="213"/>
      <c r="Q35" s="162"/>
      <c r="R35" s="162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571"/>
      <c r="AW35" s="266"/>
      <c r="AX35" s="266"/>
      <c r="AY35" s="255"/>
      <c r="AZ35" s="255"/>
      <c r="BA35" s="255"/>
      <c r="BB35" s="255"/>
      <c r="BC35" s="255"/>
      <c r="BD35" s="459" t="s">
        <v>3</v>
      </c>
      <c r="BE35" s="403"/>
      <c r="BF35" s="408"/>
      <c r="BG35" s="408"/>
      <c r="BH35" s="418"/>
    </row>
    <row r="36" spans="1:65" ht="12.75" customHeight="1" x14ac:dyDescent="0.2">
      <c r="A36" s="3"/>
      <c r="B36" s="607" t="s">
        <v>3</v>
      </c>
      <c r="C36" s="18"/>
      <c r="D36" s="23" t="s">
        <v>2</v>
      </c>
      <c r="E36" s="370">
        <v>3055.9739694734585</v>
      </c>
      <c r="F36" s="370">
        <v>3131.6850622955526</v>
      </c>
      <c r="G36" s="370">
        <v>3124.7326695437587</v>
      </c>
      <c r="H36" s="370">
        <v>3240.778009494979</v>
      </c>
      <c r="I36" s="370">
        <v>3292.0509170903879</v>
      </c>
      <c r="J36" s="370">
        <v>3224.7263609383072</v>
      </c>
      <c r="K36" s="370">
        <v>3157.0921734146341</v>
      </c>
      <c r="L36" s="370">
        <v>2989.8134951391676</v>
      </c>
      <c r="M36" s="371">
        <v>2947.7451208364419</v>
      </c>
      <c r="N36" s="370">
        <v>2818.5073573213776</v>
      </c>
      <c r="O36" s="370">
        <v>2752.319402159254</v>
      </c>
      <c r="P36" s="372">
        <v>2703.6891232424682</v>
      </c>
      <c r="Q36" s="370">
        <v>2652.57111080917</v>
      </c>
      <c r="R36" s="370">
        <v>2410.3687225968433</v>
      </c>
      <c r="S36" s="352">
        <v>2348.7763069081702</v>
      </c>
      <c r="T36" s="352">
        <v>2269.4563817794801</v>
      </c>
      <c r="U36" s="352">
        <v>2245.220744883788</v>
      </c>
      <c r="V36" s="352">
        <v>2247.0461317934005</v>
      </c>
      <c r="W36" s="352">
        <v>2251.9987356169304</v>
      </c>
      <c r="X36" s="352">
        <v>2251.819633190818</v>
      </c>
      <c r="Y36" s="352">
        <v>2260.8467131922525</v>
      </c>
      <c r="Z36" s="352">
        <v>2293.2477557317079</v>
      </c>
      <c r="AA36" s="352">
        <v>2392.9833212137737</v>
      </c>
      <c r="AB36" s="352">
        <v>2441.5409592327587</v>
      </c>
      <c r="AC36" s="352">
        <v>2532.5465200634007</v>
      </c>
      <c r="AD36" s="352">
        <v>2564.17155329971</v>
      </c>
      <c r="AE36" s="352">
        <v>2662.9810700317921</v>
      </c>
      <c r="AF36" s="352">
        <v>2727.9278297956525</v>
      </c>
      <c r="AG36" s="352">
        <v>2923.8761090537014</v>
      </c>
      <c r="AH36" s="352">
        <v>2887.5086511973877</v>
      </c>
      <c r="AI36" s="352">
        <v>2836.8003074273261</v>
      </c>
      <c r="AJ36" s="352">
        <v>2766.3669740451242</v>
      </c>
      <c r="AK36" s="352">
        <v>2721.324852946143</v>
      </c>
      <c r="AL36" s="352">
        <v>2625.8080586550223</v>
      </c>
      <c r="AM36" s="352">
        <v>2616.3612797903934</v>
      </c>
      <c r="AN36" s="352">
        <v>2710.8446474577263</v>
      </c>
      <c r="AO36" s="352">
        <v>2685.480126682216</v>
      </c>
      <c r="AP36" s="352">
        <v>2692.0461901166182</v>
      </c>
      <c r="AQ36" s="352">
        <v>2733.4407782565604</v>
      </c>
      <c r="AR36" s="352">
        <v>2822.9167616734699</v>
      </c>
      <c r="AS36" s="352">
        <v>2797.3142921530616</v>
      </c>
      <c r="AT36" s="352">
        <v>2897.689581037901</v>
      </c>
      <c r="AU36" s="352">
        <v>2847.9821901341111</v>
      </c>
      <c r="AV36" s="572">
        <v>2836.6797752536445</v>
      </c>
      <c r="AW36" s="352">
        <v>2831.0332784548109</v>
      </c>
      <c r="AX36" s="352">
        <v>2827.7083821778429</v>
      </c>
      <c r="AY36" s="527">
        <v>2827.7083821778429</v>
      </c>
      <c r="AZ36" s="527">
        <v>2827.7083821778429</v>
      </c>
      <c r="BA36" s="527">
        <v>2827.7083821778429</v>
      </c>
      <c r="BB36" s="527">
        <v>2827.7083821778429</v>
      </c>
      <c r="BC36" s="527">
        <v>2811.2699593702628</v>
      </c>
      <c r="BD36" s="456">
        <v>-16.438422807580082</v>
      </c>
      <c r="BE36" s="399">
        <v>-5.8133373692939028E-3</v>
      </c>
      <c r="BF36" s="408">
        <f t="shared" si="2"/>
        <v>0</v>
      </c>
      <c r="BG36" s="408">
        <f t="shared" si="3"/>
        <v>-7.8062556418956319E-18</v>
      </c>
      <c r="BH36" s="418"/>
    </row>
    <row r="37" spans="1:65" x14ac:dyDescent="0.2">
      <c r="A37" s="3"/>
      <c r="B37" s="607"/>
      <c r="C37" s="18"/>
      <c r="D37" s="23" t="s">
        <v>12</v>
      </c>
      <c r="E37" s="373">
        <v>853.67975067575333</v>
      </c>
      <c r="F37" s="373">
        <v>865.34312604734578</v>
      </c>
      <c r="G37" s="373">
        <v>877.13874756384507</v>
      </c>
      <c r="H37" s="373">
        <v>963.48475979770444</v>
      </c>
      <c r="I37" s="373">
        <v>1065.0270270286946</v>
      </c>
      <c r="J37" s="373">
        <v>1110.0738355552369</v>
      </c>
      <c r="K37" s="373">
        <v>1125.2502875494979</v>
      </c>
      <c r="L37" s="373">
        <v>1123.4833986212338</v>
      </c>
      <c r="M37" s="374">
        <v>1139.4402947302729</v>
      </c>
      <c r="N37" s="373">
        <v>1127.5721135824967</v>
      </c>
      <c r="O37" s="373">
        <v>1120.1700576140599</v>
      </c>
      <c r="P37" s="375">
        <v>1114.109714298422</v>
      </c>
      <c r="Q37" s="373">
        <v>1108.1702866599701</v>
      </c>
      <c r="R37" s="373">
        <v>1103.386091944046</v>
      </c>
      <c r="S37" s="353">
        <v>1141.9933360329987</v>
      </c>
      <c r="T37" s="353">
        <v>1177.8219019196558</v>
      </c>
      <c r="U37" s="353">
        <v>1243.7554620487808</v>
      </c>
      <c r="V37" s="353">
        <v>1257.9147677948351</v>
      </c>
      <c r="W37" s="353">
        <v>1279.5266788565282</v>
      </c>
      <c r="X37" s="353">
        <v>1303.5605674863702</v>
      </c>
      <c r="Y37" s="353">
        <v>1325.9974096341464</v>
      </c>
      <c r="Z37" s="353">
        <v>1326.17953492826</v>
      </c>
      <c r="AA37" s="353">
        <v>1357.9843153715926</v>
      </c>
      <c r="AB37" s="353">
        <v>1367.5176685546</v>
      </c>
      <c r="AC37" s="353">
        <v>1387.1581129582132</v>
      </c>
      <c r="AD37" s="353">
        <v>1364.4437369884727</v>
      </c>
      <c r="AE37" s="353">
        <v>1343.7357092687862</v>
      </c>
      <c r="AF37" s="353">
        <v>1301.8362542855073</v>
      </c>
      <c r="AG37" s="353">
        <v>1317.1021769767799</v>
      </c>
      <c r="AH37" s="353">
        <v>1344.4725367561684</v>
      </c>
      <c r="AI37" s="353">
        <v>1350.6743016424421</v>
      </c>
      <c r="AJ37" s="353">
        <v>1345.8426480072781</v>
      </c>
      <c r="AK37" s="353">
        <v>1331.328454508006</v>
      </c>
      <c r="AL37" s="353">
        <v>1309.9900100101893</v>
      </c>
      <c r="AM37" s="353">
        <v>1288.1314955691412</v>
      </c>
      <c r="AN37" s="353">
        <v>1270.0644723994169</v>
      </c>
      <c r="AO37" s="353">
        <v>1247.8783488002916</v>
      </c>
      <c r="AP37" s="353">
        <v>1234.4469402040816</v>
      </c>
      <c r="AQ37" s="353">
        <v>1216.8033580845481</v>
      </c>
      <c r="AR37" s="353">
        <v>1201.3602857419826</v>
      </c>
      <c r="AS37" s="353">
        <v>1180.1470535991255</v>
      </c>
      <c r="AT37" s="353">
        <v>1164.8742799504373</v>
      </c>
      <c r="AU37" s="353">
        <v>1133.6372487653061</v>
      </c>
      <c r="AV37" s="573">
        <v>1128.5472370612245</v>
      </c>
      <c r="AW37" s="353">
        <v>1122.2391660276969</v>
      </c>
      <c r="AX37" s="353">
        <v>1118.2381037405248</v>
      </c>
      <c r="AY37" s="528">
        <v>1118.2381037405248</v>
      </c>
      <c r="AZ37" s="528">
        <v>1118.2381037405248</v>
      </c>
      <c r="BA37" s="528">
        <v>1118.2381037405248</v>
      </c>
      <c r="BB37" s="528">
        <v>1118.2381037405248</v>
      </c>
      <c r="BC37" s="528">
        <v>1113.7147061763849</v>
      </c>
      <c r="BD37" s="456">
        <v>-4.5233975641399411</v>
      </c>
      <c r="BE37" s="399">
        <v>-4.0451112772933451E-3</v>
      </c>
      <c r="BF37" s="408">
        <f t="shared" si="2"/>
        <v>0</v>
      </c>
      <c r="BG37" s="408">
        <f t="shared" si="3"/>
        <v>-1.6479873021779667E-17</v>
      </c>
      <c r="BH37" s="418"/>
    </row>
    <row r="38" spans="1:65" ht="12.75" customHeight="1" x14ac:dyDescent="0.2">
      <c r="A38" s="3"/>
      <c r="B38" s="607"/>
      <c r="C38" s="18"/>
      <c r="D38" s="23" t="s">
        <v>153</v>
      </c>
      <c r="E38" s="359">
        <v>5583.3028222100002</v>
      </c>
      <c r="F38" s="359">
        <v>5687.5975485500003</v>
      </c>
      <c r="G38" s="359">
        <v>5811.6330305199999</v>
      </c>
      <c r="H38" s="359">
        <v>6434.3747357899992</v>
      </c>
      <c r="I38" s="359">
        <v>7200.9720483900019</v>
      </c>
      <c r="J38" s="359">
        <v>7586.3908038200007</v>
      </c>
      <c r="K38" s="359">
        <v>7743.6929142200006</v>
      </c>
      <c r="L38" s="359">
        <v>7794.8046983900003</v>
      </c>
      <c r="M38" s="360">
        <v>7909.8368542700018</v>
      </c>
      <c r="N38" s="359">
        <v>7831.2976316700024</v>
      </c>
      <c r="O38" s="359">
        <v>7779.7750015700003</v>
      </c>
      <c r="P38" s="361">
        <v>7737.4647086600007</v>
      </c>
      <c r="Q38" s="359">
        <v>7696.1365980200007</v>
      </c>
      <c r="R38" s="359">
        <v>7662.7210608500009</v>
      </c>
      <c r="S38" s="351">
        <v>7931.8135521500008</v>
      </c>
      <c r="T38" s="351">
        <v>8171.5386563800002</v>
      </c>
      <c r="U38" s="351">
        <v>8641.0955704800017</v>
      </c>
      <c r="V38" s="351">
        <v>8739.7859315300011</v>
      </c>
      <c r="W38" s="351">
        <v>8890.4209516300016</v>
      </c>
      <c r="X38" s="351">
        <v>9057.9371553800011</v>
      </c>
      <c r="Y38" s="351">
        <v>9214.3219451500008</v>
      </c>
      <c r="Z38" s="351">
        <v>9215.6610584499995</v>
      </c>
      <c r="AA38" s="351">
        <v>9437.2706781400011</v>
      </c>
      <c r="AB38" s="351">
        <v>9517.9299331399998</v>
      </c>
      <c r="AC38" s="351">
        <v>9626.8773039299995</v>
      </c>
      <c r="AD38" s="351">
        <v>9469.2395347000001</v>
      </c>
      <c r="AE38" s="351">
        <v>9298.6511081400004</v>
      </c>
      <c r="AF38" s="351">
        <v>8982.6701545699998</v>
      </c>
      <c r="AG38" s="351">
        <v>9081.7239993700005</v>
      </c>
      <c r="AH38" s="351">
        <v>9263.4157782500006</v>
      </c>
      <c r="AI38" s="351">
        <v>9292.6391953000002</v>
      </c>
      <c r="AJ38" s="351">
        <v>9245.9389917099998</v>
      </c>
      <c r="AK38" s="351">
        <v>9146.2264824699996</v>
      </c>
      <c r="AL38" s="351">
        <v>8999.6313687700003</v>
      </c>
      <c r="AM38" s="351">
        <v>8849.4633745600004</v>
      </c>
      <c r="AN38" s="351">
        <v>8712.6422806600003</v>
      </c>
      <c r="AO38" s="351">
        <v>8560.4454727700013</v>
      </c>
      <c r="AP38" s="351">
        <v>8468.3060098000005</v>
      </c>
      <c r="AQ38" s="351">
        <v>8347.2710364600007</v>
      </c>
      <c r="AR38" s="351">
        <v>8241.3315601900013</v>
      </c>
      <c r="AS38" s="351">
        <v>8095.8087876900008</v>
      </c>
      <c r="AT38" s="351">
        <v>7991.0375604600003</v>
      </c>
      <c r="AU38" s="351">
        <v>7776.7515265300008</v>
      </c>
      <c r="AV38" s="564">
        <v>7741.8340462400001</v>
      </c>
      <c r="AW38" s="351">
        <v>7698.5606789500007</v>
      </c>
      <c r="AX38" s="351">
        <v>7671.1133916600011</v>
      </c>
      <c r="AY38" s="467">
        <v>7671.1133916600011</v>
      </c>
      <c r="AZ38" s="467">
        <v>7671.1133916600011</v>
      </c>
      <c r="BA38" s="467">
        <v>7671.1133916600011</v>
      </c>
      <c r="BB38" s="467">
        <v>7671.1133916600011</v>
      </c>
      <c r="BC38" s="467">
        <v>7640.082884370001</v>
      </c>
      <c r="BD38" s="456">
        <v>-31.03050729000006</v>
      </c>
      <c r="BE38" s="399">
        <v>-4.0451112772933451E-3</v>
      </c>
      <c r="BF38" s="408">
        <f t="shared" si="2"/>
        <v>0</v>
      </c>
      <c r="BG38" s="408">
        <f t="shared" si="3"/>
        <v>-2.4286128663675299E-17</v>
      </c>
      <c r="BH38" s="418"/>
    </row>
    <row r="39" spans="1:65" ht="12.75" customHeight="1" x14ac:dyDescent="0.2">
      <c r="A39" s="3"/>
      <c r="B39" s="607"/>
      <c r="C39" s="18"/>
      <c r="D39" s="23" t="s">
        <v>154</v>
      </c>
      <c r="E39" s="359">
        <v>52.631999999999998</v>
      </c>
      <c r="F39" s="359">
        <v>49.332000000000001</v>
      </c>
      <c r="G39" s="359">
        <v>43.332000000000001</v>
      </c>
      <c r="H39" s="359">
        <v>40.332000000000001</v>
      </c>
      <c r="I39" s="359">
        <v>31.889000000000006</v>
      </c>
      <c r="J39" s="359">
        <v>21.639000000000006</v>
      </c>
      <c r="K39" s="359">
        <v>14.247000000000007</v>
      </c>
      <c r="L39" s="359">
        <v>5.1470000000000073</v>
      </c>
      <c r="M39" s="360">
        <v>4.6000000000000076</v>
      </c>
      <c r="N39" s="359">
        <v>4.000000000000008</v>
      </c>
      <c r="O39" s="359">
        <v>4.000000000000008</v>
      </c>
      <c r="P39" s="361">
        <v>4.000000000000008</v>
      </c>
      <c r="Q39" s="359">
        <v>4.000000000000008</v>
      </c>
      <c r="R39" s="359">
        <v>4.000000000000008</v>
      </c>
      <c r="S39" s="351">
        <v>4.000000000000008</v>
      </c>
      <c r="T39" s="351">
        <v>4.000000000000008</v>
      </c>
      <c r="U39" s="351">
        <v>4.000000000000008</v>
      </c>
      <c r="V39" s="351">
        <v>4.000000000000008</v>
      </c>
      <c r="W39" s="351">
        <v>4.000000000000008</v>
      </c>
      <c r="X39" s="351">
        <v>4.000000000000008</v>
      </c>
      <c r="Y39" s="351">
        <v>4.000000000000008</v>
      </c>
      <c r="Z39" s="351">
        <v>4.000000000000008</v>
      </c>
      <c r="AA39" s="351">
        <v>4.000000000000008</v>
      </c>
      <c r="AB39" s="351">
        <v>0</v>
      </c>
      <c r="AC39" s="351">
        <v>0</v>
      </c>
      <c r="AD39" s="351">
        <v>0</v>
      </c>
      <c r="AE39" s="351">
        <v>0</v>
      </c>
      <c r="AF39" s="351">
        <v>0</v>
      </c>
      <c r="AG39" s="351">
        <v>0</v>
      </c>
      <c r="AH39" s="351">
        <v>0</v>
      </c>
      <c r="AI39" s="351">
        <v>0</v>
      </c>
      <c r="AJ39" s="351">
        <v>0</v>
      </c>
      <c r="AK39" s="351">
        <v>0</v>
      </c>
      <c r="AL39" s="351">
        <v>0</v>
      </c>
      <c r="AM39" s="351">
        <v>0</v>
      </c>
      <c r="AN39" s="351">
        <v>0</v>
      </c>
      <c r="AO39" s="351">
        <v>1.0047518372857667E-14</v>
      </c>
      <c r="AP39" s="351">
        <v>1.0047518372857667E-14</v>
      </c>
      <c r="AQ39" s="351">
        <v>1.0047518372857667E-14</v>
      </c>
      <c r="AR39" s="351">
        <v>1.0047518372857667E-14</v>
      </c>
      <c r="AS39" s="351">
        <v>1.0047518372857667E-14</v>
      </c>
      <c r="AT39" s="351">
        <v>1.0047518372857667E-14</v>
      </c>
      <c r="AU39" s="351">
        <v>1.0047518372857667E-14</v>
      </c>
      <c r="AV39" s="564">
        <v>0</v>
      </c>
      <c r="AW39" s="351">
        <v>1.0047518372857667E-14</v>
      </c>
      <c r="AX39" s="351">
        <v>1.0047518372857667E-14</v>
      </c>
      <c r="AY39" s="467">
        <v>1.0047518372857667E-14</v>
      </c>
      <c r="AZ39" s="467">
        <v>1.0047518372857667E-14</v>
      </c>
      <c r="BA39" s="467">
        <v>1.0047518372857667E-14</v>
      </c>
      <c r="BB39" s="467">
        <v>1.0047518372857667E-14</v>
      </c>
      <c r="BC39" s="467">
        <v>1.0047518372857667E-14</v>
      </c>
      <c r="BD39" s="456" t="s">
        <v>3</v>
      </c>
      <c r="BE39" s="399" t="s">
        <v>3</v>
      </c>
      <c r="BF39" s="408"/>
      <c r="BG39" s="408"/>
      <c r="BH39" s="418"/>
    </row>
    <row r="40" spans="1:65" x14ac:dyDescent="0.2">
      <c r="A40" s="3"/>
      <c r="B40" s="607"/>
      <c r="C40" s="18"/>
      <c r="D40" s="23" t="s">
        <v>13</v>
      </c>
      <c r="E40" s="373">
        <v>2202.2942177977102</v>
      </c>
      <c r="F40" s="373">
        <v>2266.3419362482068</v>
      </c>
      <c r="G40" s="373">
        <v>2247.5939219799138</v>
      </c>
      <c r="H40" s="373">
        <v>2277.2932496972744</v>
      </c>
      <c r="I40" s="373">
        <v>2227.0238900616932</v>
      </c>
      <c r="J40" s="373">
        <v>2114.65252538307</v>
      </c>
      <c r="K40" s="373">
        <v>2031.8417858651401</v>
      </c>
      <c r="L40" s="373">
        <v>1766.3300965179301</v>
      </c>
      <c r="M40" s="374">
        <v>1708.3048261061699</v>
      </c>
      <c r="N40" s="373">
        <v>1690.9352437388809</v>
      </c>
      <c r="O40" s="373">
        <v>1632.1393445451936</v>
      </c>
      <c r="P40" s="375">
        <v>1589.5794089440462</v>
      </c>
      <c r="Q40" s="373">
        <v>1544.3908241492106</v>
      </c>
      <c r="R40" s="373">
        <v>1306.9826306527975</v>
      </c>
      <c r="S40" s="353">
        <v>1206.7829708751699</v>
      </c>
      <c r="T40" s="353">
        <v>1091.634479959828</v>
      </c>
      <c r="U40" s="353">
        <v>1001.4652828350074</v>
      </c>
      <c r="V40" s="353">
        <v>989.13136399856546</v>
      </c>
      <c r="W40" s="353">
        <v>972.47205676040198</v>
      </c>
      <c r="X40" s="353">
        <v>948.25906570444783</v>
      </c>
      <c r="Y40" s="353">
        <v>934.84930355810639</v>
      </c>
      <c r="Z40" s="353">
        <v>967.05822080344365</v>
      </c>
      <c r="AA40" s="353">
        <v>1034.9990058421699</v>
      </c>
      <c r="AB40" s="353">
        <v>1074.022290678161</v>
      </c>
      <c r="AC40" s="353">
        <v>1145.3884071051875</v>
      </c>
      <c r="AD40" s="353">
        <v>1199.7378163112392</v>
      </c>
      <c r="AE40" s="353">
        <v>1319.2453607630059</v>
      </c>
      <c r="AF40" s="353">
        <v>1426.091575510145</v>
      </c>
      <c r="AG40" s="353">
        <v>1605.7739320769233</v>
      </c>
      <c r="AH40" s="353">
        <v>1543.0361144412193</v>
      </c>
      <c r="AI40" s="353">
        <v>1486.126005784884</v>
      </c>
      <c r="AJ40" s="353">
        <v>1420.5243260378461</v>
      </c>
      <c r="AK40" s="353">
        <v>1389.996398438137</v>
      </c>
      <c r="AL40" s="353">
        <v>1315.8180486448327</v>
      </c>
      <c r="AM40" s="353">
        <v>1328.229784221252</v>
      </c>
      <c r="AN40" s="353">
        <v>1440.7801750583094</v>
      </c>
      <c r="AO40" s="353">
        <v>1437.6017778819246</v>
      </c>
      <c r="AP40" s="353">
        <v>1457.5992499125366</v>
      </c>
      <c r="AQ40" s="353">
        <v>1516.6374201720121</v>
      </c>
      <c r="AR40" s="353">
        <v>1621.5564759314873</v>
      </c>
      <c r="AS40" s="353">
        <v>1617.1672385539362</v>
      </c>
      <c r="AT40" s="353">
        <v>1732.8153010874639</v>
      </c>
      <c r="AU40" s="353">
        <v>1714.3449413688049</v>
      </c>
      <c r="AV40" s="573">
        <v>1708.13253819242</v>
      </c>
      <c r="AW40" s="353">
        <v>1708.794112427114</v>
      </c>
      <c r="AX40" s="353">
        <v>1709.470278437318</v>
      </c>
      <c r="AY40" s="528">
        <v>1709.470278437318</v>
      </c>
      <c r="AZ40" s="528">
        <v>1709.470278437318</v>
      </c>
      <c r="BA40" s="528">
        <v>1709.470278437318</v>
      </c>
      <c r="BB40" s="528">
        <v>1709.470278437318</v>
      </c>
      <c r="BC40" s="528">
        <v>1697.5552531938777</v>
      </c>
      <c r="BD40" s="456">
        <v>-11.915025243440368</v>
      </c>
      <c r="BE40" s="399">
        <v>-6.970010180190056E-3</v>
      </c>
      <c r="BF40" s="408">
        <f t="shared" si="2"/>
        <v>0</v>
      </c>
      <c r="BG40" s="408">
        <f t="shared" si="3"/>
        <v>3.9898639947466563E-17</v>
      </c>
      <c r="BH40" s="418"/>
    </row>
    <row r="41" spans="1:65" x14ac:dyDescent="0.2">
      <c r="A41" s="3"/>
      <c r="B41" s="607"/>
      <c r="C41" s="18"/>
      <c r="D41" s="23" t="s">
        <v>21</v>
      </c>
      <c r="E41" s="359">
        <v>15307.117235019999</v>
      </c>
      <c r="F41" s="359">
        <v>15726.703295650001</v>
      </c>
      <c r="G41" s="359">
        <v>15582.0896362</v>
      </c>
      <c r="H41" s="359">
        <v>15795.36695039</v>
      </c>
      <c r="I41" s="359">
        <v>15471.475513730002</v>
      </c>
      <c r="J41" s="359">
        <v>14722.400101919999</v>
      </c>
      <c r="K41" s="359">
        <v>14159.149944479999</v>
      </c>
      <c r="L41" s="359">
        <v>13006.229772730001</v>
      </c>
      <c r="M41" s="360">
        <v>12599.702637959997</v>
      </c>
      <c r="N41" s="359">
        <v>11779.545648859999</v>
      </c>
      <c r="O41" s="359">
        <v>11368.34423148</v>
      </c>
      <c r="P41" s="361">
        <v>11073.792480340002</v>
      </c>
      <c r="Q41" s="359">
        <v>10761.616044319999</v>
      </c>
      <c r="R41" s="359">
        <v>9108.274935649999</v>
      </c>
      <c r="S41" s="351">
        <v>8409.1763069999997</v>
      </c>
      <c r="T41" s="351">
        <v>7605.2073253200006</v>
      </c>
      <c r="U41" s="351">
        <v>6975.3340213600022</v>
      </c>
      <c r="V41" s="351">
        <v>6889.366607070001</v>
      </c>
      <c r="W41" s="351">
        <v>6771.8572356200011</v>
      </c>
      <c r="X41" s="351">
        <v>6603.7896879600012</v>
      </c>
      <c r="Y41" s="351">
        <v>6509.6266458000009</v>
      </c>
      <c r="Z41" s="351">
        <v>6734.8197990000008</v>
      </c>
      <c r="AA41" s="351">
        <v>7207.6700707200016</v>
      </c>
      <c r="AB41" s="351">
        <v>7468.9311431200013</v>
      </c>
      <c r="AC41" s="351">
        <v>7944.13754531</v>
      </c>
      <c r="AD41" s="351">
        <v>8322.0164452000008</v>
      </c>
      <c r="AE41" s="351">
        <v>9124.3338964800005</v>
      </c>
      <c r="AF41" s="351">
        <v>9834.5117710199993</v>
      </c>
      <c r="AG41" s="351">
        <v>11058.270392010001</v>
      </c>
      <c r="AH41" s="351">
        <v>10626.006828500002</v>
      </c>
      <c r="AI41" s="351">
        <v>10219.0429198</v>
      </c>
      <c r="AJ41" s="351">
        <v>9753.5061198800031</v>
      </c>
      <c r="AK41" s="351">
        <v>9545.1532572700016</v>
      </c>
      <c r="AL41" s="351">
        <v>9036.921994190001</v>
      </c>
      <c r="AM41" s="351">
        <v>9122.877617600001</v>
      </c>
      <c r="AN41" s="351">
        <v>9883.0660009000003</v>
      </c>
      <c r="AO41" s="351">
        <v>9861.9481962700029</v>
      </c>
      <c r="AP41" s="351">
        <v>9999.1308544000021</v>
      </c>
      <c r="AQ41" s="351">
        <v>10404.132702380004</v>
      </c>
      <c r="AR41" s="351">
        <v>11123.877424890003</v>
      </c>
      <c r="AS41" s="351">
        <v>11093.767256480003</v>
      </c>
      <c r="AT41" s="351">
        <v>11887.112965460003</v>
      </c>
      <c r="AU41" s="351">
        <v>11760.406297790003</v>
      </c>
      <c r="AV41" s="564">
        <v>11717.789212000001</v>
      </c>
      <c r="AW41" s="351">
        <v>11722.327611250003</v>
      </c>
      <c r="AX41" s="351">
        <v>11726.966110080002</v>
      </c>
      <c r="AY41" s="467">
        <v>11726.966110080002</v>
      </c>
      <c r="AZ41" s="467">
        <v>11726.966110080002</v>
      </c>
      <c r="BA41" s="467">
        <v>11726.966110080002</v>
      </c>
      <c r="BB41" s="467">
        <v>11726.966110080002</v>
      </c>
      <c r="BC41" s="467">
        <v>11645.229036910001</v>
      </c>
      <c r="BD41" s="456">
        <v>-81.737073170001167</v>
      </c>
      <c r="BE41" s="399">
        <v>-6.970010180190056E-3</v>
      </c>
      <c r="BF41" s="408">
        <f t="shared" si="2"/>
        <v>0</v>
      </c>
      <c r="BG41" s="408">
        <f t="shared" si="3"/>
        <v>1.9949319973733282E-17</v>
      </c>
      <c r="BH41" s="418"/>
    </row>
    <row r="42" spans="1:65" ht="12.75" customHeight="1" x14ac:dyDescent="0.2">
      <c r="A42" s="3"/>
      <c r="B42" s="607"/>
      <c r="C42" s="18"/>
      <c r="D42" s="23" t="s">
        <v>132</v>
      </c>
      <c r="E42" s="359">
        <v>168.06865316</v>
      </c>
      <c r="F42" s="359">
        <v>161.46681004999999</v>
      </c>
      <c r="G42" s="359">
        <v>156.16085736000002</v>
      </c>
      <c r="H42" s="359">
        <v>161.99926839</v>
      </c>
      <c r="I42" s="359">
        <v>160.16433273000001</v>
      </c>
      <c r="J42" s="359">
        <v>149.74197391999999</v>
      </c>
      <c r="K42" s="359">
        <v>134.22586647999998</v>
      </c>
      <c r="L42" s="359">
        <v>108.26700438</v>
      </c>
      <c r="M42" s="360">
        <v>94.060617210000004</v>
      </c>
      <c r="N42" s="359">
        <v>77.450925640000008</v>
      </c>
      <c r="O42" s="359">
        <v>65.570298449999996</v>
      </c>
      <c r="P42" s="361">
        <v>54.731978420000004</v>
      </c>
      <c r="Q42" s="359">
        <v>45.062074720000012</v>
      </c>
      <c r="R42" s="359">
        <v>33.75469415000002</v>
      </c>
      <c r="S42" s="351">
        <v>25.111927100000006</v>
      </c>
      <c r="T42" s="351">
        <v>21.311783020000007</v>
      </c>
      <c r="U42" s="351">
        <v>17.495371920000004</v>
      </c>
      <c r="V42" s="351">
        <v>13.411370670000007</v>
      </c>
      <c r="W42" s="351">
        <v>10.824910200000005</v>
      </c>
      <c r="X42" s="351">
        <v>10.211310900000003</v>
      </c>
      <c r="Y42" s="351">
        <v>9.8389504500000022</v>
      </c>
      <c r="Z42" s="351">
        <v>10.408928800000004</v>
      </c>
      <c r="AA42" s="351">
        <v>13.114207540000006</v>
      </c>
      <c r="AB42" s="351">
        <v>14.822140440000005</v>
      </c>
      <c r="AC42" s="351">
        <v>28.003510340000005</v>
      </c>
      <c r="AD42" s="351">
        <v>40.017760899999999</v>
      </c>
      <c r="AE42" s="351">
        <v>77.152416759999994</v>
      </c>
      <c r="AF42" s="351">
        <v>150.05226198999998</v>
      </c>
      <c r="AG42" s="351">
        <v>200.53215558999997</v>
      </c>
      <c r="AH42" s="351">
        <v>216.95768724999994</v>
      </c>
      <c r="AI42" s="351">
        <v>228.37610209999997</v>
      </c>
      <c r="AJ42" s="351">
        <v>231.31265989999997</v>
      </c>
      <c r="AK42" s="351">
        <v>239.63603308999996</v>
      </c>
      <c r="AL42" s="351">
        <v>249.35317263999994</v>
      </c>
      <c r="AM42" s="351">
        <v>253.79188943999995</v>
      </c>
      <c r="AN42" s="351">
        <v>248.14496321999991</v>
      </c>
      <c r="AO42" s="351">
        <v>249.50203242999993</v>
      </c>
      <c r="AP42" s="351">
        <v>269.40734099999992</v>
      </c>
      <c r="AQ42" s="351">
        <v>230.70075425999991</v>
      </c>
      <c r="AR42" s="351">
        <v>159.13399999999993</v>
      </c>
      <c r="AS42" s="351">
        <v>128.52499999999992</v>
      </c>
      <c r="AT42" s="351">
        <v>128.80499999999992</v>
      </c>
      <c r="AU42" s="351">
        <v>127.87200000000001</v>
      </c>
      <c r="AV42" s="564">
        <v>127.90800000000002</v>
      </c>
      <c r="AW42" s="351">
        <v>129.82500000000002</v>
      </c>
      <c r="AX42" s="351">
        <v>131.17900000000003</v>
      </c>
      <c r="AY42" s="467">
        <v>131.17900000000003</v>
      </c>
      <c r="AZ42" s="467">
        <v>131.17900000000003</v>
      </c>
      <c r="BA42" s="467">
        <v>131.17900000000003</v>
      </c>
      <c r="BB42" s="467">
        <v>131.17900000000003</v>
      </c>
      <c r="BC42" s="467">
        <v>133.12600000000003</v>
      </c>
      <c r="BD42" s="456">
        <v>1.9470000000000027</v>
      </c>
      <c r="BE42" s="399">
        <v>1.4842314699761383E-2</v>
      </c>
      <c r="BF42" s="408">
        <f t="shared" si="2"/>
        <v>0</v>
      </c>
      <c r="BG42" s="408">
        <f t="shared" si="3"/>
        <v>2.9490299091605721E-17</v>
      </c>
      <c r="BH42" s="418"/>
    </row>
    <row r="43" spans="1:65" x14ac:dyDescent="0.2">
      <c r="A43" s="3"/>
      <c r="B43" s="607"/>
      <c r="C43" s="18"/>
      <c r="D43" s="23" t="s">
        <v>14</v>
      </c>
      <c r="E43" s="161">
        <v>6.1509999999999998</v>
      </c>
      <c r="F43" s="161">
        <v>10</v>
      </c>
      <c r="G43" s="161">
        <v>12</v>
      </c>
      <c r="H43" s="161">
        <v>11.1</v>
      </c>
      <c r="I43" s="161">
        <v>7.2999999999999847</v>
      </c>
      <c r="J43" s="161">
        <v>2.3999999999999848</v>
      </c>
      <c r="K43" s="161">
        <v>0.39999999999998481</v>
      </c>
      <c r="L43" s="161">
        <v>0.29999999999998483</v>
      </c>
      <c r="M43" s="154">
        <v>0.59999999999998477</v>
      </c>
      <c r="N43" s="161">
        <v>0.8999999999999847</v>
      </c>
      <c r="O43" s="161">
        <v>1.0999999999999848</v>
      </c>
      <c r="P43" s="156">
        <v>0.79999999999998483</v>
      </c>
      <c r="Q43" s="161">
        <v>0.39999999999998492</v>
      </c>
      <c r="R43" s="161">
        <v>0.19999999999998494</v>
      </c>
      <c r="S43" s="253">
        <v>0.29999999999998495</v>
      </c>
      <c r="T43" s="253">
        <v>0.4999999999999849</v>
      </c>
      <c r="U43" s="253">
        <v>0.69999999999998486</v>
      </c>
      <c r="V43" s="253">
        <v>0.69999999999998486</v>
      </c>
      <c r="W43" s="253">
        <v>0.89999999999998481</v>
      </c>
      <c r="X43" s="253">
        <v>0.79999999999998483</v>
      </c>
      <c r="Y43" s="253">
        <v>0.89999999999998481</v>
      </c>
      <c r="Z43" s="253">
        <v>0.79999999999998483</v>
      </c>
      <c r="AA43" s="253">
        <v>0.89999999999998481</v>
      </c>
      <c r="AB43" s="253">
        <v>0.89999999999998481</v>
      </c>
      <c r="AC43" s="253">
        <v>0.7</v>
      </c>
      <c r="AD43" s="253">
        <v>0.59999999999998488</v>
      </c>
      <c r="AE43" s="253">
        <v>0.69999999999998486</v>
      </c>
      <c r="AF43" s="253">
        <v>0.79999999999998483</v>
      </c>
      <c r="AG43" s="253">
        <v>0.79999999999998483</v>
      </c>
      <c r="AH43" s="253">
        <v>0.79999999999998483</v>
      </c>
      <c r="AI43" s="253">
        <v>0.79999999999998483</v>
      </c>
      <c r="AJ43" s="253">
        <v>0.79999999999998483</v>
      </c>
      <c r="AK43" s="253">
        <v>0.59999999999998488</v>
      </c>
      <c r="AL43" s="253">
        <v>0.39999999999998492</v>
      </c>
      <c r="AM43" s="253">
        <v>0.29999999999998495</v>
      </c>
      <c r="AN43" s="253">
        <v>9.9999999999984934E-2</v>
      </c>
      <c r="AO43" s="253">
        <v>-1.5959455978986625E-14</v>
      </c>
      <c r="AP43" s="253">
        <v>0</v>
      </c>
      <c r="AQ43" s="253">
        <v>0</v>
      </c>
      <c r="AR43" s="253">
        <v>0</v>
      </c>
      <c r="AS43" s="253">
        <v>0</v>
      </c>
      <c r="AT43" s="253">
        <v>-1.5959455978986625E-14</v>
      </c>
      <c r="AU43" s="253">
        <v>-1.50712775592865E-14</v>
      </c>
      <c r="AV43" s="574">
        <v>-1.50712775592865E-14</v>
      </c>
      <c r="AW43" s="253">
        <v>-1.50712775592865E-14</v>
      </c>
      <c r="AX43" s="253">
        <v>-1.50712775592865E-14</v>
      </c>
      <c r="AY43" s="529">
        <v>-1.50712775592865E-14</v>
      </c>
      <c r="AZ43" s="529">
        <v>-1.50712775592865E-14</v>
      </c>
      <c r="BA43" s="529">
        <v>-1.50712775592865E-14</v>
      </c>
      <c r="BB43" s="529">
        <v>-1.50712775592865E-14</v>
      </c>
      <c r="BC43" s="529">
        <v>-1.50712775592865E-14</v>
      </c>
      <c r="BD43" s="456" t="s">
        <v>3</v>
      </c>
      <c r="BE43" s="399" t="s">
        <v>3</v>
      </c>
      <c r="BF43" s="408"/>
      <c r="BG43" s="408"/>
      <c r="BH43" s="418"/>
    </row>
    <row r="44" spans="1:65" x14ac:dyDescent="0.2">
      <c r="A44" s="3"/>
      <c r="B44" s="607"/>
      <c r="C44" s="18"/>
      <c r="D44" s="23" t="s">
        <v>41</v>
      </c>
      <c r="E44" s="164">
        <v>3.5868005738880919</v>
      </c>
      <c r="F44" s="164">
        <v>0</v>
      </c>
      <c r="G44" s="164">
        <v>4.3294978479196553</v>
      </c>
      <c r="H44" s="164">
        <v>0</v>
      </c>
      <c r="I44" s="164">
        <v>0</v>
      </c>
      <c r="J44" s="164">
        <v>5.7388809182209476E-2</v>
      </c>
      <c r="K44" s="164">
        <v>0</v>
      </c>
      <c r="L44" s="164">
        <v>0</v>
      </c>
      <c r="M44" s="163">
        <v>0.03</v>
      </c>
      <c r="N44" s="164">
        <v>0.02</v>
      </c>
      <c r="O44" s="164">
        <v>0.02</v>
      </c>
      <c r="P44" s="242">
        <v>0.02</v>
      </c>
      <c r="Q44" s="164">
        <v>0.02</v>
      </c>
      <c r="R44" s="164">
        <v>0</v>
      </c>
      <c r="S44" s="267">
        <v>0</v>
      </c>
      <c r="T44" s="267">
        <v>0</v>
      </c>
      <c r="U44" s="267">
        <v>0</v>
      </c>
      <c r="V44" s="267">
        <v>0</v>
      </c>
      <c r="W44" s="267">
        <v>0</v>
      </c>
      <c r="X44" s="267">
        <v>0</v>
      </c>
      <c r="Y44" s="267">
        <v>0</v>
      </c>
      <c r="Z44" s="267">
        <v>0</v>
      </c>
      <c r="AA44" s="267">
        <v>0</v>
      </c>
      <c r="AB44" s="267">
        <v>9.5504655172413792E-3</v>
      </c>
      <c r="AC44" s="267">
        <v>15.950432276657061</v>
      </c>
      <c r="AD44" s="267">
        <v>0</v>
      </c>
      <c r="AE44" s="267">
        <v>0</v>
      </c>
      <c r="AF44" s="267">
        <v>0</v>
      </c>
      <c r="AG44" s="267">
        <v>3.6269956458635702</v>
      </c>
      <c r="AH44" s="267">
        <v>18.143686502177069</v>
      </c>
      <c r="AI44" s="267">
        <v>0</v>
      </c>
      <c r="AJ44" s="267">
        <v>7.2765647743813684</v>
      </c>
      <c r="AK44" s="267">
        <v>0</v>
      </c>
      <c r="AL44" s="267">
        <v>0</v>
      </c>
      <c r="AM44" s="267">
        <v>0</v>
      </c>
      <c r="AN44" s="267">
        <v>0</v>
      </c>
      <c r="AO44" s="267">
        <v>0</v>
      </c>
      <c r="AP44" s="267">
        <v>0</v>
      </c>
      <c r="AQ44" s="474">
        <v>0</v>
      </c>
      <c r="AR44" s="474">
        <v>0</v>
      </c>
      <c r="AS44" s="474">
        <v>0</v>
      </c>
      <c r="AT44" s="267">
        <v>0.40466472303207002</v>
      </c>
      <c r="AU44" s="474">
        <v>1.2771137026239066E-3</v>
      </c>
      <c r="AV44" s="575">
        <v>4.0198250728862971E-3</v>
      </c>
      <c r="AW44" s="474">
        <v>4.0198250728862971E-3</v>
      </c>
      <c r="AX44" s="474">
        <v>0</v>
      </c>
      <c r="AY44" s="530">
        <v>0</v>
      </c>
      <c r="AZ44" s="530">
        <v>0</v>
      </c>
      <c r="BA44" s="530">
        <v>0</v>
      </c>
      <c r="BB44" s="530">
        <v>0</v>
      </c>
      <c r="BC44" s="531">
        <v>0</v>
      </c>
      <c r="BD44" s="456" t="s">
        <v>137</v>
      </c>
      <c r="BE44" s="399" t="s">
        <v>3</v>
      </c>
      <c r="BF44" s="408"/>
      <c r="BG44" s="408"/>
      <c r="BH44" s="418"/>
    </row>
    <row r="45" spans="1:65" x14ac:dyDescent="0.2">
      <c r="A45" s="3"/>
      <c r="B45" s="607"/>
      <c r="C45" s="18"/>
      <c r="D45" s="23" t="s">
        <v>27</v>
      </c>
      <c r="E45" s="164">
        <v>0</v>
      </c>
      <c r="F45" s="164">
        <v>0</v>
      </c>
      <c r="G45" s="164">
        <v>0.78</v>
      </c>
      <c r="H45" s="164">
        <v>0</v>
      </c>
      <c r="I45" s="164">
        <v>0</v>
      </c>
      <c r="J45" s="164">
        <v>5.7388809182209476E-2</v>
      </c>
      <c r="K45" s="164">
        <v>0</v>
      </c>
      <c r="L45" s="164">
        <v>0</v>
      </c>
      <c r="M45" s="163">
        <v>0.03</v>
      </c>
      <c r="N45" s="164">
        <v>0.02</v>
      </c>
      <c r="O45" s="164">
        <v>0.02</v>
      </c>
      <c r="P45" s="242">
        <v>0</v>
      </c>
      <c r="Q45" s="164">
        <v>0</v>
      </c>
      <c r="R45" s="164">
        <v>0</v>
      </c>
      <c r="S45" s="267">
        <v>0</v>
      </c>
      <c r="T45" s="267">
        <v>0</v>
      </c>
      <c r="U45" s="267">
        <v>0</v>
      </c>
      <c r="V45" s="267">
        <v>0</v>
      </c>
      <c r="W45" s="267">
        <v>0</v>
      </c>
      <c r="X45" s="267">
        <v>0</v>
      </c>
      <c r="Y45" s="267">
        <v>0</v>
      </c>
      <c r="Z45" s="267">
        <v>0</v>
      </c>
      <c r="AA45" s="267">
        <v>0</v>
      </c>
      <c r="AB45" s="267">
        <v>9.5504655172413792E-3</v>
      </c>
      <c r="AC45" s="267">
        <v>15.950432276657061</v>
      </c>
      <c r="AD45" s="267">
        <v>0</v>
      </c>
      <c r="AE45" s="267">
        <v>0</v>
      </c>
      <c r="AF45" s="267">
        <v>0</v>
      </c>
      <c r="AG45" s="267">
        <v>0</v>
      </c>
      <c r="AH45" s="267">
        <v>4.3541364296081275E-3</v>
      </c>
      <c r="AI45" s="267">
        <v>0</v>
      </c>
      <c r="AJ45" s="267">
        <v>7.2765647743813684</v>
      </c>
      <c r="AK45" s="267">
        <v>0</v>
      </c>
      <c r="AL45" s="267">
        <v>0</v>
      </c>
      <c r="AM45" s="267">
        <v>0</v>
      </c>
      <c r="AN45" s="267">
        <v>0</v>
      </c>
      <c r="AO45" s="267">
        <v>0</v>
      </c>
      <c r="AP45" s="267">
        <v>0</v>
      </c>
      <c r="AQ45" s="267">
        <v>0</v>
      </c>
      <c r="AR45" s="267">
        <v>0</v>
      </c>
      <c r="AS45" s="267">
        <v>0</v>
      </c>
      <c r="AT45" s="267">
        <v>0.40466472303207002</v>
      </c>
      <c r="AU45" s="474">
        <v>1.2771137026239066E-3</v>
      </c>
      <c r="AV45" s="575">
        <v>4.0198250728862971E-3</v>
      </c>
      <c r="AW45" s="474">
        <v>4.0198250728862971E-3</v>
      </c>
      <c r="AX45" s="474">
        <v>0</v>
      </c>
      <c r="AY45" s="530">
        <v>0</v>
      </c>
      <c r="AZ45" s="530">
        <v>0</v>
      </c>
      <c r="BA45" s="530">
        <v>0</v>
      </c>
      <c r="BB45" s="530">
        <v>0</v>
      </c>
      <c r="BC45" s="530">
        <v>0</v>
      </c>
      <c r="BD45" s="456" t="s">
        <v>3</v>
      </c>
      <c r="BE45" s="399" t="s">
        <v>3</v>
      </c>
      <c r="BF45" s="408"/>
      <c r="BG45" s="408"/>
      <c r="BH45" s="418"/>
    </row>
    <row r="46" spans="1:65" ht="12.75" hidden="1" customHeight="1" x14ac:dyDescent="0.2">
      <c r="A46" s="3"/>
      <c r="B46" s="607"/>
      <c r="C46" s="18"/>
      <c r="D46" s="23" t="s">
        <v>46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4">
        <v>0.4</v>
      </c>
      <c r="K46" s="164">
        <v>0</v>
      </c>
      <c r="L46" s="164">
        <v>0</v>
      </c>
      <c r="M46" s="163">
        <v>0</v>
      </c>
      <c r="N46" s="164">
        <v>0</v>
      </c>
      <c r="O46" s="164">
        <v>0</v>
      </c>
      <c r="P46" s="242">
        <v>0</v>
      </c>
      <c r="Q46" s="164">
        <v>0</v>
      </c>
      <c r="R46" s="164">
        <v>0</v>
      </c>
      <c r="S46" s="267">
        <v>0</v>
      </c>
      <c r="T46" s="267">
        <v>0</v>
      </c>
      <c r="U46" s="267">
        <v>0</v>
      </c>
      <c r="V46" s="267">
        <v>0</v>
      </c>
      <c r="W46" s="267">
        <v>0</v>
      </c>
      <c r="X46" s="267">
        <v>0</v>
      </c>
      <c r="Y46" s="267">
        <v>0</v>
      </c>
      <c r="Z46" s="267">
        <v>0</v>
      </c>
      <c r="AA46" s="267">
        <v>0</v>
      </c>
      <c r="AB46" s="267">
        <v>4.0470000000000002E-3</v>
      </c>
      <c r="AC46" s="267">
        <v>17.7</v>
      </c>
      <c r="AD46" s="267">
        <v>0</v>
      </c>
      <c r="AE46" s="267">
        <v>0</v>
      </c>
      <c r="AF46" s="267">
        <v>0</v>
      </c>
      <c r="AG46" s="267">
        <v>0</v>
      </c>
      <c r="AH46" s="267">
        <v>0.03</v>
      </c>
      <c r="AI46" s="267">
        <v>0</v>
      </c>
      <c r="AJ46" s="267">
        <v>49.99</v>
      </c>
      <c r="AK46" s="429">
        <v>0</v>
      </c>
      <c r="AL46" s="450">
        <v>0</v>
      </c>
      <c r="AM46" s="450">
        <v>0</v>
      </c>
      <c r="AN46" s="450">
        <v>0</v>
      </c>
      <c r="AO46" s="450">
        <v>0</v>
      </c>
      <c r="AP46" s="450">
        <v>0</v>
      </c>
      <c r="AQ46" s="450">
        <v>0</v>
      </c>
      <c r="AR46" s="450">
        <v>0</v>
      </c>
      <c r="AS46" s="450">
        <v>0</v>
      </c>
      <c r="AT46" s="450">
        <v>3.2000000000000001E-2</v>
      </c>
      <c r="AU46" s="546">
        <v>8.7609999999999997E-3</v>
      </c>
      <c r="AV46" s="576">
        <v>8.7609999999999997E-3</v>
      </c>
      <c r="AW46" s="546">
        <v>8.7609999999999997E-3</v>
      </c>
      <c r="AX46" s="546">
        <v>8.7609999999999997E-3</v>
      </c>
      <c r="AY46" s="532">
        <v>8.7609999999999997E-3</v>
      </c>
      <c r="AZ46" s="532">
        <v>8.7609999999999997E-3</v>
      </c>
      <c r="BA46" s="532">
        <v>8.7609999999999997E-3</v>
      </c>
      <c r="BB46" s="532">
        <v>8.7609999999999997E-3</v>
      </c>
      <c r="BC46" s="532">
        <v>8.7609999999999997E-3</v>
      </c>
      <c r="BD46" s="460" t="s">
        <v>3</v>
      </c>
      <c r="BE46" s="399" t="s">
        <v>3</v>
      </c>
      <c r="BF46" s="408"/>
      <c r="BG46" s="408"/>
      <c r="BH46" s="418"/>
      <c r="BM46">
        <v>61286</v>
      </c>
    </row>
    <row r="47" spans="1:65" ht="12.75" hidden="1" customHeight="1" x14ac:dyDescent="0.2">
      <c r="A47" s="3"/>
      <c r="B47" s="607"/>
      <c r="C47" s="18"/>
      <c r="D47" s="23" t="s">
        <v>47</v>
      </c>
      <c r="E47" s="161">
        <v>0</v>
      </c>
      <c r="F47" s="161">
        <v>0</v>
      </c>
      <c r="G47" s="161">
        <v>0.78</v>
      </c>
      <c r="H47" s="161">
        <v>0</v>
      </c>
      <c r="I47" s="161">
        <v>0</v>
      </c>
      <c r="J47" s="164">
        <v>0</v>
      </c>
      <c r="K47" s="164">
        <v>0</v>
      </c>
      <c r="L47" s="164">
        <v>0</v>
      </c>
      <c r="M47" s="163">
        <v>0.03</v>
      </c>
      <c r="N47" s="164">
        <v>0.02</v>
      </c>
      <c r="O47" s="164">
        <v>0.02</v>
      </c>
      <c r="P47" s="242">
        <v>0</v>
      </c>
      <c r="Q47" s="164">
        <v>0</v>
      </c>
      <c r="R47" s="164">
        <v>0</v>
      </c>
      <c r="S47" s="267">
        <v>0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267">
        <v>0</v>
      </c>
      <c r="Z47" s="267">
        <v>0</v>
      </c>
      <c r="AA47" s="267">
        <v>0</v>
      </c>
      <c r="AB47" s="267">
        <v>8.9689999999999995E-3</v>
      </c>
      <c r="AC47" s="267">
        <v>13.4</v>
      </c>
      <c r="AD47" s="267">
        <v>0</v>
      </c>
      <c r="AE47" s="267">
        <v>0</v>
      </c>
      <c r="AF47" s="267">
        <v>0</v>
      </c>
      <c r="AG47" s="267">
        <v>0</v>
      </c>
      <c r="AH47" s="267">
        <v>0</v>
      </c>
      <c r="AI47" s="267">
        <v>0</v>
      </c>
      <c r="AJ47" s="267">
        <v>0</v>
      </c>
      <c r="AK47" s="429">
        <v>0</v>
      </c>
      <c r="AL47" s="450">
        <v>0</v>
      </c>
      <c r="AM47" s="450">
        <v>0</v>
      </c>
      <c r="AN47" s="450">
        <v>0</v>
      </c>
      <c r="AO47" s="450">
        <v>0</v>
      </c>
      <c r="AP47" s="450">
        <v>0</v>
      </c>
      <c r="AQ47" s="450">
        <v>0</v>
      </c>
      <c r="AR47" s="450">
        <v>0</v>
      </c>
      <c r="AS47" s="450">
        <v>0</v>
      </c>
      <c r="AT47" s="450">
        <v>0.4</v>
      </c>
      <c r="AU47" s="546">
        <v>0</v>
      </c>
      <c r="AV47" s="576">
        <v>0</v>
      </c>
      <c r="AW47" s="546">
        <v>0</v>
      </c>
      <c r="AX47" s="546">
        <v>0</v>
      </c>
      <c r="AY47" s="532">
        <v>0</v>
      </c>
      <c r="AZ47" s="532">
        <v>0</v>
      </c>
      <c r="BA47" s="532">
        <v>0</v>
      </c>
      <c r="BB47" s="532">
        <v>0</v>
      </c>
      <c r="BC47" s="532">
        <v>0</v>
      </c>
      <c r="BD47" s="456" t="s">
        <v>3</v>
      </c>
      <c r="BE47" s="399" t="s">
        <v>3</v>
      </c>
      <c r="BF47" s="408"/>
      <c r="BG47" s="408"/>
      <c r="BH47" s="418"/>
      <c r="BM47">
        <v>6.1286E-2</v>
      </c>
    </row>
    <row r="48" spans="1:65" collapsed="1" x14ac:dyDescent="0.2">
      <c r="A48" s="3"/>
      <c r="B48" s="607"/>
      <c r="C48" s="18"/>
      <c r="D48" s="23" t="s">
        <v>45</v>
      </c>
      <c r="E48" s="164">
        <v>3.5868005738880919</v>
      </c>
      <c r="F48" s="164">
        <v>0</v>
      </c>
      <c r="G48" s="164">
        <v>3.5494978479196555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3">
        <v>0</v>
      </c>
      <c r="N48" s="164">
        <v>0</v>
      </c>
      <c r="O48" s="164">
        <v>0</v>
      </c>
      <c r="P48" s="242">
        <v>0</v>
      </c>
      <c r="Q48" s="164">
        <v>0</v>
      </c>
      <c r="R48" s="164">
        <v>0</v>
      </c>
      <c r="S48" s="267">
        <v>0</v>
      </c>
      <c r="T48" s="267">
        <v>0</v>
      </c>
      <c r="U48" s="267">
        <v>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  <c r="AD48" s="267">
        <v>0</v>
      </c>
      <c r="AE48" s="267">
        <v>0</v>
      </c>
      <c r="AF48" s="267">
        <v>0</v>
      </c>
      <c r="AG48" s="267">
        <v>3.6269956458635702</v>
      </c>
      <c r="AH48" s="267">
        <v>18.13933236574746</v>
      </c>
      <c r="AI48" s="267">
        <v>0</v>
      </c>
      <c r="AJ48" s="267">
        <v>0</v>
      </c>
      <c r="AK48" s="267">
        <v>0</v>
      </c>
      <c r="AL48" s="267">
        <v>0</v>
      </c>
      <c r="AM48" s="267">
        <v>0</v>
      </c>
      <c r="AN48" s="267">
        <v>0</v>
      </c>
      <c r="AO48" s="267">
        <v>0</v>
      </c>
      <c r="AP48" s="267">
        <v>0</v>
      </c>
      <c r="AQ48" s="267">
        <v>0</v>
      </c>
      <c r="AR48" s="267">
        <v>0</v>
      </c>
      <c r="AS48" s="267">
        <v>0</v>
      </c>
      <c r="AT48" s="267">
        <v>0</v>
      </c>
      <c r="AU48" s="474">
        <v>0</v>
      </c>
      <c r="AV48" s="575">
        <v>0</v>
      </c>
      <c r="AW48" s="474">
        <v>0</v>
      </c>
      <c r="AX48" s="474">
        <v>0</v>
      </c>
      <c r="AY48" s="530">
        <v>0</v>
      </c>
      <c r="AZ48" s="530">
        <v>0</v>
      </c>
      <c r="BA48" s="530">
        <v>0</v>
      </c>
      <c r="BB48" s="530">
        <v>0</v>
      </c>
      <c r="BC48" s="531">
        <v>0</v>
      </c>
      <c r="BD48" s="456" t="s">
        <v>3</v>
      </c>
      <c r="BE48" s="399" t="s">
        <v>3</v>
      </c>
      <c r="BF48" s="408"/>
      <c r="BG48" s="408"/>
      <c r="BH48" s="418"/>
    </row>
    <row r="49" spans="1:60" ht="12.75" hidden="1" customHeight="1" x14ac:dyDescent="0.2">
      <c r="A49" s="3"/>
      <c r="B49" s="607"/>
      <c r="C49" s="18"/>
      <c r="D49" s="23" t="s">
        <v>22</v>
      </c>
      <c r="E49" s="164">
        <v>25</v>
      </c>
      <c r="F49" s="164">
        <v>0</v>
      </c>
      <c r="G49" s="164">
        <v>24.74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3">
        <v>0</v>
      </c>
      <c r="N49" s="164">
        <v>0</v>
      </c>
      <c r="O49" s="164">
        <v>0</v>
      </c>
      <c r="P49" s="242">
        <v>0</v>
      </c>
      <c r="Q49" s="164">
        <v>0</v>
      </c>
      <c r="R49" s="164">
        <v>0</v>
      </c>
      <c r="S49" s="267">
        <v>0</v>
      </c>
      <c r="T49" s="267">
        <v>0</v>
      </c>
      <c r="U49" s="267">
        <v>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345">
        <v>0</v>
      </c>
      <c r="AC49" s="267">
        <v>0</v>
      </c>
      <c r="AD49" s="267">
        <v>0</v>
      </c>
      <c r="AE49" s="267">
        <v>0</v>
      </c>
      <c r="AF49" s="267">
        <v>0</v>
      </c>
      <c r="AG49" s="267">
        <v>24.99</v>
      </c>
      <c r="AH49" s="267">
        <v>124.98</v>
      </c>
      <c r="AI49" s="267">
        <v>0</v>
      </c>
      <c r="AJ49" s="267">
        <v>0</v>
      </c>
      <c r="AK49" s="267">
        <v>0</v>
      </c>
      <c r="AL49" s="267">
        <v>0</v>
      </c>
      <c r="AM49" s="267">
        <v>0</v>
      </c>
      <c r="AN49" s="267">
        <v>0</v>
      </c>
      <c r="AO49" s="345">
        <v>0</v>
      </c>
      <c r="AP49" s="345">
        <v>0</v>
      </c>
      <c r="AQ49" s="345">
        <v>0</v>
      </c>
      <c r="AR49" s="345">
        <v>0</v>
      </c>
      <c r="AS49" s="345">
        <v>0</v>
      </c>
      <c r="AT49" s="345">
        <v>0</v>
      </c>
      <c r="AU49" s="345">
        <v>0</v>
      </c>
      <c r="AV49" s="577">
        <v>0</v>
      </c>
      <c r="AW49" s="345">
        <v>0</v>
      </c>
      <c r="AX49" s="345">
        <v>0</v>
      </c>
      <c r="AY49" s="453">
        <v>0</v>
      </c>
      <c r="AZ49" s="453">
        <v>0</v>
      </c>
      <c r="BA49" s="453">
        <v>0</v>
      </c>
      <c r="BB49" s="453">
        <v>0</v>
      </c>
      <c r="BC49" s="453">
        <v>0</v>
      </c>
      <c r="BD49" s="456" t="s">
        <v>3</v>
      </c>
      <c r="BE49" s="399" t="s">
        <v>3</v>
      </c>
      <c r="BF49" s="408"/>
      <c r="BG49" s="408"/>
      <c r="BH49" s="418"/>
    </row>
    <row r="50" spans="1:60" ht="12.75" hidden="1" customHeight="1" x14ac:dyDescent="0.2">
      <c r="A50" s="3"/>
      <c r="B50" s="607"/>
      <c r="C50" s="18"/>
      <c r="D50" s="23" t="s">
        <v>15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3">
        <v>0</v>
      </c>
      <c r="N50" s="164">
        <v>0</v>
      </c>
      <c r="O50" s="164">
        <v>0</v>
      </c>
      <c r="P50" s="242">
        <v>0</v>
      </c>
      <c r="Q50" s="164">
        <v>0</v>
      </c>
      <c r="R50" s="164">
        <v>0</v>
      </c>
      <c r="S50" s="267">
        <v>0</v>
      </c>
      <c r="T50" s="267">
        <v>0</v>
      </c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345">
        <v>0</v>
      </c>
      <c r="AC50" s="267">
        <v>0</v>
      </c>
      <c r="AD50" s="267">
        <v>0</v>
      </c>
      <c r="AE50" s="267">
        <v>0</v>
      </c>
      <c r="AF50" s="267">
        <v>0</v>
      </c>
      <c r="AG50" s="267">
        <v>0</v>
      </c>
      <c r="AH50" s="267">
        <v>0</v>
      </c>
      <c r="AI50" s="267">
        <v>0</v>
      </c>
      <c r="AJ50" s="267">
        <v>0</v>
      </c>
      <c r="AK50" s="267">
        <v>0</v>
      </c>
      <c r="AL50" s="267">
        <v>0</v>
      </c>
      <c r="AM50" s="267">
        <v>0</v>
      </c>
      <c r="AN50" s="267">
        <v>0</v>
      </c>
      <c r="AO50" s="345">
        <v>0</v>
      </c>
      <c r="AP50" s="345">
        <v>0</v>
      </c>
      <c r="AQ50" s="345">
        <v>0</v>
      </c>
      <c r="AR50" s="345">
        <v>0</v>
      </c>
      <c r="AS50" s="345">
        <v>0</v>
      </c>
      <c r="AT50" s="345">
        <v>0</v>
      </c>
      <c r="AU50" s="345">
        <v>0</v>
      </c>
      <c r="AV50" s="577">
        <v>0</v>
      </c>
      <c r="AW50" s="345">
        <v>0</v>
      </c>
      <c r="AX50" s="345">
        <v>0</v>
      </c>
      <c r="AY50" s="453">
        <v>0</v>
      </c>
      <c r="AZ50" s="453">
        <v>0</v>
      </c>
      <c r="BA50" s="453">
        <v>0</v>
      </c>
      <c r="BB50" s="453">
        <v>0</v>
      </c>
      <c r="BC50" s="453">
        <v>0</v>
      </c>
      <c r="BD50" s="456" t="s">
        <v>3</v>
      </c>
      <c r="BE50" s="399" t="s">
        <v>3</v>
      </c>
      <c r="BF50" s="408"/>
      <c r="BG50" s="408"/>
      <c r="BH50" s="418"/>
    </row>
    <row r="51" spans="1:60" collapsed="1" x14ac:dyDescent="0.2">
      <c r="A51" s="3"/>
      <c r="B51" s="12"/>
      <c r="C51" s="27" t="s">
        <v>19</v>
      </c>
      <c r="D51" s="109"/>
      <c r="E51" s="165"/>
      <c r="F51" s="165"/>
      <c r="G51" s="165"/>
      <c r="H51" s="165"/>
      <c r="I51" s="165"/>
      <c r="J51" s="165"/>
      <c r="K51" s="165"/>
      <c r="L51" s="165"/>
      <c r="M51" s="214"/>
      <c r="N51" s="165"/>
      <c r="O51" s="165"/>
      <c r="P51" s="214"/>
      <c r="Q51" s="165"/>
      <c r="R51" s="165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578"/>
      <c r="AW51" s="268"/>
      <c r="AX51" s="268"/>
      <c r="AY51" s="256"/>
      <c r="AZ51" s="256"/>
      <c r="BA51" s="256"/>
      <c r="BB51" s="256"/>
      <c r="BC51" s="256"/>
      <c r="BD51" s="459"/>
      <c r="BE51" s="403"/>
      <c r="BF51" s="408"/>
      <c r="BG51" s="408"/>
      <c r="BH51" s="418"/>
    </row>
    <row r="52" spans="1:60" ht="12.75" customHeight="1" x14ac:dyDescent="0.2">
      <c r="A52" s="3"/>
      <c r="B52" s="606" t="s">
        <v>3</v>
      </c>
      <c r="C52" s="19"/>
      <c r="D52" s="23" t="s">
        <v>156</v>
      </c>
      <c r="E52" s="359">
        <v>6717.1142926542298</v>
      </c>
      <c r="F52" s="359">
        <v>6795.2859686312768</v>
      </c>
      <c r="G52" s="359">
        <v>6900.1222203572452</v>
      </c>
      <c r="H52" s="359">
        <v>6993.5752413213768</v>
      </c>
      <c r="I52" s="359">
        <v>7050.5879633845052</v>
      </c>
      <c r="J52" s="359">
        <v>7088.6891585609765</v>
      </c>
      <c r="K52" s="359">
        <v>7421.2716665093258</v>
      </c>
      <c r="L52" s="359">
        <v>7430.3942750444758</v>
      </c>
      <c r="M52" s="360">
        <v>7579.8689977704453</v>
      </c>
      <c r="N52" s="359">
        <v>7953.1961228608325</v>
      </c>
      <c r="O52" s="359">
        <v>8075.13210676174</v>
      </c>
      <c r="P52" s="361">
        <v>8092.2059153744631</v>
      </c>
      <c r="Q52" s="359">
        <v>8307.7300529598288</v>
      </c>
      <c r="R52" s="359">
        <v>8455.1038240014368</v>
      </c>
      <c r="S52" s="351">
        <v>8551.9070922338597</v>
      </c>
      <c r="T52" s="351">
        <v>8568.0960421047348</v>
      </c>
      <c r="U52" s="351">
        <v>8482.882608728838</v>
      </c>
      <c r="V52" s="351">
        <v>8571.4634393730266</v>
      </c>
      <c r="W52" s="351">
        <v>8521.9000901276904</v>
      </c>
      <c r="X52" s="351">
        <v>8503.8085947431864</v>
      </c>
      <c r="Y52" s="351">
        <v>8566.3323076972738</v>
      </c>
      <c r="Z52" s="351">
        <v>8717.2698197991413</v>
      </c>
      <c r="AA52" s="351">
        <v>8815.1530570961258</v>
      </c>
      <c r="AB52" s="351">
        <v>8969.3654846336212</v>
      </c>
      <c r="AC52" s="351">
        <v>8917.9528193648403</v>
      </c>
      <c r="AD52" s="351">
        <v>8883.5799133606615</v>
      </c>
      <c r="AE52" s="351">
        <v>9031.9106303453755</v>
      </c>
      <c r="AF52" s="351">
        <v>9140.963999014346</v>
      </c>
      <c r="AG52" s="351">
        <v>9022.9044842642979</v>
      </c>
      <c r="AH52" s="351">
        <v>9064.9935291124093</v>
      </c>
      <c r="AI52" s="351">
        <v>9354.5214796444761</v>
      </c>
      <c r="AJ52" s="351">
        <v>9415.944540747787</v>
      </c>
      <c r="AK52" s="351">
        <v>9658.0297262159384</v>
      </c>
      <c r="AL52" s="351">
        <v>9830.8691167935958</v>
      </c>
      <c r="AM52" s="351">
        <v>9948.8392609753246</v>
      </c>
      <c r="AN52" s="351">
        <v>10329.40560170175</v>
      </c>
      <c r="AO52" s="351">
        <v>10714.504030484693</v>
      </c>
      <c r="AP52" s="351">
        <v>10730.778117993586</v>
      </c>
      <c r="AQ52" s="351">
        <v>10892.596314524344</v>
      </c>
      <c r="AR52" s="351">
        <v>11194.93839118484</v>
      </c>
      <c r="AS52" s="351">
        <v>11235.088805998395</v>
      </c>
      <c r="AT52" s="351">
        <v>11444.926588921748</v>
      </c>
      <c r="AU52" s="512">
        <v>11654.782834909242</v>
      </c>
      <c r="AV52" s="563">
        <v>11796.059714939855</v>
      </c>
      <c r="AW52" s="512">
        <v>11793.973562986503</v>
      </c>
      <c r="AX52" s="512">
        <v>11732.415948904869</v>
      </c>
      <c r="AY52" s="510">
        <v>11721.145366913615</v>
      </c>
      <c r="AZ52" s="510">
        <v>11750.380845520031</v>
      </c>
      <c r="BA52" s="510">
        <v>11766.882147418599</v>
      </c>
      <c r="BB52" s="510">
        <v>11800.527675755335</v>
      </c>
      <c r="BC52" s="510">
        <v>11662.421059213058</v>
      </c>
      <c r="BD52" s="456">
        <v>-69.994889691810386</v>
      </c>
      <c r="BE52" s="399">
        <v>-5.9659400072961111E-3</v>
      </c>
      <c r="BF52" s="408">
        <f t="shared" si="2"/>
        <v>0</v>
      </c>
      <c r="BG52" s="408">
        <f t="shared" si="3"/>
        <v>1.214306433183765E-17</v>
      </c>
      <c r="BH52" s="418"/>
    </row>
    <row r="53" spans="1:60" ht="12.75" customHeight="1" x14ac:dyDescent="0.2">
      <c r="A53" s="3"/>
      <c r="B53" s="606"/>
      <c r="C53" s="20"/>
      <c r="D53" s="23" t="s">
        <v>16</v>
      </c>
      <c r="E53" s="359">
        <v>5476.084921034434</v>
      </c>
      <c r="F53" s="359">
        <v>5534.789081126255</v>
      </c>
      <c r="G53" s="359">
        <v>5627.7179706700099</v>
      </c>
      <c r="H53" s="359">
        <v>5698.4172230903869</v>
      </c>
      <c r="I53" s="359">
        <v>5729.2191703113303</v>
      </c>
      <c r="J53" s="359">
        <v>5739.4900792022963</v>
      </c>
      <c r="K53" s="359">
        <v>6031.6463547073172</v>
      </c>
      <c r="L53" s="359">
        <v>6003.8430195064557</v>
      </c>
      <c r="M53" s="360">
        <v>6104.9174235121955</v>
      </c>
      <c r="N53" s="359">
        <v>6449.1192258565279</v>
      </c>
      <c r="O53" s="359">
        <v>6525.0055409053093</v>
      </c>
      <c r="P53" s="361">
        <v>6519.348708919656</v>
      </c>
      <c r="Q53" s="359">
        <v>6688.2240698866572</v>
      </c>
      <c r="R53" s="359">
        <v>6815.4306911908188</v>
      </c>
      <c r="S53" s="351">
        <v>6897.1630284261119</v>
      </c>
      <c r="T53" s="351">
        <v>6902.0786801994254</v>
      </c>
      <c r="U53" s="351">
        <v>6789.4056547948348</v>
      </c>
      <c r="V53" s="351">
        <v>7117.5417549899603</v>
      </c>
      <c r="W53" s="351">
        <v>7062.4119897317069</v>
      </c>
      <c r="X53" s="351">
        <v>7031.7364744906754</v>
      </c>
      <c r="Y53" s="351">
        <v>7074.9543332797703</v>
      </c>
      <c r="Z53" s="351">
        <v>7197.17978816499</v>
      </c>
      <c r="AA53" s="351">
        <v>7290.9492777905298</v>
      </c>
      <c r="AB53" s="351">
        <v>7413.9705414655173</v>
      </c>
      <c r="AC53" s="351">
        <v>7363.0995124440906</v>
      </c>
      <c r="AD53" s="351">
        <v>7332.4729093419301</v>
      </c>
      <c r="AE53" s="351">
        <v>7480.8407558540457</v>
      </c>
      <c r="AF53" s="351">
        <v>7559.9462707114481</v>
      </c>
      <c r="AG53" s="351">
        <v>7424.4923117969529</v>
      </c>
      <c r="AH53" s="351">
        <v>7433.745194542018</v>
      </c>
      <c r="AI53" s="351">
        <v>7685.0913328508723</v>
      </c>
      <c r="AJ53" s="351">
        <v>7728.3172444595803</v>
      </c>
      <c r="AK53" s="351">
        <v>7953.4969884037118</v>
      </c>
      <c r="AL53" s="351">
        <v>8104.5399746538569</v>
      </c>
      <c r="AM53" s="351">
        <v>8199.2598505939568</v>
      </c>
      <c r="AN53" s="351">
        <v>8565.4073965093303</v>
      </c>
      <c r="AO53" s="351">
        <v>8871.9229686202616</v>
      </c>
      <c r="AP53" s="351">
        <v>8854.6541059862975</v>
      </c>
      <c r="AQ53" s="351">
        <v>8982.1702434849849</v>
      </c>
      <c r="AR53" s="351">
        <v>9242.6813914166178</v>
      </c>
      <c r="AS53" s="351">
        <v>9277.3293376631191</v>
      </c>
      <c r="AT53" s="351">
        <v>9430.7981165806395</v>
      </c>
      <c r="AU53" s="512">
        <v>9584.7308455433522</v>
      </c>
      <c r="AV53" s="563">
        <v>9731.2647250156569</v>
      </c>
      <c r="AW53" s="512">
        <v>9718.9699726949584</v>
      </c>
      <c r="AX53" s="512">
        <v>9643.904193555014</v>
      </c>
      <c r="AY53" s="510">
        <v>9631.5534771745479</v>
      </c>
      <c r="AZ53" s="510">
        <v>9657.3696583072033</v>
      </c>
      <c r="BA53" s="510">
        <v>9674.9226771882786</v>
      </c>
      <c r="BB53" s="510">
        <v>9697.7764745687455</v>
      </c>
      <c r="BC53" s="510">
        <v>9551.2837036591227</v>
      </c>
      <c r="BD53" s="456">
        <v>-92.620489895891296</v>
      </c>
      <c r="BE53" s="399">
        <v>-9.6040450046972481E-3</v>
      </c>
      <c r="BF53" s="408">
        <f t="shared" si="2"/>
        <v>0</v>
      </c>
      <c r="BG53" s="408">
        <f t="shared" si="3"/>
        <v>-4.3368086899420177E-17</v>
      </c>
      <c r="BH53" s="418"/>
    </row>
    <row r="54" spans="1:60" ht="12.75" customHeight="1" x14ac:dyDescent="0.2">
      <c r="A54" s="3"/>
      <c r="B54" s="606"/>
      <c r="C54" s="20"/>
      <c r="D54" s="23" t="s">
        <v>65</v>
      </c>
      <c r="E54" s="269">
        <v>0.47160430731975672</v>
      </c>
      <c r="F54" s="269">
        <v>0.46786128138112959</v>
      </c>
      <c r="G54" s="269">
        <v>0.46312751971705901</v>
      </c>
      <c r="H54" s="269">
        <v>0.45035193314449484</v>
      </c>
      <c r="I54" s="269">
        <v>0.44236077890083525</v>
      </c>
      <c r="J54" s="269">
        <v>0.42995377258317902</v>
      </c>
      <c r="K54" s="269">
        <v>0.44352068223207242</v>
      </c>
      <c r="L54" s="269">
        <v>0.4426274403891457</v>
      </c>
      <c r="M54" s="327">
        <v>0.43216408696996289</v>
      </c>
      <c r="N54" s="269">
        <v>0.44550555937199504</v>
      </c>
      <c r="O54" s="269">
        <v>0.4543956136706116</v>
      </c>
      <c r="P54" s="327">
        <v>0.46173056392461675</v>
      </c>
      <c r="Q54" s="269">
        <v>0.4792131248228349</v>
      </c>
      <c r="R54" s="269">
        <v>0.48763672293954757</v>
      </c>
      <c r="S54" s="269">
        <v>0.48883827826253518</v>
      </c>
      <c r="T54" s="269">
        <v>0.48225241546666481</v>
      </c>
      <c r="U54" s="269">
        <v>0.47202453565742308</v>
      </c>
      <c r="V54" s="269">
        <v>0.49268586011552379</v>
      </c>
      <c r="W54" s="269">
        <v>0.49060657476689212</v>
      </c>
      <c r="X54" s="269">
        <v>0.49290067464731674</v>
      </c>
      <c r="Y54" s="269">
        <v>0.49951257278208921</v>
      </c>
      <c r="Z54" s="414">
        <v>0.50288293424223196</v>
      </c>
      <c r="AA54" s="414">
        <v>0.5065716981479319</v>
      </c>
      <c r="AB54" s="414">
        <v>0.52253095942869898</v>
      </c>
      <c r="AC54" s="414">
        <v>0.56895856808562451</v>
      </c>
      <c r="AD54" s="414">
        <v>0.57079702021351697</v>
      </c>
      <c r="AE54" s="414">
        <v>0.57668686719746409</v>
      </c>
      <c r="AF54" s="414">
        <v>0.58246204436107019</v>
      </c>
      <c r="AG54" s="414">
        <v>0.57094845009413675</v>
      </c>
      <c r="AH54" s="414">
        <v>0.57196917820368298</v>
      </c>
      <c r="AI54" s="414">
        <v>0.58500788322317043</v>
      </c>
      <c r="AJ54" s="414">
        <v>0.58373800906876583</v>
      </c>
      <c r="AK54" s="414">
        <v>0.60278238053194277</v>
      </c>
      <c r="AL54" s="414">
        <v>0.61671629211771628</v>
      </c>
      <c r="AM54" s="414">
        <v>0.6205859827490362</v>
      </c>
      <c r="AN54" s="414">
        <v>0.63227722412449006</v>
      </c>
      <c r="AO54" s="414">
        <v>0.64496445601778929</v>
      </c>
      <c r="AP54" s="414">
        <v>0.64983211372752947</v>
      </c>
      <c r="AQ54" s="414">
        <v>0.65627103120529551</v>
      </c>
      <c r="AR54" s="414">
        <v>0.66313982404638216</v>
      </c>
      <c r="AS54" s="414">
        <v>0.66069077121834052</v>
      </c>
      <c r="AT54" s="414">
        <v>0.67098928518991985</v>
      </c>
      <c r="AU54" s="547">
        <v>0.68239281867920687</v>
      </c>
      <c r="AV54" s="579">
        <v>0.6886727464738831</v>
      </c>
      <c r="AW54" s="547">
        <v>0.6896997548037046</v>
      </c>
      <c r="AX54" s="547">
        <v>0.68915329890199062</v>
      </c>
      <c r="AY54" s="520">
        <v>0.68979950334536422</v>
      </c>
      <c r="AZ54" s="520">
        <v>0.68860503051290423</v>
      </c>
      <c r="BA54" s="520">
        <v>0.68867837097504403</v>
      </c>
      <c r="BB54" s="520">
        <v>0.69128103084198167</v>
      </c>
      <c r="BC54" s="520">
        <v>0.68744243665958049</v>
      </c>
      <c r="BD54" s="456" t="s">
        <v>3</v>
      </c>
      <c r="BE54" s="404" t="s">
        <v>3</v>
      </c>
      <c r="BF54" s="408"/>
      <c r="BG54" s="408"/>
      <c r="BH54" s="418"/>
    </row>
    <row r="55" spans="1:60" x14ac:dyDescent="0.2">
      <c r="A55" s="3"/>
      <c r="B55" s="606"/>
      <c r="C55" s="18"/>
      <c r="D55" s="23" t="s">
        <v>84</v>
      </c>
      <c r="E55" s="359">
        <v>1409.2336788321377</v>
      </c>
      <c r="F55" s="359">
        <v>1429.4960816944044</v>
      </c>
      <c r="G55" s="359">
        <v>1442.2578286958396</v>
      </c>
      <c r="H55" s="359">
        <v>1449.64327610177</v>
      </c>
      <c r="I55" s="359">
        <v>1427.0710491578193</v>
      </c>
      <c r="J55" s="359">
        <v>1431.6196793644187</v>
      </c>
      <c r="K55" s="359">
        <v>1529.4469159956957</v>
      </c>
      <c r="L55" s="359">
        <v>1515.4682515423242</v>
      </c>
      <c r="M55" s="360">
        <v>1566.4437930631282</v>
      </c>
      <c r="N55" s="359">
        <v>1730.6674366628408</v>
      </c>
      <c r="O55" s="359">
        <v>1770.6987827302723</v>
      </c>
      <c r="P55" s="361">
        <v>1756.66819046198</v>
      </c>
      <c r="Q55" s="359">
        <v>1791.0391063644199</v>
      </c>
      <c r="R55" s="359">
        <v>1927.9487951477768</v>
      </c>
      <c r="S55" s="351">
        <v>1952.5870804131998</v>
      </c>
      <c r="T55" s="351">
        <v>1951.8209824304165</v>
      </c>
      <c r="U55" s="351">
        <v>1739.2589568436199</v>
      </c>
      <c r="V55" s="351">
        <v>1928.0203094921092</v>
      </c>
      <c r="W55" s="351">
        <v>1916.6899585581061</v>
      </c>
      <c r="X55" s="351">
        <v>1913.8385168938307</v>
      </c>
      <c r="Y55" s="351">
        <v>1903.8192278278332</v>
      </c>
      <c r="Z55" s="351">
        <v>1924.37386443175</v>
      </c>
      <c r="AA55" s="351">
        <v>1976.2621613371587</v>
      </c>
      <c r="AB55" s="351">
        <v>2029.4078422471264</v>
      </c>
      <c r="AC55" s="351">
        <v>2117.58417579352</v>
      </c>
      <c r="AD55" s="351">
        <v>2131.5098392457489</v>
      </c>
      <c r="AE55" s="351">
        <v>2195.0874929962429</v>
      </c>
      <c r="AF55" s="351">
        <v>2207.6175861510901</v>
      </c>
      <c r="AG55" s="351">
        <v>2103.256064460958</v>
      </c>
      <c r="AH55" s="351">
        <v>2072.7126555300433</v>
      </c>
      <c r="AI55" s="351">
        <v>2152.6506924362643</v>
      </c>
      <c r="AJ55" s="351">
        <v>2147.9337536829407</v>
      </c>
      <c r="AK55" s="351">
        <v>2215.4241689899563</v>
      </c>
      <c r="AL55" s="351">
        <v>2192.4085625679763</v>
      </c>
      <c r="AM55" s="351">
        <v>2265.9449158170301</v>
      </c>
      <c r="AN55" s="351">
        <v>2413.0302856704079</v>
      </c>
      <c r="AO55" s="351">
        <v>2457.8077299252905</v>
      </c>
      <c r="AP55" s="351">
        <v>2442.0697345329449</v>
      </c>
      <c r="AQ55" s="351">
        <v>2488.3271261493442</v>
      </c>
      <c r="AR55" s="351">
        <v>2561.6444619260933</v>
      </c>
      <c r="AS55" s="351">
        <v>2595.254304513338</v>
      </c>
      <c r="AT55" s="351">
        <v>2683.3928088934695</v>
      </c>
      <c r="AU55" s="512">
        <v>2695.8343063129591</v>
      </c>
      <c r="AV55" s="563">
        <v>2769.2705764922603</v>
      </c>
      <c r="AW55" s="512">
        <v>2740.7915220228724</v>
      </c>
      <c r="AX55" s="512">
        <v>2695.7861725840962</v>
      </c>
      <c r="AY55" s="510">
        <v>2692.826812412085</v>
      </c>
      <c r="AZ55" s="510">
        <v>2743.8231214047955</v>
      </c>
      <c r="BA55" s="510">
        <v>2772.7648977353647</v>
      </c>
      <c r="BB55" s="510">
        <v>2737.8755266668518</v>
      </c>
      <c r="BC55" s="510">
        <v>2602.4434507586875</v>
      </c>
      <c r="BD55" s="456">
        <v>-93.342721825408717</v>
      </c>
      <c r="BE55" s="399">
        <v>-3.4625417540417591E-2</v>
      </c>
      <c r="BF55" s="408">
        <f t="shared" si="2"/>
        <v>0</v>
      </c>
      <c r="BG55" s="408">
        <f t="shared" si="3"/>
        <v>-5.5511151231257827E-17</v>
      </c>
      <c r="BH55" s="418"/>
    </row>
    <row r="56" spans="1:60" x14ac:dyDescent="0.2">
      <c r="A56" s="3"/>
      <c r="B56" s="606"/>
      <c r="C56" s="18"/>
      <c r="D56" s="23" t="s">
        <v>65</v>
      </c>
      <c r="E56" s="269">
        <v>0.6002852633952549</v>
      </c>
      <c r="F56" s="269">
        <v>0.61300450062297518</v>
      </c>
      <c r="G56" s="269">
        <v>0.59604171238679104</v>
      </c>
      <c r="H56" s="269">
        <v>0.57809426972824096</v>
      </c>
      <c r="I56" s="269">
        <v>0.56415502604171297</v>
      </c>
      <c r="J56" s="269">
        <v>0.55312317409320799</v>
      </c>
      <c r="K56" s="269">
        <v>0.56607453801468222</v>
      </c>
      <c r="L56" s="269">
        <v>0.57612978512120128</v>
      </c>
      <c r="M56" s="327">
        <v>0.55798472841333235</v>
      </c>
      <c r="N56" s="269">
        <v>0.54752517936884337</v>
      </c>
      <c r="O56" s="269">
        <v>0.56695206190150604</v>
      </c>
      <c r="P56" s="327">
        <v>0.58539176070674803</v>
      </c>
      <c r="Q56" s="269">
        <v>0.591741440294973</v>
      </c>
      <c r="R56" s="269">
        <v>0.59873806915565375</v>
      </c>
      <c r="S56" s="269">
        <v>0.59861343501615605</v>
      </c>
      <c r="T56" s="269">
        <v>0.57490963712084642</v>
      </c>
      <c r="U56" s="269">
        <v>0.53988136682537813</v>
      </c>
      <c r="V56" s="269">
        <v>0.58065140559509654</v>
      </c>
      <c r="W56" s="269">
        <v>0.57371500143628162</v>
      </c>
      <c r="X56" s="269">
        <v>0.57368944485646489</v>
      </c>
      <c r="Y56" s="269">
        <v>0.57998903756882014</v>
      </c>
      <c r="Z56" s="414">
        <v>0.57089233959771701</v>
      </c>
      <c r="AA56" s="414">
        <v>0.58217546502120754</v>
      </c>
      <c r="AB56" s="414">
        <v>0.58199094705573928</v>
      </c>
      <c r="AC56" s="414">
        <v>0.63627524685789394</v>
      </c>
      <c r="AD56" s="414">
        <v>0.63010428941067687</v>
      </c>
      <c r="AE56" s="414">
        <v>0.63415976930395623</v>
      </c>
      <c r="AF56" s="414">
        <v>0.64384363779714437</v>
      </c>
      <c r="AG56" s="414">
        <v>0.6032328255991467</v>
      </c>
      <c r="AH56" s="414">
        <v>0.60562477852595076</v>
      </c>
      <c r="AI56" s="414">
        <v>0.6082512347812018</v>
      </c>
      <c r="AJ56" s="414">
        <v>0.59000647985949561</v>
      </c>
      <c r="AK56" s="414">
        <v>0.61137419008556759</v>
      </c>
      <c r="AL56" s="414">
        <v>0.61776514736811194</v>
      </c>
      <c r="AM56" s="414">
        <v>0.6203159394130775</v>
      </c>
      <c r="AN56" s="414">
        <v>0.63960070966003135</v>
      </c>
      <c r="AO56" s="414">
        <v>0.65373038216091273</v>
      </c>
      <c r="AP56" s="414">
        <v>0.66395130713119832</v>
      </c>
      <c r="AQ56" s="414">
        <v>0.66254688893054359</v>
      </c>
      <c r="AR56" s="414">
        <v>0.65395916194518999</v>
      </c>
      <c r="AS56" s="414">
        <v>0.6285318696472717</v>
      </c>
      <c r="AT56" s="414">
        <v>0.63397121500354625</v>
      </c>
      <c r="AU56" s="547">
        <v>0.6471388795429841</v>
      </c>
      <c r="AV56" s="579">
        <v>0.66014041894752806</v>
      </c>
      <c r="AW56" s="547">
        <v>0.6617663206227592</v>
      </c>
      <c r="AX56" s="547">
        <v>0.65904712169017676</v>
      </c>
      <c r="AY56" s="520">
        <v>0.66169569555048802</v>
      </c>
      <c r="AZ56" s="520">
        <v>0.66236587065337871</v>
      </c>
      <c r="BA56" s="520">
        <v>0.66268351657225644</v>
      </c>
      <c r="BB56" s="520">
        <v>0.66511926534516075</v>
      </c>
      <c r="BC56" s="520">
        <v>0.65069526067054795</v>
      </c>
      <c r="BD56" s="456" t="s">
        <v>3</v>
      </c>
      <c r="BE56" s="399" t="s">
        <v>3</v>
      </c>
      <c r="BF56" s="408"/>
      <c r="BG56" s="408"/>
      <c r="BH56" s="418"/>
    </row>
    <row r="57" spans="1:60" x14ac:dyDescent="0.2">
      <c r="A57" s="3"/>
      <c r="B57" s="606"/>
      <c r="C57" s="18"/>
      <c r="D57" s="23" t="s">
        <v>85</v>
      </c>
      <c r="E57" s="359">
        <v>2064.2553679770449</v>
      </c>
      <c r="F57" s="359">
        <v>2050.9177595207998</v>
      </c>
      <c r="G57" s="359">
        <v>2073.8495723615497</v>
      </c>
      <c r="H57" s="359">
        <v>2045.262337886657</v>
      </c>
      <c r="I57" s="359">
        <v>2059.7522107144905</v>
      </c>
      <c r="J57" s="359">
        <v>2031.8869731750799</v>
      </c>
      <c r="K57" s="359">
        <v>2153.5103400530847</v>
      </c>
      <c r="L57" s="359">
        <v>2158.2951961736399</v>
      </c>
      <c r="M57" s="360">
        <v>2210.7864683041603</v>
      </c>
      <c r="N57" s="359">
        <v>2355.1576524835009</v>
      </c>
      <c r="O57" s="359">
        <v>2351.5690333515067</v>
      </c>
      <c r="P57" s="361">
        <v>2296.5338941492114</v>
      </c>
      <c r="Q57" s="359">
        <v>2360.8597807717802</v>
      </c>
      <c r="R57" s="359">
        <v>2437.4950746886657</v>
      </c>
      <c r="S57" s="351">
        <v>2508.8965788522241</v>
      </c>
      <c r="T57" s="351">
        <v>2531.9847761535143</v>
      </c>
      <c r="U57" s="351">
        <v>2515.85323884217</v>
      </c>
      <c r="V57" s="351">
        <v>2633.798808451937</v>
      </c>
      <c r="W57" s="351">
        <v>2565.8534201291245</v>
      </c>
      <c r="X57" s="351">
        <v>2526.4029121248204</v>
      </c>
      <c r="Y57" s="351">
        <v>2558.5682598507888</v>
      </c>
      <c r="Z57" s="351">
        <v>2580.9460397517933</v>
      </c>
      <c r="AA57" s="351">
        <v>2597.246877259684</v>
      </c>
      <c r="AB57" s="351">
        <v>2624.8727984956895</v>
      </c>
      <c r="AC57" s="351">
        <v>2485.08017257147</v>
      </c>
      <c r="AD57" s="351">
        <v>2493.9826080899134</v>
      </c>
      <c r="AE57" s="351">
        <v>2572.131722167052</v>
      </c>
      <c r="AF57" s="351">
        <v>2631.1702516652176</v>
      </c>
      <c r="AG57" s="351">
        <v>2603.8059449764878</v>
      </c>
      <c r="AH57" s="351">
        <v>2634.4741556445574</v>
      </c>
      <c r="AI57" s="351">
        <v>2760.993455846512</v>
      </c>
      <c r="AJ57" s="351">
        <v>2737.5658530666956</v>
      </c>
      <c r="AK57" s="351">
        <v>2821.3617769503599</v>
      </c>
      <c r="AL57" s="351">
        <v>2904.8621952471613</v>
      </c>
      <c r="AM57" s="351">
        <v>2867.4093894158655</v>
      </c>
      <c r="AN57" s="351">
        <v>2959.8638482402334</v>
      </c>
      <c r="AO57" s="351">
        <v>3135.1721762463558</v>
      </c>
      <c r="AP57" s="351">
        <v>3022.529795923032</v>
      </c>
      <c r="AQ57" s="351">
        <v>3017.6071916915448</v>
      </c>
      <c r="AR57" s="351">
        <v>3111.2772823463561</v>
      </c>
      <c r="AS57" s="351">
        <v>3119.5513621746354</v>
      </c>
      <c r="AT57" s="351">
        <v>3137.6086189467055</v>
      </c>
      <c r="AU57" s="512">
        <v>3227.1771905992423</v>
      </c>
      <c r="AV57" s="563">
        <v>3302.5471082843728</v>
      </c>
      <c r="AW57" s="512">
        <v>3295.6994904213993</v>
      </c>
      <c r="AX57" s="512">
        <v>3254.0131696109038</v>
      </c>
      <c r="AY57" s="510">
        <v>3237.9106127697955</v>
      </c>
      <c r="AZ57" s="510">
        <v>3213.8103513674646</v>
      </c>
      <c r="BA57" s="510">
        <v>3200.4695199529442</v>
      </c>
      <c r="BB57" s="510">
        <v>3192.6663092736439</v>
      </c>
      <c r="BC57" s="510">
        <v>3213.2466445462387</v>
      </c>
      <c r="BD57" s="456">
        <v>-40.766525064665075</v>
      </c>
      <c r="BE57" s="399">
        <v>-1.2528076236870245E-2</v>
      </c>
      <c r="BF57" s="408">
        <f t="shared" si="2"/>
        <v>0</v>
      </c>
      <c r="BG57" s="408">
        <f t="shared" si="3"/>
        <v>3.4694469519536142E-17</v>
      </c>
      <c r="BH57" s="418"/>
    </row>
    <row r="58" spans="1:60" x14ac:dyDescent="0.2">
      <c r="A58" s="3"/>
      <c r="B58" s="606"/>
      <c r="C58" s="18"/>
      <c r="D58" s="23" t="s">
        <v>65</v>
      </c>
      <c r="E58" s="269">
        <v>0.57366792087471707</v>
      </c>
      <c r="F58" s="269">
        <v>0.55948470543149953</v>
      </c>
      <c r="G58" s="269">
        <v>0.56006626373911661</v>
      </c>
      <c r="H58" s="269">
        <v>0.5399139803965034</v>
      </c>
      <c r="I58" s="269">
        <v>0.53376259266626291</v>
      </c>
      <c r="J58" s="269">
        <v>0.51510592272839006</v>
      </c>
      <c r="K58" s="269">
        <v>0.52709626757564854</v>
      </c>
      <c r="L58" s="269">
        <v>0.52445277679770586</v>
      </c>
      <c r="M58" s="327">
        <v>0.50945106211470326</v>
      </c>
      <c r="N58" s="269">
        <v>0.52544415807865708</v>
      </c>
      <c r="O58" s="269">
        <v>0.51051794617005597</v>
      </c>
      <c r="P58" s="327">
        <v>0.49261783483671506</v>
      </c>
      <c r="Q58" s="269">
        <v>0.50655797449237061</v>
      </c>
      <c r="R58" s="269">
        <v>0.51532953907022572</v>
      </c>
      <c r="S58" s="269">
        <v>0.51100472593455182</v>
      </c>
      <c r="T58" s="269">
        <v>0.50423415930992244</v>
      </c>
      <c r="U58" s="269">
        <v>0.50486968833387036</v>
      </c>
      <c r="V58" s="269">
        <v>0.52268424151917703</v>
      </c>
      <c r="W58" s="269">
        <v>0.51880282633067187</v>
      </c>
      <c r="X58" s="269">
        <v>0.51929760058682917</v>
      </c>
      <c r="Y58" s="269">
        <v>0.5207983241654015</v>
      </c>
      <c r="Z58" s="414">
        <v>0.51626948542899187</v>
      </c>
      <c r="AA58" s="414">
        <v>0.51085525657197761</v>
      </c>
      <c r="AB58" s="414">
        <v>0.53470982731775463</v>
      </c>
      <c r="AC58" s="414">
        <v>0.60866568358039208</v>
      </c>
      <c r="AD58" s="414">
        <v>0.60167696666346204</v>
      </c>
      <c r="AE58" s="414">
        <v>0.60347454245633658</v>
      </c>
      <c r="AF58" s="414">
        <v>0.59888519010901509</v>
      </c>
      <c r="AG58" s="414">
        <v>0.59232430982585127</v>
      </c>
      <c r="AH58" s="414">
        <v>0.5850556114984593</v>
      </c>
      <c r="AI58" s="414">
        <v>0.60268872891625491</v>
      </c>
      <c r="AJ58" s="414">
        <v>0.59339728901538091</v>
      </c>
      <c r="AK58" s="414">
        <v>0.61355351307676931</v>
      </c>
      <c r="AL58" s="414">
        <v>0.62520210994059222</v>
      </c>
      <c r="AM58" s="414">
        <v>0.62010474081036782</v>
      </c>
      <c r="AN58" s="414">
        <v>0.62542553462117456</v>
      </c>
      <c r="AO58" s="414">
        <v>0.63834411174427441</v>
      </c>
      <c r="AP58" s="414">
        <v>0.62270383100176518</v>
      </c>
      <c r="AQ58" s="414">
        <v>0.62193070158427199</v>
      </c>
      <c r="AR58" s="414">
        <v>0.62777812681633749</v>
      </c>
      <c r="AS58" s="414">
        <v>0.62321029942439277</v>
      </c>
      <c r="AT58" s="414">
        <v>0.62855687162968077</v>
      </c>
      <c r="AU58" s="547">
        <v>0.63934407457399056</v>
      </c>
      <c r="AV58" s="579">
        <v>0.64666187028839661</v>
      </c>
      <c r="AW58" s="547">
        <v>0.64572617449709924</v>
      </c>
      <c r="AX58" s="547">
        <v>0.64229109655501027</v>
      </c>
      <c r="AY58" s="520">
        <v>0.64152685531701792</v>
      </c>
      <c r="AZ58" s="520">
        <v>0.63740067493905339</v>
      </c>
      <c r="BA58" s="520">
        <v>0.6375368353800116</v>
      </c>
      <c r="BB58" s="520">
        <v>0.63564218484595103</v>
      </c>
      <c r="BC58" s="520">
        <v>0.63815459205235903</v>
      </c>
      <c r="BD58" s="456" t="s">
        <v>3</v>
      </c>
      <c r="BE58" s="399" t="s">
        <v>3</v>
      </c>
      <c r="BF58" s="408"/>
      <c r="BG58" s="408"/>
      <c r="BH58" s="418"/>
    </row>
    <row r="59" spans="1:60" x14ac:dyDescent="0.2">
      <c r="A59" s="3"/>
      <c r="B59" s="606"/>
      <c r="C59" s="18"/>
      <c r="D59" s="23" t="s">
        <v>86</v>
      </c>
      <c r="E59" s="359">
        <v>1935.7720009555237</v>
      </c>
      <c r="F59" s="359">
        <v>1994.8868504677184</v>
      </c>
      <c r="G59" s="359">
        <v>2050.1722852596799</v>
      </c>
      <c r="H59" s="359">
        <v>2147.82253342171</v>
      </c>
      <c r="I59" s="359">
        <v>2178.8852348952701</v>
      </c>
      <c r="J59" s="359">
        <v>2216.5675039727407</v>
      </c>
      <c r="K59" s="359">
        <v>2280.8659393256817</v>
      </c>
      <c r="L59" s="359">
        <v>2261.0435210200862</v>
      </c>
      <c r="M59" s="360">
        <v>2260.3209839354377</v>
      </c>
      <c r="N59" s="359">
        <v>2284.5492984217099</v>
      </c>
      <c r="O59" s="359">
        <v>2333.7062327675758</v>
      </c>
      <c r="P59" s="361">
        <v>2286.2222974921087</v>
      </c>
      <c r="Q59" s="359">
        <v>2353.7719282395983</v>
      </c>
      <c r="R59" s="359">
        <v>2368.4325105681492</v>
      </c>
      <c r="S59" s="351">
        <v>2359.0272176226699</v>
      </c>
      <c r="T59" s="351">
        <v>2338.3269034146342</v>
      </c>
      <c r="U59" s="351">
        <v>2352.4582743175101</v>
      </c>
      <c r="V59" s="351">
        <v>2475.1030766298418</v>
      </c>
      <c r="W59" s="351">
        <v>2491.8919235581061</v>
      </c>
      <c r="X59" s="351">
        <v>2505.1013784619804</v>
      </c>
      <c r="Y59" s="351">
        <v>2524.2865936786229</v>
      </c>
      <c r="Z59" s="351">
        <v>2611.147297734577</v>
      </c>
      <c r="AA59" s="351">
        <v>2612.4710812912481</v>
      </c>
      <c r="AB59" s="351">
        <v>2652.2573087528735</v>
      </c>
      <c r="AC59" s="351">
        <v>2620.6959583409221</v>
      </c>
      <c r="AD59" s="351">
        <v>2596.4219228860229</v>
      </c>
      <c r="AE59" s="351">
        <v>2600.6354907710979</v>
      </c>
      <c r="AF59" s="351">
        <v>2610.0762876249996</v>
      </c>
      <c r="AG59" s="351">
        <v>2593.1702514092899</v>
      </c>
      <c r="AH59" s="351">
        <v>2612.9398128911466</v>
      </c>
      <c r="AI59" s="351">
        <v>2652.8715201394625</v>
      </c>
      <c r="AJ59" s="351">
        <v>2736.8823455286465</v>
      </c>
      <c r="AK59" s="351">
        <v>2803.234864164629</v>
      </c>
      <c r="AL59" s="351">
        <v>2894.9634087644831</v>
      </c>
      <c r="AM59" s="351">
        <v>2933.9454143541479</v>
      </c>
      <c r="AN59" s="351">
        <v>3033.1595982158892</v>
      </c>
      <c r="AO59" s="351">
        <v>3093.6950880681484</v>
      </c>
      <c r="AP59" s="351">
        <v>3201.851734009329</v>
      </c>
      <c r="AQ59" s="351">
        <v>3295.9565703251451</v>
      </c>
      <c r="AR59" s="351">
        <v>3377.0033587911075</v>
      </c>
      <c r="AS59" s="351">
        <v>3375.3321066696071</v>
      </c>
      <c r="AT59" s="351">
        <v>3425.8526961152766</v>
      </c>
      <c r="AU59" s="512">
        <v>3476.0921173641541</v>
      </c>
      <c r="AV59" s="563">
        <v>3478.5760797387902</v>
      </c>
      <c r="AW59" s="512">
        <v>3496.9662001644456</v>
      </c>
      <c r="AX59" s="512">
        <v>3512.2245698335428</v>
      </c>
      <c r="AY59" s="510">
        <v>3519.0448173481195</v>
      </c>
      <c r="AZ59" s="510">
        <v>3515.5169844924344</v>
      </c>
      <c r="BA59" s="510">
        <v>3517.2021467019536</v>
      </c>
      <c r="BB59" s="510">
        <v>3517.0122492252763</v>
      </c>
      <c r="BC59" s="510">
        <v>3526.7535877369382</v>
      </c>
      <c r="BD59" s="456">
        <v>14.52901790339547</v>
      </c>
      <c r="BE59" s="399">
        <v>4.136699580142178E-3</v>
      </c>
      <c r="BF59" s="408">
        <f t="shared" si="2"/>
        <v>0</v>
      </c>
      <c r="BG59" s="408">
        <f t="shared" si="3"/>
        <v>0</v>
      </c>
      <c r="BH59" s="418"/>
    </row>
    <row r="60" spans="1:60" x14ac:dyDescent="0.2">
      <c r="A60" s="3"/>
      <c r="B60" s="606"/>
      <c r="C60" s="18"/>
      <c r="D60" s="23" t="s">
        <v>65</v>
      </c>
      <c r="E60" s="269">
        <v>0.27589006851039921</v>
      </c>
      <c r="F60" s="269">
        <v>0.2750027607514679</v>
      </c>
      <c r="G60" s="269">
        <v>0.27758896953910744</v>
      </c>
      <c r="H60" s="269">
        <v>0.28477832297052619</v>
      </c>
      <c r="I60" s="269">
        <v>0.28163797357626769</v>
      </c>
      <c r="J60" s="269">
        <v>0.27777866489142461</v>
      </c>
      <c r="K60" s="269">
        <v>0.28545672030423341</v>
      </c>
      <c r="L60" s="269">
        <v>0.2787136768162547</v>
      </c>
      <c r="M60" s="327">
        <v>0.27720932908391926</v>
      </c>
      <c r="N60" s="269">
        <v>0.29055860738391248</v>
      </c>
      <c r="O60" s="269">
        <v>0.31812776350495614</v>
      </c>
      <c r="P60" s="327">
        <v>0.3347542727152571</v>
      </c>
      <c r="Q60" s="269">
        <v>0.36717761361747397</v>
      </c>
      <c r="R60" s="269">
        <v>0.37203046431473996</v>
      </c>
      <c r="S60" s="269">
        <v>0.37953343729364181</v>
      </c>
      <c r="T60" s="269">
        <v>0.38658382896350868</v>
      </c>
      <c r="U60" s="269">
        <v>0.3881325806319989</v>
      </c>
      <c r="V60" s="269">
        <v>0.39538683075796294</v>
      </c>
      <c r="W60" s="269">
        <v>0.40216604044568421</v>
      </c>
      <c r="X60" s="269">
        <v>0.40855278353283514</v>
      </c>
      <c r="Y60" s="269">
        <v>0.41940815317192526</v>
      </c>
      <c r="Z60" s="414">
        <v>0.44214168097286238</v>
      </c>
      <c r="AA60" s="414">
        <v>0.45157564473387568</v>
      </c>
      <c r="AB60" s="414">
        <v>0.47105411985281714</v>
      </c>
      <c r="AC60" s="414">
        <v>0.48753630449120533</v>
      </c>
      <c r="AD60" s="414">
        <v>0.50133179485141344</v>
      </c>
      <c r="AE60" s="414">
        <v>0.51087909981725899</v>
      </c>
      <c r="AF60" s="414">
        <v>0.52337670348024046</v>
      </c>
      <c r="AG60" s="414">
        <v>0.52976903908614204</v>
      </c>
      <c r="AH60" s="414">
        <v>0.54076704730810976</v>
      </c>
      <c r="AI60" s="414">
        <v>0.55505674722363285</v>
      </c>
      <c r="AJ60" s="414">
        <v>0.57732065732455962</v>
      </c>
      <c r="AK60" s="414">
        <v>0.59381320583022701</v>
      </c>
      <c r="AL60" s="414">
        <v>0.61566033518996677</v>
      </c>
      <c r="AM60" s="414">
        <v>0.62648028093934416</v>
      </c>
      <c r="AN60" s="414">
        <v>0.64009683792964822</v>
      </c>
      <c r="AO60" s="414">
        <v>0.64797908083621703</v>
      </c>
      <c r="AP60" s="414">
        <v>0.66797556717493956</v>
      </c>
      <c r="AQ60" s="414">
        <v>0.685968964586816</v>
      </c>
      <c r="AR60" s="414">
        <v>0.70620825923493669</v>
      </c>
      <c r="AS60" s="414">
        <v>0.72214307794533439</v>
      </c>
      <c r="AT60" s="414">
        <v>0.74119299930229687</v>
      </c>
      <c r="AU60" s="547">
        <v>0.75224485313681033</v>
      </c>
      <c r="AV60" s="579">
        <v>0.75373679469070543</v>
      </c>
      <c r="AW60" s="547">
        <v>0.75601457632215974</v>
      </c>
      <c r="AX60" s="547">
        <v>0.75826083693040824</v>
      </c>
      <c r="AY60" s="520">
        <v>0.75882849493971127</v>
      </c>
      <c r="AZ60" s="520">
        <v>0.75869912535603012</v>
      </c>
      <c r="BA60" s="520">
        <v>0.75881971595101316</v>
      </c>
      <c r="BB60" s="520">
        <v>0.75909227942381852</v>
      </c>
      <c r="BC60" s="520">
        <v>0.75973160386696359</v>
      </c>
      <c r="BD60" s="456" t="s">
        <v>3</v>
      </c>
      <c r="BE60" s="399" t="s">
        <v>3</v>
      </c>
      <c r="BF60" s="408"/>
      <c r="BG60" s="408"/>
      <c r="BH60" s="418"/>
    </row>
    <row r="61" spans="1:60" x14ac:dyDescent="0.2">
      <c r="A61" s="3"/>
      <c r="B61" s="606"/>
      <c r="C61" s="18"/>
      <c r="D61" s="23" t="s">
        <v>87</v>
      </c>
      <c r="E61" s="161">
        <v>66.823873269727414</v>
      </c>
      <c r="F61" s="161">
        <v>59.48738944332856</v>
      </c>
      <c r="G61" s="161">
        <v>61.429284352941195</v>
      </c>
      <c r="H61" s="161">
        <v>55.689075680057385</v>
      </c>
      <c r="I61" s="161">
        <v>53.510685543758967</v>
      </c>
      <c r="J61" s="161">
        <v>59.415922680057392</v>
      </c>
      <c r="K61" s="161">
        <v>67.823159332855099</v>
      </c>
      <c r="L61" s="161">
        <v>69.036050760401736</v>
      </c>
      <c r="M61" s="154">
        <v>67.36617820946914</v>
      </c>
      <c r="N61" s="161">
        <v>78.744838288378773</v>
      </c>
      <c r="O61" s="161">
        <v>69.031492055954089</v>
      </c>
      <c r="P61" s="156">
        <v>79.924326816355816</v>
      </c>
      <c r="Q61" s="161">
        <v>82.553254510760411</v>
      </c>
      <c r="R61" s="161">
        <v>81.554310786226708</v>
      </c>
      <c r="S61" s="253">
        <v>76.652150538020095</v>
      </c>
      <c r="T61" s="253">
        <v>79.946017200860794</v>
      </c>
      <c r="U61" s="253">
        <v>81.8351747905309</v>
      </c>
      <c r="V61" s="253">
        <v>80.619660416068868</v>
      </c>
      <c r="W61" s="253">
        <v>87.976687486370167</v>
      </c>
      <c r="X61" s="253">
        <v>86.393667010043046</v>
      </c>
      <c r="Y61" s="253">
        <v>88.28025192252511</v>
      </c>
      <c r="Z61" s="253">
        <v>80.722586246771883</v>
      </c>
      <c r="AA61" s="253">
        <v>104.96915790243904</v>
      </c>
      <c r="AB61" s="253">
        <v>107.4325919698276</v>
      </c>
      <c r="AC61" s="253">
        <v>139.739175738174</v>
      </c>
      <c r="AD61" s="253">
        <v>110.55853912024494</v>
      </c>
      <c r="AE61" s="253">
        <v>112.98604991965318</v>
      </c>
      <c r="AF61" s="253">
        <v>111.08114527014493</v>
      </c>
      <c r="AG61" s="253">
        <v>124.250050950217</v>
      </c>
      <c r="AH61" s="253">
        <v>113.61757047627</v>
      </c>
      <c r="AI61" s="253">
        <v>117.575664428634</v>
      </c>
      <c r="AJ61" s="253">
        <v>105.93629217129499</v>
      </c>
      <c r="AK61" s="253">
        <v>113.47607829876273</v>
      </c>
      <c r="AL61" s="253">
        <v>112.3058080742358</v>
      </c>
      <c r="AM61" s="253">
        <v>131.96013100691408</v>
      </c>
      <c r="AN61" s="253">
        <v>159.35366438279885</v>
      </c>
      <c r="AO61" s="253">
        <v>185.24797438046647</v>
      </c>
      <c r="AP61" s="253">
        <v>188.20284152099123</v>
      </c>
      <c r="AQ61" s="253">
        <v>180.27935531895042</v>
      </c>
      <c r="AR61" s="253">
        <v>192.75628835306125</v>
      </c>
      <c r="AS61" s="253">
        <v>187.19156430553937</v>
      </c>
      <c r="AT61" s="253">
        <v>183.94399262518948</v>
      </c>
      <c r="AU61" s="513">
        <v>185.62723126699709</v>
      </c>
      <c r="AV61" s="580">
        <v>180.87096050023325</v>
      </c>
      <c r="AW61" s="513">
        <v>185.51276008623904</v>
      </c>
      <c r="AX61" s="513">
        <v>181.88028152647232</v>
      </c>
      <c r="AY61" s="511">
        <v>181.77123464454812</v>
      </c>
      <c r="AZ61" s="511">
        <v>184.21920104250728</v>
      </c>
      <c r="BA61" s="511">
        <v>184.48611279801747</v>
      </c>
      <c r="BB61" s="511">
        <v>250.22238940297376</v>
      </c>
      <c r="BC61" s="511">
        <v>208.84002061725948</v>
      </c>
      <c r="BD61" s="456">
        <v>26.959739090787167</v>
      </c>
      <c r="BE61" s="399">
        <v>0.14822793798492784</v>
      </c>
      <c r="BF61" s="408">
        <f t="shared" si="2"/>
        <v>0</v>
      </c>
      <c r="BG61" s="408">
        <f t="shared" si="3"/>
        <v>0</v>
      </c>
      <c r="BH61" s="418"/>
    </row>
    <row r="62" spans="1:60" x14ac:dyDescent="0.2">
      <c r="A62" s="3"/>
      <c r="B62" s="606"/>
      <c r="C62" s="18"/>
      <c r="D62" s="23" t="s">
        <v>65</v>
      </c>
      <c r="E62" s="269">
        <v>0.27453767585945044</v>
      </c>
      <c r="F62" s="269">
        <v>0.28861429000739419</v>
      </c>
      <c r="G62" s="269">
        <v>0.26216142836975181</v>
      </c>
      <c r="H62" s="269">
        <v>0.22165410644237377</v>
      </c>
      <c r="I62" s="269">
        <v>0.25042983230358823</v>
      </c>
      <c r="J62" s="269">
        <v>0.22723202955897798</v>
      </c>
      <c r="K62" s="269">
        <v>0.34171700345323802</v>
      </c>
      <c r="L62" s="269">
        <v>0.32231767097650998</v>
      </c>
      <c r="M62" s="327">
        <v>0.23719720899486649</v>
      </c>
      <c r="N62" s="269">
        <v>0.34507528263679382</v>
      </c>
      <c r="O62" s="269">
        <v>0.29117865386483022</v>
      </c>
      <c r="P62" s="327">
        <v>0.34783215150099872</v>
      </c>
      <c r="Q62" s="269">
        <v>0.31270377946886457</v>
      </c>
      <c r="R62" s="269">
        <v>0.39358204170651673</v>
      </c>
      <c r="S62" s="269">
        <v>0.33000984523164195</v>
      </c>
      <c r="T62" s="269">
        <v>0.32841972886338366</v>
      </c>
      <c r="U62" s="269">
        <v>0.34263674736431698</v>
      </c>
      <c r="V62" s="269">
        <v>0.38356798388006047</v>
      </c>
      <c r="W62" s="269">
        <v>0.35078965535198342</v>
      </c>
      <c r="X62" s="269">
        <v>0.34694242689377913</v>
      </c>
      <c r="Y62" s="269">
        <v>0.41223227893207509</v>
      </c>
      <c r="Z62" s="414">
        <v>0.39600682609298221</v>
      </c>
      <c r="AA62" s="414">
        <v>0.32793812347912848</v>
      </c>
      <c r="AB62" s="414">
        <v>0.36049793626319498</v>
      </c>
      <c r="AC62" s="414">
        <v>0.35831615413531037</v>
      </c>
      <c r="AD62" s="414">
        <v>0.34561108080938702</v>
      </c>
      <c r="AE62" s="414">
        <v>0.35266362778495774</v>
      </c>
      <c r="AF62" s="414">
        <v>0.35229883620090952</v>
      </c>
      <c r="AG62" s="414">
        <v>0.43126664830099543</v>
      </c>
      <c r="AH62" s="414">
        <v>0.37036815559856873</v>
      </c>
      <c r="AI62" s="414">
        <v>0.42421535698996965</v>
      </c>
      <c r="AJ62" s="414">
        <v>0.37786192279277542</v>
      </c>
      <c r="AK62" s="414">
        <v>0.39340440120427267</v>
      </c>
      <c r="AL62" s="414">
        <v>0.40932665071455049</v>
      </c>
      <c r="AM62" s="414">
        <v>0.50553056616682812</v>
      </c>
      <c r="AN62" s="414">
        <v>0.49988020650522563</v>
      </c>
      <c r="AO62" s="414">
        <v>0.59021393347400375</v>
      </c>
      <c r="AP62" s="414">
        <v>0.587753977464335</v>
      </c>
      <c r="AQ62" s="414">
        <v>0.59075986422973448</v>
      </c>
      <c r="AR62" s="414">
        <v>0.58749074944215152</v>
      </c>
      <c r="AS62" s="414">
        <v>0.58986218645120558</v>
      </c>
      <c r="AT62" s="414">
        <v>0.59325981621206902</v>
      </c>
      <c r="AU62" s="547">
        <v>0.60048254881723806</v>
      </c>
      <c r="AV62" s="579">
        <v>0.60195328726499309</v>
      </c>
      <c r="AW62" s="547">
        <v>0.59345737813745503</v>
      </c>
      <c r="AX62" s="547">
        <v>0.601817380528895</v>
      </c>
      <c r="AY62" s="520">
        <v>0.59142806752190047</v>
      </c>
      <c r="AZ62" s="520">
        <v>0.59537363240722163</v>
      </c>
      <c r="BA62" s="520">
        <v>0.58979124325396115</v>
      </c>
      <c r="BB62" s="520">
        <v>0.70237374783863471</v>
      </c>
      <c r="BC62" s="520">
        <v>0.64683236501380414</v>
      </c>
      <c r="BD62" s="456" t="s">
        <v>3</v>
      </c>
      <c r="BE62" s="399" t="s">
        <v>3</v>
      </c>
      <c r="BF62" s="408"/>
      <c r="BG62" s="408"/>
      <c r="BH62" s="418"/>
    </row>
    <row r="63" spans="1:60" ht="12.75" customHeight="1" x14ac:dyDescent="0.2">
      <c r="A63" s="3"/>
      <c r="B63" s="606"/>
      <c r="C63" s="18"/>
      <c r="D63" s="23" t="s">
        <v>82</v>
      </c>
      <c r="E63" s="359">
        <v>1242.0293716197991</v>
      </c>
      <c r="F63" s="359">
        <v>1260.4968875050217</v>
      </c>
      <c r="G63" s="359">
        <v>1272.403249687231</v>
      </c>
      <c r="H63" s="359">
        <v>1295.15801723099</v>
      </c>
      <c r="I63" s="359">
        <v>1321.3687830731708</v>
      </c>
      <c r="J63" s="359">
        <v>1349.1990793586801</v>
      </c>
      <c r="K63" s="359">
        <v>1389.6253117020101</v>
      </c>
      <c r="L63" s="359">
        <v>1426.5512555380201</v>
      </c>
      <c r="M63" s="360">
        <v>1474.9515742582494</v>
      </c>
      <c r="N63" s="359">
        <v>1504.0768970043046</v>
      </c>
      <c r="O63" s="359">
        <v>1550.1265658565285</v>
      </c>
      <c r="P63" s="361">
        <v>1572.8572064548066</v>
      </c>
      <c r="Q63" s="359">
        <v>1619.5059830731707</v>
      </c>
      <c r="R63" s="359">
        <v>1639.6731328106173</v>
      </c>
      <c r="S63" s="351">
        <v>1654.7440638077478</v>
      </c>
      <c r="T63" s="351">
        <v>1666.0173619053087</v>
      </c>
      <c r="U63" s="351">
        <v>1693.4769539340029</v>
      </c>
      <c r="V63" s="351">
        <v>1453.9215843830702</v>
      </c>
      <c r="W63" s="351">
        <v>1459.4881003959831</v>
      </c>
      <c r="X63" s="351">
        <v>1472.0721202525108</v>
      </c>
      <c r="Y63" s="351">
        <v>1491.3779744175035</v>
      </c>
      <c r="Z63" s="351">
        <v>1520.0800316341465</v>
      </c>
      <c r="AA63" s="351">
        <v>1524.2037793055956</v>
      </c>
      <c r="AB63" s="351">
        <v>1555.3949431681035</v>
      </c>
      <c r="AC63" s="351">
        <v>1555.8533069207492</v>
      </c>
      <c r="AD63" s="351">
        <v>1551.1070040177301</v>
      </c>
      <c r="AE63" s="351">
        <v>1551.0698744913293</v>
      </c>
      <c r="AF63" s="351">
        <v>1581.0177283028986</v>
      </c>
      <c r="AG63" s="351">
        <v>1598.4121724673444</v>
      </c>
      <c r="AH63" s="351">
        <v>1631.248334570392</v>
      </c>
      <c r="AI63" s="351">
        <v>1669.4301467936045</v>
      </c>
      <c r="AJ63" s="351">
        <v>1687.6262962882095</v>
      </c>
      <c r="AK63" s="351">
        <v>1704.532737812227</v>
      </c>
      <c r="AL63" s="351">
        <v>1726.3291421397382</v>
      </c>
      <c r="AM63" s="351">
        <v>1749.5794103813685</v>
      </c>
      <c r="AN63" s="351">
        <v>1763.9982051924198</v>
      </c>
      <c r="AO63" s="351">
        <v>1842.5810618644316</v>
      </c>
      <c r="AP63" s="351">
        <v>1876.1240120072887</v>
      </c>
      <c r="AQ63" s="351">
        <v>1910.4260710393587</v>
      </c>
      <c r="AR63" s="351">
        <v>1952.2569997682217</v>
      </c>
      <c r="AS63" s="351">
        <v>1957.7594683352768</v>
      </c>
      <c r="AT63" s="351">
        <v>2014.1284723411079</v>
      </c>
      <c r="AU63" s="512">
        <v>2070.0519893658898</v>
      </c>
      <c r="AV63" s="563">
        <v>2064.794989924198</v>
      </c>
      <c r="AW63" s="512">
        <v>2075.0035902915452</v>
      </c>
      <c r="AX63" s="512">
        <v>2088.5117553498544</v>
      </c>
      <c r="AY63" s="510">
        <v>2089.591889739067</v>
      </c>
      <c r="AZ63" s="510">
        <v>2093.0111872128282</v>
      </c>
      <c r="BA63" s="510">
        <v>2091.9594702303207</v>
      </c>
      <c r="BB63" s="510">
        <v>2102.7512011865888</v>
      </c>
      <c r="BC63" s="510">
        <v>2111.1373555539358</v>
      </c>
      <c r="BD63" s="456">
        <v>22.625600204081366</v>
      </c>
      <c r="BE63" s="399">
        <v>1.0833360236601308E-2</v>
      </c>
      <c r="BF63" s="408">
        <f t="shared" si="2"/>
        <v>0</v>
      </c>
      <c r="BG63" s="408">
        <f t="shared" si="3"/>
        <v>-7.1123662515049091E-17</v>
      </c>
      <c r="BH63" s="418"/>
    </row>
    <row r="64" spans="1:60" ht="12.75" customHeight="1" x14ac:dyDescent="0.2">
      <c r="A64" s="3"/>
      <c r="B64" s="606"/>
      <c r="C64" s="18"/>
      <c r="D64" s="23" t="s">
        <v>65</v>
      </c>
      <c r="E64" s="269">
        <v>0.45550398358827154</v>
      </c>
      <c r="F64" s="269">
        <v>0.44296225912300713</v>
      </c>
      <c r="G64" s="269">
        <v>0.43291964404545191</v>
      </c>
      <c r="H64" s="269">
        <v>0.42469483509912032</v>
      </c>
      <c r="I64" s="269">
        <v>0.4186571969711983</v>
      </c>
      <c r="J64" s="269">
        <v>0.41383627031689624</v>
      </c>
      <c r="K64" s="269">
        <v>0.41695285375499752</v>
      </c>
      <c r="L64" s="269">
        <v>0.41663140954907579</v>
      </c>
      <c r="M64" s="327">
        <v>0.42499397826971286</v>
      </c>
      <c r="N64" s="269">
        <v>0.43401693669542452</v>
      </c>
      <c r="O64" s="269">
        <v>0.44560817354506199</v>
      </c>
      <c r="P64" s="327">
        <v>0.45061951669230982</v>
      </c>
      <c r="Q64" s="269">
        <v>0.46278139004023522</v>
      </c>
      <c r="R64" s="269">
        <v>0.46746512610510643</v>
      </c>
      <c r="S64" s="269">
        <v>0.46878176120065501</v>
      </c>
      <c r="T64" s="269">
        <v>0.47392500268228921</v>
      </c>
      <c r="U64" s="269">
        <v>0.48059636339112227</v>
      </c>
      <c r="V64" s="269">
        <v>0.46352690404622415</v>
      </c>
      <c r="W64" s="269">
        <v>0.46107326607336341</v>
      </c>
      <c r="X64" s="269">
        <v>0.46176727477078899</v>
      </c>
      <c r="Y64" s="269">
        <v>0.4640035875587975</v>
      </c>
      <c r="Z64" s="414">
        <v>0.4712653327573304</v>
      </c>
      <c r="AA64" s="414">
        <v>0.47371485246702993</v>
      </c>
      <c r="AB64" s="414">
        <v>0.4944357725584681</v>
      </c>
      <c r="AC64" s="414">
        <v>0.52857027697219339</v>
      </c>
      <c r="AD64" s="414">
        <v>0.53536853560659825</v>
      </c>
      <c r="AE64" s="414">
        <v>0.53743547195176344</v>
      </c>
      <c r="AF64" s="414">
        <v>0.54641635522178633</v>
      </c>
      <c r="AG64" s="414">
        <v>0.55173922871178804</v>
      </c>
      <c r="AH64" s="414">
        <v>0.55987755196963829</v>
      </c>
      <c r="AI64" s="414">
        <v>0.5705692297199414</v>
      </c>
      <c r="AJ64" s="414">
        <v>0.57667179103894306</v>
      </c>
      <c r="AK64" s="414">
        <v>0.5890264473906347</v>
      </c>
      <c r="AL64" s="414">
        <v>0.59525747909663229</v>
      </c>
      <c r="AM64" s="414">
        <v>0.60246793287634337</v>
      </c>
      <c r="AN64" s="414">
        <v>0.60683149185233853</v>
      </c>
      <c r="AO64" s="414">
        <v>0.62019460888623001</v>
      </c>
      <c r="AP64" s="414">
        <v>0.62264836508808608</v>
      </c>
      <c r="AQ64" s="414">
        <v>0.6277991024509143</v>
      </c>
      <c r="AR64" s="414">
        <v>0.63851783977466114</v>
      </c>
      <c r="AS64" s="414">
        <v>0.64274588512449637</v>
      </c>
      <c r="AT64" s="414">
        <v>0.65258963249962487</v>
      </c>
      <c r="AU64" s="547">
        <v>0.66424538140493805</v>
      </c>
      <c r="AV64" s="579">
        <v>0.66338047369993802</v>
      </c>
      <c r="AW64" s="547">
        <v>0.66771483654654873</v>
      </c>
      <c r="AX64" s="547">
        <v>0.67065053547163445</v>
      </c>
      <c r="AY64" s="520">
        <v>0.67121731658570105</v>
      </c>
      <c r="AZ64" s="520">
        <v>0.6715162855663861</v>
      </c>
      <c r="BA64" s="520">
        <v>0.67166492896659657</v>
      </c>
      <c r="BB64" s="520">
        <v>0.67326010908766598</v>
      </c>
      <c r="BC64" s="520">
        <v>0.67427154169668868</v>
      </c>
      <c r="BD64" s="456" t="s">
        <v>3</v>
      </c>
      <c r="BE64" s="399" t="s">
        <v>3</v>
      </c>
      <c r="BF64" s="408"/>
      <c r="BG64" s="408"/>
      <c r="BH64" s="418"/>
    </row>
    <row r="65" spans="1:60" ht="3" customHeight="1" x14ac:dyDescent="0.2">
      <c r="A65" s="3"/>
      <c r="B65" s="606"/>
      <c r="C65" s="18"/>
      <c r="D65" s="23"/>
      <c r="E65" s="168"/>
      <c r="F65" s="168"/>
      <c r="G65" s="168"/>
      <c r="H65" s="168"/>
      <c r="I65" s="168"/>
      <c r="J65" s="168"/>
      <c r="K65" s="168"/>
      <c r="L65" s="168"/>
      <c r="M65" s="224"/>
      <c r="N65" s="168"/>
      <c r="O65" s="168"/>
      <c r="P65" s="224"/>
      <c r="Q65" s="168"/>
      <c r="R65" s="168">
        <v>0.53252936687201002</v>
      </c>
      <c r="S65" s="265">
        <v>0.53121521586699338</v>
      </c>
      <c r="T65" s="270">
        <v>0.52607106767344902</v>
      </c>
      <c r="U65" s="265">
        <v>0.51939802341619745</v>
      </c>
      <c r="V65" s="265">
        <v>0.53646911695831012</v>
      </c>
      <c r="W65" s="265">
        <v>0.53892373560194817</v>
      </c>
      <c r="X65" s="270">
        <v>0.5381277696136515</v>
      </c>
      <c r="Y65" s="270">
        <v>0.535992714770398</v>
      </c>
      <c r="Z65" s="265">
        <v>0.5287346672426696</v>
      </c>
      <c r="AA65" s="265">
        <v>0.52628514753297007</v>
      </c>
      <c r="AB65" s="265">
        <v>0.50556422744153195</v>
      </c>
      <c r="AC65" s="270">
        <v>0.47142972302780661</v>
      </c>
      <c r="AD65" s="265">
        <v>0.46463146439340175</v>
      </c>
      <c r="AE65" s="270">
        <v>0.46421064961270542</v>
      </c>
      <c r="AF65" s="270">
        <v>0.46443495688673853</v>
      </c>
      <c r="AG65" s="270">
        <v>0.4634439452783542</v>
      </c>
      <c r="AH65" s="270">
        <v>0.46585231055525966</v>
      </c>
      <c r="AI65" s="270">
        <v>0.46443495688673853</v>
      </c>
      <c r="AJ65" s="270">
        <v>0.46443495688673853</v>
      </c>
      <c r="AK65" s="270">
        <v>0.46466908882450209</v>
      </c>
      <c r="AL65" s="270">
        <v>0.4634439452783542</v>
      </c>
      <c r="AM65" s="270">
        <v>0.46421064961270542</v>
      </c>
      <c r="AN65" s="270">
        <v>0.46466908882450209</v>
      </c>
      <c r="AO65" s="270">
        <v>0.4634439452783542</v>
      </c>
      <c r="AP65" s="270">
        <v>0.46585231055525966</v>
      </c>
      <c r="AQ65" s="270">
        <v>0.46585231055525966</v>
      </c>
      <c r="AR65" s="270">
        <v>0.4634439452783542</v>
      </c>
      <c r="AS65" s="270">
        <v>0.4634439452783542</v>
      </c>
      <c r="AT65" s="270">
        <v>0.46443495688673853</v>
      </c>
      <c r="AU65" s="270">
        <v>0.46344394527835397</v>
      </c>
      <c r="AV65" s="581">
        <v>0.46344394527835397</v>
      </c>
      <c r="AW65" s="270">
        <v>0.46344394527835397</v>
      </c>
      <c r="AX65" s="270">
        <v>0.46344394527835397</v>
      </c>
      <c r="AY65" s="395">
        <v>0.46421064961270542</v>
      </c>
      <c r="AZ65" s="395">
        <v>0.46585231055525966</v>
      </c>
      <c r="BA65" s="395">
        <v>0.46466908882450209</v>
      </c>
      <c r="BB65" s="395">
        <v>0.46466908882450209</v>
      </c>
      <c r="BC65" s="395">
        <v>0.46344394527835397</v>
      </c>
      <c r="BD65" s="456"/>
      <c r="BE65" s="404"/>
      <c r="BF65" s="408">
        <f t="shared" si="2"/>
        <v>0</v>
      </c>
      <c r="BG65" s="408">
        <f t="shared" si="3"/>
        <v>0</v>
      </c>
      <c r="BH65" s="418"/>
    </row>
    <row r="66" spans="1:60" ht="12.75" customHeight="1" x14ac:dyDescent="0.2">
      <c r="A66" s="3"/>
      <c r="B66" s="606"/>
      <c r="C66" s="18"/>
      <c r="D66" s="23" t="s">
        <v>159</v>
      </c>
      <c r="E66" s="359">
        <v>1148.2659758393113</v>
      </c>
      <c r="F66" s="155">
        <v>1199.5491606097562</v>
      </c>
      <c r="G66" s="161">
        <v>1268.2344019799139</v>
      </c>
      <c r="H66" s="161">
        <v>1289.8840381721664</v>
      </c>
      <c r="I66" s="161">
        <v>1261.8344954533716</v>
      </c>
      <c r="J66" s="161">
        <v>1272.0388832166427</v>
      </c>
      <c r="K66" s="161">
        <v>1488.1272882677904</v>
      </c>
      <c r="L66" s="161">
        <v>1575.8594724112627</v>
      </c>
      <c r="M66" s="154">
        <v>1726.4752695203015</v>
      </c>
      <c r="N66" s="161">
        <v>1968.7783376236011</v>
      </c>
      <c r="O66" s="161">
        <v>2170.3558116666427</v>
      </c>
      <c r="P66" s="156">
        <v>2128.5375313223099</v>
      </c>
      <c r="Q66" s="359">
        <v>2264.5570395174318</v>
      </c>
      <c r="R66" s="359">
        <v>2584.9568890454093</v>
      </c>
      <c r="S66" s="351">
        <v>2725.300504540387</v>
      </c>
      <c r="T66" s="351">
        <v>2707.3071042534434</v>
      </c>
      <c r="U66" s="351">
        <v>2455.1000741248208</v>
      </c>
      <c r="V66" s="351">
        <v>2409.6303022582497</v>
      </c>
      <c r="W66" s="351">
        <v>2232.8305425939743</v>
      </c>
      <c r="X66" s="351">
        <v>2063.8955354203731</v>
      </c>
      <c r="Y66" s="351">
        <v>2015.3622668579628</v>
      </c>
      <c r="Z66" s="351">
        <v>1985.684791965567</v>
      </c>
      <c r="AA66" s="351">
        <v>1768.4111908177899</v>
      </c>
      <c r="AB66" s="351">
        <v>1764.2492816091999</v>
      </c>
      <c r="AC66" s="351">
        <v>1745.7023054755</v>
      </c>
      <c r="AD66" s="351">
        <v>1747.0525936599399</v>
      </c>
      <c r="AE66" s="351">
        <v>1917.7287572254334</v>
      </c>
      <c r="AF66" s="351">
        <v>1937.64178405797</v>
      </c>
      <c r="AG66" s="351">
        <v>1582.325689404935</v>
      </c>
      <c r="AH66" s="351">
        <v>1434.8944847605226</v>
      </c>
      <c r="AI66" s="351">
        <v>1564.6023255813955</v>
      </c>
      <c r="AJ66" s="351">
        <v>1579.8601164483262</v>
      </c>
      <c r="AK66" s="351">
        <v>1660.3812227074236</v>
      </c>
      <c r="AL66" s="351">
        <v>1740.1209606986899</v>
      </c>
      <c r="AM66" s="351">
        <v>1923.6684133915574</v>
      </c>
      <c r="AN66" s="351">
        <v>2224.1712827988335</v>
      </c>
      <c r="AO66" s="351">
        <v>2497.6362973760929</v>
      </c>
      <c r="AP66" s="351">
        <v>2255.866472303207</v>
      </c>
      <c r="AQ66" s="351">
        <v>2250.0524781341105</v>
      </c>
      <c r="AR66" s="351">
        <v>2391.2846938775506</v>
      </c>
      <c r="AS66" s="351">
        <v>2325.5214285714287</v>
      </c>
      <c r="AT66" s="351">
        <v>2087.3231778425657</v>
      </c>
      <c r="AU66" s="512">
        <v>2085.281632653061</v>
      </c>
      <c r="AV66" s="563">
        <v>2268.2400874635568</v>
      </c>
      <c r="AW66" s="512">
        <v>2313.5500000000002</v>
      </c>
      <c r="AX66" s="512">
        <v>2235.0639941690961</v>
      </c>
      <c r="AY66" s="510">
        <v>2224.9004373177841</v>
      </c>
      <c r="AZ66" s="510">
        <v>2199.371137026239</v>
      </c>
      <c r="BA66" s="510">
        <v>2203.5781341107872</v>
      </c>
      <c r="BB66" s="510">
        <v>2201.4906705539356</v>
      </c>
      <c r="BC66" s="510">
        <v>2357.7868804664722</v>
      </c>
      <c r="BD66" s="456">
        <v>122.72288629737614</v>
      </c>
      <c r="BE66" s="399">
        <v>5.4907996646869739E-2</v>
      </c>
      <c r="BF66" s="408">
        <f t="shared" si="2"/>
        <v>0</v>
      </c>
      <c r="BG66" s="408">
        <f t="shared" si="3"/>
        <v>5.5511151231257827E-17</v>
      </c>
      <c r="BH66" s="418"/>
    </row>
    <row r="67" spans="1:60" x14ac:dyDescent="0.2">
      <c r="A67" s="3"/>
      <c r="B67" s="606"/>
      <c r="C67" s="18"/>
      <c r="D67" s="23" t="s">
        <v>54</v>
      </c>
      <c r="E67" s="359">
        <v>233.62769010043039</v>
      </c>
      <c r="F67" s="155">
        <v>203.0753228120517</v>
      </c>
      <c r="G67" s="161">
        <v>238.217794835007</v>
      </c>
      <c r="H67" s="161">
        <v>171.93773314203699</v>
      </c>
      <c r="I67" s="161">
        <v>157.07417503586802</v>
      </c>
      <c r="J67" s="161">
        <v>205.02596843615498</v>
      </c>
      <c r="K67" s="161">
        <v>359.03888091722098</v>
      </c>
      <c r="L67" s="161">
        <v>419.99555236728844</v>
      </c>
      <c r="M67" s="154">
        <v>528.16599713055962</v>
      </c>
      <c r="N67" s="161">
        <v>737.49540889526554</v>
      </c>
      <c r="O67" s="161">
        <v>925.58436154949788</v>
      </c>
      <c r="P67" s="156">
        <v>879.52252510760422</v>
      </c>
      <c r="Q67" s="359">
        <v>1038.5106169296987</v>
      </c>
      <c r="R67" s="359">
        <v>1292.0439024390246</v>
      </c>
      <c r="S67" s="351">
        <v>1325.5463414634146</v>
      </c>
      <c r="T67" s="351">
        <v>1280.8680057388808</v>
      </c>
      <c r="U67" s="351">
        <v>1078.2695839311334</v>
      </c>
      <c r="V67" s="351">
        <v>1099.025681492109</v>
      </c>
      <c r="W67" s="351">
        <v>939.80129124820678</v>
      </c>
      <c r="X67" s="351">
        <v>787.87546628407449</v>
      </c>
      <c r="Y67" s="351">
        <v>749.54002869440455</v>
      </c>
      <c r="Z67" s="351">
        <v>708.88177905308476</v>
      </c>
      <c r="AA67" s="351">
        <v>561.46972740315641</v>
      </c>
      <c r="AB67" s="351">
        <v>560.93534482758628</v>
      </c>
      <c r="AC67" s="351">
        <v>743.378817443804</v>
      </c>
      <c r="AD67" s="351">
        <v>679.28170028817499</v>
      </c>
      <c r="AE67" s="351">
        <v>617.46329479768804</v>
      </c>
      <c r="AF67" s="351">
        <v>616.80317840579698</v>
      </c>
      <c r="AG67" s="351">
        <v>289.62902757619747</v>
      </c>
      <c r="AH67" s="351">
        <v>210.58171262699565</v>
      </c>
      <c r="AI67" s="351">
        <v>320.12107558139536</v>
      </c>
      <c r="AJ67" s="351">
        <v>301.648170494905</v>
      </c>
      <c r="AK67" s="351">
        <v>386.3934497816594</v>
      </c>
      <c r="AL67" s="351">
        <v>513.50975254730713</v>
      </c>
      <c r="AM67" s="351">
        <v>567.37030567685576</v>
      </c>
      <c r="AN67" s="351">
        <v>810.78017492711353</v>
      </c>
      <c r="AO67" s="351">
        <v>1075.2447521865888</v>
      </c>
      <c r="AP67" s="351">
        <v>809.48877551020405</v>
      </c>
      <c r="AQ67" s="351">
        <v>824.10801749271116</v>
      </c>
      <c r="AR67" s="351">
        <v>873.92157434402338</v>
      </c>
      <c r="AS67" s="351">
        <v>686.82288629737604</v>
      </c>
      <c r="AT67" s="351">
        <v>625.92565597667635</v>
      </c>
      <c r="AU67" s="512">
        <v>661.4596209912537</v>
      </c>
      <c r="AV67" s="563">
        <v>837.49052478134104</v>
      </c>
      <c r="AW67" s="512">
        <v>862.30291545189505</v>
      </c>
      <c r="AX67" s="512">
        <v>787.21034985422727</v>
      </c>
      <c r="AY67" s="510">
        <v>775.34241982507274</v>
      </c>
      <c r="AZ67" s="510">
        <v>733.77463556851319</v>
      </c>
      <c r="BA67" s="510">
        <v>728.59752186588923</v>
      </c>
      <c r="BB67" s="510">
        <v>733.41690962099119</v>
      </c>
      <c r="BC67" s="510">
        <v>744.71618075801746</v>
      </c>
      <c r="BD67" s="456">
        <v>-42.494169096209816</v>
      </c>
      <c r="BE67" s="399">
        <v>-5.3980704273106639E-2</v>
      </c>
      <c r="BF67" s="408">
        <f t="shared" si="2"/>
        <v>0</v>
      </c>
      <c r="BG67" s="408">
        <f t="shared" si="3"/>
        <v>5.5511151231257827E-17</v>
      </c>
      <c r="BH67" s="418"/>
    </row>
    <row r="68" spans="1:60" x14ac:dyDescent="0.2">
      <c r="A68" s="3"/>
      <c r="B68" s="606"/>
      <c r="C68" s="18"/>
      <c r="D68" s="23" t="s">
        <v>55</v>
      </c>
      <c r="E68" s="359">
        <v>280.88368331563845</v>
      </c>
      <c r="F68" s="155">
        <v>282.28052693113341</v>
      </c>
      <c r="G68" s="161">
        <v>262.09889135007171</v>
      </c>
      <c r="H68" s="161">
        <v>281.11495820803441</v>
      </c>
      <c r="I68" s="161">
        <v>281.72986595552368</v>
      </c>
      <c r="J68" s="161">
        <v>262.65138388952658</v>
      </c>
      <c r="K68" s="161">
        <v>275.19488919799142</v>
      </c>
      <c r="L68" s="161">
        <v>293.17256997274035</v>
      </c>
      <c r="M68" s="154">
        <v>277.76440225394555</v>
      </c>
      <c r="N68" s="161">
        <v>247.60722908321378</v>
      </c>
      <c r="O68" s="161">
        <v>216.05983166571016</v>
      </c>
      <c r="P68" s="156">
        <v>205.9468597862267</v>
      </c>
      <c r="Q68" s="359">
        <v>213.94169479340033</v>
      </c>
      <c r="R68" s="359">
        <v>216.60783539598279</v>
      </c>
      <c r="S68" s="351">
        <v>219.69047528120518</v>
      </c>
      <c r="T68" s="351">
        <v>217.98143654375897</v>
      </c>
      <c r="U68" s="351">
        <v>215.46206782066</v>
      </c>
      <c r="V68" s="351">
        <v>211.50966394691537</v>
      </c>
      <c r="W68" s="351">
        <v>211.65394548063125</v>
      </c>
      <c r="X68" s="351">
        <v>211.19540889526542</v>
      </c>
      <c r="Y68" s="351">
        <v>204.43285509325682</v>
      </c>
      <c r="Z68" s="351">
        <v>204.42022955523674</v>
      </c>
      <c r="AA68" s="351">
        <v>205.4296987087518</v>
      </c>
      <c r="AB68" s="351">
        <v>211.29770114942531</v>
      </c>
      <c r="AC68" s="351">
        <v>231.45115273775218</v>
      </c>
      <c r="AD68" s="351">
        <v>234.215706051773</v>
      </c>
      <c r="AE68" s="351">
        <v>238.69508670520227</v>
      </c>
      <c r="AF68" s="351">
        <v>239.177101449275</v>
      </c>
      <c r="AG68" s="351">
        <v>237.16690856313502</v>
      </c>
      <c r="AH68" s="351">
        <v>230.40566037735849</v>
      </c>
      <c r="AI68" s="351">
        <v>239.00712209302327</v>
      </c>
      <c r="AJ68" s="351">
        <v>287.13901017922899</v>
      </c>
      <c r="AK68" s="351">
        <v>290.13682678311494</v>
      </c>
      <c r="AL68" s="351">
        <v>297.71601164483258</v>
      </c>
      <c r="AM68" s="351">
        <v>303.01382823871904</v>
      </c>
      <c r="AN68" s="351">
        <v>305.41822157434399</v>
      </c>
      <c r="AO68" s="351">
        <v>315.83032069970847</v>
      </c>
      <c r="AP68" s="351">
        <v>320.53892128279881</v>
      </c>
      <c r="AQ68" s="351">
        <v>315.36209912536441</v>
      </c>
      <c r="AR68" s="351">
        <v>323.3937317784256</v>
      </c>
      <c r="AS68" s="351">
        <v>340.37725947521869</v>
      </c>
      <c r="AT68" s="351">
        <v>322.65568513119536</v>
      </c>
      <c r="AU68" s="512">
        <v>325.9584548104956</v>
      </c>
      <c r="AV68" s="563">
        <v>336.96413994169097</v>
      </c>
      <c r="AW68" s="512">
        <v>344.77215743440235</v>
      </c>
      <c r="AX68" s="512">
        <v>350.14052478134107</v>
      </c>
      <c r="AY68" s="510">
        <v>350.19314868804662</v>
      </c>
      <c r="AZ68" s="510">
        <v>349.11836734693873</v>
      </c>
      <c r="BA68" s="510">
        <v>349.13586005830899</v>
      </c>
      <c r="BB68" s="510">
        <v>349.15349854227406</v>
      </c>
      <c r="BC68" s="510">
        <v>349.17084548104953</v>
      </c>
      <c r="BD68" s="456">
        <v>-0.96967930029154559</v>
      </c>
      <c r="BE68" s="399">
        <v>-2.7694003740272866E-3</v>
      </c>
      <c r="BF68" s="408">
        <f t="shared" si="2"/>
        <v>0</v>
      </c>
      <c r="BG68" s="408">
        <f t="shared" si="3"/>
        <v>3.0791341698588326E-17</v>
      </c>
      <c r="BH68" s="418"/>
    </row>
    <row r="69" spans="1:60" x14ac:dyDescent="0.2">
      <c r="A69" s="3"/>
      <c r="B69" s="606"/>
      <c r="C69" s="18"/>
      <c r="D69" s="23" t="s">
        <v>56</v>
      </c>
      <c r="E69" s="359">
        <v>229.30602582496414</v>
      </c>
      <c r="F69" s="155">
        <v>314.31951219512194</v>
      </c>
      <c r="G69" s="161">
        <v>173.19053084648499</v>
      </c>
      <c r="H69" s="161">
        <v>240.21176470588236</v>
      </c>
      <c r="I69" s="161">
        <v>194.88794835007175</v>
      </c>
      <c r="J69" s="161">
        <v>164.91147776173599</v>
      </c>
      <c r="K69" s="161">
        <v>177.16542324246771</v>
      </c>
      <c r="L69" s="161">
        <v>172.52238163558101</v>
      </c>
      <c r="M69" s="154">
        <v>200.84490674317499</v>
      </c>
      <c r="N69" s="161">
        <v>239.14160688665709</v>
      </c>
      <c r="O69" s="161">
        <v>273.02338593974173</v>
      </c>
      <c r="P69" s="156">
        <v>295.08809172209499</v>
      </c>
      <c r="Q69" s="359">
        <v>272.41520803443331</v>
      </c>
      <c r="R69" s="359">
        <v>356.2439024390244</v>
      </c>
      <c r="S69" s="351">
        <v>464.26068866571018</v>
      </c>
      <c r="T69" s="351">
        <v>507.84289813486379</v>
      </c>
      <c r="U69" s="351">
        <v>437.79512195121947</v>
      </c>
      <c r="V69" s="351">
        <v>391.53888091722098</v>
      </c>
      <c r="W69" s="351">
        <v>404.40243902439016</v>
      </c>
      <c r="X69" s="351">
        <v>388.21090387374471</v>
      </c>
      <c r="Y69" s="351">
        <v>398.52582496413197</v>
      </c>
      <c r="Z69" s="351">
        <v>421.94619799139167</v>
      </c>
      <c r="AA69" s="351">
        <v>449.93802008608327</v>
      </c>
      <c r="AB69" s="351">
        <v>448.55201149425289</v>
      </c>
      <c r="AC69" s="351">
        <v>178.95086455331409</v>
      </c>
      <c r="AD69" s="351">
        <v>412.49005763688751</v>
      </c>
      <c r="AE69" s="351">
        <v>632.94335260115611</v>
      </c>
      <c r="AF69" s="351">
        <v>647.14884057971005</v>
      </c>
      <c r="AG69" s="351">
        <v>624.19071117561691</v>
      </c>
      <c r="AH69" s="351">
        <v>548.10740203193041</v>
      </c>
      <c r="AI69" s="351">
        <v>559.25726744175995</v>
      </c>
      <c r="AJ69" s="351">
        <v>521.88733624454153</v>
      </c>
      <c r="AK69" s="351">
        <v>550.41979621542941</v>
      </c>
      <c r="AL69" s="351">
        <v>613.904075691412</v>
      </c>
      <c r="AM69" s="351">
        <v>648.08486171761285</v>
      </c>
      <c r="AN69" s="351">
        <v>702.8309037900874</v>
      </c>
      <c r="AO69" s="351">
        <v>699.38454810495625</v>
      </c>
      <c r="AP69" s="351">
        <v>719.92565597667647</v>
      </c>
      <c r="AQ69" s="351">
        <v>698.49227405247825</v>
      </c>
      <c r="AR69" s="351">
        <v>786.94999999999993</v>
      </c>
      <c r="AS69" s="351">
        <v>690.20072886297373</v>
      </c>
      <c r="AT69" s="351">
        <v>553.31486880466468</v>
      </c>
      <c r="AU69" s="512">
        <v>520.66924198250729</v>
      </c>
      <c r="AV69" s="563">
        <v>524.08775510204077</v>
      </c>
      <c r="AW69" s="512">
        <v>547.01034985422746</v>
      </c>
      <c r="AX69" s="512">
        <v>549.55379008746354</v>
      </c>
      <c r="AY69" s="510">
        <v>551.19110787172008</v>
      </c>
      <c r="AZ69" s="510">
        <v>576.08877551020407</v>
      </c>
      <c r="BA69" s="510">
        <v>585.46253644314868</v>
      </c>
      <c r="BB69" s="510">
        <v>578.51341107871713</v>
      </c>
      <c r="BC69" s="510">
        <v>723.4793002915452</v>
      </c>
      <c r="BD69" s="456">
        <v>173.92551020408166</v>
      </c>
      <c r="BE69" s="399">
        <v>0.3164849616930141</v>
      </c>
      <c r="BF69" s="408">
        <f t="shared" si="2"/>
        <v>0</v>
      </c>
      <c r="BG69" s="408">
        <f t="shared" si="3"/>
        <v>0</v>
      </c>
      <c r="BH69" s="418"/>
    </row>
    <row r="70" spans="1:60" x14ac:dyDescent="0.2">
      <c r="A70" s="3"/>
      <c r="B70" s="606"/>
      <c r="C70" s="18"/>
      <c r="D70" s="23" t="s">
        <v>57</v>
      </c>
      <c r="E70" s="359">
        <v>404.44857659827835</v>
      </c>
      <c r="F70" s="155">
        <v>399.87379867144898</v>
      </c>
      <c r="G70" s="161">
        <v>584.72617494835004</v>
      </c>
      <c r="H70" s="161">
        <v>586.61958211621231</v>
      </c>
      <c r="I70" s="161">
        <v>628.14250611190812</v>
      </c>
      <c r="J70" s="161">
        <v>639.45005312912474</v>
      </c>
      <c r="K70" s="161">
        <v>676.7280949091105</v>
      </c>
      <c r="L70" s="161">
        <v>680.1689684356528</v>
      </c>
      <c r="M70" s="154">
        <v>719.69996339261127</v>
      </c>
      <c r="N70" s="161">
        <v>744.53409275846491</v>
      </c>
      <c r="O70" s="161">
        <v>755.68823251169306</v>
      </c>
      <c r="P70" s="156">
        <v>747.98005460638444</v>
      </c>
      <c r="Q70" s="359">
        <v>739.68951975989955</v>
      </c>
      <c r="R70" s="359">
        <v>720.06124877137745</v>
      </c>
      <c r="S70" s="351">
        <v>715.80299913005729</v>
      </c>
      <c r="T70" s="351">
        <v>700.61476383593981</v>
      </c>
      <c r="U70" s="351">
        <v>723.57330042170804</v>
      </c>
      <c r="V70" s="351">
        <v>707.55607590100431</v>
      </c>
      <c r="W70" s="351">
        <v>676.97286684074606</v>
      </c>
      <c r="X70" s="351">
        <v>676.61375636728837</v>
      </c>
      <c r="Y70" s="351">
        <v>662.86355810616942</v>
      </c>
      <c r="Z70" s="351">
        <v>650.4365853658536</v>
      </c>
      <c r="AA70" s="351">
        <v>651.57374461979919</v>
      </c>
      <c r="AB70" s="351">
        <v>643.46422413793107</v>
      </c>
      <c r="AC70" s="351">
        <v>691.92146974063405</v>
      </c>
      <c r="AD70" s="351">
        <v>521.06512968299705</v>
      </c>
      <c r="AE70" s="351">
        <v>427.62702312138731</v>
      </c>
      <c r="AF70" s="351">
        <v>434.50275362317802</v>
      </c>
      <c r="AG70" s="351">
        <v>431.33904208998541</v>
      </c>
      <c r="AH70" s="351">
        <v>445.79970972423808</v>
      </c>
      <c r="AI70" s="351">
        <v>446.21686046511627</v>
      </c>
      <c r="AJ70" s="351">
        <v>469.175589519651</v>
      </c>
      <c r="AK70" s="351">
        <v>433.43114992721979</v>
      </c>
      <c r="AL70" s="351">
        <v>414.99112081513829</v>
      </c>
      <c r="AM70" s="351">
        <v>405.19941775836963</v>
      </c>
      <c r="AN70" s="351">
        <v>405.14198250728867</v>
      </c>
      <c r="AO70" s="351">
        <v>407.17667638483965</v>
      </c>
      <c r="AP70" s="351">
        <v>405.91311953352766</v>
      </c>
      <c r="AQ70" s="351">
        <v>412.09008746355687</v>
      </c>
      <c r="AR70" s="351">
        <v>407.019387755102</v>
      </c>
      <c r="AS70" s="351">
        <v>608.12055393586013</v>
      </c>
      <c r="AT70" s="351">
        <v>585.42696793002915</v>
      </c>
      <c r="AU70" s="512">
        <v>577.19431486880467</v>
      </c>
      <c r="AV70" s="563">
        <v>569.69766763848395</v>
      </c>
      <c r="AW70" s="512">
        <v>559.46457725947516</v>
      </c>
      <c r="AX70" s="512">
        <v>548.15932944606413</v>
      </c>
      <c r="AY70" s="510">
        <v>548.17376093294456</v>
      </c>
      <c r="AZ70" s="510">
        <v>540.38935860058314</v>
      </c>
      <c r="BA70" s="510">
        <v>540.38221574344016</v>
      </c>
      <c r="BB70" s="510">
        <v>540.40685131195335</v>
      </c>
      <c r="BC70" s="510">
        <v>540.42055393586008</v>
      </c>
      <c r="BD70" s="456">
        <v>-7.7387755102040501</v>
      </c>
      <c r="BE70" s="399">
        <v>-1.411774842548863E-2</v>
      </c>
      <c r="BF70" s="408">
        <f t="shared" si="2"/>
        <v>0</v>
      </c>
      <c r="BG70" s="408">
        <f t="shared" si="3"/>
        <v>4.5102810375396984E-17</v>
      </c>
      <c r="BH70" s="418"/>
    </row>
    <row r="71" spans="1:60" x14ac:dyDescent="0.2">
      <c r="A71" s="3"/>
      <c r="B71" s="606"/>
      <c r="C71" s="18"/>
      <c r="D71" s="23" t="s">
        <v>72</v>
      </c>
      <c r="E71" s="359">
        <v>285.02596843615493</v>
      </c>
      <c r="F71" s="155">
        <v>325.51262553802007</v>
      </c>
      <c r="G71" s="161">
        <v>252.90671449067429</v>
      </c>
      <c r="H71" s="161">
        <v>245.79153515064564</v>
      </c>
      <c r="I71" s="161">
        <v>169.22381635581064</v>
      </c>
      <c r="J71" s="161">
        <v>173.71190817790531</v>
      </c>
      <c r="K71" s="161">
        <v>329.20473457675752</v>
      </c>
      <c r="L71" s="161">
        <v>387.33314203730276</v>
      </c>
      <c r="M71" s="154">
        <v>489.93672883787661</v>
      </c>
      <c r="N71" s="161">
        <v>749.92711621233877</v>
      </c>
      <c r="O71" s="161">
        <v>948.81248206599719</v>
      </c>
      <c r="P71" s="156">
        <v>919.35882352941189</v>
      </c>
      <c r="Q71" s="359">
        <v>1041.3047345767575</v>
      </c>
      <c r="R71" s="359">
        <v>1348.2635581061693</v>
      </c>
      <c r="S71" s="351">
        <v>1479.0800573888091</v>
      </c>
      <c r="T71" s="351">
        <v>1487.9829268292683</v>
      </c>
      <c r="U71" s="351">
        <v>1217.4319942611201</v>
      </c>
      <c r="V71" s="351">
        <v>1223.9090387374461</v>
      </c>
      <c r="W71" s="351">
        <v>1090.46743175079</v>
      </c>
      <c r="X71" s="351">
        <v>938.25236728837876</v>
      </c>
      <c r="Y71" s="351">
        <v>906.22022955523676</v>
      </c>
      <c r="Z71" s="351">
        <v>873.53299856527997</v>
      </c>
      <c r="AA71" s="351">
        <v>766.78665710176494</v>
      </c>
      <c r="AB71" s="351">
        <v>756.10459770114949</v>
      </c>
      <c r="AC71" s="351">
        <v>688.10576368876082</v>
      </c>
      <c r="AD71" s="351">
        <v>814.69553314121038</v>
      </c>
      <c r="AE71" s="351">
        <v>755.2604046242775</v>
      </c>
      <c r="AF71" s="351">
        <v>779.68840579710127</v>
      </c>
      <c r="AG71" s="351">
        <v>370.25994194484758</v>
      </c>
      <c r="AH71" s="351">
        <v>211.81146589259799</v>
      </c>
      <c r="AI71" s="351">
        <v>309.794476744176</v>
      </c>
      <c r="AJ71" s="351">
        <v>255.58820960698694</v>
      </c>
      <c r="AK71" s="351">
        <v>367.05473071324604</v>
      </c>
      <c r="AL71" s="351">
        <v>550.7519650655023</v>
      </c>
      <c r="AM71" s="351">
        <v>632.76622998544394</v>
      </c>
      <c r="AN71" s="351">
        <v>935.11093294460625</v>
      </c>
      <c r="AO71" s="351">
        <v>1131.2104956268222</v>
      </c>
      <c r="AP71" s="351">
        <v>892.21239067055399</v>
      </c>
      <c r="AQ71" s="351">
        <v>876.24241982507283</v>
      </c>
      <c r="AR71" s="351">
        <v>979.25233236151598</v>
      </c>
      <c r="AS71" s="351">
        <v>741.8110787172011</v>
      </c>
      <c r="AT71" s="351">
        <v>528.9966472303206</v>
      </c>
      <c r="AU71" s="512">
        <v>525.79489795918369</v>
      </c>
      <c r="AV71" s="563">
        <v>710.05481049562673</v>
      </c>
      <c r="AW71" s="512">
        <v>746.50437317784247</v>
      </c>
      <c r="AX71" s="512">
        <v>662.22026239067031</v>
      </c>
      <c r="AY71" s="510">
        <v>649.86282798833815</v>
      </c>
      <c r="AZ71" s="510">
        <v>635.63658892128285</v>
      </c>
      <c r="BA71" s="510">
        <v>645.79810495626828</v>
      </c>
      <c r="BB71" s="510">
        <v>635.41443148688052</v>
      </c>
      <c r="BC71" s="510">
        <v>789.96239067055376</v>
      </c>
      <c r="BD71" s="456">
        <v>127.74212827988345</v>
      </c>
      <c r="BE71" s="399">
        <v>0.19289975788225466</v>
      </c>
      <c r="BF71" s="408">
        <f t="shared" si="2"/>
        <v>0</v>
      </c>
      <c r="BG71" s="408">
        <f t="shared" si="3"/>
        <v>0</v>
      </c>
      <c r="BH71" s="418"/>
    </row>
    <row r="72" spans="1:60" x14ac:dyDescent="0.2">
      <c r="A72" s="3"/>
      <c r="B72" s="606"/>
      <c r="C72" s="18"/>
      <c r="D72" s="23" t="s">
        <v>73</v>
      </c>
      <c r="E72" s="359">
        <v>146.21463414634144</v>
      </c>
      <c r="F72" s="155">
        <v>115.40817790530846</v>
      </c>
      <c r="G72" s="161">
        <v>154.65176470588236</v>
      </c>
      <c r="H72" s="161">
        <v>98.862123385939739</v>
      </c>
      <c r="I72" s="161">
        <v>67.647776173644203</v>
      </c>
      <c r="J72" s="161">
        <v>100.92008608321377</v>
      </c>
      <c r="K72" s="161">
        <v>249.91649928263985</v>
      </c>
      <c r="L72" s="161">
        <v>312.83342898134867</v>
      </c>
      <c r="M72" s="154">
        <v>401.26111908177904</v>
      </c>
      <c r="N72" s="161">
        <v>633.41621233859416</v>
      </c>
      <c r="O72" s="161">
        <v>794.16671449067439</v>
      </c>
      <c r="P72" s="156">
        <v>749.9637015781924</v>
      </c>
      <c r="Q72" s="359">
        <v>893.55451936872305</v>
      </c>
      <c r="R72" s="359">
        <v>1112.8606886657101</v>
      </c>
      <c r="S72" s="351">
        <v>1138.8282639885222</v>
      </c>
      <c r="T72" s="351">
        <v>1101.157532281205</v>
      </c>
      <c r="U72" s="351">
        <v>903.54935437589677</v>
      </c>
      <c r="V72" s="351">
        <v>952.38077474892384</v>
      </c>
      <c r="W72" s="351">
        <v>806.90803443328559</v>
      </c>
      <c r="X72" s="351">
        <v>682.49053084648494</v>
      </c>
      <c r="Y72" s="351">
        <v>647.73644179383098</v>
      </c>
      <c r="Z72" s="351">
        <v>600.81219512195139</v>
      </c>
      <c r="AA72" s="351">
        <v>469.03529411764714</v>
      </c>
      <c r="AB72" s="351">
        <v>460.55646551724135</v>
      </c>
      <c r="AC72" s="351">
        <v>637.76959654178677</v>
      </c>
      <c r="AD72" s="351">
        <v>575.2749279538906</v>
      </c>
      <c r="AE72" s="351">
        <v>529.95144508670523</v>
      </c>
      <c r="AF72" s="351">
        <v>521.72144927536226</v>
      </c>
      <c r="AG72" s="351">
        <v>179.89361393323699</v>
      </c>
      <c r="AH72" s="351">
        <v>119.48330914368653</v>
      </c>
      <c r="AI72" s="351">
        <v>209.91090116279068</v>
      </c>
      <c r="AJ72" s="351">
        <v>205.88209606986899</v>
      </c>
      <c r="AK72" s="351">
        <v>276.14963609898109</v>
      </c>
      <c r="AL72" s="351">
        <v>400.42285298398838</v>
      </c>
      <c r="AM72" s="351">
        <v>442.84032023289654</v>
      </c>
      <c r="AN72" s="351">
        <v>697.14999999999986</v>
      </c>
      <c r="AO72" s="351">
        <v>897.23279883381917</v>
      </c>
      <c r="AP72" s="351">
        <v>630.69300291545187</v>
      </c>
      <c r="AQ72" s="351">
        <v>633.09431486880453</v>
      </c>
      <c r="AR72" s="351">
        <v>664.73819241982505</v>
      </c>
      <c r="AS72" s="351">
        <v>504.06705539358592</v>
      </c>
      <c r="AT72" s="351">
        <v>435.4679300291545</v>
      </c>
      <c r="AU72" s="512">
        <v>469.28892128279881</v>
      </c>
      <c r="AV72" s="563">
        <v>648.54810495626816</v>
      </c>
      <c r="AW72" s="512">
        <v>657.71705539358584</v>
      </c>
      <c r="AX72" s="512">
        <v>571.36078717201144</v>
      </c>
      <c r="AY72" s="510">
        <v>558.36676384839643</v>
      </c>
      <c r="AZ72" s="510">
        <v>520.04518950437318</v>
      </c>
      <c r="BA72" s="510">
        <v>520.1036443148688</v>
      </c>
      <c r="BB72" s="510">
        <v>516.94562682215746</v>
      </c>
      <c r="BC72" s="510">
        <v>527.99810495626809</v>
      </c>
      <c r="BD72" s="456">
        <v>-43.362682215743348</v>
      </c>
      <c r="BE72" s="399">
        <v>-7.5893696573700598E-2</v>
      </c>
      <c r="BF72" s="408">
        <f t="shared" si="2"/>
        <v>0</v>
      </c>
      <c r="BG72" s="408">
        <f t="shared" si="3"/>
        <v>0</v>
      </c>
      <c r="BH72" s="418"/>
    </row>
    <row r="73" spans="1:60" x14ac:dyDescent="0.2">
      <c r="A73" s="3"/>
      <c r="B73" s="606"/>
      <c r="C73" s="18"/>
      <c r="D73" s="23" t="s">
        <v>74</v>
      </c>
      <c r="E73" s="359">
        <v>138.81133428981349</v>
      </c>
      <c r="F73" s="155">
        <v>210.10444763271161</v>
      </c>
      <c r="G73" s="161">
        <v>98.254949784791933</v>
      </c>
      <c r="H73" s="161">
        <v>146.92941176470592</v>
      </c>
      <c r="I73" s="161">
        <v>101.57604017216644</v>
      </c>
      <c r="J73" s="161">
        <v>72.791722094691494</v>
      </c>
      <c r="K73" s="161">
        <v>79.288235294117655</v>
      </c>
      <c r="L73" s="161">
        <v>74.499713055954103</v>
      </c>
      <c r="M73" s="154">
        <v>88.675609756097558</v>
      </c>
      <c r="N73" s="161">
        <v>116.51090387374461</v>
      </c>
      <c r="O73" s="161">
        <v>154.64576757532279</v>
      </c>
      <c r="P73" s="156">
        <v>169.39512195121955</v>
      </c>
      <c r="Q73" s="359">
        <v>147.75021520803443</v>
      </c>
      <c r="R73" s="359">
        <v>235.40286944045911</v>
      </c>
      <c r="S73" s="351">
        <v>340.251793400287</v>
      </c>
      <c r="T73" s="351">
        <v>386.82539454806323</v>
      </c>
      <c r="U73" s="351">
        <v>314.88263988522237</v>
      </c>
      <c r="V73" s="351">
        <v>271.52826398852221</v>
      </c>
      <c r="W73" s="351">
        <v>283.55939741750353</v>
      </c>
      <c r="X73" s="351">
        <v>255.761736441794</v>
      </c>
      <c r="Y73" s="351">
        <v>258.48378766140604</v>
      </c>
      <c r="Z73" s="351">
        <v>272.72080344332852</v>
      </c>
      <c r="AA73" s="351">
        <v>297.751362984217</v>
      </c>
      <c r="AB73" s="351">
        <v>295.54813217390802</v>
      </c>
      <c r="AC73" s="351">
        <v>50.336167146974056</v>
      </c>
      <c r="AD73" s="351">
        <v>239.42060517732</v>
      </c>
      <c r="AE73" s="351">
        <v>225.30895953757232</v>
      </c>
      <c r="AF73" s="351">
        <v>257.96695652173906</v>
      </c>
      <c r="AG73" s="351">
        <v>170.36632801161099</v>
      </c>
      <c r="AH73" s="351">
        <v>92.328156748911482</v>
      </c>
      <c r="AI73" s="351">
        <v>99.883575581395363</v>
      </c>
      <c r="AJ73" s="351">
        <v>49.706113537117936</v>
      </c>
      <c r="AK73" s="351">
        <v>90.905094614264925</v>
      </c>
      <c r="AL73" s="351">
        <v>150.3291120815139</v>
      </c>
      <c r="AM73" s="351">
        <v>189.92590975254734</v>
      </c>
      <c r="AN73" s="351">
        <v>237.96093294460638</v>
      </c>
      <c r="AO73" s="351">
        <v>233.97769679300291</v>
      </c>
      <c r="AP73" s="351">
        <v>261.51938775510212</v>
      </c>
      <c r="AQ73" s="351">
        <v>243.1481049562683</v>
      </c>
      <c r="AR73" s="351">
        <v>314.51413994169087</v>
      </c>
      <c r="AS73" s="351">
        <v>237.74402332361515</v>
      </c>
      <c r="AT73" s="351">
        <v>93.528717201166103</v>
      </c>
      <c r="AU73" s="512">
        <v>56.505976676384883</v>
      </c>
      <c r="AV73" s="563">
        <v>61.506705539358556</v>
      </c>
      <c r="AW73" s="512">
        <v>88.787317784256643</v>
      </c>
      <c r="AX73" s="512">
        <v>90.859475218658858</v>
      </c>
      <c r="AY73" s="510">
        <v>91.496064139941694</v>
      </c>
      <c r="AZ73" s="510">
        <v>115.59139941690967</v>
      </c>
      <c r="BA73" s="510">
        <v>125.69446064139943</v>
      </c>
      <c r="BB73" s="510">
        <v>118.46880466472301</v>
      </c>
      <c r="BC73" s="510">
        <v>261.96428571428572</v>
      </c>
      <c r="BD73" s="456">
        <v>171.10481049562685</v>
      </c>
      <c r="BE73" s="399">
        <v>1.8831807038710351</v>
      </c>
      <c r="BF73" s="408">
        <f t="shared" si="2"/>
        <v>0</v>
      </c>
      <c r="BG73" s="408">
        <f t="shared" si="3"/>
        <v>0</v>
      </c>
      <c r="BH73" s="418"/>
    </row>
    <row r="74" spans="1:60" ht="12.75" hidden="1" customHeight="1" x14ac:dyDescent="0.2">
      <c r="A74" s="3"/>
      <c r="B74" s="606"/>
      <c r="C74" s="18"/>
      <c r="D74" s="23" t="s">
        <v>99</v>
      </c>
      <c r="E74" s="201">
        <v>1.0328371063675196E-2</v>
      </c>
      <c r="F74" s="169">
        <v>1.0509983583470215E-2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170">
        <v>0</v>
      </c>
      <c r="N74" s="201">
        <v>0</v>
      </c>
      <c r="O74" s="201">
        <v>0</v>
      </c>
      <c r="P74" s="237">
        <v>0</v>
      </c>
      <c r="Q74" s="201">
        <v>0</v>
      </c>
      <c r="R74" s="201">
        <v>0</v>
      </c>
      <c r="S74" s="271">
        <v>0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398">
        <v>0</v>
      </c>
      <c r="AF74" s="271">
        <v>0</v>
      </c>
      <c r="AG74" s="271">
        <v>0</v>
      </c>
      <c r="AH74" s="271">
        <v>0</v>
      </c>
      <c r="AI74" s="271">
        <v>0</v>
      </c>
      <c r="AJ74" s="398">
        <v>0</v>
      </c>
      <c r="AK74" s="398">
        <v>0</v>
      </c>
      <c r="AL74" s="398">
        <v>0</v>
      </c>
      <c r="AM74" s="271">
        <v>0</v>
      </c>
      <c r="AN74" s="271">
        <v>0</v>
      </c>
      <c r="AO74" s="271">
        <v>0</v>
      </c>
      <c r="AP74" s="271">
        <v>0</v>
      </c>
      <c r="AQ74" s="271">
        <v>0</v>
      </c>
      <c r="AR74" s="398">
        <v>0</v>
      </c>
      <c r="AS74" s="398">
        <v>0</v>
      </c>
      <c r="AT74" s="271">
        <v>0</v>
      </c>
      <c r="AU74" s="548">
        <v>0</v>
      </c>
      <c r="AV74" s="582">
        <v>0</v>
      </c>
      <c r="AW74" s="548">
        <v>0</v>
      </c>
      <c r="AX74" s="548">
        <v>0</v>
      </c>
      <c r="AY74" s="518">
        <v>0</v>
      </c>
      <c r="AZ74" s="518">
        <v>0</v>
      </c>
      <c r="BA74" s="518">
        <v>0</v>
      </c>
      <c r="BB74" s="518">
        <v>0</v>
      </c>
      <c r="BC74" s="518">
        <v>0</v>
      </c>
      <c r="BD74" s="456">
        <v>0</v>
      </c>
      <c r="BE74" s="399" t="e">
        <v>#DIV/0!</v>
      </c>
      <c r="BF74" s="408">
        <f t="shared" si="2"/>
        <v>0</v>
      </c>
      <c r="BG74" s="408" t="e">
        <f t="shared" si="3"/>
        <v>#DIV/0!</v>
      </c>
      <c r="BH74" s="418"/>
    </row>
    <row r="75" spans="1:60" ht="13.5" collapsed="1" x14ac:dyDescent="0.2">
      <c r="A75" s="3"/>
      <c r="B75" s="606"/>
      <c r="C75" s="20"/>
      <c r="D75" s="23" t="s">
        <v>155</v>
      </c>
      <c r="E75" s="362">
        <v>5360.798476327117</v>
      </c>
      <c r="F75" s="171">
        <v>5316.6586800573896</v>
      </c>
      <c r="G75" s="199">
        <v>5303.760545193687</v>
      </c>
      <c r="H75" s="199">
        <v>5315.2566714490677</v>
      </c>
      <c r="I75" s="199">
        <v>5386.6675179340036</v>
      </c>
      <c r="J75" s="161">
        <v>5431.7305581061692</v>
      </c>
      <c r="K75" s="199">
        <v>5508.1108177905317</v>
      </c>
      <c r="L75" s="199">
        <v>5532.7403156384507</v>
      </c>
      <c r="M75" s="172">
        <v>5572.1746484935402</v>
      </c>
      <c r="N75" s="199">
        <v>5656.8346484935446</v>
      </c>
      <c r="O75" s="199">
        <v>5736.729985652797</v>
      </c>
      <c r="P75" s="238">
        <v>5792.0911621233863</v>
      </c>
      <c r="Q75" s="359">
        <v>5891.220731707318</v>
      </c>
      <c r="R75" s="359">
        <v>5868.2321377331418</v>
      </c>
      <c r="S75" s="351">
        <v>5890.1205164992825</v>
      </c>
      <c r="T75" s="351">
        <v>5948.6977044476334</v>
      </c>
      <c r="U75" s="351">
        <v>6085.3533715925405</v>
      </c>
      <c r="V75" s="351">
        <v>6197.0647058823524</v>
      </c>
      <c r="W75" s="351">
        <v>6280.9977044476327</v>
      </c>
      <c r="X75" s="351">
        <v>6389.2591104734574</v>
      </c>
      <c r="Y75" s="351">
        <v>6511.9142037302727</v>
      </c>
      <c r="Z75" s="351">
        <v>6612.4433285509331</v>
      </c>
      <c r="AA75" s="351">
        <v>6745.5411764705877</v>
      </c>
      <c r="AB75" s="354">
        <v>6878.828591954024</v>
      </c>
      <c r="AC75" s="351">
        <v>7059.5122478386165</v>
      </c>
      <c r="AD75" s="354">
        <v>7055.6766570605178</v>
      </c>
      <c r="AE75" s="354">
        <v>7145.3050578034681</v>
      </c>
      <c r="AF75" s="354">
        <v>7284.6434782608685</v>
      </c>
      <c r="AG75" s="351">
        <v>7462.0060957910009</v>
      </c>
      <c r="AH75" s="354">
        <v>7707.1345428156746</v>
      </c>
      <c r="AI75" s="351">
        <v>7887.4632267441866</v>
      </c>
      <c r="AJ75" s="351">
        <v>8053.6732168850067</v>
      </c>
      <c r="AK75" s="354">
        <v>8174.0310043668096</v>
      </c>
      <c r="AL75" s="354">
        <v>8324.3004366812238</v>
      </c>
      <c r="AM75" s="354">
        <v>8421.6830458696859</v>
      </c>
      <c r="AN75" s="451">
        <v>8591.7096209912525</v>
      </c>
      <c r="AO75" s="351">
        <v>8781.0134110787167</v>
      </c>
      <c r="AP75" s="354">
        <v>8811.5605458880327</v>
      </c>
      <c r="AQ75" s="354">
        <v>8862.9344023323611</v>
      </c>
      <c r="AR75" s="351">
        <v>8991.1865889212822</v>
      </c>
      <c r="AS75" s="351">
        <v>9206.2099125364421</v>
      </c>
      <c r="AT75" s="351">
        <v>9397.4845765481296</v>
      </c>
      <c r="AU75" s="512">
        <v>9555.5953352769666</v>
      </c>
      <c r="AV75" s="563">
        <v>9459.8595203804907</v>
      </c>
      <c r="AW75" s="512">
        <v>9473.35</v>
      </c>
      <c r="AX75" s="512">
        <v>9500</v>
      </c>
      <c r="AY75" s="536">
        <v>9506.7925990248077</v>
      </c>
      <c r="AZ75" s="536">
        <v>9515.7918229723291</v>
      </c>
      <c r="BA75" s="536">
        <v>9539.7883913639962</v>
      </c>
      <c r="BB75" s="510">
        <v>9574.5673934864444</v>
      </c>
      <c r="BC75" s="510">
        <v>9602.5372271832366</v>
      </c>
      <c r="BD75" s="456">
        <v>102.53722718323661</v>
      </c>
      <c r="BE75" s="399">
        <v>1.079339233507759E-2</v>
      </c>
      <c r="BF75" s="408">
        <f t="shared" si="2"/>
        <v>0</v>
      </c>
      <c r="BG75" s="408">
        <f t="shared" si="3"/>
        <v>-5.2041704279304213E-17</v>
      </c>
      <c r="BH75" s="418"/>
    </row>
    <row r="76" spans="1:60" x14ac:dyDescent="0.2">
      <c r="A76" s="3"/>
      <c r="B76" s="606"/>
      <c r="C76" s="20"/>
      <c r="D76" s="23" t="s">
        <v>65</v>
      </c>
      <c r="E76" s="200">
        <v>0.31593935837527798</v>
      </c>
      <c r="F76" s="173">
        <v>0.30956583885381878</v>
      </c>
      <c r="G76" s="200">
        <v>0.30222177981668402</v>
      </c>
      <c r="H76" s="200">
        <v>0.29282534975049085</v>
      </c>
      <c r="I76" s="200">
        <v>0.29270421367291194</v>
      </c>
      <c r="J76" s="200">
        <v>0.27975472401314566</v>
      </c>
      <c r="K76" s="200">
        <v>0.28206028316806647</v>
      </c>
      <c r="L76" s="200">
        <v>0.28242604548773431</v>
      </c>
      <c r="M76" s="174">
        <v>0.29430798761227589</v>
      </c>
      <c r="N76" s="200">
        <v>0.30961012647788505</v>
      </c>
      <c r="O76" s="200">
        <v>0.32699143138848447</v>
      </c>
      <c r="P76" s="239">
        <v>0.34226885255998185</v>
      </c>
      <c r="Q76" s="412">
        <v>0.36173353153697546</v>
      </c>
      <c r="R76" s="412">
        <v>0.37749027678100827</v>
      </c>
      <c r="S76" s="413">
        <v>0.39047462691947754</v>
      </c>
      <c r="T76" s="413">
        <v>0.40164326624133856</v>
      </c>
      <c r="U76" s="413">
        <v>0.41386999897889681</v>
      </c>
      <c r="V76" s="413">
        <v>0.4264015538804749</v>
      </c>
      <c r="W76" s="413">
        <v>0.44143677057881658</v>
      </c>
      <c r="X76" s="413">
        <v>0.46190836414484715</v>
      </c>
      <c r="Y76" s="413">
        <v>0.47680347171617499</v>
      </c>
      <c r="Z76" s="413">
        <v>0.49253967293088785</v>
      </c>
      <c r="AA76" s="413">
        <v>0.51073586586405917</v>
      </c>
      <c r="AB76" s="413">
        <v>0.52839953474603174</v>
      </c>
      <c r="AC76" s="413">
        <v>0.53931794154738188</v>
      </c>
      <c r="AD76" s="413">
        <v>0.54909236121749805</v>
      </c>
      <c r="AE76" s="413">
        <v>0.56083483493577402</v>
      </c>
      <c r="AF76" s="413">
        <v>0.57453736309297876</v>
      </c>
      <c r="AG76" s="413">
        <v>0.58468451948022249</v>
      </c>
      <c r="AH76" s="413">
        <v>0.59150388174796298</v>
      </c>
      <c r="AI76" s="413">
        <v>0.60309444681084312</v>
      </c>
      <c r="AJ76" s="413">
        <v>0.61517471788703004</v>
      </c>
      <c r="AK76" s="413">
        <v>0.62823507325614436</v>
      </c>
      <c r="AL76" s="413">
        <v>0.64018143404491001</v>
      </c>
      <c r="AM76" s="413">
        <v>0.65003923605820013</v>
      </c>
      <c r="AN76" s="452">
        <v>0.65979161487282179</v>
      </c>
      <c r="AO76" s="413">
        <v>0.67209789637834172</v>
      </c>
      <c r="AP76" s="413">
        <v>0.67820785880097401</v>
      </c>
      <c r="AQ76" s="413">
        <v>0.68540370479666091</v>
      </c>
      <c r="AR76" s="413">
        <v>0.69490664919322909</v>
      </c>
      <c r="AS76" s="413">
        <v>0.69914617227705678</v>
      </c>
      <c r="AT76" s="413">
        <v>0.70918065880734649</v>
      </c>
      <c r="AU76" s="549">
        <v>0.7197743614452331</v>
      </c>
      <c r="AV76" s="583">
        <v>0.71919193799079195</v>
      </c>
      <c r="AW76" s="549">
        <v>0.71919193799079195</v>
      </c>
      <c r="AX76" s="549">
        <v>0.72299999999999998</v>
      </c>
      <c r="AY76" s="521">
        <v>0.72339991830556616</v>
      </c>
      <c r="AZ76" s="521">
        <v>0.72373016288172376</v>
      </c>
      <c r="BA76" s="521">
        <v>0.72535677605906479</v>
      </c>
      <c r="BB76" s="521">
        <v>0.72652612575674791</v>
      </c>
      <c r="BC76" s="521">
        <v>0.72761435253354068</v>
      </c>
      <c r="BD76" s="456" t="s">
        <v>3</v>
      </c>
      <c r="BE76" s="399" t="s">
        <v>3</v>
      </c>
      <c r="BF76" s="408"/>
      <c r="BG76" s="408"/>
      <c r="BH76" s="418"/>
    </row>
    <row r="77" spans="1:60" x14ac:dyDescent="0.2">
      <c r="A77" s="3"/>
      <c r="B77" s="606"/>
      <c r="C77" s="20"/>
      <c r="D77" s="23" t="s">
        <v>179</v>
      </c>
      <c r="E77" s="200">
        <v>0.33963793606856318</v>
      </c>
      <c r="F77" s="173">
        <v>0.33211233959965469</v>
      </c>
      <c r="G77" s="200">
        <v>0.32375007190164296</v>
      </c>
      <c r="H77" s="200">
        <v>0.31330722136379685</v>
      </c>
      <c r="I77" s="200">
        <v>0.30673406241308543</v>
      </c>
      <c r="J77" s="200">
        <v>0.29876909548728814</v>
      </c>
      <c r="K77" s="200">
        <v>0.30057029271378555</v>
      </c>
      <c r="L77" s="200">
        <v>0.30429679198775922</v>
      </c>
      <c r="M77" s="174">
        <v>0.31283666406226024</v>
      </c>
      <c r="N77" s="200">
        <v>0.32886132974357268</v>
      </c>
      <c r="O77" s="200">
        <v>0.34688550040248517</v>
      </c>
      <c r="P77" s="239">
        <v>0.36301384877294429</v>
      </c>
      <c r="Q77" s="412">
        <v>0.38306670212239397</v>
      </c>
      <c r="R77" s="412">
        <v>0.39986762721665947</v>
      </c>
      <c r="S77" s="413">
        <v>0.41064646940109806</v>
      </c>
      <c r="T77" s="413">
        <v>0.42342656598905476</v>
      </c>
      <c r="U77" s="413">
        <v>0.43572688008915472</v>
      </c>
      <c r="V77" s="413">
        <v>0.44808511726655698</v>
      </c>
      <c r="W77" s="413">
        <v>0.46357567383133913</v>
      </c>
      <c r="X77" s="413">
        <v>0.48373946587274036</v>
      </c>
      <c r="Y77" s="413">
        <v>0.49859874790246794</v>
      </c>
      <c r="Z77" s="413">
        <v>0.51683463297641663</v>
      </c>
      <c r="AA77" s="413">
        <v>0.53376790136114927</v>
      </c>
      <c r="AB77" s="413">
        <v>0.54541545254009816</v>
      </c>
      <c r="AC77" s="413">
        <v>0.56341096802057367</v>
      </c>
      <c r="AD77" s="413">
        <v>0.57417729339317491</v>
      </c>
      <c r="AE77" s="413">
        <v>0.5843290870165998</v>
      </c>
      <c r="AF77" s="413">
        <v>0.59861206922535526</v>
      </c>
      <c r="AG77" s="413">
        <v>0.60797900266522209</v>
      </c>
      <c r="AH77" s="413">
        <v>0.61495206089760734</v>
      </c>
      <c r="AI77" s="413">
        <v>0.62670093944298133</v>
      </c>
      <c r="AJ77" s="413">
        <v>0.63844262937802509</v>
      </c>
      <c r="AK77" s="413">
        <v>0.65139626167028009</v>
      </c>
      <c r="AL77" s="413">
        <v>0.66330644780425607</v>
      </c>
      <c r="AM77" s="413">
        <v>0.67369703972740025</v>
      </c>
      <c r="AN77" s="452">
        <v>0.68351734341788606</v>
      </c>
      <c r="AO77" s="413">
        <v>0.69500924166360634</v>
      </c>
      <c r="AP77" s="413">
        <v>0.70105915995659052</v>
      </c>
      <c r="AQ77" s="413">
        <v>0.70832497025596619</v>
      </c>
      <c r="AR77" s="413">
        <v>0.71773638126792949</v>
      </c>
      <c r="AS77" s="413">
        <v>0.72138741408564844</v>
      </c>
      <c r="AT77" s="413">
        <v>0.731243495159139</v>
      </c>
      <c r="AU77" s="549">
        <v>0.74006867209680438</v>
      </c>
      <c r="AV77" s="583">
        <v>0.74141578224334148</v>
      </c>
      <c r="AW77" s="549">
        <v>0.74310769338307758</v>
      </c>
      <c r="AX77" s="549">
        <v>0.74439999999999995</v>
      </c>
      <c r="AY77" s="521">
        <v>0.74564071317679614</v>
      </c>
      <c r="AZ77" s="521">
        <v>0.7459594717830893</v>
      </c>
      <c r="BA77" s="521">
        <v>0.74753049341101308</v>
      </c>
      <c r="BB77" s="521">
        <v>0.74865261236791136</v>
      </c>
      <c r="BC77" s="521">
        <v>0.74970762034011773</v>
      </c>
      <c r="BD77" s="456"/>
      <c r="BE77" s="399"/>
      <c r="BF77" s="408">
        <f t="shared" si="2"/>
        <v>5.3076203401177802E-3</v>
      </c>
      <c r="BG77" s="408">
        <f t="shared" si="3"/>
        <v>0</v>
      </c>
      <c r="BH77" s="418"/>
    </row>
    <row r="78" spans="1:60" x14ac:dyDescent="0.2">
      <c r="A78" s="3"/>
      <c r="B78" s="606"/>
      <c r="C78" s="20"/>
      <c r="D78" s="23" t="s">
        <v>130</v>
      </c>
      <c r="E78" s="362">
        <v>4113.2137733142044</v>
      </c>
      <c r="F78" s="171">
        <v>4066.0401721664284</v>
      </c>
      <c r="G78" s="199">
        <v>4053.7733142037305</v>
      </c>
      <c r="H78" s="199">
        <v>4052.3385939741747</v>
      </c>
      <c r="I78" s="199">
        <v>4112.7546628407463</v>
      </c>
      <c r="J78" s="161">
        <v>4148.1922525107602</v>
      </c>
      <c r="K78" s="199">
        <v>4204.8350071736013</v>
      </c>
      <c r="L78" s="199">
        <v>4204.98421707747</v>
      </c>
      <c r="M78" s="172">
        <v>4220.6628407460548</v>
      </c>
      <c r="N78" s="199">
        <v>4267.71779483501</v>
      </c>
      <c r="O78" s="199">
        <v>4324.131994261119</v>
      </c>
      <c r="P78" s="238">
        <v>4352.2386513629845</v>
      </c>
      <c r="Q78" s="359">
        <v>4422.5868723099002</v>
      </c>
      <c r="R78" s="359">
        <v>4392.9677177948297</v>
      </c>
      <c r="S78" s="351">
        <v>4404.4044476327117</v>
      </c>
      <c r="T78" s="351">
        <v>4438.0822094691539</v>
      </c>
      <c r="U78" s="351">
        <v>4548.7117647058831</v>
      </c>
      <c r="V78" s="351">
        <v>4973.6170774748898</v>
      </c>
      <c r="W78" s="351">
        <v>5034.7717360114784</v>
      </c>
      <c r="X78" s="351">
        <v>5120.8500717360112</v>
      </c>
      <c r="Y78" s="351">
        <v>5217.1585365853698</v>
      </c>
      <c r="Z78" s="351">
        <v>5293.7756097560978</v>
      </c>
      <c r="AA78" s="351">
        <v>5398.8371592539452</v>
      </c>
      <c r="AB78" s="354">
        <v>5500.7824712643687</v>
      </c>
      <c r="AC78" s="351">
        <v>5628.7778097982709</v>
      </c>
      <c r="AD78" s="354">
        <v>5615.9958213256477</v>
      </c>
      <c r="AE78" s="354">
        <v>5685.2132947976879</v>
      </c>
      <c r="AF78" s="354">
        <v>5797.0671014492746</v>
      </c>
      <c r="AG78" s="351">
        <v>5947.7698113207543</v>
      </c>
      <c r="AH78" s="354">
        <v>6164.5312046444124</v>
      </c>
      <c r="AI78" s="351">
        <v>6313.692005813954</v>
      </c>
      <c r="AJ78" s="351">
        <v>6451.5793304221252</v>
      </c>
      <c r="AK78" s="354">
        <v>6545.5579330422124</v>
      </c>
      <c r="AL78" s="354">
        <v>6646.9622998544401</v>
      </c>
      <c r="AM78" s="354">
        <v>6709.2642885698324</v>
      </c>
      <c r="AN78" s="451">
        <v>6826.7460641399412</v>
      </c>
      <c r="AO78" s="351">
        <v>6974.1969387755098</v>
      </c>
      <c r="AP78" s="354">
        <v>6983.3267681650013</v>
      </c>
      <c r="AQ78" s="354">
        <v>7004.39970845481</v>
      </c>
      <c r="AR78" s="351">
        <v>7092.4253644314867</v>
      </c>
      <c r="AS78" s="351">
        <v>7272.3983965014568</v>
      </c>
      <c r="AT78" s="351">
        <v>7420.6648453834068</v>
      </c>
      <c r="AU78" s="512">
        <v>7541.9864431486876</v>
      </c>
      <c r="AV78" s="563">
        <v>7476.0804292143102</v>
      </c>
      <c r="AW78" s="512">
        <v>7489.59</v>
      </c>
      <c r="AX78" s="512">
        <v>7510</v>
      </c>
      <c r="AY78" s="536">
        <v>7513.3720932609594</v>
      </c>
      <c r="AZ78" s="536">
        <v>7518.9090760612507</v>
      </c>
      <c r="BA78" s="536">
        <v>7539.5798812575831</v>
      </c>
      <c r="BB78" s="510">
        <v>7570.8092808625379</v>
      </c>
      <c r="BC78" s="510">
        <v>7592.6910808610792</v>
      </c>
      <c r="BD78" s="456">
        <v>82.691080861079172</v>
      </c>
      <c r="BE78" s="399">
        <v>1.101079638629554E-2</v>
      </c>
      <c r="BF78" s="408">
        <f t="shared" si="2"/>
        <v>0</v>
      </c>
      <c r="BG78" s="408">
        <f t="shared" si="3"/>
        <v>-4.5102810375396984E-17</v>
      </c>
      <c r="BH78" s="418"/>
    </row>
    <row r="79" spans="1:60" x14ac:dyDescent="0.2">
      <c r="A79" s="3"/>
      <c r="B79" s="606"/>
      <c r="C79" s="20"/>
      <c r="D79" s="23" t="s">
        <v>18</v>
      </c>
      <c r="E79" s="362">
        <v>1247.5847030129125</v>
      </c>
      <c r="F79" s="171">
        <v>1250.61750789096</v>
      </c>
      <c r="G79" s="199">
        <v>1249.987230989957</v>
      </c>
      <c r="H79" s="199">
        <v>1262.91707747489</v>
      </c>
      <c r="I79" s="199">
        <v>1273.9128550932569</v>
      </c>
      <c r="J79" s="161">
        <v>1283.5383055954089</v>
      </c>
      <c r="K79" s="199">
        <v>1303.2758106169299</v>
      </c>
      <c r="L79" s="199">
        <v>1327.7560975609758</v>
      </c>
      <c r="M79" s="172">
        <v>1351.5217077474899</v>
      </c>
      <c r="N79" s="199">
        <v>1382.732281205165</v>
      </c>
      <c r="O79" s="199">
        <v>1412.5979913916785</v>
      </c>
      <c r="P79" s="238">
        <v>1439.8525107604019</v>
      </c>
      <c r="Q79" s="359">
        <v>1468.6338593974176</v>
      </c>
      <c r="R79" s="359">
        <v>1475.2644179383101</v>
      </c>
      <c r="S79" s="351">
        <v>1485.716068866571</v>
      </c>
      <c r="T79" s="351">
        <v>1510.6154949784793</v>
      </c>
      <c r="U79" s="351">
        <v>1536.641606886657</v>
      </c>
      <c r="V79" s="351">
        <v>1223.4466284074604</v>
      </c>
      <c r="W79" s="351">
        <v>1246.2259684361547</v>
      </c>
      <c r="X79" s="351">
        <v>1268.4090387374463</v>
      </c>
      <c r="Y79" s="351">
        <v>1293.7556671449067</v>
      </c>
      <c r="Z79" s="351">
        <v>1317.66771779484</v>
      </c>
      <c r="AA79" s="351">
        <v>1346.704017216643</v>
      </c>
      <c r="AB79" s="354">
        <v>1378.0461206896553</v>
      </c>
      <c r="AC79" s="351">
        <v>1430.7344380403458</v>
      </c>
      <c r="AD79" s="354">
        <v>1439.6808357348702</v>
      </c>
      <c r="AE79" s="354">
        <v>1460.0917630057804</v>
      </c>
      <c r="AF79" s="354">
        <v>1487.5763768115942</v>
      </c>
      <c r="AG79" s="351">
        <v>1514.2362844702468</v>
      </c>
      <c r="AH79" s="354">
        <v>1542.6033381712627</v>
      </c>
      <c r="AI79" s="351">
        <v>1573.7712209302324</v>
      </c>
      <c r="AJ79" s="351">
        <v>1602.093886462882</v>
      </c>
      <c r="AK79" s="354">
        <v>1638.4730713245997</v>
      </c>
      <c r="AL79" s="354">
        <v>1677.3381368267831</v>
      </c>
      <c r="AM79" s="354">
        <v>1712.4187572998544</v>
      </c>
      <c r="AN79" s="451">
        <v>1764.963556851312</v>
      </c>
      <c r="AO79" s="351">
        <v>1806.8164723032069</v>
      </c>
      <c r="AP79" s="354">
        <v>1828.2337777230318</v>
      </c>
      <c r="AQ79" s="354">
        <v>1858.5346938775508</v>
      </c>
      <c r="AR79" s="351">
        <v>1898.7612244897959</v>
      </c>
      <c r="AS79" s="351">
        <v>1933.8115160349855</v>
      </c>
      <c r="AT79" s="351">
        <v>1976.8197311647232</v>
      </c>
      <c r="AU79" s="512">
        <v>2013.6088921282796</v>
      </c>
      <c r="AV79" s="563">
        <v>1983.7790911661812</v>
      </c>
      <c r="AW79" s="512">
        <v>1983.79</v>
      </c>
      <c r="AX79" s="512">
        <v>1990</v>
      </c>
      <c r="AY79" s="536">
        <v>1993.4205057638483</v>
      </c>
      <c r="AZ79" s="536">
        <v>1996.8827469110788</v>
      </c>
      <c r="BA79" s="536">
        <v>2000.2085101064131</v>
      </c>
      <c r="BB79" s="510">
        <v>2003.7581126239068</v>
      </c>
      <c r="BC79" s="510">
        <v>2009.8461463221574</v>
      </c>
      <c r="BD79" s="456">
        <v>19.846146322157438</v>
      </c>
      <c r="BE79" s="399">
        <v>9.9729378503303767E-3</v>
      </c>
      <c r="BF79" s="408">
        <f t="shared" si="2"/>
        <v>0</v>
      </c>
      <c r="BG79" s="408">
        <f t="shared" si="3"/>
        <v>0</v>
      </c>
      <c r="BH79" s="418"/>
    </row>
    <row r="80" spans="1:60" x14ac:dyDescent="0.2">
      <c r="A80" s="3"/>
      <c r="B80" s="11"/>
      <c r="C80" s="27" t="s">
        <v>170</v>
      </c>
      <c r="D80" s="133"/>
      <c r="E80" s="175"/>
      <c r="F80" s="175"/>
      <c r="G80" s="175"/>
      <c r="H80" s="222"/>
      <c r="I80" s="175"/>
      <c r="J80" s="175"/>
      <c r="K80" s="175">
        <v>8.06</v>
      </c>
      <c r="L80" s="175">
        <v>8.06</v>
      </c>
      <c r="M80" s="223">
        <v>8.06</v>
      </c>
      <c r="N80" s="175"/>
      <c r="O80" s="175"/>
      <c r="P80" s="223">
        <v>8.06</v>
      </c>
      <c r="Q80" s="175"/>
      <c r="R80" s="175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>
        <v>8.06</v>
      </c>
      <c r="AE80" s="280">
        <v>8.06</v>
      </c>
      <c r="AF80" s="280"/>
      <c r="AG80" s="280"/>
      <c r="AH80" s="280"/>
      <c r="AI80" s="280"/>
      <c r="AJ80" s="280"/>
      <c r="AK80" s="280"/>
      <c r="AL80" s="280"/>
      <c r="AM80" s="280">
        <v>8.06</v>
      </c>
      <c r="AN80" s="280"/>
      <c r="AO80" s="280"/>
      <c r="AP80" s="280">
        <v>8.06</v>
      </c>
      <c r="AQ80" s="280">
        <v>8.06</v>
      </c>
      <c r="AR80" s="280"/>
      <c r="AS80" s="280"/>
      <c r="AT80" s="508"/>
      <c r="AU80" s="280"/>
      <c r="AV80" s="584"/>
      <c r="AW80" s="280"/>
      <c r="AX80" s="280"/>
      <c r="AY80" s="509">
        <v>8.06</v>
      </c>
      <c r="AZ80" s="509">
        <v>8.06</v>
      </c>
      <c r="BA80" s="509"/>
      <c r="BB80" s="509"/>
      <c r="BC80" s="509"/>
      <c r="BD80" s="458"/>
      <c r="BE80" s="405"/>
      <c r="BF80" s="408"/>
      <c r="BG80" s="408"/>
      <c r="BH80" s="418"/>
    </row>
    <row r="81" spans="1:60" x14ac:dyDescent="0.2">
      <c r="A81" s="3"/>
      <c r="B81" s="11"/>
      <c r="C81" s="20"/>
      <c r="D81" s="23" t="s">
        <v>71</v>
      </c>
      <c r="E81" s="193">
        <v>7.07</v>
      </c>
      <c r="F81" s="193">
        <v>7.07</v>
      </c>
      <c r="G81" s="193">
        <v>7.07</v>
      </c>
      <c r="H81" s="193">
        <v>7.07</v>
      </c>
      <c r="I81" s="193">
        <v>7.07</v>
      </c>
      <c r="J81" s="193">
        <v>7.0699999999999994</v>
      </c>
      <c r="K81" s="193">
        <v>7.0699999999999994</v>
      </c>
      <c r="L81" s="176">
        <v>7.0699999999999994</v>
      </c>
      <c r="M81" s="177">
        <v>7.0699999999999994</v>
      </c>
      <c r="N81" s="193">
        <v>7.0699999999999994</v>
      </c>
      <c r="O81" s="193">
        <v>7.0699999999999994</v>
      </c>
      <c r="P81" s="240">
        <v>7.07</v>
      </c>
      <c r="Q81" s="193">
        <v>7.0699999999999994</v>
      </c>
      <c r="R81" s="193">
        <v>7.0699999999999994</v>
      </c>
      <c r="S81" s="272">
        <v>7.0699999999999994</v>
      </c>
      <c r="T81" s="272">
        <v>7.0699999999999994</v>
      </c>
      <c r="U81" s="272">
        <v>7.0699999999999994</v>
      </c>
      <c r="V81" s="272">
        <v>7.0699999999999994</v>
      </c>
      <c r="W81" s="272">
        <v>7.0699999999999994</v>
      </c>
      <c r="X81" s="272">
        <v>7.0699999999999994</v>
      </c>
      <c r="Y81" s="272">
        <v>7.0699999999999994</v>
      </c>
      <c r="Z81" s="272">
        <v>7.0699999999999994</v>
      </c>
      <c r="AA81" s="272">
        <v>7.0699999999999994</v>
      </c>
      <c r="AB81" s="272">
        <v>7.06</v>
      </c>
      <c r="AC81" s="272">
        <v>7.04</v>
      </c>
      <c r="AD81" s="272">
        <v>7.04</v>
      </c>
      <c r="AE81" s="272">
        <v>7.02</v>
      </c>
      <c r="AF81" s="272">
        <v>7</v>
      </c>
      <c r="AG81" s="272">
        <v>6.9899999999999993</v>
      </c>
      <c r="AH81" s="272">
        <v>6.9899999999999993</v>
      </c>
      <c r="AI81" s="272">
        <v>6.9799999999999995</v>
      </c>
      <c r="AJ81" s="272">
        <v>6.97</v>
      </c>
      <c r="AK81" s="272">
        <v>6.97</v>
      </c>
      <c r="AL81" s="272">
        <v>6.97</v>
      </c>
      <c r="AM81" s="272">
        <v>6.97</v>
      </c>
      <c r="AN81" s="272">
        <v>6.96</v>
      </c>
      <c r="AO81" s="272">
        <v>6.96</v>
      </c>
      <c r="AP81" s="272">
        <v>6.96</v>
      </c>
      <c r="AQ81" s="272">
        <v>6.96</v>
      </c>
      <c r="AR81" s="272">
        <v>6.96</v>
      </c>
      <c r="AS81" s="272">
        <v>6.96</v>
      </c>
      <c r="AT81" s="272">
        <v>6.96</v>
      </c>
      <c r="AU81" s="550">
        <v>6.96</v>
      </c>
      <c r="AV81" s="585">
        <v>6.96</v>
      </c>
      <c r="AW81" s="550">
        <v>6.96</v>
      </c>
      <c r="AX81" s="550">
        <v>6.96</v>
      </c>
      <c r="AY81" s="523">
        <v>6.96</v>
      </c>
      <c r="AZ81" s="523">
        <v>6.96</v>
      </c>
      <c r="BA81" s="523">
        <v>6.96</v>
      </c>
      <c r="BB81" s="523">
        <v>6.96</v>
      </c>
      <c r="BC81" s="524">
        <v>6.96</v>
      </c>
      <c r="BD81" s="456">
        <v>0</v>
      </c>
      <c r="BE81" s="399">
        <v>0</v>
      </c>
      <c r="BF81" s="408">
        <f t="shared" si="2"/>
        <v>0</v>
      </c>
      <c r="BG81" s="408">
        <f t="shared" si="3"/>
        <v>0</v>
      </c>
      <c r="BH81" s="418"/>
    </row>
    <row r="82" spans="1:60" x14ac:dyDescent="0.2">
      <c r="A82" s="3"/>
      <c r="B82" s="11"/>
      <c r="C82" s="20"/>
      <c r="D82" s="23" t="s">
        <v>58</v>
      </c>
      <c r="E82" s="193">
        <v>6.97</v>
      </c>
      <c r="F82" s="193">
        <v>6.97</v>
      </c>
      <c r="G82" s="193">
        <v>6.97</v>
      </c>
      <c r="H82" s="193">
        <v>6.97</v>
      </c>
      <c r="I82" s="193">
        <v>6.97</v>
      </c>
      <c r="J82" s="193">
        <v>6.97</v>
      </c>
      <c r="K82" s="193">
        <v>6.97</v>
      </c>
      <c r="L82" s="176">
        <v>6.97</v>
      </c>
      <c r="M82" s="177">
        <v>6.97</v>
      </c>
      <c r="N82" s="193">
        <v>6.97</v>
      </c>
      <c r="O82" s="193">
        <v>6.97</v>
      </c>
      <c r="P82" s="240">
        <v>6.97</v>
      </c>
      <c r="Q82" s="193">
        <v>6.97</v>
      </c>
      <c r="R82" s="193">
        <v>6.97</v>
      </c>
      <c r="S82" s="272">
        <v>6.97</v>
      </c>
      <c r="T82" s="272">
        <v>6.97</v>
      </c>
      <c r="U82" s="272">
        <v>6.97</v>
      </c>
      <c r="V82" s="272">
        <v>6.97</v>
      </c>
      <c r="W82" s="272">
        <v>6.97</v>
      </c>
      <c r="X82" s="272">
        <v>6.97</v>
      </c>
      <c r="Y82" s="272">
        <v>6.97</v>
      </c>
      <c r="Z82" s="272">
        <v>6.97</v>
      </c>
      <c r="AA82" s="272">
        <v>6.97</v>
      </c>
      <c r="AB82" s="272">
        <v>6.96</v>
      </c>
      <c r="AC82" s="272">
        <v>6.94</v>
      </c>
      <c r="AD82" s="272">
        <v>6.94</v>
      </c>
      <c r="AE82" s="272">
        <v>6.92</v>
      </c>
      <c r="AF82" s="272">
        <v>6.9</v>
      </c>
      <c r="AG82" s="272">
        <v>6.89</v>
      </c>
      <c r="AH82" s="272">
        <v>6.89</v>
      </c>
      <c r="AI82" s="272">
        <v>6.88</v>
      </c>
      <c r="AJ82" s="272">
        <v>6.87</v>
      </c>
      <c r="AK82" s="272">
        <v>6.87</v>
      </c>
      <c r="AL82" s="272">
        <v>6.87</v>
      </c>
      <c r="AM82" s="272">
        <v>6.87</v>
      </c>
      <c r="AN82" s="272">
        <v>6.86</v>
      </c>
      <c r="AO82" s="272">
        <v>6.86</v>
      </c>
      <c r="AP82" s="272">
        <v>6.86</v>
      </c>
      <c r="AQ82" s="272">
        <v>6.86</v>
      </c>
      <c r="AR82" s="272">
        <v>6.86</v>
      </c>
      <c r="AS82" s="272">
        <v>6.86</v>
      </c>
      <c r="AT82" s="272">
        <v>6.86</v>
      </c>
      <c r="AU82" s="550">
        <v>6.86</v>
      </c>
      <c r="AV82" s="585">
        <v>6.86</v>
      </c>
      <c r="AW82" s="550">
        <v>6.86</v>
      </c>
      <c r="AX82" s="550">
        <v>6.86</v>
      </c>
      <c r="AY82" s="523">
        <v>6.86</v>
      </c>
      <c r="AZ82" s="523">
        <v>6.86</v>
      </c>
      <c r="BA82" s="523">
        <v>6.86</v>
      </c>
      <c r="BB82" s="523">
        <v>6.86</v>
      </c>
      <c r="BC82" s="524">
        <v>6.86</v>
      </c>
      <c r="BD82" s="456">
        <v>0</v>
      </c>
      <c r="BE82" s="399">
        <v>0</v>
      </c>
      <c r="BF82" s="408">
        <f t="shared" si="2"/>
        <v>0</v>
      </c>
      <c r="BG82" s="408">
        <f t="shared" si="3"/>
        <v>0</v>
      </c>
      <c r="BH82" s="418"/>
    </row>
    <row r="83" spans="1:60" ht="13.5" customHeight="1" thickBot="1" x14ac:dyDescent="0.25">
      <c r="A83" s="3"/>
      <c r="B83" s="11"/>
      <c r="C83" s="20"/>
      <c r="D83" s="123" t="s">
        <v>160</v>
      </c>
      <c r="E83" s="209">
        <v>7.0536425136387919</v>
      </c>
      <c r="F83" s="209">
        <v>7.0130872679532521</v>
      </c>
      <c r="G83" s="209">
        <v>7.0374968689860875</v>
      </c>
      <c r="H83" s="209">
        <v>7.0429968353619561</v>
      </c>
      <c r="I83" s="209">
        <v>7.0247336856968374</v>
      </c>
      <c r="J83" s="225">
        <v>7.025843748578275</v>
      </c>
      <c r="K83" s="226">
        <v>7.0469053582602896</v>
      </c>
      <c r="L83" s="226">
        <v>7.037772445440531</v>
      </c>
      <c r="M83" s="179">
        <v>7.0403316038520476</v>
      </c>
      <c r="N83" s="209">
        <v>7.0412673737191245</v>
      </c>
      <c r="O83" s="209">
        <v>7.0341051506325174</v>
      </c>
      <c r="P83" s="231">
        <v>7.0462369584128384</v>
      </c>
      <c r="Q83" s="209">
        <v>7.0565569140460136</v>
      </c>
      <c r="R83" s="282">
        <v>7.0377539365318951</v>
      </c>
      <c r="S83" s="282">
        <v>7.0392910927247261</v>
      </c>
      <c r="T83" s="282">
        <v>7.0579540695812986</v>
      </c>
      <c r="U83" s="282">
        <v>7.050557032676382</v>
      </c>
      <c r="V83" s="282">
        <v>7.0750495779120683</v>
      </c>
      <c r="W83" s="282">
        <v>7.0548507671603016</v>
      </c>
      <c r="X83" s="282">
        <v>7.0382934336425969</v>
      </c>
      <c r="Y83" s="282">
        <v>7.0631415974649991</v>
      </c>
      <c r="Z83" s="282">
        <v>7.0838308460335817</v>
      </c>
      <c r="AA83" s="282">
        <v>7.0259937541296971</v>
      </c>
      <c r="AB83" s="282">
        <v>7.0073988520248616</v>
      </c>
      <c r="AC83" s="282">
        <v>6.9728374900930898</v>
      </c>
      <c r="AD83" s="282">
        <v>7.0020245430846284</v>
      </c>
      <c r="AE83" s="282">
        <v>6.988193196726435</v>
      </c>
      <c r="AF83" s="282">
        <v>6.9611298660509462</v>
      </c>
      <c r="AG83" s="282">
        <v>6.9451174131337696</v>
      </c>
      <c r="AH83" s="282">
        <v>6.9290255707272221</v>
      </c>
      <c r="AI83" s="282">
        <v>6.9261788109517033</v>
      </c>
      <c r="AJ83" s="282">
        <v>6.8904202276966959</v>
      </c>
      <c r="AK83" s="282">
        <v>6.8938786739460109</v>
      </c>
      <c r="AL83" s="282">
        <v>6.9075131741976801</v>
      </c>
      <c r="AM83" s="282">
        <v>6.9058548355487757</v>
      </c>
      <c r="AN83" s="282">
        <v>6.8930791665947</v>
      </c>
      <c r="AO83" s="282">
        <v>6.9037141918816438</v>
      </c>
      <c r="AP83" s="282">
        <v>6.9181877392845657</v>
      </c>
      <c r="AQ83" s="282">
        <v>6.9218032638907303</v>
      </c>
      <c r="AR83" s="282">
        <v>6.9214652619269765</v>
      </c>
      <c r="AS83" s="282">
        <v>6.8916814877828134</v>
      </c>
      <c r="AT83" s="282">
        <v>6.9355879425512486</v>
      </c>
      <c r="AU83" s="514">
        <v>6.936144651420479</v>
      </c>
      <c r="AV83" s="586">
        <v>6.9397643886405245</v>
      </c>
      <c r="AW83" s="514">
        <v>6.9399449348763973</v>
      </c>
      <c r="AX83" s="514">
        <v>6.94501989673285</v>
      </c>
      <c r="AY83" s="596">
        <v>6.944434354256714</v>
      </c>
      <c r="AZ83" s="596">
        <v>6.9436880822514793</v>
      </c>
      <c r="BA83" s="596">
        <v>6.9409048145839574</v>
      </c>
      <c r="BB83" s="596">
        <v>6.9377883881554503</v>
      </c>
      <c r="BC83" s="596">
        <v>6.9432873742680146</v>
      </c>
      <c r="BD83" s="456">
        <v>-1.732522464835462E-3</v>
      </c>
      <c r="BE83" s="399">
        <v>-2.4946256318869597E-4</v>
      </c>
      <c r="BF83" s="408">
        <f t="shared" si="2"/>
        <v>0</v>
      </c>
      <c r="BG83" s="408">
        <f t="shared" si="3"/>
        <v>1.0842021724855044E-18</v>
      </c>
      <c r="BH83" s="418"/>
    </row>
    <row r="84" spans="1:60" ht="12.75" customHeight="1" thickBot="1" x14ac:dyDescent="0.25">
      <c r="A84" s="3"/>
      <c r="B84" s="11"/>
      <c r="C84" s="20"/>
      <c r="D84" s="217" t="s">
        <v>169</v>
      </c>
      <c r="E84" s="178">
        <v>87.467210806178414</v>
      </c>
      <c r="F84" s="209">
        <v>85.304053613067552</v>
      </c>
      <c r="G84" s="209">
        <v>83.852891193560566</v>
      </c>
      <c r="H84" s="209">
        <v>85.681558914770264</v>
      </c>
      <c r="I84" s="209">
        <v>87.930538904351735</v>
      </c>
      <c r="J84" s="209">
        <v>91.297057894450788</v>
      </c>
      <c r="K84" s="209">
        <v>91.622514025116374</v>
      </c>
      <c r="L84" s="209">
        <v>92.938327877111718</v>
      </c>
      <c r="M84" s="231">
        <v>92.465707317671431</v>
      </c>
      <c r="N84" s="231">
        <v>94.684290699135431</v>
      </c>
      <c r="O84" s="231">
        <v>95.249709782502535</v>
      </c>
      <c r="P84" s="283">
        <v>96.869810695814067</v>
      </c>
      <c r="Q84" s="283">
        <v>95.621405905044526</v>
      </c>
      <c r="R84" s="282">
        <v>94.120588847117105</v>
      </c>
      <c r="S84" s="282">
        <v>94.46394982853235</v>
      </c>
      <c r="T84" s="282">
        <v>95.082496621708302</v>
      </c>
      <c r="U84" s="282">
        <v>95.634890368953563</v>
      </c>
      <c r="V84" s="282">
        <v>94.376025871329333</v>
      </c>
      <c r="W84" s="282">
        <v>92.642038349431132</v>
      </c>
      <c r="X84" s="282">
        <v>94.007841502358261</v>
      </c>
      <c r="Y84" s="282">
        <v>93.410255296221223</v>
      </c>
      <c r="Z84" s="282">
        <v>94.770280381524643</v>
      </c>
      <c r="AA84" s="282">
        <v>94.502668429318518</v>
      </c>
      <c r="AB84" s="282">
        <v>91.337197626714996</v>
      </c>
      <c r="AC84" s="282">
        <v>91.548047997324588</v>
      </c>
      <c r="AD84" s="282">
        <v>89.95686901303317</v>
      </c>
      <c r="AE84" s="282">
        <v>89.207619389416053</v>
      </c>
      <c r="AF84" s="282">
        <v>88.988284898190173</v>
      </c>
      <c r="AG84" s="282">
        <v>90.846929176980296</v>
      </c>
      <c r="AH84" s="282">
        <v>90.508142798206137</v>
      </c>
      <c r="AI84" s="282">
        <v>90.852346257047458</v>
      </c>
      <c r="AJ84" s="282">
        <v>90.777002302475196</v>
      </c>
      <c r="AK84" s="282">
        <v>90.385604163041052</v>
      </c>
      <c r="AL84" s="282">
        <v>86.402974653244314</v>
      </c>
      <c r="AM84" s="282">
        <v>88.424982374714517</v>
      </c>
      <c r="AN84" s="282">
        <v>86.36483807719253</v>
      </c>
      <c r="AO84" s="282">
        <v>85.612708340275603</v>
      </c>
      <c r="AP84" s="282">
        <v>87.541566887204922</v>
      </c>
      <c r="AQ84" s="282">
        <v>87.868375436408783</v>
      </c>
      <c r="AR84" s="282">
        <v>86.986378476317839</v>
      </c>
      <c r="AS84" s="282">
        <v>86.883256132695294</v>
      </c>
      <c r="AT84" s="282">
        <v>84.277627852320308</v>
      </c>
      <c r="AU84" s="263"/>
      <c r="AV84" s="587"/>
      <c r="AW84" s="263"/>
      <c r="AX84" s="263"/>
      <c r="AY84" s="526"/>
      <c r="AZ84" s="526"/>
      <c r="BA84" s="526"/>
      <c r="BB84" s="526"/>
      <c r="BC84" s="526"/>
      <c r="BD84" s="456"/>
      <c r="BE84" s="404"/>
      <c r="BF84" s="408"/>
      <c r="BG84" s="408"/>
      <c r="BH84" s="418"/>
    </row>
    <row r="85" spans="1:60" ht="12.75" customHeight="1" thickBot="1" x14ac:dyDescent="0.25">
      <c r="A85" s="3"/>
      <c r="B85" s="11"/>
      <c r="C85" s="20"/>
      <c r="D85" s="23" t="s">
        <v>116</v>
      </c>
      <c r="E85" s="196">
        <v>1.4689700000000001</v>
      </c>
      <c r="F85" s="196">
        <v>1.4823500000000001</v>
      </c>
      <c r="G85" s="196">
        <v>1.4956400000000001</v>
      </c>
      <c r="H85" s="196">
        <v>1.5070300000000001</v>
      </c>
      <c r="I85" s="196">
        <v>1.51573</v>
      </c>
      <c r="J85" s="196">
        <v>1.5223199999999999</v>
      </c>
      <c r="K85" s="196">
        <v>1.5275399999999999</v>
      </c>
      <c r="L85" s="196">
        <v>1.5307299999999999</v>
      </c>
      <c r="M85" s="181">
        <v>1.5328900000000001</v>
      </c>
      <c r="N85" s="181">
        <v>1.5346900000000001</v>
      </c>
      <c r="O85" s="181">
        <v>1.53589</v>
      </c>
      <c r="P85" s="245">
        <v>1.5368200000000001</v>
      </c>
      <c r="Q85" s="196">
        <v>1.5375399999999999</v>
      </c>
      <c r="R85" s="196">
        <v>1.53793</v>
      </c>
      <c r="S85" s="284">
        <v>1.5380499999999999</v>
      </c>
      <c r="T85" s="284">
        <v>1.53826</v>
      </c>
      <c r="U85" s="284">
        <v>1.5389600000000001</v>
      </c>
      <c r="V85" s="284">
        <v>1.5403100000000001</v>
      </c>
      <c r="W85" s="284">
        <v>1.5420100000000001</v>
      </c>
      <c r="X85" s="284">
        <v>1.5436099999999999</v>
      </c>
      <c r="Y85" s="284">
        <v>1.5460499999999999</v>
      </c>
      <c r="Z85" s="284">
        <v>1.54915</v>
      </c>
      <c r="AA85" s="284">
        <v>1.5527200000000001</v>
      </c>
      <c r="AB85" s="284">
        <v>1.5579799999999999</v>
      </c>
      <c r="AC85" s="284">
        <v>1.5645100000000001</v>
      </c>
      <c r="AD85" s="284">
        <v>1.5729</v>
      </c>
      <c r="AE85" s="284">
        <v>1.5829800000000001</v>
      </c>
      <c r="AF85" s="284">
        <v>1.5949899999999999</v>
      </c>
      <c r="AG85" s="284">
        <v>1.60812</v>
      </c>
      <c r="AH85" s="284">
        <v>1.6227499999999999</v>
      </c>
      <c r="AI85" s="284">
        <v>1.6371</v>
      </c>
      <c r="AJ85" s="284">
        <v>1.65073</v>
      </c>
      <c r="AK85" s="284">
        <v>1.66629</v>
      </c>
      <c r="AL85" s="284">
        <v>1.6803900000000001</v>
      </c>
      <c r="AM85" s="284">
        <v>1.6939200000000001</v>
      </c>
      <c r="AN85" s="284">
        <v>1.70662</v>
      </c>
      <c r="AO85" s="284">
        <v>1.7180200000000001</v>
      </c>
      <c r="AP85" s="284">
        <v>1.7285999999999999</v>
      </c>
      <c r="AQ85" s="284">
        <v>1.73722</v>
      </c>
      <c r="AR85" s="284">
        <v>1.7441199999999999</v>
      </c>
      <c r="AS85" s="284">
        <v>1.7503299999999999</v>
      </c>
      <c r="AT85" s="284">
        <v>1.7562199999999999</v>
      </c>
      <c r="AU85" s="551">
        <v>1.7622100000000001</v>
      </c>
      <c r="AV85" s="588">
        <v>1.7636799999999999</v>
      </c>
      <c r="AW85" s="551">
        <v>1.76515</v>
      </c>
      <c r="AX85" s="551">
        <v>1.7666200000000001</v>
      </c>
      <c r="AY85" s="538">
        <v>1.76725</v>
      </c>
      <c r="AZ85" s="517">
        <v>1.76746</v>
      </c>
      <c r="BA85" s="517">
        <v>1.7676700000000001</v>
      </c>
      <c r="BB85" s="517">
        <v>1.7678799999999999</v>
      </c>
      <c r="BC85" s="517">
        <v>1.7680899999999999</v>
      </c>
      <c r="BD85" s="456">
        <v>1.4699999999998603E-3</v>
      </c>
      <c r="BE85" s="399">
        <v>8.3209745163070892E-4</v>
      </c>
      <c r="BF85" s="408">
        <f t="shared" ref="BF85:BF95" si="4">+BC85-AX85-BD85</f>
        <v>0</v>
      </c>
      <c r="BG85" s="408">
        <f t="shared" ref="BG85:BG95" si="5">+BD85/AX85-BE85</f>
        <v>9.7578195523695399E-18</v>
      </c>
      <c r="BH85" s="418"/>
    </row>
    <row r="86" spans="1:60" ht="12.75" customHeight="1" thickBot="1" x14ac:dyDescent="0.25">
      <c r="A86" s="3"/>
      <c r="B86" s="11"/>
      <c r="C86" s="20"/>
      <c r="D86" s="23" t="s">
        <v>115</v>
      </c>
      <c r="E86" s="196">
        <v>1.4689700000000001</v>
      </c>
      <c r="F86" s="196">
        <v>1.4827999999999999</v>
      </c>
      <c r="G86" s="196">
        <v>1.4961100000000001</v>
      </c>
      <c r="H86" s="196">
        <v>1.5070300000000001</v>
      </c>
      <c r="I86" s="196">
        <v>1.51573</v>
      </c>
      <c r="J86" s="196">
        <v>1.52274</v>
      </c>
      <c r="K86" s="196">
        <v>1.5275399999999999</v>
      </c>
      <c r="L86" s="196">
        <v>1.5307299999999999</v>
      </c>
      <c r="M86" s="181">
        <v>1.5328900000000001</v>
      </c>
      <c r="N86" s="181">
        <v>1.5346900000000001</v>
      </c>
      <c r="O86" s="196">
        <v>1.53592</v>
      </c>
      <c r="P86" s="245">
        <v>1.5375399999999999</v>
      </c>
      <c r="Q86" s="245">
        <v>1.5375399999999999</v>
      </c>
      <c r="R86" s="245">
        <v>1.5379499999999999</v>
      </c>
      <c r="S86" s="285">
        <v>1.5380499999999999</v>
      </c>
      <c r="T86" s="285">
        <v>1.53826</v>
      </c>
      <c r="U86" s="285">
        <v>1.5389600000000001</v>
      </c>
      <c r="V86" s="285">
        <v>1.5403100000000001</v>
      </c>
      <c r="W86" s="285">
        <v>1.5420100000000001</v>
      </c>
      <c r="X86" s="284">
        <v>1.54366</v>
      </c>
      <c r="Y86" s="284">
        <v>1.5460499999999999</v>
      </c>
      <c r="Z86" s="284">
        <v>1.54915</v>
      </c>
      <c r="AA86" s="284">
        <v>1.55298</v>
      </c>
      <c r="AB86" s="284">
        <v>1.5579799999999999</v>
      </c>
      <c r="AC86" s="284">
        <v>1.5645100000000001</v>
      </c>
      <c r="AD86" s="284">
        <v>1.5729</v>
      </c>
      <c r="AE86" s="284">
        <v>1.5829800000000001</v>
      </c>
      <c r="AF86" s="284">
        <v>1.5949899999999999</v>
      </c>
      <c r="AG86" s="284">
        <v>1.60859</v>
      </c>
      <c r="AH86" s="284">
        <v>1.6227499999999999</v>
      </c>
      <c r="AI86" s="284">
        <v>1.6371</v>
      </c>
      <c r="AJ86" s="284">
        <v>1.65167</v>
      </c>
      <c r="AK86" s="284">
        <v>1.66629</v>
      </c>
      <c r="AL86" s="284">
        <v>1.6803900000000001</v>
      </c>
      <c r="AM86" s="284">
        <v>1.6939200000000001</v>
      </c>
      <c r="AN86" s="284">
        <v>1.70662</v>
      </c>
      <c r="AO86" s="284">
        <v>1.7183900000000001</v>
      </c>
      <c r="AP86" s="284">
        <v>1.7285999999999999</v>
      </c>
      <c r="AQ86" s="284">
        <v>1.73722</v>
      </c>
      <c r="AR86" s="284">
        <v>1.7443299999999999</v>
      </c>
      <c r="AS86" s="284">
        <v>1.7503299999999999</v>
      </c>
      <c r="AT86" s="284">
        <v>1.7562199999999999</v>
      </c>
      <c r="AU86" s="263"/>
      <c r="AV86" s="587"/>
      <c r="AW86" s="263"/>
      <c r="AX86" s="263"/>
      <c r="AY86" s="526"/>
      <c r="AZ86" s="526"/>
      <c r="BA86" s="526"/>
      <c r="BB86" s="526"/>
      <c r="BC86" s="526"/>
      <c r="BD86" s="456"/>
      <c r="BE86" s="399"/>
      <c r="BF86" s="408"/>
      <c r="BG86" s="408"/>
      <c r="BH86" s="418"/>
    </row>
    <row r="87" spans="1:60" x14ac:dyDescent="0.2">
      <c r="A87" s="3"/>
      <c r="B87" s="12"/>
      <c r="C87" s="27" t="s">
        <v>201</v>
      </c>
      <c r="D87" s="134"/>
      <c r="E87" s="162"/>
      <c r="F87" s="162"/>
      <c r="G87" s="162"/>
      <c r="H87" s="162"/>
      <c r="I87" s="162"/>
      <c r="J87" s="162"/>
      <c r="K87" s="162"/>
      <c r="L87" s="162"/>
      <c r="M87" s="213"/>
      <c r="N87" s="162"/>
      <c r="O87" s="162"/>
      <c r="P87" s="213"/>
      <c r="Q87" s="162"/>
      <c r="R87" s="162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571"/>
      <c r="AW87" s="266"/>
      <c r="AX87" s="266"/>
      <c r="AY87" s="255"/>
      <c r="AZ87" s="255"/>
      <c r="BA87" s="255"/>
      <c r="BB87" s="255"/>
      <c r="BC87" s="255"/>
      <c r="BD87" s="459"/>
      <c r="BE87" s="403"/>
      <c r="BF87" s="408"/>
      <c r="BG87" s="408"/>
      <c r="BH87" s="418"/>
    </row>
    <row r="88" spans="1:60" s="321" customFormat="1" x14ac:dyDescent="0.2">
      <c r="A88" s="319"/>
      <c r="B88" s="605" t="s">
        <v>3</v>
      </c>
      <c r="C88" s="320"/>
      <c r="D88" s="323" t="s">
        <v>68</v>
      </c>
      <c r="E88" s="363">
        <v>2438.4</v>
      </c>
      <c r="F88" s="363">
        <v>2422.5902129199999</v>
      </c>
      <c r="G88" s="363">
        <v>2408.5</v>
      </c>
      <c r="H88" s="363">
        <v>2423</v>
      </c>
      <c r="I88" s="363">
        <v>2420.1</v>
      </c>
      <c r="J88" s="363">
        <v>2445.5</v>
      </c>
      <c r="K88" s="363">
        <v>2486.3000000000002</v>
      </c>
      <c r="L88" s="363">
        <v>2504.6</v>
      </c>
      <c r="M88" s="364">
        <v>2524.5</v>
      </c>
      <c r="N88" s="363">
        <v>2545.8000000000002</v>
      </c>
      <c r="O88" s="363">
        <v>2580.5974056499999</v>
      </c>
      <c r="P88" s="364">
        <v>2605.6</v>
      </c>
      <c r="Q88" s="363">
        <v>2593.6</v>
      </c>
      <c r="R88" s="355">
        <v>2593.4</v>
      </c>
      <c r="S88" s="355">
        <v>2594.3000000000002</v>
      </c>
      <c r="T88" s="355">
        <v>2617.6092592800001</v>
      </c>
      <c r="U88" s="355">
        <v>2602.3638661300001</v>
      </c>
      <c r="V88" s="355">
        <v>2604.79240067</v>
      </c>
      <c r="W88" s="355">
        <v>2641.9671766000001</v>
      </c>
      <c r="X88" s="355">
        <v>2681.40332541</v>
      </c>
      <c r="Y88" s="355">
        <v>2696.6865167599999</v>
      </c>
      <c r="Z88" s="355">
        <v>2735.4394368399999</v>
      </c>
      <c r="AA88" s="355">
        <v>2713.4909178099997</v>
      </c>
      <c r="AB88" s="355">
        <v>2698.6558016899999</v>
      </c>
      <c r="AC88" s="355">
        <v>2881.5623145200002</v>
      </c>
      <c r="AD88" s="355">
        <v>2903.9341449399999</v>
      </c>
      <c r="AE88" s="355">
        <v>2928.6549680799999</v>
      </c>
      <c r="AF88" s="355">
        <v>2967.9026457099999</v>
      </c>
      <c r="AG88" s="355">
        <v>3023.5902191599998</v>
      </c>
      <c r="AH88" s="355">
        <v>3020.8032680200004</v>
      </c>
      <c r="AI88" s="355">
        <v>3055.4600327899998</v>
      </c>
      <c r="AJ88" s="355">
        <v>3099.0835334599997</v>
      </c>
      <c r="AK88" s="355">
        <v>3151.8063354999999</v>
      </c>
      <c r="AL88" s="355">
        <v>3227.3651501599998</v>
      </c>
      <c r="AM88" s="355">
        <v>3309.6142886800003</v>
      </c>
      <c r="AN88" s="355">
        <v>3324.31774774</v>
      </c>
      <c r="AO88" s="355">
        <v>3493.3666923600003</v>
      </c>
      <c r="AP88" s="355">
        <v>3522.4048838200001</v>
      </c>
      <c r="AQ88" s="355">
        <v>3541.45063738</v>
      </c>
      <c r="AR88" s="355">
        <v>3552.57831351</v>
      </c>
      <c r="AS88" s="355">
        <v>3570.2207822300002</v>
      </c>
      <c r="AT88" s="355">
        <v>3613.2973311599999</v>
      </c>
      <c r="AU88" s="552">
        <v>3618.50452722</v>
      </c>
      <c r="AV88" s="589">
        <v>3624.3624889000002</v>
      </c>
      <c r="AW88" s="552">
        <v>3620.7069835900002</v>
      </c>
      <c r="AX88" s="552">
        <v>3629.1201952599999</v>
      </c>
      <c r="AY88" s="525">
        <v>3638.9898487099999</v>
      </c>
      <c r="AZ88" s="525">
        <v>3637.5693046799997</v>
      </c>
      <c r="BA88" s="525">
        <v>3636.09821964</v>
      </c>
      <c r="BB88" s="525">
        <v>3636.7865709600001</v>
      </c>
      <c r="BC88" s="525">
        <v>3639.2865171100002</v>
      </c>
      <c r="BD88" s="456">
        <v>10.166321850000259</v>
      </c>
      <c r="BE88" s="399">
        <v>2.801318584950252E-3</v>
      </c>
      <c r="BF88" s="408">
        <f t="shared" si="4"/>
        <v>0</v>
      </c>
      <c r="BG88" s="408">
        <f t="shared" si="5"/>
        <v>3.6862873864507151E-17</v>
      </c>
      <c r="BH88" s="418"/>
    </row>
    <row r="89" spans="1:60" s="321" customFormat="1" x14ac:dyDescent="0.2">
      <c r="A89" s="319"/>
      <c r="B89" s="605"/>
      <c r="C89" s="320"/>
      <c r="D89" s="324" t="s">
        <v>28</v>
      </c>
      <c r="E89" s="363">
        <v>1717.1</v>
      </c>
      <c r="F89" s="363">
        <v>1708.4603596100001</v>
      </c>
      <c r="G89" s="363">
        <v>1797.8</v>
      </c>
      <c r="H89" s="363">
        <v>1706.6</v>
      </c>
      <c r="I89" s="363">
        <v>1704.1</v>
      </c>
      <c r="J89" s="363">
        <v>1719.6</v>
      </c>
      <c r="K89" s="363">
        <v>1749.2</v>
      </c>
      <c r="L89" s="363">
        <v>1762.7</v>
      </c>
      <c r="M89" s="364">
        <v>1786.8</v>
      </c>
      <c r="N89" s="363">
        <v>1909.5</v>
      </c>
      <c r="O89" s="363">
        <v>1917.9229382400001</v>
      </c>
      <c r="P89" s="364">
        <v>1939.5</v>
      </c>
      <c r="Q89" s="363">
        <v>1993.3</v>
      </c>
      <c r="R89" s="355">
        <v>1996.5</v>
      </c>
      <c r="S89" s="355">
        <v>1998.4</v>
      </c>
      <c r="T89" s="355">
        <v>2008.8052903400001</v>
      </c>
      <c r="U89" s="355">
        <v>1994.0138598200001</v>
      </c>
      <c r="V89" s="355">
        <v>1993.77074943</v>
      </c>
      <c r="W89" s="355">
        <v>2021.77145174</v>
      </c>
      <c r="X89" s="355">
        <v>2047.11095019</v>
      </c>
      <c r="Y89" s="355">
        <v>2056.5584454700002</v>
      </c>
      <c r="Z89" s="355">
        <v>2099.5123268699999</v>
      </c>
      <c r="AA89" s="355">
        <v>2129.9196041199998</v>
      </c>
      <c r="AB89" s="355">
        <v>2132.8517313500001</v>
      </c>
      <c r="AC89" s="355">
        <v>2287.8831547200002</v>
      </c>
      <c r="AD89" s="355">
        <v>2298.5280042899999</v>
      </c>
      <c r="AE89" s="355">
        <v>2315.5427439599998</v>
      </c>
      <c r="AF89" s="355">
        <v>2331.6056265799998</v>
      </c>
      <c r="AG89" s="355">
        <v>2362.1917877000001</v>
      </c>
      <c r="AH89" s="355">
        <v>2362.6995962400001</v>
      </c>
      <c r="AI89" s="355">
        <v>2381.28856679</v>
      </c>
      <c r="AJ89" s="355">
        <v>2405.6300865899998</v>
      </c>
      <c r="AK89" s="355">
        <v>2441.83884145</v>
      </c>
      <c r="AL89" s="355">
        <v>2453.94207633</v>
      </c>
      <c r="AM89" s="355">
        <v>2492.1088228600001</v>
      </c>
      <c r="AN89" s="355">
        <v>2504.4066484999998</v>
      </c>
      <c r="AO89" s="355">
        <v>2620.6687434300002</v>
      </c>
      <c r="AP89" s="355">
        <v>2641.4501813000002</v>
      </c>
      <c r="AQ89" s="355">
        <v>2658.9519185899999</v>
      </c>
      <c r="AR89" s="355">
        <v>2672.9672022599998</v>
      </c>
      <c r="AS89" s="355">
        <v>2682.2094289800002</v>
      </c>
      <c r="AT89" s="355">
        <v>2692.9702240900001</v>
      </c>
      <c r="AU89" s="552">
        <v>2699.00895894</v>
      </c>
      <c r="AV89" s="589">
        <v>2705.6387249300001</v>
      </c>
      <c r="AW89" s="552">
        <v>2703.1483771600001</v>
      </c>
      <c r="AX89" s="552">
        <v>2711.9776373999998</v>
      </c>
      <c r="AY89" s="525">
        <v>2722.5942680200001</v>
      </c>
      <c r="AZ89" s="525">
        <v>2721.3684107099998</v>
      </c>
      <c r="BA89" s="525">
        <v>2720.3952852000002</v>
      </c>
      <c r="BB89" s="525">
        <v>2720.7701372000001</v>
      </c>
      <c r="BC89" s="525">
        <v>2722.5239367700001</v>
      </c>
      <c r="BD89" s="456">
        <v>10.54629937000027</v>
      </c>
      <c r="BE89" s="399">
        <v>3.8887855211486855E-3</v>
      </c>
      <c r="BF89" s="408">
        <f t="shared" si="4"/>
        <v>0</v>
      </c>
      <c r="BG89" s="408">
        <f t="shared" si="5"/>
        <v>4.8138576458356397E-17</v>
      </c>
      <c r="BH89" s="418"/>
    </row>
    <row r="90" spans="1:60" s="321" customFormat="1" x14ac:dyDescent="0.2">
      <c r="A90" s="319"/>
      <c r="B90" s="605"/>
      <c r="C90" s="320"/>
      <c r="D90" s="324" t="s">
        <v>29</v>
      </c>
      <c r="E90" s="363">
        <v>620.29999999999995</v>
      </c>
      <c r="F90" s="363">
        <v>614.12985330999993</v>
      </c>
      <c r="G90" s="363">
        <v>610.70000000000005</v>
      </c>
      <c r="H90" s="363">
        <v>616.4</v>
      </c>
      <c r="I90" s="363">
        <v>616.1</v>
      </c>
      <c r="J90" s="363">
        <v>626</v>
      </c>
      <c r="K90" s="363">
        <v>637.20000000000005</v>
      </c>
      <c r="L90" s="363">
        <v>641.9</v>
      </c>
      <c r="M90" s="364">
        <v>637.70000000000005</v>
      </c>
      <c r="N90" s="363">
        <v>636.29999999999995</v>
      </c>
      <c r="O90" s="363">
        <v>662.67446740999992</v>
      </c>
      <c r="P90" s="364">
        <v>666.1</v>
      </c>
      <c r="Q90" s="363">
        <v>600.29999999999995</v>
      </c>
      <c r="R90" s="355">
        <v>596.9</v>
      </c>
      <c r="S90" s="355">
        <v>595.9</v>
      </c>
      <c r="T90" s="355">
        <v>609.80396894</v>
      </c>
      <c r="U90" s="355">
        <v>608.35000631000003</v>
      </c>
      <c r="V90" s="355">
        <v>611.02165123999998</v>
      </c>
      <c r="W90" s="355">
        <v>620.19572475999996</v>
      </c>
      <c r="X90" s="355">
        <v>634.29237522000005</v>
      </c>
      <c r="Y90" s="355">
        <v>640.12807128999998</v>
      </c>
      <c r="Z90" s="355">
        <v>635.92710996999995</v>
      </c>
      <c r="AA90" s="355">
        <v>583.57131369000001</v>
      </c>
      <c r="AB90" s="355">
        <v>565.80407033999995</v>
      </c>
      <c r="AC90" s="355">
        <v>593.67915979999998</v>
      </c>
      <c r="AD90" s="355">
        <v>605.40614065</v>
      </c>
      <c r="AE90" s="355">
        <v>613.11222411999995</v>
      </c>
      <c r="AF90" s="355">
        <v>636.29701912999997</v>
      </c>
      <c r="AG90" s="355">
        <v>661.39843145999998</v>
      </c>
      <c r="AH90" s="355">
        <v>658.10367178000001</v>
      </c>
      <c r="AI90" s="355">
        <v>674.17146600000001</v>
      </c>
      <c r="AJ90" s="355">
        <v>693.45344686999999</v>
      </c>
      <c r="AK90" s="355">
        <v>709.96749405000003</v>
      </c>
      <c r="AL90" s="355">
        <v>773.42307383000002</v>
      </c>
      <c r="AM90" s="355">
        <v>817.50546582000004</v>
      </c>
      <c r="AN90" s="355">
        <v>819.91109924</v>
      </c>
      <c r="AO90" s="355">
        <v>872.69794893000005</v>
      </c>
      <c r="AP90" s="355">
        <v>880.95470251999996</v>
      </c>
      <c r="AQ90" s="355">
        <v>882.49871879</v>
      </c>
      <c r="AR90" s="355">
        <v>879.61111125000002</v>
      </c>
      <c r="AS90" s="355">
        <v>888.01135324999996</v>
      </c>
      <c r="AT90" s="355">
        <v>920.32710707000001</v>
      </c>
      <c r="AU90" s="552">
        <v>919.49556828000004</v>
      </c>
      <c r="AV90" s="589">
        <v>918.72376397000005</v>
      </c>
      <c r="AW90" s="552">
        <v>917.55860643000005</v>
      </c>
      <c r="AX90" s="552">
        <v>917.14255786000001</v>
      </c>
      <c r="AY90" s="525">
        <v>916.39558068999997</v>
      </c>
      <c r="AZ90" s="525">
        <v>916.20089397000004</v>
      </c>
      <c r="BA90" s="525">
        <v>915.70293444000004</v>
      </c>
      <c r="BB90" s="525">
        <v>916.01643376000004</v>
      </c>
      <c r="BC90" s="525">
        <v>916.76258034</v>
      </c>
      <c r="BD90" s="456">
        <v>-0.37997752000001128</v>
      </c>
      <c r="BE90" s="399">
        <v>-4.1430584236179513E-4</v>
      </c>
      <c r="BF90" s="408">
        <f t="shared" si="4"/>
        <v>0</v>
      </c>
      <c r="BG90" s="408">
        <f t="shared" si="5"/>
        <v>2.9923979960599922E-17</v>
      </c>
      <c r="BH90" s="418"/>
    </row>
    <row r="91" spans="1:60" s="321" customFormat="1" ht="12.75" customHeight="1" x14ac:dyDescent="0.2">
      <c r="A91" s="319"/>
      <c r="B91" s="605"/>
      <c r="C91" s="320"/>
      <c r="D91" s="324" t="s">
        <v>30</v>
      </c>
      <c r="E91" s="363">
        <v>0</v>
      </c>
      <c r="F91" s="363">
        <v>0</v>
      </c>
      <c r="G91" s="363">
        <v>0</v>
      </c>
      <c r="H91" s="363">
        <v>0</v>
      </c>
      <c r="I91" s="363">
        <v>0</v>
      </c>
      <c r="J91" s="363">
        <v>0</v>
      </c>
      <c r="K91" s="363">
        <v>0</v>
      </c>
      <c r="L91" s="363">
        <v>0</v>
      </c>
      <c r="M91" s="364">
        <v>0</v>
      </c>
      <c r="N91" s="364">
        <v>0</v>
      </c>
      <c r="O91" s="363">
        <v>0</v>
      </c>
      <c r="P91" s="364">
        <v>0</v>
      </c>
      <c r="Q91" s="363">
        <v>0</v>
      </c>
      <c r="R91" s="355">
        <v>0</v>
      </c>
      <c r="S91" s="355">
        <v>0</v>
      </c>
      <c r="T91" s="355">
        <v>0</v>
      </c>
      <c r="U91" s="355">
        <v>0</v>
      </c>
      <c r="V91" s="355">
        <v>0</v>
      </c>
      <c r="W91" s="355">
        <v>0</v>
      </c>
      <c r="X91" s="355">
        <v>0</v>
      </c>
      <c r="Y91" s="355">
        <v>0</v>
      </c>
      <c r="Z91" s="355">
        <v>0</v>
      </c>
      <c r="AA91" s="355">
        <v>0</v>
      </c>
      <c r="AB91" s="355">
        <v>0</v>
      </c>
      <c r="AC91" s="355">
        <v>0</v>
      </c>
      <c r="AD91" s="355">
        <v>0</v>
      </c>
      <c r="AE91" s="355">
        <v>0</v>
      </c>
      <c r="AF91" s="355">
        <v>0</v>
      </c>
      <c r="AG91" s="355">
        <v>0</v>
      </c>
      <c r="AH91" s="355">
        <v>0</v>
      </c>
      <c r="AI91" s="355">
        <v>0</v>
      </c>
      <c r="AJ91" s="355">
        <v>0</v>
      </c>
      <c r="AK91" s="355">
        <v>0</v>
      </c>
      <c r="AL91" s="355">
        <v>0</v>
      </c>
      <c r="AM91" s="355">
        <v>0</v>
      </c>
      <c r="AN91" s="355">
        <v>0</v>
      </c>
      <c r="AO91" s="355">
        <v>0</v>
      </c>
      <c r="AP91" s="355">
        <v>0</v>
      </c>
      <c r="AQ91" s="355">
        <v>0</v>
      </c>
      <c r="AR91" s="355">
        <v>0</v>
      </c>
      <c r="AS91" s="355">
        <v>0</v>
      </c>
      <c r="AT91" s="355">
        <v>0</v>
      </c>
      <c r="AU91" s="552">
        <v>0</v>
      </c>
      <c r="AV91" s="589">
        <v>0</v>
      </c>
      <c r="AW91" s="552">
        <v>0</v>
      </c>
      <c r="AX91" s="552">
        <v>0</v>
      </c>
      <c r="AY91" s="525">
        <v>0</v>
      </c>
      <c r="AZ91" s="525">
        <v>0</v>
      </c>
      <c r="BA91" s="525">
        <v>0</v>
      </c>
      <c r="BB91" s="525">
        <v>0</v>
      </c>
      <c r="BC91" s="525">
        <v>0</v>
      </c>
      <c r="BD91" s="460" t="s">
        <v>3</v>
      </c>
      <c r="BE91" s="406" t="s">
        <v>3</v>
      </c>
      <c r="BF91" s="408"/>
      <c r="BG91" s="408"/>
      <c r="BH91" s="418"/>
    </row>
    <row r="92" spans="1:60" x14ac:dyDescent="0.2">
      <c r="A92" s="3"/>
      <c r="B92" s="605"/>
      <c r="C92" s="24"/>
      <c r="D92" s="109" t="s">
        <v>124</v>
      </c>
      <c r="E92" s="365"/>
      <c r="F92" s="365"/>
      <c r="G92" s="365"/>
      <c r="H92" s="365"/>
      <c r="I92" s="365"/>
      <c r="J92" s="365"/>
      <c r="K92" s="365"/>
      <c r="L92" s="365"/>
      <c r="M92" s="366"/>
      <c r="N92" s="359"/>
      <c r="O92" s="365"/>
      <c r="P92" s="366"/>
      <c r="Q92" s="365"/>
      <c r="R92" s="356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590"/>
      <c r="AW92" s="357"/>
      <c r="AX92" s="357"/>
      <c r="AY92" s="348"/>
      <c r="AZ92" s="348"/>
      <c r="BA92" s="348"/>
      <c r="BB92" s="348"/>
      <c r="BC92" s="348"/>
      <c r="BD92" s="456" t="s">
        <v>3</v>
      </c>
      <c r="BE92" s="399" t="s">
        <v>3</v>
      </c>
      <c r="BF92" s="408"/>
      <c r="BG92" s="408"/>
      <c r="BH92" s="418"/>
    </row>
    <row r="93" spans="1:60" ht="12.75" customHeight="1" x14ac:dyDescent="0.2">
      <c r="A93" s="3"/>
      <c r="B93" s="605"/>
      <c r="C93" s="24"/>
      <c r="D93" s="23" t="s">
        <v>162</v>
      </c>
      <c r="E93" s="359">
        <v>2773.3860525592963</v>
      </c>
      <c r="F93" s="359">
        <v>2808.8421432341279</v>
      </c>
      <c r="G93" s="359">
        <v>2844.3708054468093</v>
      </c>
      <c r="H93" s="359">
        <v>2953.1900611167507</v>
      </c>
      <c r="I93" s="359">
        <v>3073.1671749878697</v>
      </c>
      <c r="J93" s="359">
        <v>3138.71751178573</v>
      </c>
      <c r="K93" s="359">
        <v>3170.8027987335786</v>
      </c>
      <c r="L93" s="359">
        <v>3176.61353677952</v>
      </c>
      <c r="M93" s="360">
        <v>3217.92092857954</v>
      </c>
      <c r="N93" s="359">
        <v>3208.2439175171098</v>
      </c>
      <c r="O93" s="359">
        <v>3082.2772535082372</v>
      </c>
      <c r="P93" s="361">
        <v>3045.5078468177398</v>
      </c>
      <c r="Q93" s="359">
        <v>3038.6860417791099</v>
      </c>
      <c r="R93" s="220">
        <v>3034.1432365999362</v>
      </c>
      <c r="S93" s="258">
        <v>3072.8359088195225</v>
      </c>
      <c r="T93" s="258">
        <v>3108.7558519798322</v>
      </c>
      <c r="U93" s="258">
        <v>3175.199023043785</v>
      </c>
      <c r="V93" s="258">
        <v>3179.3754395567298</v>
      </c>
      <c r="W93" s="258">
        <v>3210.3582501763176</v>
      </c>
      <c r="X93" s="258">
        <v>3234.9899073392444</v>
      </c>
      <c r="Y93" s="258">
        <v>3259.4902236597663</v>
      </c>
      <c r="Z93" s="258">
        <v>3262.2212740410005</v>
      </c>
      <c r="AA93" s="258">
        <v>3296.3033743446517</v>
      </c>
      <c r="AB93" s="258">
        <v>3312.2557676021097</v>
      </c>
      <c r="AC93" s="258">
        <v>3335.5207871085672</v>
      </c>
      <c r="AD93" s="258">
        <v>3317.3476328019601</v>
      </c>
      <c r="AE93" s="258">
        <v>3307.3176377313798</v>
      </c>
      <c r="AF93" s="258">
        <v>3276.4363942947393</v>
      </c>
      <c r="AG93" s="258">
        <v>3302.8563104815839</v>
      </c>
      <c r="AH93" s="258">
        <v>3338.2667805921137</v>
      </c>
      <c r="AI93" s="258">
        <v>3353.9508097815083</v>
      </c>
      <c r="AJ93" s="258">
        <v>3359.5586895301726</v>
      </c>
      <c r="AK93" s="258">
        <v>3355.6201963339281</v>
      </c>
      <c r="AL93" s="258">
        <v>3343.6678599599109</v>
      </c>
      <c r="AM93" s="258">
        <v>3327.1268565768178</v>
      </c>
      <c r="AN93" s="258">
        <v>3313.2651277298974</v>
      </c>
      <c r="AO93" s="258">
        <v>3289.2548469871863</v>
      </c>
      <c r="AP93" s="258">
        <v>3274.0016400561217</v>
      </c>
      <c r="AQ93" s="258">
        <v>3253.1021350478277</v>
      </c>
      <c r="AR93" s="258">
        <v>3234.4583190178714</v>
      </c>
      <c r="AS93" s="258">
        <v>3195.894483336851</v>
      </c>
      <c r="AT93" s="258">
        <v>3156.6701348404513</v>
      </c>
      <c r="AU93" s="553">
        <v>3110.6101548094239</v>
      </c>
      <c r="AV93" s="591">
        <v>3106.4397424835565</v>
      </c>
      <c r="AW93" s="553">
        <v>3101.0512708282431</v>
      </c>
      <c r="AX93" s="553">
        <v>3077.7440644790522</v>
      </c>
      <c r="AY93" s="516">
        <v>3077.7440644790522</v>
      </c>
      <c r="AZ93" s="516">
        <v>3077.7440644790522</v>
      </c>
      <c r="BA93" s="516">
        <v>3077.7440644790522</v>
      </c>
      <c r="BB93" s="516">
        <v>3077.7440644790522</v>
      </c>
      <c r="BC93" s="516">
        <v>3074.133837721698</v>
      </c>
      <c r="BD93" s="456">
        <v>-3.6102267573542122</v>
      </c>
      <c r="BE93" s="399">
        <v>-1.1730107123008038E-3</v>
      </c>
      <c r="BF93" s="408">
        <f t="shared" si="4"/>
        <v>0</v>
      </c>
      <c r="BG93" s="408">
        <f t="shared" si="5"/>
        <v>-2.211772431870429E-17</v>
      </c>
      <c r="BH93" s="418"/>
    </row>
    <row r="94" spans="1:60" x14ac:dyDescent="0.2">
      <c r="A94" s="3"/>
      <c r="B94" s="605"/>
      <c r="C94" s="24"/>
      <c r="D94" s="23" t="s">
        <v>129</v>
      </c>
      <c r="E94" s="359">
        <v>1742.8326829268294</v>
      </c>
      <c r="F94" s="359">
        <v>1766.4690100430416</v>
      </c>
      <c r="G94" s="359">
        <v>1790.0467144906743</v>
      </c>
      <c r="H94" s="359">
        <v>1712.3868292682901</v>
      </c>
      <c r="I94" s="359">
        <v>1732.9747776173599</v>
      </c>
      <c r="J94" s="359">
        <v>1752.1783500717399</v>
      </c>
      <c r="K94" s="359">
        <v>1770.1708464849401</v>
      </c>
      <c r="L94" s="359">
        <v>1787.5084935437601</v>
      </c>
      <c r="M94" s="360">
        <v>1903.8365279770446</v>
      </c>
      <c r="N94" s="359">
        <v>1905.008981348637</v>
      </c>
      <c r="O94" s="359">
        <v>1786.4217938306999</v>
      </c>
      <c r="P94" s="361">
        <v>1787.0276614060258</v>
      </c>
      <c r="Q94" s="359">
        <v>1787.4966427546628</v>
      </c>
      <c r="R94" s="220">
        <v>1787.7506743175099</v>
      </c>
      <c r="S94" s="258">
        <v>1787.828837876614</v>
      </c>
      <c r="T94" s="258">
        <v>1787.933055954089</v>
      </c>
      <c r="U94" s="258">
        <v>1788.4215781922526</v>
      </c>
      <c r="V94" s="258">
        <v>1789.3009172209499</v>
      </c>
      <c r="W94" s="258">
        <v>1790.4082352941177</v>
      </c>
      <c r="X94" s="258">
        <v>1791.4504160688666</v>
      </c>
      <c r="Y94" s="258">
        <v>1793.0397417503586</v>
      </c>
      <c r="Z94" s="258">
        <v>1795.0589670014347</v>
      </c>
      <c r="AA94" s="258">
        <v>1797.3843328550934</v>
      </c>
      <c r="AB94" s="258">
        <v>1702.26856321739</v>
      </c>
      <c r="AC94" s="258">
        <v>1709.4690778098</v>
      </c>
      <c r="AD94" s="258">
        <v>1714.9576368876101</v>
      </c>
      <c r="AE94" s="258">
        <v>1724.54468208092</v>
      </c>
      <c r="AF94" s="258">
        <v>1735.4571784058001</v>
      </c>
      <c r="AG94" s="258">
        <v>1745.6320464441201</v>
      </c>
      <c r="AH94" s="258">
        <v>1755.27213352685</v>
      </c>
      <c r="AI94" s="258">
        <v>1766.2956395348799</v>
      </c>
      <c r="AJ94" s="258">
        <v>1776.8754294032001</v>
      </c>
      <c r="AK94" s="258">
        <v>1787.1581659388601</v>
      </c>
      <c r="AL94" s="258">
        <v>1796.476069869</v>
      </c>
      <c r="AM94" s="258">
        <v>1902.5756622998545</v>
      </c>
      <c r="AN94" s="258">
        <v>1906.7468075801748</v>
      </c>
      <c r="AO94" s="258">
        <v>1906.7200437317783</v>
      </c>
      <c r="AP94" s="258">
        <v>1904.8023323615159</v>
      </c>
      <c r="AQ94" s="258">
        <v>1901.5180903790088</v>
      </c>
      <c r="AR94" s="258">
        <v>1898.3214285714284</v>
      </c>
      <c r="AS94" s="258">
        <v>1880.9910204081632</v>
      </c>
      <c r="AT94" s="258">
        <v>1857.8976967930028</v>
      </c>
      <c r="AU94" s="553">
        <v>1844.9546355685131</v>
      </c>
      <c r="AV94" s="591">
        <v>1845.871778425656</v>
      </c>
      <c r="AW94" s="553">
        <v>1846.7889212827988</v>
      </c>
      <c r="AX94" s="553">
        <v>1827.4803206997085</v>
      </c>
      <c r="AY94" s="516">
        <v>1827.4803206997085</v>
      </c>
      <c r="AZ94" s="516">
        <v>1827.4803206997085</v>
      </c>
      <c r="BA94" s="516">
        <v>1827.4803206997085</v>
      </c>
      <c r="BB94" s="516">
        <v>1827.4803206997085</v>
      </c>
      <c r="BC94" s="516">
        <v>1828.3910349854227</v>
      </c>
      <c r="BD94" s="456">
        <v>0.91071428571422075</v>
      </c>
      <c r="BE94" s="399">
        <v>4.9834423681538453E-4</v>
      </c>
      <c r="BF94" s="408">
        <f t="shared" si="4"/>
        <v>0</v>
      </c>
      <c r="BG94" s="408">
        <f t="shared" si="5"/>
        <v>-5.3125906451789717E-18</v>
      </c>
      <c r="BH94" s="418"/>
    </row>
    <row r="95" spans="1:60" ht="12.75" customHeight="1" thickBot="1" x14ac:dyDescent="0.25">
      <c r="A95" s="3"/>
      <c r="B95" s="605"/>
      <c r="C95" s="24"/>
      <c r="D95" s="23" t="s">
        <v>62</v>
      </c>
      <c r="E95" s="359">
        <v>2482.953430381323</v>
      </c>
      <c r="F95" s="359">
        <v>2548.6349917624193</v>
      </c>
      <c r="G95" s="359">
        <v>2509.705276468826</v>
      </c>
      <c r="H95" s="359">
        <v>2558.1463740032618</v>
      </c>
      <c r="I95" s="359">
        <v>2479.0590093891697</v>
      </c>
      <c r="J95" s="359">
        <v>2376.9725875267127</v>
      </c>
      <c r="K95" s="367">
        <v>2299.1151790593099</v>
      </c>
      <c r="L95" s="367">
        <v>2159.5156906652655</v>
      </c>
      <c r="M95" s="368">
        <v>2086.082214380267</v>
      </c>
      <c r="N95" s="359">
        <v>1953.1680176519765</v>
      </c>
      <c r="O95" s="359">
        <v>1748.4610303310999</v>
      </c>
      <c r="P95" s="369">
        <v>1795.5399041089497</v>
      </c>
      <c r="Q95" s="359">
        <v>1758.34635407171</v>
      </c>
      <c r="R95" s="220">
        <v>1523.5922008000584</v>
      </c>
      <c r="S95" s="258">
        <v>1426.4871783246299</v>
      </c>
      <c r="T95" s="258">
        <v>1313.5691317478099</v>
      </c>
      <c r="U95" s="358">
        <v>1217.6286487852731</v>
      </c>
      <c r="V95" s="358">
        <v>1200.6609293973634</v>
      </c>
      <c r="W95" s="358">
        <v>1174.13426852981</v>
      </c>
      <c r="X95" s="258">
        <v>1160.0123212733804</v>
      </c>
      <c r="Y95" s="258">
        <v>1139.2728568514099</v>
      </c>
      <c r="Z95" s="258">
        <v>1171.4985403413771</v>
      </c>
      <c r="AA95" s="358">
        <v>1240.9675422822088</v>
      </c>
      <c r="AB95" s="258">
        <v>1285.3398867708572</v>
      </c>
      <c r="AC95" s="358">
        <v>1376.8596072671232</v>
      </c>
      <c r="AD95" s="358">
        <v>1433.97361712058</v>
      </c>
      <c r="AE95" s="358">
        <v>1557.9603883862101</v>
      </c>
      <c r="AF95" s="358">
        <v>1664.7113082131852</v>
      </c>
      <c r="AG95" s="358">
        <v>1743.4819432487</v>
      </c>
      <c r="AH95" s="358">
        <v>1773.46176688174</v>
      </c>
      <c r="AI95" s="258">
        <v>1725.1057158631743</v>
      </c>
      <c r="AJ95" s="258">
        <v>1708.0777684164207</v>
      </c>
      <c r="AK95" s="258">
        <v>1680.153236596776</v>
      </c>
      <c r="AL95" s="258">
        <v>1613.5253172162631</v>
      </c>
      <c r="AM95" s="358">
        <v>1636.2345867558206</v>
      </c>
      <c r="AN95" s="358">
        <v>1746.0190578484542</v>
      </c>
      <c r="AO95" s="258">
        <v>1753.5098226287823</v>
      </c>
      <c r="AP95" s="258">
        <v>1777.9204116783114</v>
      </c>
      <c r="AQ95" s="258">
        <v>1831.238894862362</v>
      </c>
      <c r="AR95" s="358">
        <v>1945.4783475067163</v>
      </c>
      <c r="AS95" s="358">
        <v>1958.0558461299781</v>
      </c>
      <c r="AT95" s="358">
        <v>2055.1927572301629</v>
      </c>
      <c r="AU95" s="553">
        <v>2040.3033494047559</v>
      </c>
      <c r="AV95" s="592">
        <v>2045.0967404717912</v>
      </c>
      <c r="AW95" s="553">
        <v>2053.5662081908226</v>
      </c>
      <c r="AX95" s="553">
        <v>2059.6108385901398</v>
      </c>
      <c r="AY95" s="539">
        <v>2059.6108385901398</v>
      </c>
      <c r="AZ95" s="516">
        <v>2059.6108385901398</v>
      </c>
      <c r="BA95" s="516">
        <v>2059.6108385901398</v>
      </c>
      <c r="BB95" s="516">
        <v>2059.6108385901398</v>
      </c>
      <c r="BC95" s="516">
        <v>2046.7263127053598</v>
      </c>
      <c r="BD95" s="456">
        <v>-12.884525884780032</v>
      </c>
      <c r="BE95" s="399">
        <v>-6.25580602090825E-3</v>
      </c>
      <c r="BF95" s="408">
        <f t="shared" si="4"/>
        <v>0</v>
      </c>
      <c r="BG95" s="408">
        <f t="shared" si="5"/>
        <v>2.6020852139652106E-17</v>
      </c>
      <c r="BH95" s="418"/>
    </row>
    <row r="96" spans="1:60" x14ac:dyDescent="0.2">
      <c r="A96" s="3"/>
      <c r="B96" s="605"/>
      <c r="C96" s="27" t="s">
        <v>26</v>
      </c>
      <c r="D96" s="23"/>
      <c r="E96" s="194"/>
      <c r="F96" s="194"/>
      <c r="G96" s="194"/>
      <c r="H96" s="194"/>
      <c r="I96" s="194"/>
      <c r="J96" s="194"/>
      <c r="K96" s="194"/>
      <c r="L96" s="194"/>
      <c r="M96" s="232"/>
      <c r="N96" s="195"/>
      <c r="O96" s="195"/>
      <c r="P96" s="235"/>
      <c r="Q96" s="195"/>
      <c r="R96" s="195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300"/>
      <c r="AW96" s="281"/>
      <c r="AX96" s="281"/>
      <c r="AY96" s="300"/>
      <c r="AZ96" s="300"/>
      <c r="BA96" s="300"/>
      <c r="BB96" s="300"/>
      <c r="BC96" s="300"/>
      <c r="BD96" s="461"/>
      <c r="BE96" s="422"/>
      <c r="BF96" s="408"/>
      <c r="BG96" s="408"/>
      <c r="BH96" s="418"/>
    </row>
    <row r="97" spans="1:60" ht="12.75" customHeight="1" x14ac:dyDescent="0.2">
      <c r="A97" s="3"/>
      <c r="B97" s="605"/>
      <c r="C97" s="18"/>
      <c r="D97" s="123" t="s">
        <v>168</v>
      </c>
      <c r="E97" s="198">
        <v>115.8432116909471</v>
      </c>
      <c r="F97" s="198">
        <v>116.26000229662671</v>
      </c>
      <c r="G97" s="198">
        <v>116.17684430496313</v>
      </c>
      <c r="H97" s="198">
        <v>115.60775555652505</v>
      </c>
      <c r="I97" s="198">
        <v>115.10646657321395</v>
      </c>
      <c r="J97" s="198">
        <v>114.89414930397368</v>
      </c>
      <c r="K97" s="198">
        <v>115.12105734711396</v>
      </c>
      <c r="L97" s="198">
        <v>114.8892251142518</v>
      </c>
      <c r="M97" s="180">
        <v>115.60612752890239</v>
      </c>
      <c r="N97" s="180">
        <v>115.73494937169239</v>
      </c>
      <c r="O97" s="198">
        <v>116.10279000338198</v>
      </c>
      <c r="P97" s="246">
        <v>115.87806769636373</v>
      </c>
      <c r="Q97" s="246">
        <v>116.14892566034837</v>
      </c>
      <c r="R97" s="246">
        <v>116.34658311355454</v>
      </c>
      <c r="S97" s="288">
        <v>116.53975841556105</v>
      </c>
      <c r="T97" s="288">
        <v>116.40025788043205</v>
      </c>
      <c r="U97" s="325">
        <v>116.50567084846548</v>
      </c>
      <c r="V97" s="325">
        <v>116.48509581207944</v>
      </c>
      <c r="W97" s="325">
        <v>116.65062371742022</v>
      </c>
      <c r="X97" s="325">
        <v>117.37192642255852</v>
      </c>
      <c r="Y97" s="325">
        <v>117.614895123373</v>
      </c>
      <c r="Z97" s="325">
        <v>119.52</v>
      </c>
      <c r="AA97" s="325">
        <v>120.9834226663417</v>
      </c>
      <c r="AB97" s="325">
        <v>122.33167859942841</v>
      </c>
      <c r="AC97" s="325">
        <v>124.49056695694492</v>
      </c>
      <c r="AD97" s="325">
        <v>126.099776000175</v>
      </c>
      <c r="AE97" s="325">
        <v>128.19297158426104</v>
      </c>
      <c r="AF97" s="325">
        <v>129.33000000000001</v>
      </c>
      <c r="AG97" s="325">
        <v>129.35942489867696</v>
      </c>
      <c r="AH97" s="325">
        <v>129.617717332561</v>
      </c>
      <c r="AI97" s="325">
        <v>129.80383134306524</v>
      </c>
      <c r="AJ97" s="325">
        <v>130.49433240070471</v>
      </c>
      <c r="AK97" s="325">
        <v>130.98922483123354</v>
      </c>
      <c r="AL97" s="325">
        <v>131.38791478953166</v>
      </c>
      <c r="AM97" s="325">
        <v>132.00960635507752</v>
      </c>
      <c r="AN97" s="325">
        <v>132.43580700695026</v>
      </c>
      <c r="AO97" s="325">
        <v>133.08482545148976</v>
      </c>
      <c r="AP97" s="325">
        <v>133.4850499510473</v>
      </c>
      <c r="AQ97" s="325">
        <v>134.14527396759294</v>
      </c>
      <c r="AR97" s="325">
        <v>134.53802957745873</v>
      </c>
      <c r="AS97" s="325">
        <v>134.74796095365838</v>
      </c>
      <c r="AT97" s="325">
        <v>135.40892324418502</v>
      </c>
      <c r="AU97" s="325">
        <v>135.6988908536708</v>
      </c>
      <c r="AV97" s="301"/>
      <c r="AW97" s="593"/>
      <c r="AX97" s="593"/>
      <c r="AY97" s="301"/>
      <c r="AZ97" s="301"/>
      <c r="BA97" s="301"/>
      <c r="BB97" s="301"/>
      <c r="BC97" s="301"/>
      <c r="BD97" s="462"/>
      <c r="BE97" s="423"/>
      <c r="BF97" s="408"/>
      <c r="BG97" s="408"/>
      <c r="BH97" s="418"/>
    </row>
    <row r="98" spans="1:60" x14ac:dyDescent="0.2">
      <c r="A98" s="3"/>
      <c r="B98" s="605"/>
      <c r="C98" s="18"/>
      <c r="D98" s="123" t="s">
        <v>100</v>
      </c>
      <c r="E98" s="182">
        <v>4.3E-3</v>
      </c>
      <c r="F98" s="182">
        <v>3.5978854487523902E-3</v>
      </c>
      <c r="G98" s="182">
        <v>-7.1527601944654197E-4</v>
      </c>
      <c r="H98" s="182">
        <v>-4.8984696721754298E-3</v>
      </c>
      <c r="I98" s="182">
        <v>-4.3361179817926502E-3</v>
      </c>
      <c r="J98" s="182">
        <v>-1.7445294652948999E-3</v>
      </c>
      <c r="K98" s="182">
        <v>1.9749312259578198E-3</v>
      </c>
      <c r="L98" s="182">
        <v>-2.0138125743853802E-3</v>
      </c>
      <c r="M98" s="167">
        <v>6.2399447288261599E-3</v>
      </c>
      <c r="N98" s="167">
        <v>1.1143167368683499E-3</v>
      </c>
      <c r="O98" s="182">
        <v>3.1783020917617701E-3</v>
      </c>
      <c r="P98" s="241">
        <v>-1.93554613986202E-3</v>
      </c>
      <c r="Q98" s="241">
        <v>2.3374394255033502E-3</v>
      </c>
      <c r="R98" s="241">
        <v>1.7017587729066808E-3</v>
      </c>
      <c r="S98" s="257">
        <v>1.66034357724087E-3</v>
      </c>
      <c r="T98" s="257">
        <v>-1.197020974005869E-3</v>
      </c>
      <c r="U98" s="265">
        <v>9.0560768466430019E-4</v>
      </c>
      <c r="V98" s="265">
        <v>-1.7660115800555154E-4</v>
      </c>
      <c r="W98" s="265">
        <v>1.4210221747421601E-3</v>
      </c>
      <c r="X98" s="265">
        <v>6.17344490712408E-3</v>
      </c>
      <c r="Y98" s="265">
        <v>1.0589999999999999E-2</v>
      </c>
      <c r="Z98" s="265">
        <v>7.7000000000000002E-3</v>
      </c>
      <c r="AA98" s="265">
        <v>1.2199999999999999E-2</v>
      </c>
      <c r="AB98" s="265">
        <v>1.114413779485357E-2</v>
      </c>
      <c r="AC98" s="265">
        <v>1.7647827465735455E-2</v>
      </c>
      <c r="AD98" s="265">
        <v>1.2926353237642685E-2</v>
      </c>
      <c r="AE98" s="265">
        <v>1.6599517654760899E-2</v>
      </c>
      <c r="AF98" s="265">
        <v>8.8999999999999999E-3</v>
      </c>
      <c r="AG98" s="265">
        <v>2.1911357578585644E-4</v>
      </c>
      <c r="AH98" s="265">
        <v>1.9967036347450198E-3</v>
      </c>
      <c r="AI98" s="265">
        <v>1.4358686014115385E-3</v>
      </c>
      <c r="AJ98" s="265">
        <v>5.3195737791014198E-3</v>
      </c>
      <c r="AK98" s="265">
        <v>3.7924438665213334E-3</v>
      </c>
      <c r="AL98" s="265">
        <v>3.0436851490021066E-3</v>
      </c>
      <c r="AM98" s="265">
        <v>4.7317256426646637E-3</v>
      </c>
      <c r="AN98" s="265">
        <v>3.2285578575723672E-3</v>
      </c>
      <c r="AO98" s="265">
        <v>4.9006266447670904E-3</v>
      </c>
      <c r="AP98" s="265">
        <v>3.0072887588783459E-3</v>
      </c>
      <c r="AQ98" s="265">
        <v>4.946052136832968E-3</v>
      </c>
      <c r="AR98" s="265">
        <v>2.9278378451160769E-3</v>
      </c>
      <c r="AS98" s="265">
        <v>1.560386879895459E-3</v>
      </c>
      <c r="AT98" s="265">
        <v>4.9051747117268008E-3</v>
      </c>
      <c r="AU98" s="265">
        <v>2.1414217212472101E-3</v>
      </c>
      <c r="AV98" s="301"/>
      <c r="AW98" s="593"/>
      <c r="AX98" s="593"/>
      <c r="AY98" s="301"/>
      <c r="AZ98" s="301"/>
      <c r="BA98" s="301"/>
      <c r="BB98" s="301"/>
      <c r="BC98" s="301"/>
      <c r="BD98" s="462"/>
      <c r="BE98" s="423"/>
      <c r="BF98" s="408"/>
      <c r="BG98" s="408"/>
      <c r="BH98" s="418"/>
    </row>
    <row r="99" spans="1:60" x14ac:dyDescent="0.2">
      <c r="A99" s="3"/>
      <c r="B99" s="605"/>
      <c r="C99" s="18"/>
      <c r="D99" s="123" t="s">
        <v>101</v>
      </c>
      <c r="E99" s="182">
        <v>0.118488196912535</v>
      </c>
      <c r="F99" s="182">
        <v>3.5978854487523902E-3</v>
      </c>
      <c r="G99" s="182">
        <v>2.8800359481235801E-3</v>
      </c>
      <c r="H99" s="182">
        <v>-2.0325414928085198E-3</v>
      </c>
      <c r="I99" s="182">
        <v>-6.3598471328529804E-3</v>
      </c>
      <c r="J99" s="182">
        <v>-8.1926456727164903E-3</v>
      </c>
      <c r="K99" s="182">
        <v>-6.2338943585209527E-3</v>
      </c>
      <c r="L99" s="182">
        <v>-8.2351530380597691E-3</v>
      </c>
      <c r="M99" s="167">
        <v>-2.0465952090245E-3</v>
      </c>
      <c r="N99" s="167">
        <v>-9.3455902745109799E-4</v>
      </c>
      <c r="O99" s="182">
        <v>2.24077275349899E-3</v>
      </c>
      <c r="P99" s="241">
        <v>3.0088949458351199E-4</v>
      </c>
      <c r="Q99" s="241">
        <v>2.6390322310543301E-3</v>
      </c>
      <c r="R99" s="241">
        <v>1.7017587729066808E-3</v>
      </c>
      <c r="S99" s="257">
        <v>3.36492785439613E-3</v>
      </c>
      <c r="T99" s="257">
        <v>2.1638789911724299E-3</v>
      </c>
      <c r="U99" s="265">
        <v>3.0714463012799786E-3</v>
      </c>
      <c r="V99" s="265">
        <v>2.8943027223009565E-3</v>
      </c>
      <c r="W99" s="265">
        <v>4.3194377754207647E-3</v>
      </c>
      <c r="X99" s="265">
        <v>1.0529591688058559E-2</v>
      </c>
      <c r="Y99" s="265">
        <v>2.123110006403528E-2</v>
      </c>
      <c r="Z99" s="265">
        <v>2.8999999999999998E-2</v>
      </c>
      <c r="AA99" s="265">
        <v>4.1623260641520998E-2</v>
      </c>
      <c r="AB99" s="265">
        <v>5.323125378843474E-2</v>
      </c>
      <c r="AC99" s="265">
        <v>7.1717497236813199E-2</v>
      </c>
      <c r="AD99" s="265">
        <v>1.2926353237642685E-2</v>
      </c>
      <c r="AE99" s="265">
        <v>2.9740443134109951E-2</v>
      </c>
      <c r="AF99" s="265">
        <v>3.8899999999999997E-2</v>
      </c>
      <c r="AG99" s="265">
        <v>3.9110255987635956E-2</v>
      </c>
      <c r="AH99" s="265">
        <v>4.1175051212667201E-2</v>
      </c>
      <c r="AI99" s="265">
        <v>4.2680056135963484E-2</v>
      </c>
      <c r="AJ99" s="265">
        <v>4.8226669622576199E-2</v>
      </c>
      <c r="AK99" s="265">
        <v>5.2202010426510403E-2</v>
      </c>
      <c r="AL99" s="265">
        <v>5.540458205939558E-2</v>
      </c>
      <c r="AM99" s="265">
        <v>6.0398466983711874E-2</v>
      </c>
      <c r="AN99" s="265">
        <v>6.3822024786449827E-2</v>
      </c>
      <c r="AO99" s="265">
        <v>6.9035419346408694E-2</v>
      </c>
      <c r="AP99" s="265">
        <v>3.0072887588783459E-3</v>
      </c>
      <c r="AQ99" s="265">
        <v>7.96821510270318E-3</v>
      </c>
      <c r="AR99" s="265">
        <v>1.0919382589555049E-2</v>
      </c>
      <c r="AS99" s="265">
        <v>1.2496807930779674E-2</v>
      </c>
      <c r="AT99" s="265">
        <v>1.7463281668745889E-2</v>
      </c>
      <c r="AU99" s="265">
        <v>1.9642099640682802E-2</v>
      </c>
      <c r="AV99" s="301"/>
      <c r="AW99" s="593"/>
      <c r="AX99" s="593"/>
      <c r="AY99" s="301"/>
      <c r="AZ99" s="301" t="s">
        <v>3</v>
      </c>
      <c r="BA99" s="301"/>
      <c r="BB99" s="301"/>
      <c r="BC99" s="301"/>
      <c r="BD99" s="462"/>
      <c r="BE99" s="423"/>
      <c r="BF99" s="408"/>
      <c r="BG99" s="408"/>
      <c r="BH99" s="418"/>
    </row>
    <row r="100" spans="1:60" x14ac:dyDescent="0.2">
      <c r="A100" s="3"/>
      <c r="B100" s="605"/>
      <c r="C100" s="18"/>
      <c r="D100" s="123" t="s">
        <v>102</v>
      </c>
      <c r="E100" s="182">
        <v>0.118488196912535</v>
      </c>
      <c r="F100" s="182">
        <v>0.110404816240875</v>
      </c>
      <c r="G100" s="182">
        <v>8.12878282457139E-2</v>
      </c>
      <c r="H100" s="182">
        <v>6.5636589799587197E-2</v>
      </c>
      <c r="I100" s="182">
        <v>5.3239245644006103E-2</v>
      </c>
      <c r="J100" s="182">
        <v>3.2001276381648201E-2</v>
      </c>
      <c r="K100" s="182">
        <v>2.1176420111542527E-2</v>
      </c>
      <c r="L100" s="182">
        <v>1.44534762055109E-2</v>
      </c>
      <c r="M100" s="167">
        <v>1.4170571538755001E-2</v>
      </c>
      <c r="N100" s="167">
        <v>6.4399944209341297E-3</v>
      </c>
      <c r="O100" s="182">
        <v>7.8500125535634294E-3</v>
      </c>
      <c r="P100" s="241">
        <v>4.5761656417406798E-3</v>
      </c>
      <c r="Q100" s="241">
        <v>2.6390322310543301E-3</v>
      </c>
      <c r="R100" s="241">
        <v>7.447171444820988E-4</v>
      </c>
      <c r="S100" s="257">
        <v>3.1238076121715701E-3</v>
      </c>
      <c r="T100" s="257">
        <v>6.8550965295708366E-3</v>
      </c>
      <c r="U100" s="265">
        <v>1.2155739958897627E-2</v>
      </c>
      <c r="V100" s="265">
        <v>1.3847062863894033E-2</v>
      </c>
      <c r="W100" s="265">
        <v>1.3286590703335044E-2</v>
      </c>
      <c r="X100" s="265">
        <v>2.1609522614830068E-2</v>
      </c>
      <c r="Y100" s="265">
        <v>2.6026021792995513E-2</v>
      </c>
      <c r="Z100" s="265">
        <v>3.27E-2</v>
      </c>
      <c r="AA100" s="265">
        <v>4.2037169501417448E-2</v>
      </c>
      <c r="AB100" s="265">
        <v>5.5693117045212299E-2</v>
      </c>
      <c r="AC100" s="265">
        <v>7.1717497236813199E-2</v>
      </c>
      <c r="AD100" s="265">
        <v>8.3828786592822654E-2</v>
      </c>
      <c r="AE100" s="265">
        <v>9.9993455685283048E-2</v>
      </c>
      <c r="AF100" s="265">
        <v>0.1111</v>
      </c>
      <c r="AG100" s="265">
        <v>0.11032728241125621</v>
      </c>
      <c r="AH100" s="265">
        <v>0.112740788243566</v>
      </c>
      <c r="AI100" s="265">
        <v>0.11275728501467765</v>
      </c>
      <c r="AJ100" s="265">
        <v>0.111701913610102</v>
      </c>
      <c r="AK100" s="265">
        <v>0.10434880820079574</v>
      </c>
      <c r="AL100" s="265">
        <v>9.9291782026494302E-2</v>
      </c>
      <c r="AM100" s="265">
        <v>9.1137971184240385E-2</v>
      </c>
      <c r="AN100" s="265">
        <v>8.2596172334130427E-2</v>
      </c>
      <c r="AO100" s="265">
        <v>6.9035419346408666E-2</v>
      </c>
      <c r="AP100" s="265">
        <v>5.8566907770333243E-2</v>
      </c>
      <c r="AQ100" s="265">
        <v>4.6432361382772624E-2</v>
      </c>
      <c r="AR100" s="265">
        <v>4.0260566955991006E-2</v>
      </c>
      <c r="AS100" s="265">
        <v>4.1655535027324664E-2</v>
      </c>
      <c r="AT100" s="265">
        <v>4.4679122814405225E-2</v>
      </c>
      <c r="AU100" s="265">
        <v>4.5415142601031598E-2</v>
      </c>
      <c r="AV100" s="301"/>
      <c r="AW100" s="593"/>
      <c r="AX100" s="593"/>
      <c r="AY100" s="301"/>
      <c r="AZ100" s="301"/>
      <c r="BA100" s="301"/>
      <c r="BB100" s="301"/>
      <c r="BC100" s="301"/>
      <c r="BD100" s="462"/>
      <c r="BE100" s="423"/>
      <c r="BF100" s="408"/>
      <c r="BG100" s="408"/>
      <c r="BH100" s="418"/>
    </row>
    <row r="101" spans="1:60" x14ac:dyDescent="0.2">
      <c r="A101" s="3"/>
      <c r="B101" s="605"/>
      <c r="C101" s="18" t="s">
        <v>3</v>
      </c>
      <c r="D101" s="123" t="s">
        <v>163</v>
      </c>
      <c r="E101" s="198">
        <v>224.75109687817815</v>
      </c>
      <c r="F101" s="198">
        <v>225.32642740819171</v>
      </c>
      <c r="G101" s="198">
        <v>225.117066831644</v>
      </c>
      <c r="H101" s="198">
        <v>224.12360575551207</v>
      </c>
      <c r="I101" s="198">
        <v>223.55565299632758</v>
      </c>
      <c r="J101" s="198">
        <v>223.00254797167284</v>
      </c>
      <c r="K101" s="198">
        <v>223.0944487730566</v>
      </c>
      <c r="L101" s="198">
        <v>222.96572845011599</v>
      </c>
      <c r="M101" s="180">
        <v>223.51154330481626</v>
      </c>
      <c r="N101" s="180">
        <v>223.76154396662349</v>
      </c>
      <c r="O101" s="198">
        <v>224.22095500017366</v>
      </c>
      <c r="P101" s="246">
        <v>223.91991524768434</v>
      </c>
      <c r="Q101" s="246">
        <v>224.6476046580319</v>
      </c>
      <c r="R101" s="246">
        <v>224.98204660891091</v>
      </c>
      <c r="S101" s="288">
        <v>225.15920659999986</v>
      </c>
      <c r="T101" s="288">
        <v>225.08379347687682</v>
      </c>
      <c r="U101" s="325">
        <v>225.53439262130439</v>
      </c>
      <c r="V101" s="325">
        <v>225.64670538928914</v>
      </c>
      <c r="W101" s="325">
        <v>225.77601577775437</v>
      </c>
      <c r="X101" s="325">
        <v>226.81735227587109</v>
      </c>
      <c r="Y101" s="325">
        <v>228.27209316587266</v>
      </c>
      <c r="Z101" s="325">
        <v>229.70960408028381</v>
      </c>
      <c r="AA101" s="325">
        <v>231.99295292198082</v>
      </c>
      <c r="AB101" s="325">
        <v>234.02386877855375</v>
      </c>
      <c r="AC101" s="325">
        <v>237.37170811518953</v>
      </c>
      <c r="AD101" s="325">
        <v>241.11215377803057</v>
      </c>
      <c r="AE101" s="325">
        <v>244.02329272601625</v>
      </c>
      <c r="AF101" s="325">
        <v>245.972900475117</v>
      </c>
      <c r="AG101" s="325">
        <v>246.5154406159474</v>
      </c>
      <c r="AH101" s="325">
        <v>246.90302630741999</v>
      </c>
      <c r="AI101" s="325">
        <v>247.74846884760495</v>
      </c>
      <c r="AJ101" s="325">
        <v>248.7753540769246</v>
      </c>
      <c r="AK101" s="325">
        <v>249.7586313819138</v>
      </c>
      <c r="AL101" s="325">
        <v>250.31621057075293</v>
      </c>
      <c r="AM101" s="325">
        <v>251.06008111897268</v>
      </c>
      <c r="AN101" s="325">
        <v>251.671318085683</v>
      </c>
      <c r="AO101" s="325">
        <v>252.91250815367061</v>
      </c>
      <c r="AP101" s="325">
        <v>253.91343438031458</v>
      </c>
      <c r="AQ101" s="325">
        <v>254.93409604032894</v>
      </c>
      <c r="AR101" s="325">
        <v>255.16951316697794</v>
      </c>
      <c r="AS101" s="325">
        <v>255.4849383488621</v>
      </c>
      <c r="AT101" s="325">
        <v>256.18425282687895</v>
      </c>
      <c r="AU101" s="325">
        <v>257.06537592061471</v>
      </c>
      <c r="AV101" s="301"/>
      <c r="AW101" s="593"/>
      <c r="AX101" s="593"/>
      <c r="AY101" s="301"/>
      <c r="AZ101" s="301"/>
      <c r="BA101" s="301"/>
      <c r="BB101" s="301"/>
      <c r="BC101" s="301"/>
      <c r="BD101" s="462"/>
      <c r="BE101" s="423"/>
      <c r="BF101" s="408"/>
      <c r="BG101" s="408"/>
      <c r="BH101" s="418"/>
    </row>
    <row r="102" spans="1:60" x14ac:dyDescent="0.2">
      <c r="A102" s="3"/>
      <c r="B102" s="605"/>
      <c r="C102" s="18"/>
      <c r="D102" s="123" t="s">
        <v>100</v>
      </c>
      <c r="E102" s="182">
        <v>3.0477017239063501E-3</v>
      </c>
      <c r="F102" s="182">
        <v>2.5598563833724199E-3</v>
      </c>
      <c r="G102" s="182">
        <v>-9.2470545485519198E-4</v>
      </c>
      <c r="H102" s="182">
        <v>-4.4175089548719E-3</v>
      </c>
      <c r="I102" s="182">
        <v>-2.53410504114438E-3</v>
      </c>
      <c r="J102" s="182">
        <v>-2.4741267654898001E-3</v>
      </c>
      <c r="K102" s="182">
        <v>4.1210650828719475E-4</v>
      </c>
      <c r="L102" s="182">
        <v>-5.7697680802251195E-4</v>
      </c>
      <c r="M102" s="167">
        <v>2.4479764603034799E-3</v>
      </c>
      <c r="N102" s="167">
        <v>1.11751342490293E-3</v>
      </c>
      <c r="O102" s="182">
        <v>2.05312774217666E-3</v>
      </c>
      <c r="P102" s="241">
        <v>-1.34260311436589E-3</v>
      </c>
      <c r="Q102" s="241">
        <v>3.2497753026685902E-3</v>
      </c>
      <c r="R102" s="241">
        <v>1.4887403379532898E-3</v>
      </c>
      <c r="S102" s="257">
        <v>7.8744057029981099E-4</v>
      </c>
      <c r="T102" s="257">
        <v>-3.3493244296701975E-4</v>
      </c>
      <c r="U102" s="265">
        <v>1.9997781991160399E-3</v>
      </c>
      <c r="V102" s="265">
        <v>5.0012101704437705E-4</v>
      </c>
      <c r="W102" s="265">
        <v>5.7306570571080998E-4</v>
      </c>
      <c r="X102" s="265">
        <v>4.6122547363124941E-3</v>
      </c>
      <c r="Y102" s="265">
        <v>6.4137107474573438E-3</v>
      </c>
      <c r="Z102" s="265">
        <v>6.2973572217020681E-3</v>
      </c>
      <c r="AA102" s="265">
        <v>9.940154008096936E-3</v>
      </c>
      <c r="AB102" s="265">
        <v>8.7542135698229998E-3</v>
      </c>
      <c r="AC102" s="265">
        <v>1.4305546498779085E-2</v>
      </c>
      <c r="AD102" s="265">
        <v>1.5757756863871587E-2</v>
      </c>
      <c r="AE102" s="265">
        <v>1.2073795959143999E-2</v>
      </c>
      <c r="AF102" s="265">
        <v>8.0000000000000002E-3</v>
      </c>
      <c r="AG102" s="265">
        <v>2.2056907073196726E-3</v>
      </c>
      <c r="AH102" s="265">
        <v>1.5722572610619701E-3</v>
      </c>
      <c r="AI102" s="265">
        <v>3.4241786494036198E-3</v>
      </c>
      <c r="AJ102" s="265">
        <v>4.1448701341977503E-3</v>
      </c>
      <c r="AK102" s="265">
        <v>3.9491294040366496E-3</v>
      </c>
      <c r="AL102" s="265">
        <v>2.2324721502277912E-3</v>
      </c>
      <c r="AM102" s="265">
        <v>2.9717234314294372E-3</v>
      </c>
      <c r="AN102" s="265">
        <v>2.4346242699597367E-3</v>
      </c>
      <c r="AO102" s="265">
        <v>4.9317899132432499E-3</v>
      </c>
      <c r="AP102" s="265">
        <v>3.9575987520388605E-3</v>
      </c>
      <c r="AQ102" s="265">
        <v>4.0197229520578699E-3</v>
      </c>
      <c r="AR102" s="265">
        <v>9.2344307923311164E-4</v>
      </c>
      <c r="AS102" s="265">
        <v>1.2361397643838904E-3</v>
      </c>
      <c r="AT102" s="265">
        <v>2.7372043242015558E-3</v>
      </c>
      <c r="AU102" s="265">
        <v>3.4394116110298529E-3</v>
      </c>
      <c r="AV102" s="301"/>
      <c r="AW102" s="593"/>
      <c r="AX102" s="593"/>
      <c r="AY102" s="301"/>
      <c r="AZ102" s="301"/>
      <c r="BA102" s="301"/>
      <c r="BB102" s="301"/>
      <c r="BC102" s="301"/>
      <c r="BD102" s="462"/>
      <c r="BE102" s="423"/>
      <c r="BF102" s="408"/>
      <c r="BG102" s="408"/>
      <c r="BH102" s="418"/>
    </row>
    <row r="103" spans="1:60" x14ac:dyDescent="0.2">
      <c r="A103" s="3"/>
      <c r="B103" s="605"/>
      <c r="C103" s="18"/>
      <c r="D103" s="123" t="s">
        <v>103</v>
      </c>
      <c r="E103" s="182">
        <v>9.2743064375704107E-2</v>
      </c>
      <c r="F103" s="182">
        <v>2.5598563833724199E-3</v>
      </c>
      <c r="G103" s="182">
        <v>1.6327838153558101E-3</v>
      </c>
      <c r="H103" s="182">
        <v>-2.79193797664179E-3</v>
      </c>
      <c r="I103" s="182">
        <v>-5.3179679536849199E-3</v>
      </c>
      <c r="J103" s="182">
        <v>-7.7799349171956203E-3</v>
      </c>
      <c r="K103" s="182">
        <v>-7.3710345717222792E-3</v>
      </c>
      <c r="L103" s="182">
        <v>-7.9437584637457297E-3</v>
      </c>
      <c r="M103" s="167">
        <v>-5.5152281371679797E-3</v>
      </c>
      <c r="N103" s="167">
        <v>-4.4028835689777796E-3</v>
      </c>
      <c r="O103" s="182">
        <v>-2.3587955092020398E-3</v>
      </c>
      <c r="P103" s="241">
        <v>-3.6982316973711601E-3</v>
      </c>
      <c r="Q103" s="241">
        <v>-4.60474816736278E-4</v>
      </c>
      <c r="R103" s="241">
        <v>1.4887403379533204E-3</v>
      </c>
      <c r="S103" s="257">
        <v>2.2773532027939901E-3</v>
      </c>
      <c r="T103" s="257">
        <v>1.9416580003552841E-3</v>
      </c>
      <c r="U103" s="265">
        <v>3.9474623583117818E-3</v>
      </c>
      <c r="V103" s="265">
        <v>4.4474132398524269E-3</v>
      </c>
      <c r="W103" s="265">
        <v>5.0230276055700518E-3</v>
      </c>
      <c r="X103" s="265">
        <v>9.6584498247469508E-3</v>
      </c>
      <c r="Y103" s="265">
        <v>1.6134107075649107E-2</v>
      </c>
      <c r="Z103" s="265">
        <v>2.2533066533059642E-2</v>
      </c>
      <c r="AA103" s="265">
        <v>3.2697202692769878E-2</v>
      </c>
      <c r="AB103" s="265">
        <v>4.1737654558101411E-2</v>
      </c>
      <c r="AC103" s="265">
        <v>5.6640281014911364E-2</v>
      </c>
      <c r="AD103" s="265">
        <v>1.5757756863871597E-2</v>
      </c>
      <c r="AE103" s="265">
        <v>2.80217087641637E-2</v>
      </c>
      <c r="AF103" s="265">
        <v>3.6200000000000003E-2</v>
      </c>
      <c r="AG103" s="265">
        <v>3.852073430891223E-2</v>
      </c>
      <c r="AH103" s="265">
        <v>4.0153556074192798E-2</v>
      </c>
      <c r="AI103" s="265">
        <v>4.3715238074538698E-2</v>
      </c>
      <c r="AJ103" s="265">
        <v>4.8041302193440903E-2</v>
      </c>
      <c r="AK103" s="265">
        <v>5.21736547627372E-2</v>
      </c>
      <c r="AL103" s="265">
        <v>5.4532625468919793E-2</v>
      </c>
      <c r="AM103" s="265">
        <v>5.766640478123275E-2</v>
      </c>
      <c r="AN103" s="265">
        <v>6.024142507983421E-2</v>
      </c>
      <c r="AO103" s="265">
        <v>6.5470313045645503E-2</v>
      </c>
      <c r="AP103" s="265">
        <v>3.9575987520388267E-3</v>
      </c>
      <c r="AQ103" s="265">
        <v>7.9932301546350448E-3</v>
      </c>
      <c r="AR103" s="265">
        <v>8.9240545269353433E-3</v>
      </c>
      <c r="AS103" s="265">
        <v>1.01712256699793E-2</v>
      </c>
      <c r="AT103" s="265">
        <v>1.2936270717067044E-2</v>
      </c>
      <c r="AU103" s="265">
        <v>1.6420175487804611E-2</v>
      </c>
      <c r="AV103" s="301"/>
      <c r="AW103" s="593"/>
      <c r="AX103" s="593"/>
      <c r="AY103" s="301"/>
      <c r="AZ103" s="301"/>
      <c r="BA103" s="301"/>
      <c r="BB103" s="301"/>
      <c r="BC103" s="301"/>
      <c r="BD103" s="462"/>
      <c r="BE103" s="423"/>
      <c r="BF103" s="408"/>
      <c r="BG103" s="408"/>
      <c r="BH103" s="418"/>
    </row>
    <row r="104" spans="1:60" x14ac:dyDescent="0.2">
      <c r="A104" s="3"/>
      <c r="B104" s="605"/>
      <c r="C104" s="18"/>
      <c r="D104" s="123" t="s">
        <v>102</v>
      </c>
      <c r="E104" s="182">
        <v>9.2743064375704107E-2</v>
      </c>
      <c r="F104" s="182">
        <v>8.7140422844916895E-2</v>
      </c>
      <c r="G104" s="182">
        <v>6.2938412674953703E-2</v>
      </c>
      <c r="H104" s="182">
        <v>4.7603922573063097E-2</v>
      </c>
      <c r="I104" s="182">
        <v>3.7801764081375797E-2</v>
      </c>
      <c r="J104" s="182">
        <v>2.53990079151654E-2</v>
      </c>
      <c r="K104" s="182">
        <v>1.6564942831704732E-2</v>
      </c>
      <c r="L104" s="182">
        <v>1.08232100645129E-2</v>
      </c>
      <c r="M104" s="167">
        <v>7.4452340806272499E-3</v>
      </c>
      <c r="N104" s="167">
        <v>1.6060860473132699E-3</v>
      </c>
      <c r="O104" s="182">
        <v>2.05996950107368E-3</v>
      </c>
      <c r="P104" s="241">
        <v>-6.6170098095414103E-4</v>
      </c>
      <c r="Q104" s="241">
        <v>-4.60474816736278E-4</v>
      </c>
      <c r="R104" s="241">
        <v>-1.5283639972550889E-3</v>
      </c>
      <c r="S104" s="257">
        <v>1.72747519710702E-4</v>
      </c>
      <c r="T104" s="257">
        <v>4.2841782635611404E-3</v>
      </c>
      <c r="U104" s="265">
        <v>8.8000000000000005E-3</v>
      </c>
      <c r="V104" s="265">
        <v>1.17570726732332E-2</v>
      </c>
      <c r="W104" s="265">
        <v>1.20198732843666E-2</v>
      </c>
      <c r="X104" s="265">
        <v>1.7274510538137777E-2</v>
      </c>
      <c r="Y104" s="265">
        <v>2.1298899334984966E-2</v>
      </c>
      <c r="Z104" s="265">
        <v>2.6582137431745423E-2</v>
      </c>
      <c r="AA104" s="265">
        <v>3.4662228255165184E-2</v>
      </c>
      <c r="AB104" s="265">
        <v>4.512306785974407E-2</v>
      </c>
      <c r="AC104" s="265">
        <v>5.6640281014911364E-2</v>
      </c>
      <c r="AD104" s="265">
        <v>7.1695085951275273E-2</v>
      </c>
      <c r="AE104" s="265">
        <v>8.3781100541577391E-2</v>
      </c>
      <c r="AF104" s="265">
        <v>9.2799999999999994E-2</v>
      </c>
      <c r="AG104" s="265">
        <v>9.3030486501307616E-2</v>
      </c>
      <c r="AH104" s="265">
        <v>9.4201778312955398E-2</v>
      </c>
      <c r="AI104" s="265">
        <v>9.7319695336813172E-2</v>
      </c>
      <c r="AJ104" s="265">
        <v>9.6812830015719401E-2</v>
      </c>
      <c r="AK104" s="265">
        <v>9.4126872532017597E-2</v>
      </c>
      <c r="AL104" s="265">
        <v>8.9707204768273888E-2</v>
      </c>
      <c r="AM104" s="265">
        <v>8.2188393900930912E-2</v>
      </c>
      <c r="AN104" s="265">
        <v>7.5408758086245697E-2</v>
      </c>
      <c r="AO104" s="265">
        <v>6.5470313045645503E-2</v>
      </c>
      <c r="AP104" s="265">
        <v>5.3092639262261931E-2</v>
      </c>
      <c r="AQ104" s="265">
        <v>4.4712138716049177E-2</v>
      </c>
      <c r="AR104" s="265">
        <v>3.7388723205267427E-2</v>
      </c>
      <c r="AS104" s="265">
        <v>3.6385135594360296E-2</v>
      </c>
      <c r="AT104" s="265">
        <v>3.7590574154822809E-2</v>
      </c>
      <c r="AU104" s="265">
        <v>3.7606315455135153E-2</v>
      </c>
      <c r="AV104" s="301"/>
      <c r="AW104" s="593"/>
      <c r="AX104" s="593"/>
      <c r="AY104" s="302"/>
      <c r="AZ104" s="302"/>
      <c r="BA104" s="301"/>
      <c r="BB104" s="301"/>
      <c r="BC104" s="301"/>
      <c r="BD104" s="462"/>
      <c r="BE104" s="423"/>
      <c r="BF104" s="408"/>
      <c r="BG104" s="408"/>
      <c r="BH104" s="418"/>
    </row>
    <row r="105" spans="1:60" x14ac:dyDescent="0.2">
      <c r="A105" s="3"/>
      <c r="B105" s="49"/>
      <c r="C105" s="18"/>
      <c r="D105" s="129" t="s">
        <v>104</v>
      </c>
      <c r="E105" s="182">
        <v>3.2599999999999997E-2</v>
      </c>
      <c r="F105" s="166">
        <v>3.0866000000000001E-2</v>
      </c>
      <c r="G105" s="182">
        <v>2.9700000000000001E-2</v>
      </c>
      <c r="H105" s="182">
        <v>2.7199999999999998E-2</v>
      </c>
      <c r="I105" s="182">
        <v>2.0299999999999999E-2</v>
      </c>
      <c r="J105" s="182">
        <v>1.6799999999999999E-2</v>
      </c>
      <c r="K105" s="182">
        <v>1.44E-2</v>
      </c>
      <c r="L105" s="182">
        <v>1.0500000000000001E-2</v>
      </c>
      <c r="M105" s="167">
        <v>7.9000000000000008E-3</v>
      </c>
      <c r="N105" s="167">
        <v>5.0000000000000001E-3</v>
      </c>
      <c r="O105" s="182">
        <v>4.8999999999999998E-3</v>
      </c>
      <c r="P105" s="241">
        <v>5.7999999999999996E-3</v>
      </c>
      <c r="Q105" s="241">
        <v>4.7000000000000002E-3</v>
      </c>
      <c r="R105" s="182">
        <v>5.1999999999999998E-3</v>
      </c>
      <c r="S105" s="265">
        <v>5.7999999999999996E-3</v>
      </c>
      <c r="T105" s="265">
        <v>2.8E-3</v>
      </c>
      <c r="U105" s="265">
        <v>3.5000000000000001E-3</v>
      </c>
      <c r="V105" s="265">
        <v>3.0999999999999999E-3</v>
      </c>
      <c r="W105" s="265">
        <v>2.3999999999999998E-3</v>
      </c>
      <c r="X105" s="265">
        <v>1.6934178524855999E-3</v>
      </c>
      <c r="Y105" s="265">
        <v>2.2000000000000001E-3</v>
      </c>
      <c r="Z105" s="265">
        <v>2.3E-3</v>
      </c>
      <c r="AA105" s="265">
        <v>1.6999999999999999E-3</v>
      </c>
      <c r="AB105" s="265">
        <v>1.4E-3</v>
      </c>
      <c r="AC105" s="265">
        <v>2.3999999999999998E-3</v>
      </c>
      <c r="AD105" s="265">
        <v>8.9999999999999998E-4</v>
      </c>
      <c r="AE105" s="265">
        <v>1.1999999999999999E-3</v>
      </c>
      <c r="AF105" s="265">
        <v>1.6000000000000001E-3</v>
      </c>
      <c r="AG105" s="265">
        <v>8.9999999999999998E-4</v>
      </c>
      <c r="AH105" s="265">
        <v>1E-3</v>
      </c>
      <c r="AI105" s="265">
        <v>1.2999999999999999E-3</v>
      </c>
      <c r="AJ105" s="265">
        <v>1.6999999999999999E-3</v>
      </c>
      <c r="AK105" s="265">
        <v>1.1999999999999999E-3</v>
      </c>
      <c r="AL105" s="265">
        <v>1.9E-3</v>
      </c>
      <c r="AM105" s="265">
        <v>1.34411673214614E-3</v>
      </c>
      <c r="AN105" s="265">
        <v>1.01898984779332E-3</v>
      </c>
      <c r="AO105" s="265">
        <v>1.5142150094662099E-3</v>
      </c>
      <c r="AP105" s="265">
        <v>1.667334465159E-3</v>
      </c>
      <c r="AQ105" s="265">
        <v>2.0192666797324401E-3</v>
      </c>
      <c r="AR105" s="265">
        <v>1.2999999999999999E-3</v>
      </c>
      <c r="AS105" s="265">
        <v>7.3150503636435996E-3</v>
      </c>
      <c r="AT105" s="265">
        <v>6.9999999999999999E-4</v>
      </c>
      <c r="AU105" s="265">
        <v>8.38959696703555E-4</v>
      </c>
      <c r="AV105" s="301"/>
      <c r="AW105" s="593"/>
      <c r="AX105" s="593"/>
      <c r="AY105" s="301"/>
      <c r="AZ105" s="301"/>
      <c r="BA105" s="301"/>
      <c r="BB105" s="301"/>
      <c r="BC105" s="301"/>
      <c r="BD105" s="462"/>
      <c r="BE105" s="423"/>
      <c r="BF105" s="408"/>
      <c r="BG105" s="408"/>
      <c r="BH105" s="418"/>
    </row>
    <row r="106" spans="1:60" ht="12.75" customHeight="1" x14ac:dyDescent="0.2">
      <c r="A106" s="3"/>
      <c r="B106" s="49"/>
      <c r="C106" s="18"/>
      <c r="D106" s="129" t="s">
        <v>194</v>
      </c>
      <c r="E106" s="182">
        <v>4.2443847241766898E-2</v>
      </c>
      <c r="F106" s="166">
        <v>6.839354172560097E-2</v>
      </c>
      <c r="G106" s="182">
        <v>7.1132248939179465E-2</v>
      </c>
      <c r="H106" s="182">
        <v>2.5684299858557136E-2</v>
      </c>
      <c r="I106" s="182">
        <v>2.2430975954738086E-2</v>
      </c>
      <c r="J106" s="182">
        <v>2.2628147100424378E-2</v>
      </c>
      <c r="K106" s="182">
        <v>1.2178076379066427E-2</v>
      </c>
      <c r="L106" s="182">
        <v>1.0379066478076737E-3</v>
      </c>
      <c r="M106" s="167">
        <v>-1.5253172461104599E-3</v>
      </c>
      <c r="N106" s="167">
        <v>-9.1164073550211722E-3</v>
      </c>
      <c r="O106" s="182">
        <v>-8.0319660537483406E-3</v>
      </c>
      <c r="P106" s="241">
        <v>-9.7079207920793831E-3</v>
      </c>
      <c r="Q106" s="241">
        <v>-9.9050919377653424E-3</v>
      </c>
      <c r="R106" s="182">
        <v>-9.7079207920793831E-3</v>
      </c>
      <c r="S106" s="265">
        <v>-1.0989533239038174E-2</v>
      </c>
      <c r="T106" s="265">
        <v>-1.128528995756739E-2</v>
      </c>
      <c r="U106" s="265">
        <v>-1.128528995756739E-2</v>
      </c>
      <c r="V106" s="265">
        <v>-1.11767043847245E-2</v>
      </c>
      <c r="W106" s="265">
        <v>-1.1679632248939309E-2</v>
      </c>
      <c r="X106" s="265">
        <v>-9.5047081940606848E-3</v>
      </c>
      <c r="Y106" s="265">
        <v>-1.0200848656294337E-2</v>
      </c>
      <c r="Z106" s="265">
        <v>-1.0398019801980185E-2</v>
      </c>
      <c r="AA106" s="265">
        <v>-9.2149929278643183E-3</v>
      </c>
      <c r="AB106" s="265">
        <v>-1.0713881019829841E-2</v>
      </c>
      <c r="AC106" s="265">
        <v>-8.8812499999998407E-3</v>
      </c>
      <c r="AD106" s="265">
        <v>-9.4727272727272993E-3</v>
      </c>
      <c r="AE106" s="265">
        <v>-9.907692307692284E-3</v>
      </c>
      <c r="AF106" s="265">
        <v>-7.1785714285713198E-3</v>
      </c>
      <c r="AG106" s="265">
        <v>-9.4762517882690522E-3</v>
      </c>
      <c r="AH106" s="265">
        <v>-1.0067668097281879E-2</v>
      </c>
      <c r="AI106" s="265">
        <v>-1.0679656160458406E-2</v>
      </c>
      <c r="AJ106" s="265">
        <v>-1.0995982783357117E-2</v>
      </c>
      <c r="AK106" s="265">
        <v>-1.0897417503586748E-2</v>
      </c>
      <c r="AL106" s="265">
        <v>6.3472022955535223E-4</v>
      </c>
      <c r="AM106" s="265">
        <v>-1.188307030129121E-2</v>
      </c>
      <c r="AN106" s="265">
        <v>-1.2277331420373017E-2</v>
      </c>
      <c r="AO106" s="265">
        <v>-7.2660996410445211E-3</v>
      </c>
      <c r="AP106" s="265">
        <v>-1.1030865419028424E-2</v>
      </c>
      <c r="AQ106" s="265">
        <v>-7.783469752703942E-3</v>
      </c>
      <c r="AR106" s="265">
        <v>-1.1016666666666564E-2</v>
      </c>
      <c r="AS106" s="265">
        <v>-1.1805172413793086E-2</v>
      </c>
      <c r="AT106" s="265">
        <v>-1.0918103448275707E-2</v>
      </c>
      <c r="AU106" s="265">
        <v>-1.0264603792502824E-2</v>
      </c>
      <c r="AV106" s="301"/>
      <c r="AW106" s="593"/>
      <c r="AX106" s="593"/>
      <c r="AY106" s="301"/>
      <c r="AZ106" s="301"/>
      <c r="BA106" s="301"/>
      <c r="BB106" s="301"/>
      <c r="BC106" s="301"/>
      <c r="BD106" s="462"/>
      <c r="BE106" s="423"/>
      <c r="BF106" s="408"/>
      <c r="BG106" s="408"/>
      <c r="BH106" s="418"/>
    </row>
    <row r="107" spans="1:60" x14ac:dyDescent="0.2">
      <c r="A107" s="3"/>
      <c r="B107" s="49"/>
      <c r="C107" s="18"/>
      <c r="D107" s="129" t="s">
        <v>105</v>
      </c>
      <c r="E107" s="182">
        <v>5.74E-2</v>
      </c>
      <c r="F107" s="166">
        <v>8.3722000000000005E-2</v>
      </c>
      <c r="G107" s="182">
        <v>8.6499999999999994E-2</v>
      </c>
      <c r="H107" s="182">
        <v>4.0399999999999998E-2</v>
      </c>
      <c r="I107" s="182">
        <v>3.7100000000000001E-2</v>
      </c>
      <c r="J107" s="182">
        <v>3.73E-2</v>
      </c>
      <c r="K107" s="182">
        <v>2.6700000000000002E-2</v>
      </c>
      <c r="L107" s="182">
        <v>1.54E-2</v>
      </c>
      <c r="M107" s="167">
        <v>1.2800000000000001E-2</v>
      </c>
      <c r="N107" s="167">
        <v>5.1000000000000004E-3</v>
      </c>
      <c r="O107" s="182">
        <v>6.1999999999999998E-3</v>
      </c>
      <c r="P107" s="241">
        <v>4.4999999999999997E-3</v>
      </c>
      <c r="Q107" s="241">
        <v>4.3E-3</v>
      </c>
      <c r="R107" s="182">
        <v>4.4999999999999997E-3</v>
      </c>
      <c r="S107" s="265">
        <v>3.2000000000000002E-3</v>
      </c>
      <c r="T107" s="265">
        <v>2.8999999999999998E-3</v>
      </c>
      <c r="U107" s="265">
        <v>2.8999999999999998E-3</v>
      </c>
      <c r="V107" s="265">
        <v>3.0000000000000001E-3</v>
      </c>
      <c r="W107" s="265">
        <v>2.5000000000000001E-3</v>
      </c>
      <c r="X107" s="265">
        <v>4.70612813027138E-3</v>
      </c>
      <c r="Y107" s="265">
        <v>4.0000000000000001E-3</v>
      </c>
      <c r="Z107" s="265">
        <v>3.8E-3</v>
      </c>
      <c r="AA107" s="265">
        <v>5.0000000000000001E-3</v>
      </c>
      <c r="AB107" s="265">
        <v>3.5000000000000001E-3</v>
      </c>
      <c r="AC107" s="265">
        <v>5.4000000000000003E-3</v>
      </c>
      <c r="AD107" s="265">
        <v>4.7999999999999996E-3</v>
      </c>
      <c r="AE107" s="265">
        <v>4.4000000000000003E-3</v>
      </c>
      <c r="AF107" s="265">
        <v>7.1999999999999998E-3</v>
      </c>
      <c r="AG107" s="265">
        <v>4.8999999999999998E-3</v>
      </c>
      <c r="AH107" s="265">
        <v>4.3E-3</v>
      </c>
      <c r="AI107" s="265">
        <v>3.7000000000000002E-3</v>
      </c>
      <c r="AJ107" s="265">
        <v>3.3999999999999998E-3</v>
      </c>
      <c r="AK107" s="265">
        <v>3.5000000000000001E-3</v>
      </c>
      <c r="AL107" s="265">
        <v>1.52E-2</v>
      </c>
      <c r="AM107" s="265">
        <v>2.5000000000000001E-3</v>
      </c>
      <c r="AN107" s="265">
        <v>2.0999999999999999E-3</v>
      </c>
      <c r="AO107" s="265">
        <v>7.2052400143337901E-3</v>
      </c>
      <c r="AP107" s="265">
        <v>3.3855942687409102E-3</v>
      </c>
      <c r="AQ107" s="265">
        <v>6.6803280643118901E-3</v>
      </c>
      <c r="AR107" s="265">
        <v>3.3999999999999998E-3</v>
      </c>
      <c r="AS107" s="265">
        <v>2.5999999999999999E-3</v>
      </c>
      <c r="AT107" s="265">
        <v>3.5000000000000001E-3</v>
      </c>
      <c r="AU107" s="265">
        <v>4.1630258898222002E-3</v>
      </c>
      <c r="AV107" s="301"/>
      <c r="AW107" s="593"/>
      <c r="AX107" s="593"/>
      <c r="AY107" s="301"/>
      <c r="AZ107" s="301"/>
      <c r="BA107" s="301"/>
      <c r="BB107" s="301"/>
      <c r="BC107" s="301"/>
      <c r="BD107" s="462"/>
      <c r="BE107" s="423"/>
      <c r="BF107" s="408"/>
      <c r="BG107" s="408"/>
      <c r="BH107" s="418"/>
    </row>
    <row r="108" spans="1:60" ht="13.5" customHeight="1" thickBot="1" x14ac:dyDescent="0.25">
      <c r="A108" s="3"/>
      <c r="B108" s="49"/>
      <c r="C108" s="18"/>
      <c r="D108" s="129" t="s">
        <v>166</v>
      </c>
      <c r="E108" s="185">
        <v>1.7994625176803281E-2</v>
      </c>
      <c r="F108" s="183">
        <v>1.6285151343705673E-2</v>
      </c>
      <c r="G108" s="185">
        <v>1.5135643564356371E-2</v>
      </c>
      <c r="H108" s="185">
        <v>1.2671004243281159E-2</v>
      </c>
      <c r="I108" s="185">
        <v>5.8685997171146198E-3</v>
      </c>
      <c r="J108" s="185">
        <v>2.4171046676095E-3</v>
      </c>
      <c r="K108" s="185">
        <v>5.2050919377544247E-5</v>
      </c>
      <c r="L108" s="185">
        <v>-3.7927864214993834E-3</v>
      </c>
      <c r="M108" s="184">
        <v>-6.3560113154172981E-3</v>
      </c>
      <c r="N108" s="184">
        <v>-9.2149929278643183E-3</v>
      </c>
      <c r="O108" s="185">
        <v>-9.3135785007074645E-3</v>
      </c>
      <c r="P108" s="247">
        <v>-8.4263083451202592E-3</v>
      </c>
      <c r="Q108" s="247">
        <v>-9.5107496463933128E-3</v>
      </c>
      <c r="R108" s="185">
        <v>-9.017821782178137E-3</v>
      </c>
      <c r="S108" s="289">
        <v>-8.4263083451202592E-3</v>
      </c>
      <c r="T108" s="289">
        <v>-1.1383875530410315E-2</v>
      </c>
      <c r="U108" s="289">
        <v>-1.0693776520509291E-2</v>
      </c>
      <c r="V108" s="289">
        <v>-1.1088117811781199E-2</v>
      </c>
      <c r="W108" s="289">
        <v>-1.1778217821782344E-2</v>
      </c>
      <c r="X108" s="289">
        <v>-1.247480587951566E-2</v>
      </c>
      <c r="Y108" s="289">
        <v>-1.1975388967468192E-2</v>
      </c>
      <c r="Z108" s="289">
        <v>-1.17768033946253E-2</v>
      </c>
      <c r="AA108" s="289">
        <v>-1.2369731258840222E-2</v>
      </c>
      <c r="AB108" s="289">
        <v>-1.2784135977336963E-2</v>
      </c>
      <c r="AC108" s="289">
        <v>-1.1738636363636401E-2</v>
      </c>
      <c r="AD108" s="289">
        <v>-1.3317329545454615E-2</v>
      </c>
      <c r="AE108" s="289">
        <v>-1.3062108262108074E-2</v>
      </c>
      <c r="AF108" s="289">
        <v>-1.2708571428571291E-2</v>
      </c>
      <c r="AG108" s="289">
        <v>-1.34190271716882E-2</v>
      </c>
      <c r="AH108" s="289">
        <v>-1.3320457796852647E-2</v>
      </c>
      <c r="AI108" s="289">
        <v>-1.3045272206303582E-2</v>
      </c>
      <c r="AJ108" s="289">
        <v>-1.2671592539454712E-2</v>
      </c>
      <c r="AK108" s="289">
        <v>-1.31644179383069E-2</v>
      </c>
      <c r="AL108" s="289">
        <v>-1.2474461979913865E-2</v>
      </c>
      <c r="AM108" s="289">
        <v>-1.3022369878071038E-2</v>
      </c>
      <c r="AN108" s="289">
        <v>-1.3342832101242541E-2</v>
      </c>
      <c r="AO108" s="289">
        <v>-1.2875357045267322E-2</v>
      </c>
      <c r="AP108" s="289">
        <v>-1.2724437581754233E-2</v>
      </c>
      <c r="AQ108" s="289">
        <v>-1.237756186451644E-2</v>
      </c>
      <c r="AR108" s="289">
        <v>-1.3086494252873448E-2</v>
      </c>
      <c r="AS108" s="289">
        <v>-7.1578670266385647E-3</v>
      </c>
      <c r="AT108" s="289">
        <v>-1.3677873563218368E-2</v>
      </c>
      <c r="AU108" s="289">
        <v>-1.3540910413881169E-2</v>
      </c>
      <c r="AV108" s="303"/>
      <c r="AW108" s="594"/>
      <c r="AX108" s="594"/>
      <c r="AY108" s="303"/>
      <c r="AZ108" s="303"/>
      <c r="BA108" s="303"/>
      <c r="BB108" s="303"/>
      <c r="BC108" s="303"/>
      <c r="BD108" s="462"/>
      <c r="BE108" s="423"/>
      <c r="BF108" s="408"/>
      <c r="BG108" s="408"/>
      <c r="BH108" s="418"/>
    </row>
    <row r="109" spans="1:60" ht="12.75" customHeight="1" x14ac:dyDescent="0.2">
      <c r="A109" s="3"/>
      <c r="B109" s="49"/>
      <c r="C109" s="18"/>
      <c r="D109" s="23" t="s">
        <v>39</v>
      </c>
      <c r="E109" s="195"/>
      <c r="F109" s="186"/>
      <c r="G109" s="195"/>
      <c r="H109" s="195"/>
      <c r="I109" s="195"/>
      <c r="J109" s="195"/>
      <c r="K109" s="195"/>
      <c r="L109" s="195"/>
      <c r="M109" s="235"/>
      <c r="N109" s="195"/>
      <c r="O109" s="195"/>
      <c r="P109" s="235"/>
      <c r="Q109" s="195"/>
      <c r="R109" s="195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427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427"/>
      <c r="AV109" s="515"/>
      <c r="AW109" s="427"/>
      <c r="AX109" s="427"/>
      <c r="AY109" s="515"/>
      <c r="AZ109" s="515"/>
      <c r="BA109" s="515"/>
      <c r="BB109" s="515"/>
      <c r="BC109" s="515"/>
      <c r="BD109" s="463"/>
      <c r="BE109" s="424"/>
      <c r="BF109" s="408"/>
      <c r="BG109" s="408"/>
      <c r="BH109" s="418"/>
    </row>
    <row r="110" spans="1:60" ht="12.75" customHeight="1" x14ac:dyDescent="0.2">
      <c r="A110" s="3"/>
      <c r="B110" s="49"/>
      <c r="C110" s="18"/>
      <c r="D110" s="22" t="s">
        <v>167</v>
      </c>
      <c r="E110" s="188">
        <v>0.13</v>
      </c>
      <c r="F110" s="188">
        <v>0.12</v>
      </c>
      <c r="G110" s="188">
        <v>0.12</v>
      </c>
      <c r="H110" s="188">
        <v>0.12</v>
      </c>
      <c r="I110" s="188">
        <v>0.12</v>
      </c>
      <c r="J110" s="188">
        <v>0.1</v>
      </c>
      <c r="K110" s="188">
        <v>0.08</v>
      </c>
      <c r="L110" s="188">
        <v>0.03</v>
      </c>
      <c r="M110" s="187">
        <v>0.03</v>
      </c>
      <c r="N110" s="188">
        <v>0.03</v>
      </c>
      <c r="O110" s="188">
        <v>0.03</v>
      </c>
      <c r="P110" s="243">
        <v>0.03</v>
      </c>
      <c r="Q110" s="188">
        <v>0.03</v>
      </c>
      <c r="R110" s="188">
        <v>0.03</v>
      </c>
      <c r="S110" s="286">
        <v>0.03</v>
      </c>
      <c r="T110" s="286">
        <v>0.03</v>
      </c>
      <c r="U110" s="286">
        <v>0.03</v>
      </c>
      <c r="V110" s="286">
        <v>0.03</v>
      </c>
      <c r="W110" s="286">
        <v>0.03</v>
      </c>
      <c r="X110" s="286">
        <v>0.03</v>
      </c>
      <c r="Y110" s="286">
        <v>0.03</v>
      </c>
      <c r="Z110" s="286">
        <v>0.03</v>
      </c>
      <c r="AA110" s="286">
        <v>0.03</v>
      </c>
      <c r="AB110" s="286">
        <v>0.03</v>
      </c>
      <c r="AC110" s="286">
        <v>0.03</v>
      </c>
      <c r="AD110" s="286">
        <v>0.03</v>
      </c>
      <c r="AE110" s="286">
        <v>0.03</v>
      </c>
      <c r="AF110" s="286">
        <v>0.03</v>
      </c>
      <c r="AG110" s="286">
        <v>0.03</v>
      </c>
      <c r="AH110" s="286">
        <v>4.4999999999999998E-2</v>
      </c>
      <c r="AI110" s="286">
        <v>4.4999999999999998E-2</v>
      </c>
      <c r="AJ110" s="286">
        <v>4.4999999999999998E-2</v>
      </c>
      <c r="AK110" s="286">
        <v>0.05</v>
      </c>
      <c r="AL110" s="286">
        <v>0.05</v>
      </c>
      <c r="AM110" s="286">
        <v>0.05</v>
      </c>
      <c r="AN110" s="286">
        <v>0.04</v>
      </c>
      <c r="AO110" s="286">
        <v>0.04</v>
      </c>
      <c r="AP110" s="286">
        <v>0.04</v>
      </c>
      <c r="AQ110" s="286">
        <v>0.04</v>
      </c>
      <c r="AR110" s="286">
        <v>0.04</v>
      </c>
      <c r="AS110" s="286">
        <v>0.04</v>
      </c>
      <c r="AT110" s="286">
        <v>0.04</v>
      </c>
      <c r="AU110" s="286">
        <v>0.04</v>
      </c>
      <c r="AV110" s="290">
        <v>0.04</v>
      </c>
      <c r="AW110" s="286">
        <v>0.04</v>
      </c>
      <c r="AX110" s="286">
        <v>0.04</v>
      </c>
      <c r="AY110" s="290">
        <v>0.04</v>
      </c>
      <c r="AZ110" s="290">
        <v>0.04</v>
      </c>
      <c r="BA110" s="290">
        <v>0.04</v>
      </c>
      <c r="BB110" s="290">
        <v>0.04</v>
      </c>
      <c r="BC110" s="290">
        <v>0.04</v>
      </c>
      <c r="BD110" s="456" t="s">
        <v>3</v>
      </c>
      <c r="BE110" s="399" t="s">
        <v>3</v>
      </c>
      <c r="BF110" s="408"/>
      <c r="BG110" s="408"/>
      <c r="BH110" s="418"/>
    </row>
    <row r="111" spans="1:60" ht="12.75" customHeight="1" thickBot="1" x14ac:dyDescent="0.25">
      <c r="A111" s="3"/>
      <c r="B111" s="49"/>
      <c r="C111" s="28"/>
      <c r="D111" s="29" t="s">
        <v>38</v>
      </c>
      <c r="E111" s="190">
        <v>8.7499999999999994E-2</v>
      </c>
      <c r="F111" s="190">
        <v>8.7499999999999994E-2</v>
      </c>
      <c r="G111" s="190">
        <v>8.7499999999999994E-2</v>
      </c>
      <c r="H111" s="190">
        <v>8.7499999999999994E-2</v>
      </c>
      <c r="I111" s="190">
        <v>8.7499999999999994E-2</v>
      </c>
      <c r="J111" s="190">
        <v>8.7499999999999994E-2</v>
      </c>
      <c r="K111" s="190">
        <v>8.7499999999999994E-2</v>
      </c>
      <c r="L111" s="190">
        <v>8.7499999999999994E-2</v>
      </c>
      <c r="M111" s="189">
        <v>8.7499999999999994E-2</v>
      </c>
      <c r="N111" s="190">
        <v>8.7499999999999994E-2</v>
      </c>
      <c r="O111" s="190">
        <v>8.7499999999999994E-2</v>
      </c>
      <c r="P111" s="244">
        <v>8.7499999999999994E-2</v>
      </c>
      <c r="Q111" s="190">
        <v>8.7499999999999994E-2</v>
      </c>
      <c r="R111" s="190">
        <v>8.7499999999999994E-2</v>
      </c>
      <c r="S111" s="287">
        <v>8.7499999999999994E-2</v>
      </c>
      <c r="T111" s="287">
        <v>8.7499999999999994E-2</v>
      </c>
      <c r="U111" s="287">
        <v>8.7499999999999994E-2</v>
      </c>
      <c r="V111" s="287">
        <v>8.7499999999999994E-2</v>
      </c>
      <c r="W111" s="287">
        <v>8.7499999999999994E-2</v>
      </c>
      <c r="X111" s="287">
        <v>8.7499999999999994E-2</v>
      </c>
      <c r="Y111" s="287">
        <v>8.7499999999999994E-2</v>
      </c>
      <c r="Z111" s="287">
        <v>8.7499999999999994E-2</v>
      </c>
      <c r="AA111" s="287">
        <v>8.7499999999999994E-2</v>
      </c>
      <c r="AB111" s="287">
        <v>8.7499999999999994E-2</v>
      </c>
      <c r="AC111" s="287">
        <v>8.7499999999999994E-2</v>
      </c>
      <c r="AD111" s="287">
        <v>8.7499999999999994E-2</v>
      </c>
      <c r="AE111" s="287">
        <v>8.7499999999999994E-2</v>
      </c>
      <c r="AF111" s="287">
        <v>8.7499999999999994E-2</v>
      </c>
      <c r="AG111" s="287">
        <v>8.7499999999999994E-2</v>
      </c>
      <c r="AH111" s="287">
        <v>8.7499999999999994E-2</v>
      </c>
      <c r="AI111" s="287">
        <v>8.7499999999999994E-2</v>
      </c>
      <c r="AJ111" s="287">
        <v>8.7499999999999994E-2</v>
      </c>
      <c r="AK111" s="287">
        <v>8.7499999999999994E-2</v>
      </c>
      <c r="AL111" s="287">
        <v>8.7499999999999994E-2</v>
      </c>
      <c r="AM111" s="287">
        <v>8.7499999999999994E-2</v>
      </c>
      <c r="AN111" s="287">
        <v>8.7499999999999994E-2</v>
      </c>
      <c r="AO111" s="287">
        <v>8.7499999999999994E-2</v>
      </c>
      <c r="AP111" s="287">
        <v>8.7499999999999994E-2</v>
      </c>
      <c r="AQ111" s="287">
        <v>8.7499999999999994E-2</v>
      </c>
      <c r="AR111" s="287">
        <v>8.7499999999999994E-2</v>
      </c>
      <c r="AS111" s="287">
        <v>8.7499999999999994E-2</v>
      </c>
      <c r="AT111" s="287">
        <v>0.04</v>
      </c>
      <c r="AU111" s="287">
        <v>0.04</v>
      </c>
      <c r="AV111" s="291">
        <v>0.04</v>
      </c>
      <c r="AW111" s="287">
        <v>0.04</v>
      </c>
      <c r="AX111" s="287">
        <v>0.04</v>
      </c>
      <c r="AY111" s="291">
        <v>0.04</v>
      </c>
      <c r="AZ111" s="291">
        <v>0.04</v>
      </c>
      <c r="BA111" s="291">
        <v>0.04</v>
      </c>
      <c r="BB111" s="291">
        <v>0.04</v>
      </c>
      <c r="BC111" s="291">
        <v>0.04</v>
      </c>
      <c r="BD111" s="464" t="s">
        <v>3</v>
      </c>
      <c r="BE111" s="425" t="s">
        <v>3</v>
      </c>
      <c r="BF111" s="408"/>
      <c r="BG111" s="408"/>
      <c r="BH111" s="418"/>
    </row>
    <row r="112" spans="1:60" ht="6.75" customHeight="1" x14ac:dyDescent="0.2">
      <c r="D112" s="2" t="s">
        <v>3</v>
      </c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436"/>
      <c r="BE112" s="436"/>
      <c r="BF112" s="408"/>
      <c r="BG112" s="408"/>
      <c r="BH112" s="418"/>
    </row>
    <row r="113" spans="3:59" ht="13.5" customHeight="1" x14ac:dyDescent="0.25">
      <c r="C113" s="7" t="s">
        <v>4</v>
      </c>
      <c r="D113" s="1" t="s">
        <v>150</v>
      </c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447"/>
      <c r="AV113" s="203"/>
      <c r="AW113" s="203"/>
      <c r="AX113" s="203"/>
      <c r="AY113" s="447"/>
      <c r="AZ113" s="447"/>
      <c r="BA113" s="447"/>
      <c r="BB113" s="334"/>
      <c r="BC113" s="447"/>
      <c r="BD113" s="610"/>
      <c r="BE113" s="610"/>
      <c r="BF113" s="408"/>
      <c r="BG113" s="408"/>
    </row>
    <row r="114" spans="3:59" ht="13.5" customHeight="1" x14ac:dyDescent="0.25">
      <c r="C114" s="55" t="s">
        <v>43</v>
      </c>
      <c r="D114" s="1" t="s">
        <v>44</v>
      </c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447"/>
      <c r="AV114" s="203"/>
      <c r="AW114" s="203"/>
      <c r="AX114" s="203"/>
      <c r="AY114" s="447"/>
      <c r="AZ114" s="447"/>
      <c r="BA114" s="447"/>
      <c r="BB114" s="334"/>
      <c r="BC114" s="447"/>
      <c r="BD114" s="437"/>
      <c r="BE114" s="438"/>
      <c r="BF114" s="408"/>
      <c r="BG114" s="408"/>
    </row>
    <row r="115" spans="3:59" ht="13.5" customHeight="1" x14ac:dyDescent="0.25">
      <c r="C115" s="55" t="s">
        <v>114</v>
      </c>
      <c r="D115" s="1" t="s">
        <v>118</v>
      </c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447"/>
      <c r="AV115" s="203"/>
      <c r="AW115" s="203"/>
      <c r="AX115" s="203"/>
      <c r="AY115" s="447"/>
      <c r="AZ115" s="447"/>
      <c r="BA115" s="447"/>
      <c r="BB115" s="334"/>
      <c r="BC115" s="447"/>
      <c r="BD115" s="437"/>
      <c r="BE115" s="438"/>
      <c r="BF115" s="408"/>
      <c r="BG115" s="408"/>
    </row>
    <row r="116" spans="3:59" ht="13.5" customHeight="1" x14ac:dyDescent="0.25">
      <c r="C116" s="55" t="s">
        <v>117</v>
      </c>
      <c r="D116" s="1" t="s">
        <v>127</v>
      </c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447"/>
      <c r="AV116" s="203"/>
      <c r="AW116" s="203"/>
      <c r="AX116" s="203"/>
      <c r="AY116" s="447"/>
      <c r="AZ116" s="447"/>
      <c r="BA116" s="447"/>
      <c r="BB116" s="334"/>
      <c r="BC116" s="447"/>
      <c r="BD116" s="437"/>
      <c r="BE116" s="438"/>
      <c r="BF116" s="408"/>
      <c r="BG116" s="408"/>
    </row>
    <row r="117" spans="3:59" ht="13.5" customHeight="1" x14ac:dyDescent="0.25">
      <c r="C117" s="48"/>
      <c r="D117" s="1" t="s">
        <v>35</v>
      </c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448"/>
      <c r="AV117" s="204"/>
      <c r="AW117" s="204"/>
      <c r="AX117" s="204"/>
      <c r="AY117" s="448"/>
      <c r="AZ117" s="448"/>
      <c r="BA117" s="448"/>
      <c r="BB117" s="335"/>
      <c r="BC117" s="448"/>
      <c r="BD117" s="437"/>
      <c r="BE117" s="436"/>
      <c r="BF117" s="408"/>
      <c r="BG117" s="408"/>
    </row>
    <row r="118" spans="3:59" ht="13.5" customHeight="1" x14ac:dyDescent="0.25">
      <c r="C118" s="6">
        <v>1</v>
      </c>
      <c r="D118" s="1" t="s">
        <v>23</v>
      </c>
      <c r="E118" s="205"/>
      <c r="F118" s="205"/>
      <c r="G118" s="205"/>
      <c r="H118" s="205"/>
      <c r="I118" s="205"/>
      <c r="J118" s="205"/>
      <c r="K118" s="205"/>
      <c r="AV118" s="205"/>
      <c r="AW118" s="205"/>
      <c r="AX118" s="205"/>
      <c r="BD118" s="436"/>
      <c r="BE118" s="436"/>
      <c r="BF118" s="408"/>
      <c r="BG118" s="408"/>
    </row>
    <row r="119" spans="3:59" ht="13.5" customHeight="1" x14ac:dyDescent="0.25">
      <c r="C119" s="6">
        <v>2</v>
      </c>
      <c r="D119" s="1" t="s">
        <v>50</v>
      </c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436"/>
      <c r="AV119" s="206"/>
      <c r="AW119" s="206"/>
      <c r="AX119" s="206"/>
      <c r="AY119" s="436"/>
      <c r="AZ119" s="436"/>
      <c r="BA119" s="436"/>
      <c r="BB119" s="337"/>
      <c r="BC119" s="436"/>
      <c r="BD119" s="436"/>
      <c r="BE119" s="436"/>
      <c r="BF119" s="408"/>
      <c r="BG119" s="408"/>
    </row>
    <row r="120" spans="3:59" ht="14.25" x14ac:dyDescent="0.25">
      <c r="C120" s="6">
        <v>3</v>
      </c>
      <c r="D120" s="1" t="s">
        <v>90</v>
      </c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436"/>
      <c r="AV120" s="206"/>
      <c r="AW120" s="206"/>
      <c r="AX120" s="206"/>
      <c r="AY120" s="436"/>
      <c r="AZ120" s="436"/>
      <c r="BA120" s="436"/>
      <c r="BB120" s="337"/>
      <c r="BC120" s="436"/>
      <c r="BD120" s="436"/>
      <c r="BE120" s="436"/>
      <c r="BF120" s="408"/>
      <c r="BG120" s="408"/>
    </row>
    <row r="121" spans="3:59" ht="14.25" x14ac:dyDescent="0.25">
      <c r="C121" s="6"/>
      <c r="D121" s="1" t="s">
        <v>91</v>
      </c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436"/>
      <c r="AV121" s="206"/>
      <c r="AW121" s="206"/>
      <c r="AX121" s="206"/>
      <c r="AY121" s="436"/>
      <c r="AZ121" s="436"/>
      <c r="BA121" s="436"/>
      <c r="BB121" s="337"/>
      <c r="BC121" s="436"/>
      <c r="BD121" s="436"/>
      <c r="BE121" s="436"/>
      <c r="BF121" s="408"/>
      <c r="BG121" s="408"/>
    </row>
    <row r="122" spans="3:59" ht="13.5" customHeight="1" x14ac:dyDescent="0.25">
      <c r="C122" s="6">
        <v>4</v>
      </c>
      <c r="D122" s="1" t="s">
        <v>106</v>
      </c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436"/>
      <c r="AV122" s="206"/>
      <c r="AW122" s="206"/>
      <c r="AX122" s="206"/>
      <c r="AY122" s="436"/>
      <c r="AZ122" s="436"/>
      <c r="BA122" s="436"/>
      <c r="BB122" s="337"/>
      <c r="BC122" s="436"/>
      <c r="BD122" s="436"/>
      <c r="BE122" s="436"/>
      <c r="BF122" s="408"/>
      <c r="BG122" s="408"/>
    </row>
    <row r="123" spans="3:59" ht="13.5" customHeight="1" x14ac:dyDescent="0.25">
      <c r="C123" s="6">
        <v>5</v>
      </c>
      <c r="D123" s="1" t="s">
        <v>51</v>
      </c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439"/>
      <c r="AV123" s="207"/>
      <c r="AW123" s="207"/>
      <c r="AX123" s="207"/>
      <c r="AY123" s="439"/>
      <c r="AZ123" s="439"/>
      <c r="BA123" s="439"/>
      <c r="BB123" s="338"/>
      <c r="BC123" s="439"/>
      <c r="BD123" s="439"/>
      <c r="BE123" s="439"/>
      <c r="BF123" s="408"/>
      <c r="BG123" s="408"/>
    </row>
    <row r="124" spans="3:59" ht="13.5" customHeight="1" x14ac:dyDescent="0.25">
      <c r="C124" s="6">
        <v>6</v>
      </c>
      <c r="D124" s="1" t="s">
        <v>113</v>
      </c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439"/>
      <c r="AV124" s="207"/>
      <c r="AW124" s="207"/>
      <c r="AX124" s="207"/>
      <c r="AY124" s="439"/>
      <c r="AZ124" s="439"/>
      <c r="BA124" s="439"/>
      <c r="BB124" s="338"/>
      <c r="BC124" s="439"/>
      <c r="BD124" s="439"/>
      <c r="BE124" s="439"/>
      <c r="BF124" s="408"/>
      <c r="BG124" s="408"/>
    </row>
    <row r="125" spans="3:59" ht="13.5" customHeight="1" x14ac:dyDescent="0.25">
      <c r="C125" s="6">
        <v>7</v>
      </c>
      <c r="D125" s="1" t="s">
        <v>108</v>
      </c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439"/>
      <c r="AV125" s="207"/>
      <c r="AW125" s="207"/>
      <c r="AX125" s="207"/>
      <c r="AY125" s="439"/>
      <c r="AZ125" s="439"/>
      <c r="BA125" s="439"/>
      <c r="BB125" s="338"/>
      <c r="BC125" s="439"/>
      <c r="BD125" s="439"/>
      <c r="BE125" s="439"/>
      <c r="BF125" s="408"/>
      <c r="BG125" s="408"/>
    </row>
    <row r="126" spans="3:59" ht="13.5" customHeight="1" x14ac:dyDescent="0.25">
      <c r="C126" s="6">
        <v>8</v>
      </c>
      <c r="D126" s="1" t="s">
        <v>78</v>
      </c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439"/>
      <c r="AV126" s="207"/>
      <c r="AW126" s="207"/>
      <c r="AX126" s="207"/>
      <c r="AY126" s="439"/>
      <c r="AZ126" s="439"/>
      <c r="BA126" s="439"/>
      <c r="BB126" s="338"/>
      <c r="BC126" s="439"/>
      <c r="BD126" s="439"/>
      <c r="BE126" s="439"/>
      <c r="BF126" s="408"/>
      <c r="BG126" s="408"/>
    </row>
    <row r="127" spans="3:59" ht="14.25" x14ac:dyDescent="0.25">
      <c r="C127" s="6">
        <v>9</v>
      </c>
      <c r="D127" s="1" t="s">
        <v>75</v>
      </c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439"/>
      <c r="AV127" s="207"/>
      <c r="AW127" s="207"/>
      <c r="AX127" s="207"/>
      <c r="AY127" s="439"/>
      <c r="AZ127" s="439"/>
      <c r="BA127" s="439"/>
      <c r="BB127" s="338"/>
      <c r="BC127" s="439"/>
      <c r="BD127" s="439"/>
      <c r="BE127" s="439"/>
      <c r="BF127" s="408"/>
      <c r="BG127" s="408"/>
    </row>
    <row r="128" spans="3:59" ht="13.5" customHeight="1" x14ac:dyDescent="0.25">
      <c r="C128" s="6">
        <v>10</v>
      </c>
      <c r="D128" s="1" t="s">
        <v>88</v>
      </c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439"/>
      <c r="AV128" s="207"/>
      <c r="AW128" s="207"/>
      <c r="AX128" s="207"/>
      <c r="AY128" s="439"/>
      <c r="AZ128" s="439"/>
      <c r="BA128" s="439"/>
      <c r="BB128" s="338"/>
      <c r="BC128" s="439"/>
      <c r="BD128" s="439"/>
      <c r="BE128" s="439"/>
      <c r="BF128" s="408"/>
      <c r="BG128" s="408"/>
    </row>
    <row r="129" spans="3:59" ht="13.5" customHeight="1" x14ac:dyDescent="0.25">
      <c r="C129" s="6">
        <v>11</v>
      </c>
      <c r="D129" s="1" t="s">
        <v>89</v>
      </c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439"/>
      <c r="AV129" s="207"/>
      <c r="AW129" s="207"/>
      <c r="AX129" s="207"/>
      <c r="AY129" s="439"/>
      <c r="AZ129" s="439"/>
      <c r="BA129" s="439"/>
      <c r="BB129" s="338"/>
      <c r="BC129" s="439"/>
      <c r="BD129" s="439"/>
      <c r="BE129" s="439"/>
      <c r="BF129" s="408"/>
      <c r="BG129" s="408"/>
    </row>
    <row r="130" spans="3:59" ht="3" customHeight="1" x14ac:dyDescent="0.2">
      <c r="C130" s="2"/>
      <c r="D130" s="2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439"/>
      <c r="AV130" s="207"/>
      <c r="AW130" s="207"/>
      <c r="AX130" s="207"/>
      <c r="AY130" s="439"/>
      <c r="AZ130" s="439"/>
      <c r="BA130" s="439"/>
      <c r="BB130" s="338"/>
      <c r="BC130" s="439"/>
      <c r="BD130" s="439"/>
      <c r="BE130" s="439"/>
    </row>
    <row r="131" spans="3:59" x14ac:dyDescent="0.2">
      <c r="C131" s="2"/>
      <c r="D131" s="2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440"/>
      <c r="AV131" s="208"/>
      <c r="AW131" s="208"/>
      <c r="AX131" s="208"/>
      <c r="AY131" s="440"/>
      <c r="AZ131" s="440"/>
      <c r="BA131" s="440"/>
      <c r="BB131" s="339"/>
      <c r="BC131" s="440"/>
      <c r="BD131" s="440"/>
      <c r="BE131" s="440"/>
    </row>
    <row r="132" spans="3:59" x14ac:dyDescent="0.2">
      <c r="C132" s="2"/>
      <c r="D132" s="2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440"/>
      <c r="AV132" s="208"/>
      <c r="AW132" s="208"/>
      <c r="AX132" s="208"/>
      <c r="AY132" s="440"/>
      <c r="AZ132" s="440"/>
      <c r="BA132" s="440"/>
      <c r="BB132" s="339"/>
      <c r="BC132" s="440"/>
      <c r="BD132" s="440"/>
      <c r="BE132" s="440"/>
    </row>
    <row r="133" spans="3:59" x14ac:dyDescent="0.2">
      <c r="C133" s="2"/>
      <c r="D133" s="2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440"/>
      <c r="AV133" s="208"/>
      <c r="AW133" s="208"/>
      <c r="AX133" s="208"/>
      <c r="AY133" s="440"/>
      <c r="AZ133" s="440"/>
      <c r="BA133" s="440"/>
      <c r="BB133" s="339"/>
      <c r="BC133" s="440"/>
      <c r="BD133" s="440"/>
      <c r="BE133" s="440"/>
    </row>
    <row r="134" spans="3:59" x14ac:dyDescent="0.2">
      <c r="C134" s="2"/>
      <c r="D134" s="2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440"/>
      <c r="AV134" s="208"/>
      <c r="AW134" s="208"/>
      <c r="AX134" s="208"/>
      <c r="AY134" s="440"/>
      <c r="AZ134" s="440"/>
      <c r="BA134" s="440"/>
      <c r="BB134" s="339"/>
      <c r="BC134" s="440"/>
      <c r="BD134" s="440"/>
      <c r="BE134" s="440"/>
    </row>
    <row r="135" spans="3:59" x14ac:dyDescent="0.2">
      <c r="C135" s="2"/>
      <c r="D135" s="2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440"/>
      <c r="AV135" s="208"/>
      <c r="AW135" s="208"/>
      <c r="AX135" s="208"/>
      <c r="AY135" s="440"/>
      <c r="AZ135" s="440"/>
      <c r="BA135" s="440"/>
      <c r="BB135" s="339"/>
      <c r="BC135" s="440"/>
      <c r="BD135" s="440"/>
      <c r="BE135" s="440"/>
    </row>
    <row r="136" spans="3:59" x14ac:dyDescent="0.2">
      <c r="C136" s="2"/>
      <c r="D136" s="2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440"/>
      <c r="AV136" s="208"/>
      <c r="AW136" s="208"/>
      <c r="AX136" s="208"/>
      <c r="AY136" s="440"/>
      <c r="AZ136" s="440"/>
      <c r="BA136" s="440"/>
      <c r="BB136" s="339"/>
      <c r="BC136" s="440"/>
      <c r="BD136" s="440"/>
      <c r="BE136" s="440"/>
    </row>
    <row r="137" spans="3:59" x14ac:dyDescent="0.2">
      <c r="C137" s="2"/>
      <c r="D137" s="2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440"/>
      <c r="AV137" s="208"/>
      <c r="AW137" s="208"/>
      <c r="AX137" s="208"/>
      <c r="AY137" s="440"/>
      <c r="AZ137" s="440"/>
      <c r="BA137" s="440"/>
      <c r="BB137" s="339"/>
      <c r="BC137" s="440"/>
      <c r="BD137" s="440"/>
      <c r="BE137" s="440"/>
    </row>
    <row r="138" spans="3:59" x14ac:dyDescent="0.2">
      <c r="C138" s="2"/>
      <c r="D138" s="2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440"/>
      <c r="AV138" s="208"/>
      <c r="AW138" s="208"/>
      <c r="AX138" s="208"/>
      <c r="AY138" s="440"/>
      <c r="AZ138" s="440"/>
      <c r="BA138" s="440"/>
      <c r="BB138" s="339"/>
      <c r="BC138" s="440"/>
      <c r="BD138" s="440"/>
      <c r="BE138" s="440"/>
    </row>
    <row r="139" spans="3:59" x14ac:dyDescent="0.2">
      <c r="C139" s="2"/>
      <c r="D139" s="2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440"/>
      <c r="AV139" s="208"/>
      <c r="AW139" s="208"/>
      <c r="AX139" s="208"/>
      <c r="AY139" s="440"/>
      <c r="AZ139" s="440"/>
      <c r="BA139" s="440"/>
      <c r="BB139" s="339"/>
      <c r="BC139" s="440"/>
      <c r="BD139" s="440"/>
      <c r="BE139" s="440"/>
    </row>
    <row r="140" spans="3:59" x14ac:dyDescent="0.2">
      <c r="C140" s="2"/>
      <c r="D140" s="2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440"/>
      <c r="AV140" s="208"/>
      <c r="AW140" s="208"/>
      <c r="AX140" s="208"/>
      <c r="AY140" s="440"/>
      <c r="AZ140" s="440"/>
      <c r="BA140" s="440"/>
      <c r="BB140" s="339"/>
      <c r="BC140" s="440"/>
      <c r="BD140" s="440"/>
      <c r="BE140" s="440"/>
    </row>
    <row r="141" spans="3:59" x14ac:dyDescent="0.2">
      <c r="C141" s="2"/>
      <c r="D141" s="2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440"/>
      <c r="AV141" s="208"/>
      <c r="AW141" s="208"/>
      <c r="AX141" s="208"/>
      <c r="AY141" s="440"/>
      <c r="AZ141" s="440"/>
      <c r="BA141" s="440"/>
      <c r="BB141" s="339"/>
      <c r="BC141" s="440"/>
      <c r="BD141" s="440"/>
      <c r="BE141" s="440"/>
    </row>
    <row r="142" spans="3:59" x14ac:dyDescent="0.2">
      <c r="C142" s="2"/>
      <c r="D142" s="2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440"/>
      <c r="AV142" s="208"/>
      <c r="AW142" s="208"/>
      <c r="AX142" s="208"/>
      <c r="AY142" s="440"/>
      <c r="AZ142" s="440"/>
      <c r="BA142" s="440"/>
      <c r="BB142" s="339"/>
      <c r="BC142" s="440"/>
      <c r="BD142" s="440"/>
      <c r="BE142" s="440"/>
    </row>
    <row r="143" spans="3:59" x14ac:dyDescent="0.2">
      <c r="C143" s="2"/>
      <c r="D143" s="2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440"/>
      <c r="AV143" s="208"/>
      <c r="AW143" s="208"/>
      <c r="AX143" s="208"/>
      <c r="AY143" s="440"/>
      <c r="AZ143" s="440"/>
      <c r="BA143" s="440"/>
      <c r="BB143" s="339"/>
      <c r="BC143" s="440"/>
      <c r="BD143" s="440"/>
      <c r="BE143" s="440"/>
    </row>
    <row r="144" spans="3:59" x14ac:dyDescent="0.2">
      <c r="C144" s="2"/>
      <c r="D144" s="2" t="s">
        <v>137</v>
      </c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440"/>
      <c r="AV144" s="208"/>
      <c r="AW144" s="208"/>
      <c r="AX144" s="208"/>
      <c r="AY144" s="440"/>
      <c r="AZ144" s="440"/>
      <c r="BA144" s="440"/>
      <c r="BB144" s="339"/>
      <c r="BC144" s="440"/>
      <c r="BD144" s="440"/>
      <c r="BE144" s="440"/>
    </row>
    <row r="145" spans="3:57" x14ac:dyDescent="0.2">
      <c r="C145" s="2"/>
      <c r="D145" s="2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440"/>
      <c r="AV145" s="208"/>
      <c r="AW145" s="208"/>
      <c r="AX145" s="208"/>
      <c r="AY145" s="440"/>
      <c r="AZ145" s="440"/>
      <c r="BA145" s="440"/>
      <c r="BB145" s="339"/>
      <c r="BC145" s="440"/>
      <c r="BD145" s="440"/>
      <c r="BE145" s="440"/>
    </row>
    <row r="146" spans="3:57" x14ac:dyDescent="0.2">
      <c r="C146" s="2"/>
      <c r="D146" s="2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440"/>
      <c r="AV146" s="208"/>
      <c r="AW146" s="208"/>
      <c r="AX146" s="208"/>
      <c r="AY146" s="440"/>
      <c r="AZ146" s="440"/>
      <c r="BA146" s="440"/>
      <c r="BB146" s="339"/>
      <c r="BC146" s="440"/>
      <c r="BD146" s="440"/>
      <c r="BE146" s="440"/>
    </row>
    <row r="147" spans="3:57" x14ac:dyDescent="0.2">
      <c r="C147" s="2"/>
      <c r="D147" s="2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440"/>
      <c r="AV147" s="208"/>
      <c r="AW147" s="208"/>
      <c r="AX147" s="208"/>
      <c r="AY147" s="440"/>
      <c r="AZ147" s="440"/>
      <c r="BA147" s="440"/>
      <c r="BB147" s="339"/>
      <c r="BC147" s="440"/>
      <c r="BD147" s="440"/>
      <c r="BE147" s="440"/>
    </row>
    <row r="148" spans="3:57" x14ac:dyDescent="0.2">
      <c r="C148" s="2"/>
      <c r="D148" s="2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440"/>
      <c r="AV148" s="208"/>
      <c r="AW148" s="208"/>
      <c r="AX148" s="208"/>
      <c r="AY148" s="440"/>
      <c r="AZ148" s="440"/>
      <c r="BA148" s="440"/>
      <c r="BB148" s="339"/>
      <c r="BC148" s="440"/>
      <c r="BD148" s="440"/>
      <c r="BE148" s="440"/>
    </row>
    <row r="149" spans="3:57" x14ac:dyDescent="0.2">
      <c r="C149" s="2"/>
      <c r="D149" s="2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440"/>
      <c r="AV149" s="208"/>
      <c r="AW149" s="208"/>
      <c r="AX149" s="208"/>
      <c r="AY149" s="440"/>
      <c r="AZ149" s="440"/>
      <c r="BA149" s="440"/>
      <c r="BB149" s="339"/>
      <c r="BC149" s="440"/>
      <c r="BD149" s="440"/>
      <c r="BE149" s="440"/>
    </row>
    <row r="150" spans="3:57" x14ac:dyDescent="0.2">
      <c r="C150" s="2"/>
      <c r="D150" s="2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440"/>
      <c r="AV150" s="208"/>
      <c r="AW150" s="208"/>
      <c r="AX150" s="208"/>
      <c r="AY150" s="440"/>
      <c r="AZ150" s="440"/>
      <c r="BA150" s="440"/>
      <c r="BB150" s="339"/>
      <c r="BC150" s="440"/>
      <c r="BD150" s="440"/>
      <c r="BE150" s="440"/>
    </row>
    <row r="151" spans="3:57" x14ac:dyDescent="0.2">
      <c r="C151" s="2"/>
      <c r="D151" s="2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440"/>
      <c r="AV151" s="208"/>
      <c r="AW151" s="208"/>
      <c r="AX151" s="208"/>
      <c r="AY151" s="440"/>
      <c r="AZ151" s="440"/>
      <c r="BA151" s="440"/>
      <c r="BB151" s="339"/>
      <c r="BC151" s="440"/>
      <c r="BD151" s="440"/>
      <c r="BE151" s="440"/>
    </row>
    <row r="152" spans="3:57" x14ac:dyDescent="0.2">
      <c r="C152" s="2"/>
      <c r="D152" s="2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440"/>
      <c r="AV152" s="208"/>
      <c r="AW152" s="208"/>
      <c r="AX152" s="208"/>
      <c r="AY152" s="440"/>
      <c r="AZ152" s="440"/>
      <c r="BA152" s="440"/>
      <c r="BB152" s="339"/>
      <c r="BC152" s="440"/>
      <c r="BD152" s="440"/>
      <c r="BE152" s="440"/>
    </row>
    <row r="153" spans="3:57" x14ac:dyDescent="0.2">
      <c r="C153" s="2"/>
      <c r="D153" s="2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440"/>
      <c r="AV153" s="208"/>
      <c r="AW153" s="208"/>
      <c r="AX153" s="208"/>
      <c r="AY153" s="440"/>
      <c r="AZ153" s="440"/>
      <c r="BA153" s="440"/>
      <c r="BB153" s="339"/>
      <c r="BC153" s="440"/>
      <c r="BD153" s="440"/>
      <c r="BE153" s="440"/>
    </row>
    <row r="154" spans="3:57" x14ac:dyDescent="0.2">
      <c r="C154" s="2"/>
      <c r="D154" s="2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440"/>
      <c r="AV154" s="208"/>
      <c r="AW154" s="208"/>
      <c r="AX154" s="208"/>
      <c r="AY154" s="440"/>
      <c r="AZ154" s="440"/>
      <c r="BA154" s="440"/>
      <c r="BB154" s="339"/>
      <c r="BC154" s="440"/>
      <c r="BD154" s="440"/>
      <c r="BE154" s="440"/>
    </row>
    <row r="155" spans="3:57" x14ac:dyDescent="0.2">
      <c r="C155" s="2"/>
      <c r="D155" s="2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440"/>
      <c r="AV155" s="208"/>
      <c r="AW155" s="208"/>
      <c r="AX155" s="208"/>
      <c r="AY155" s="440"/>
      <c r="AZ155" s="440"/>
      <c r="BA155" s="440"/>
      <c r="BB155" s="339"/>
      <c r="BC155" s="440"/>
      <c r="BD155" s="440"/>
      <c r="BE155" s="440"/>
    </row>
    <row r="156" spans="3:57" x14ac:dyDescent="0.2">
      <c r="C156" s="2"/>
      <c r="D156" s="2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440"/>
      <c r="AV156" s="208"/>
      <c r="AW156" s="208"/>
      <c r="AX156" s="208"/>
      <c r="AY156" s="440"/>
      <c r="AZ156" s="440"/>
      <c r="BA156" s="440"/>
      <c r="BB156" s="339"/>
      <c r="BC156" s="440"/>
      <c r="BD156" s="440"/>
      <c r="BE156" s="440"/>
    </row>
    <row r="157" spans="3:57" x14ac:dyDescent="0.2">
      <c r="C157" s="2"/>
      <c r="D157" s="2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440"/>
      <c r="AV157" s="208"/>
      <c r="AW157" s="208"/>
      <c r="AX157" s="208"/>
      <c r="AY157" s="440"/>
      <c r="AZ157" s="440"/>
      <c r="BA157" s="440"/>
      <c r="BB157" s="339"/>
      <c r="BC157" s="440"/>
      <c r="BD157" s="440"/>
      <c r="BE157" s="440"/>
    </row>
    <row r="158" spans="3:57" x14ac:dyDescent="0.2">
      <c r="C158" s="2"/>
      <c r="D158" s="2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440"/>
      <c r="AV158" s="208"/>
      <c r="AW158" s="208"/>
      <c r="AX158" s="208"/>
      <c r="AY158" s="440"/>
      <c r="AZ158" s="440"/>
      <c r="BA158" s="440"/>
      <c r="BB158" s="339"/>
      <c r="BC158" s="440"/>
      <c r="BD158" s="440"/>
      <c r="BE158" s="440"/>
    </row>
    <row r="159" spans="3:57" x14ac:dyDescent="0.2">
      <c r="C159" s="2"/>
      <c r="D159" s="2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440"/>
      <c r="AV159" s="208"/>
      <c r="AW159" s="208"/>
      <c r="AX159" s="208"/>
      <c r="AY159" s="440"/>
      <c r="AZ159" s="440"/>
      <c r="BA159" s="440"/>
      <c r="BB159" s="339"/>
      <c r="BC159" s="440"/>
      <c r="BD159" s="440"/>
      <c r="BE159" s="440"/>
    </row>
    <row r="160" spans="3:57" x14ac:dyDescent="0.2">
      <c r="C160" s="2"/>
      <c r="D160" s="2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440"/>
      <c r="AV160" s="208"/>
      <c r="AW160" s="208"/>
      <c r="AX160" s="208"/>
      <c r="AY160" s="440"/>
      <c r="AZ160" s="440"/>
      <c r="BA160" s="440"/>
      <c r="BB160" s="339"/>
      <c r="BC160" s="440"/>
      <c r="BD160" s="440"/>
      <c r="BE160" s="440"/>
    </row>
    <row r="161" spans="3:57" x14ac:dyDescent="0.2">
      <c r="C161" s="2"/>
      <c r="D161" s="2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440"/>
      <c r="AV161" s="208"/>
      <c r="AW161" s="208"/>
      <c r="AX161" s="208"/>
      <c r="AY161" s="440"/>
      <c r="AZ161" s="440"/>
      <c r="BA161" s="440"/>
      <c r="BB161" s="339"/>
      <c r="BC161" s="440"/>
      <c r="BD161" s="440"/>
      <c r="BE161" s="440"/>
    </row>
    <row r="162" spans="3:57" x14ac:dyDescent="0.2">
      <c r="C162" s="2"/>
      <c r="D162" s="2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440"/>
      <c r="AV162" s="208"/>
      <c r="AW162" s="208"/>
      <c r="AX162" s="208"/>
      <c r="AY162" s="440"/>
      <c r="AZ162" s="440"/>
      <c r="BA162" s="440"/>
      <c r="BB162" s="339"/>
      <c r="BC162" s="440"/>
      <c r="BD162" s="440"/>
      <c r="BE162" s="440"/>
    </row>
    <row r="163" spans="3:57" x14ac:dyDescent="0.2">
      <c r="C163" s="2"/>
      <c r="D163" s="2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440"/>
      <c r="AV163" s="208"/>
      <c r="AW163" s="208"/>
      <c r="AX163" s="208"/>
      <c r="AY163" s="440"/>
      <c r="AZ163" s="440"/>
      <c r="BA163" s="440"/>
      <c r="BB163" s="339"/>
      <c r="BC163" s="440"/>
      <c r="BD163" s="440"/>
      <c r="BE163" s="440"/>
    </row>
    <row r="164" spans="3:57" x14ac:dyDescent="0.2">
      <c r="C164" s="2"/>
      <c r="D164" s="2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440"/>
      <c r="AV164" s="208"/>
      <c r="AW164" s="208"/>
      <c r="AX164" s="208"/>
      <c r="AY164" s="440"/>
      <c r="AZ164" s="440"/>
      <c r="BA164" s="440"/>
      <c r="BB164" s="339"/>
      <c r="BC164" s="440"/>
      <c r="BD164" s="440"/>
      <c r="BE164" s="440"/>
    </row>
    <row r="165" spans="3:57" x14ac:dyDescent="0.2">
      <c r="C165" s="2"/>
      <c r="D165" s="2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440"/>
      <c r="AV165" s="208"/>
      <c r="AW165" s="208"/>
      <c r="AX165" s="208"/>
      <c r="AY165" s="440"/>
      <c r="AZ165" s="440"/>
      <c r="BA165" s="440"/>
      <c r="BB165" s="339"/>
      <c r="BC165" s="440"/>
      <c r="BD165" s="440"/>
      <c r="BE165" s="440"/>
    </row>
    <row r="166" spans="3:57" x14ac:dyDescent="0.2">
      <c r="C166" s="2"/>
      <c r="D166" s="2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440"/>
      <c r="AV166" s="208"/>
      <c r="AW166" s="208"/>
      <c r="AX166" s="208"/>
      <c r="AY166" s="440"/>
      <c r="AZ166" s="440"/>
      <c r="BA166" s="440"/>
      <c r="BB166" s="339"/>
      <c r="BC166" s="440"/>
      <c r="BD166" s="440"/>
      <c r="BE166" s="440"/>
    </row>
    <row r="167" spans="3:57" x14ac:dyDescent="0.2">
      <c r="C167" s="2"/>
      <c r="D167" s="2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440"/>
      <c r="AV167" s="208"/>
      <c r="AW167" s="208"/>
      <c r="AX167" s="208"/>
      <c r="AY167" s="440"/>
      <c r="AZ167" s="440"/>
      <c r="BA167" s="440"/>
      <c r="BB167" s="339"/>
      <c r="BC167" s="440"/>
      <c r="BD167" s="440"/>
      <c r="BE167" s="440"/>
    </row>
    <row r="168" spans="3:57" x14ac:dyDescent="0.2">
      <c r="C168" s="2"/>
      <c r="D168" s="2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440"/>
      <c r="AV168" s="208"/>
      <c r="AW168" s="208"/>
      <c r="AX168" s="208"/>
      <c r="AY168" s="440"/>
      <c r="AZ168" s="440"/>
      <c r="BA168" s="440"/>
      <c r="BB168" s="339"/>
      <c r="BC168" s="440"/>
      <c r="BD168" s="440"/>
      <c r="BE168" s="440"/>
    </row>
    <row r="169" spans="3:57" x14ac:dyDescent="0.2">
      <c r="C169" s="2"/>
      <c r="D169" s="2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440"/>
      <c r="AV169" s="208"/>
      <c r="AW169" s="208"/>
      <c r="AX169" s="208"/>
      <c r="AY169" s="440"/>
      <c r="AZ169" s="440"/>
      <c r="BA169" s="440"/>
      <c r="BB169" s="339"/>
      <c r="BC169" s="440"/>
      <c r="BD169" s="440"/>
      <c r="BE169" s="440"/>
    </row>
    <row r="170" spans="3:57" x14ac:dyDescent="0.2">
      <c r="C170" s="2"/>
      <c r="D170" s="2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440"/>
      <c r="AV170" s="208"/>
      <c r="AW170" s="208"/>
      <c r="AX170" s="208"/>
      <c r="AY170" s="440"/>
      <c r="AZ170" s="440"/>
      <c r="BA170" s="440"/>
      <c r="BB170" s="339"/>
      <c r="BC170" s="440"/>
      <c r="BD170" s="440"/>
      <c r="BE170" s="440"/>
    </row>
    <row r="171" spans="3:57" x14ac:dyDescent="0.2">
      <c r="C171" s="2"/>
      <c r="D171" s="2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440"/>
      <c r="AV171" s="208"/>
      <c r="AW171" s="208"/>
      <c r="AX171" s="208"/>
      <c r="AY171" s="440"/>
      <c r="AZ171" s="440"/>
      <c r="BA171" s="440"/>
      <c r="BB171" s="339"/>
      <c r="BC171" s="440"/>
      <c r="BD171" s="440"/>
      <c r="BE171" s="440"/>
    </row>
    <row r="172" spans="3:57" x14ac:dyDescent="0.2">
      <c r="C172" s="2"/>
      <c r="D172" s="2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440"/>
      <c r="AV172" s="208"/>
      <c r="AW172" s="208"/>
      <c r="AX172" s="208"/>
      <c r="AY172" s="440"/>
      <c r="AZ172" s="440"/>
      <c r="BA172" s="440"/>
      <c r="BB172" s="339"/>
      <c r="BC172" s="440"/>
      <c r="BD172" s="440"/>
      <c r="BE172" s="440"/>
    </row>
    <row r="173" spans="3:57" x14ac:dyDescent="0.2">
      <c r="C173" s="2"/>
      <c r="D173" s="2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440"/>
      <c r="AV173" s="208"/>
      <c r="AW173" s="208"/>
      <c r="AX173" s="208"/>
      <c r="AY173" s="440"/>
      <c r="AZ173" s="440"/>
      <c r="BA173" s="440"/>
      <c r="BB173" s="339"/>
      <c r="BC173" s="440"/>
      <c r="BD173" s="440"/>
      <c r="BE173" s="440"/>
    </row>
    <row r="174" spans="3:57" x14ac:dyDescent="0.2">
      <c r="C174" s="2"/>
      <c r="D174" s="2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440"/>
      <c r="AV174" s="208"/>
      <c r="AW174" s="208"/>
      <c r="AX174" s="208"/>
      <c r="AY174" s="440"/>
      <c r="AZ174" s="440"/>
      <c r="BA174" s="440"/>
      <c r="BB174" s="339"/>
      <c r="BC174" s="440"/>
      <c r="BD174" s="440"/>
      <c r="BE174" s="440"/>
    </row>
    <row r="175" spans="3:57" x14ac:dyDescent="0.2">
      <c r="C175" s="2"/>
      <c r="D175" s="2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440"/>
      <c r="AV175" s="208"/>
      <c r="AW175" s="208"/>
      <c r="AX175" s="208"/>
      <c r="AY175" s="440"/>
      <c r="AZ175" s="440"/>
      <c r="BA175" s="440"/>
      <c r="BB175" s="339"/>
      <c r="BC175" s="440"/>
      <c r="BD175" s="440"/>
      <c r="BE175" s="440"/>
    </row>
    <row r="176" spans="3:57" x14ac:dyDescent="0.2">
      <c r="C176" s="2"/>
      <c r="D176" s="2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440"/>
      <c r="AV176" s="208"/>
      <c r="AW176" s="208"/>
      <c r="AX176" s="208"/>
      <c r="AY176" s="440"/>
      <c r="AZ176" s="440"/>
      <c r="BA176" s="440"/>
      <c r="BB176" s="339"/>
      <c r="BC176" s="440"/>
      <c r="BD176" s="440"/>
      <c r="BE176" s="440"/>
    </row>
    <row r="177" spans="3:57" x14ac:dyDescent="0.2">
      <c r="C177" s="2"/>
      <c r="D177" s="2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440"/>
      <c r="AV177" s="208"/>
      <c r="AW177" s="208"/>
      <c r="AX177" s="208"/>
      <c r="AY177" s="440"/>
      <c r="AZ177" s="440"/>
      <c r="BA177" s="440"/>
      <c r="BB177" s="339"/>
      <c r="BC177" s="440"/>
      <c r="BD177" s="440"/>
      <c r="BE177" s="440"/>
    </row>
    <row r="178" spans="3:57" x14ac:dyDescent="0.2">
      <c r="C178" s="2"/>
      <c r="D178" s="2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440"/>
      <c r="AV178" s="208"/>
      <c r="AW178" s="208"/>
      <c r="AX178" s="208"/>
      <c r="AY178" s="440"/>
      <c r="AZ178" s="440"/>
      <c r="BA178" s="440"/>
      <c r="BB178" s="339"/>
      <c r="BC178" s="440"/>
      <c r="BD178" s="440"/>
      <c r="BE178" s="440"/>
    </row>
    <row r="179" spans="3:57" x14ac:dyDescent="0.2">
      <c r="C179" s="2"/>
      <c r="D179" s="2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440"/>
      <c r="AV179" s="208"/>
      <c r="AW179" s="208"/>
      <c r="AX179" s="208"/>
      <c r="AY179" s="440"/>
      <c r="AZ179" s="440"/>
      <c r="BA179" s="440"/>
      <c r="BB179" s="339"/>
      <c r="BC179" s="440"/>
      <c r="BD179" s="440"/>
      <c r="BE179" s="440"/>
    </row>
    <row r="180" spans="3:57" x14ac:dyDescent="0.2">
      <c r="C180" s="2"/>
      <c r="D180" s="2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440"/>
      <c r="AV180" s="208"/>
      <c r="AW180" s="208"/>
      <c r="AX180" s="208"/>
      <c r="AY180" s="440"/>
      <c r="AZ180" s="440"/>
      <c r="BA180" s="440"/>
      <c r="BB180" s="339"/>
      <c r="BC180" s="440"/>
      <c r="BD180" s="440"/>
      <c r="BE180" s="440"/>
    </row>
    <row r="181" spans="3:57" x14ac:dyDescent="0.2">
      <c r="C181" s="2"/>
      <c r="D181" s="2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440"/>
      <c r="AV181" s="208"/>
      <c r="AW181" s="208"/>
      <c r="AX181" s="208"/>
      <c r="AY181" s="440"/>
      <c r="AZ181" s="440"/>
      <c r="BA181" s="440"/>
      <c r="BB181" s="339"/>
      <c r="BC181" s="440"/>
      <c r="BD181" s="440"/>
      <c r="BE181" s="440"/>
    </row>
    <row r="182" spans="3:57" x14ac:dyDescent="0.2">
      <c r="C182" s="2"/>
      <c r="D182" s="2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440"/>
      <c r="AV182" s="208"/>
      <c r="AW182" s="208"/>
      <c r="AX182" s="208"/>
      <c r="AY182" s="440"/>
      <c r="AZ182" s="440"/>
      <c r="BA182" s="440"/>
      <c r="BB182" s="339"/>
      <c r="BC182" s="440"/>
      <c r="BD182" s="440"/>
      <c r="BE182" s="440"/>
    </row>
    <row r="183" spans="3:57" x14ac:dyDescent="0.2">
      <c r="C183" s="2"/>
      <c r="D183" s="2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440"/>
      <c r="AV183" s="208"/>
      <c r="AW183" s="208"/>
      <c r="AX183" s="208"/>
      <c r="AY183" s="440"/>
      <c r="AZ183" s="440"/>
      <c r="BA183" s="440"/>
      <c r="BB183" s="339"/>
      <c r="BC183" s="440"/>
      <c r="BD183" s="440"/>
      <c r="BE183" s="440"/>
    </row>
    <row r="184" spans="3:57" x14ac:dyDescent="0.2">
      <c r="C184" s="2"/>
      <c r="D184" s="2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440"/>
      <c r="AV184" s="208"/>
      <c r="AW184" s="208"/>
      <c r="AX184" s="208"/>
      <c r="AY184" s="440"/>
      <c r="AZ184" s="440"/>
      <c r="BA184" s="440"/>
      <c r="BB184" s="339"/>
      <c r="BC184" s="440"/>
      <c r="BD184" s="440"/>
      <c r="BE184" s="440"/>
    </row>
    <row r="185" spans="3:57" x14ac:dyDescent="0.2">
      <c r="C185" s="2"/>
      <c r="D185" s="2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440"/>
      <c r="AV185" s="208"/>
      <c r="AW185" s="208"/>
      <c r="AX185" s="208"/>
      <c r="AY185" s="440"/>
      <c r="AZ185" s="440"/>
      <c r="BA185" s="440"/>
      <c r="BB185" s="339"/>
      <c r="BC185" s="440"/>
      <c r="BD185" s="440"/>
      <c r="BE185" s="440"/>
    </row>
    <row r="186" spans="3:57" x14ac:dyDescent="0.2">
      <c r="C186" s="2"/>
      <c r="D186" s="2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440"/>
      <c r="AV186" s="208"/>
      <c r="AW186" s="208"/>
      <c r="AX186" s="208"/>
      <c r="AY186" s="440"/>
      <c r="AZ186" s="440"/>
      <c r="BA186" s="440"/>
      <c r="BB186" s="339"/>
      <c r="BC186" s="440"/>
      <c r="BD186" s="440"/>
      <c r="BE186" s="440"/>
    </row>
    <row r="187" spans="3:57" x14ac:dyDescent="0.2">
      <c r="C187" s="2"/>
      <c r="D187" s="2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440"/>
      <c r="AV187" s="208"/>
      <c r="AW187" s="208"/>
      <c r="AX187" s="208"/>
      <c r="AY187" s="440"/>
      <c r="AZ187" s="440"/>
      <c r="BA187" s="440"/>
      <c r="BB187" s="339"/>
      <c r="BC187" s="440"/>
      <c r="BD187" s="440"/>
      <c r="BE187" s="440"/>
    </row>
    <row r="188" spans="3:57" x14ac:dyDescent="0.2">
      <c r="C188" s="2"/>
      <c r="D188" s="2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440"/>
      <c r="AV188" s="208"/>
      <c r="AW188" s="208"/>
      <c r="AX188" s="208"/>
      <c r="AY188" s="440"/>
      <c r="AZ188" s="440"/>
      <c r="BA188" s="440"/>
      <c r="BB188" s="339"/>
      <c r="BC188" s="440"/>
      <c r="BD188" s="440"/>
      <c r="BE188" s="440"/>
    </row>
    <row r="189" spans="3:57" x14ac:dyDescent="0.2">
      <c r="C189" s="2"/>
      <c r="D189" s="2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440"/>
      <c r="AV189" s="208"/>
      <c r="AW189" s="208"/>
      <c r="AX189" s="208"/>
      <c r="AY189" s="440"/>
      <c r="AZ189" s="440"/>
      <c r="BA189" s="440"/>
      <c r="BB189" s="339"/>
      <c r="BC189" s="440"/>
      <c r="BD189" s="440"/>
      <c r="BE189" s="440"/>
    </row>
    <row r="190" spans="3:57" x14ac:dyDescent="0.2">
      <c r="C190" s="2"/>
      <c r="D190" s="2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440"/>
      <c r="AV190" s="208"/>
      <c r="AW190" s="208"/>
      <c r="AX190" s="208"/>
      <c r="AY190" s="440"/>
      <c r="AZ190" s="440"/>
      <c r="BA190" s="440"/>
      <c r="BB190" s="339"/>
      <c r="BC190" s="440"/>
      <c r="BD190" s="440"/>
      <c r="BE190" s="440"/>
    </row>
    <row r="191" spans="3:57" x14ac:dyDescent="0.2">
      <c r="C191" s="2"/>
      <c r="D191" s="2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440"/>
      <c r="AV191" s="208"/>
      <c r="AW191" s="208"/>
      <c r="AX191" s="208"/>
      <c r="AY191" s="440"/>
      <c r="AZ191" s="440"/>
      <c r="BA191" s="440"/>
      <c r="BB191" s="339"/>
      <c r="BC191" s="440"/>
      <c r="BD191" s="440"/>
      <c r="BE191" s="440"/>
    </row>
    <row r="192" spans="3:57" x14ac:dyDescent="0.2">
      <c r="C192" s="2"/>
      <c r="D192" s="2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440"/>
      <c r="AV192" s="208"/>
      <c r="AW192" s="208"/>
      <c r="AX192" s="208"/>
      <c r="AY192" s="440"/>
      <c r="AZ192" s="440"/>
      <c r="BA192" s="440"/>
      <c r="BB192" s="339"/>
      <c r="BC192" s="440"/>
      <c r="BD192" s="440"/>
      <c r="BE192" s="440"/>
    </row>
    <row r="193" spans="3:57" x14ac:dyDescent="0.2">
      <c r="C193" s="2"/>
      <c r="D193" s="2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440"/>
      <c r="AV193" s="208"/>
      <c r="AW193" s="208"/>
      <c r="AX193" s="208"/>
      <c r="AY193" s="440"/>
      <c r="AZ193" s="440"/>
      <c r="BA193" s="440"/>
      <c r="BB193" s="339"/>
      <c r="BC193" s="440"/>
      <c r="BD193" s="440"/>
      <c r="BE193" s="440"/>
    </row>
    <row r="194" spans="3:57" x14ac:dyDescent="0.2">
      <c r="C194" s="2"/>
      <c r="D194" s="2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440"/>
      <c r="AV194" s="208"/>
      <c r="AW194" s="208"/>
      <c r="AX194" s="208"/>
      <c r="AY194" s="440"/>
      <c r="AZ194" s="440"/>
      <c r="BA194" s="440"/>
      <c r="BB194" s="339"/>
      <c r="BC194" s="440"/>
      <c r="BD194" s="440"/>
      <c r="BE194" s="440"/>
    </row>
    <row r="195" spans="3:57" x14ac:dyDescent="0.2">
      <c r="C195" s="2"/>
      <c r="D195" s="2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440"/>
      <c r="AV195" s="208"/>
      <c r="AW195" s="208"/>
      <c r="AX195" s="208"/>
      <c r="AY195" s="440"/>
      <c r="AZ195" s="440"/>
      <c r="BA195" s="440"/>
      <c r="BB195" s="339"/>
      <c r="BC195" s="440"/>
      <c r="BD195" s="440"/>
      <c r="BE195" s="440"/>
    </row>
    <row r="196" spans="3:57" x14ac:dyDescent="0.2">
      <c r="C196" s="2"/>
      <c r="D196" s="2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440"/>
      <c r="AV196" s="208"/>
      <c r="AW196" s="208"/>
      <c r="AX196" s="208"/>
      <c r="AY196" s="440"/>
      <c r="AZ196" s="440"/>
      <c r="BA196" s="440"/>
      <c r="BB196" s="339"/>
      <c r="BC196" s="440"/>
      <c r="BD196" s="440"/>
      <c r="BE196" s="440"/>
    </row>
    <row r="197" spans="3:57" x14ac:dyDescent="0.2">
      <c r="C197" s="2"/>
      <c r="D197" s="2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440"/>
      <c r="AV197" s="208"/>
      <c r="AW197" s="208"/>
      <c r="AX197" s="208"/>
      <c r="AY197" s="440"/>
      <c r="AZ197" s="440"/>
      <c r="BA197" s="440"/>
      <c r="BB197" s="339"/>
      <c r="BC197" s="440"/>
      <c r="BD197" s="440"/>
      <c r="BE197" s="440"/>
    </row>
    <row r="198" spans="3:57" x14ac:dyDescent="0.2">
      <c r="C198" s="2"/>
      <c r="D198" s="2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440"/>
      <c r="AV198" s="208"/>
      <c r="AW198" s="208"/>
      <c r="AX198" s="208"/>
      <c r="AY198" s="440"/>
      <c r="AZ198" s="440"/>
      <c r="BA198" s="440"/>
      <c r="BB198" s="339"/>
      <c r="BC198" s="440"/>
      <c r="BD198" s="440"/>
      <c r="BE198" s="440"/>
    </row>
    <row r="199" spans="3:57" x14ac:dyDescent="0.2">
      <c r="C199" s="2"/>
      <c r="D199" s="2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440"/>
      <c r="AV199" s="208"/>
      <c r="AW199" s="208"/>
      <c r="AX199" s="208"/>
      <c r="AY199" s="440"/>
      <c r="AZ199" s="440"/>
      <c r="BA199" s="440"/>
      <c r="BB199" s="339"/>
      <c r="BC199" s="440"/>
      <c r="BD199" s="440"/>
      <c r="BE199" s="440"/>
    </row>
    <row r="200" spans="3:57" x14ac:dyDescent="0.2">
      <c r="C200" s="2"/>
      <c r="D200" s="2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440"/>
      <c r="AV200" s="208"/>
      <c r="AW200" s="208"/>
      <c r="AX200" s="208"/>
      <c r="AY200" s="440"/>
      <c r="AZ200" s="440"/>
      <c r="BA200" s="440"/>
      <c r="BB200" s="339"/>
      <c r="BC200" s="440"/>
      <c r="BD200" s="440"/>
      <c r="BE200" s="440"/>
    </row>
    <row r="201" spans="3:57" x14ac:dyDescent="0.2">
      <c r="C201" s="2"/>
      <c r="D201" s="2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440"/>
      <c r="AV201" s="208"/>
      <c r="AW201" s="208"/>
      <c r="AX201" s="208"/>
      <c r="AY201" s="440"/>
      <c r="AZ201" s="440"/>
      <c r="BA201" s="440"/>
      <c r="BB201" s="339"/>
      <c r="BC201" s="440"/>
      <c r="BD201" s="440"/>
      <c r="BE201" s="440"/>
    </row>
    <row r="202" spans="3:57" x14ac:dyDescent="0.2">
      <c r="C202" s="2"/>
      <c r="D202" s="2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440"/>
      <c r="AV202" s="208"/>
      <c r="AW202" s="208"/>
      <c r="AX202" s="208"/>
      <c r="AY202" s="440"/>
      <c r="AZ202" s="440"/>
      <c r="BA202" s="440"/>
      <c r="BB202" s="339"/>
      <c r="BC202" s="440"/>
      <c r="BD202" s="440"/>
      <c r="BE202" s="440"/>
    </row>
    <row r="203" spans="3:57" x14ac:dyDescent="0.2">
      <c r="C203" s="2"/>
      <c r="D203" s="2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440"/>
      <c r="AV203" s="208"/>
      <c r="AW203" s="208"/>
      <c r="AX203" s="208"/>
      <c r="AY203" s="440"/>
      <c r="AZ203" s="440"/>
      <c r="BA203" s="440"/>
      <c r="BB203" s="339"/>
      <c r="BC203" s="440"/>
      <c r="BD203" s="440"/>
      <c r="BE203" s="440"/>
    </row>
    <row r="204" spans="3:57" x14ac:dyDescent="0.2">
      <c r="C204" s="2"/>
      <c r="D204" s="2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440"/>
      <c r="AV204" s="208"/>
      <c r="AW204" s="208"/>
      <c r="AX204" s="208"/>
      <c r="AY204" s="440"/>
      <c r="AZ204" s="440"/>
      <c r="BA204" s="440"/>
      <c r="BB204" s="339"/>
      <c r="BC204" s="440"/>
      <c r="BD204" s="440"/>
      <c r="BE204" s="440"/>
    </row>
    <row r="205" spans="3:57" x14ac:dyDescent="0.2">
      <c r="E205" s="205"/>
      <c r="F205" s="205"/>
      <c r="G205" s="205"/>
      <c r="H205" s="205"/>
      <c r="I205" s="205"/>
      <c r="J205" s="205"/>
      <c r="K205" s="205"/>
      <c r="AV205" s="205"/>
      <c r="AW205" s="205"/>
      <c r="AX205" s="205"/>
    </row>
    <row r="206" spans="3:57" x14ac:dyDescent="0.2">
      <c r="E206" s="205"/>
      <c r="F206" s="205"/>
      <c r="G206" s="205"/>
      <c r="H206" s="205"/>
      <c r="I206" s="205"/>
      <c r="J206" s="205"/>
      <c r="K206" s="205"/>
      <c r="AV206" s="205"/>
      <c r="AW206" s="205"/>
      <c r="AX206" s="205"/>
    </row>
    <row r="207" spans="3:57" x14ac:dyDescent="0.2">
      <c r="E207" s="205"/>
      <c r="F207" s="205"/>
      <c r="G207" s="205"/>
      <c r="H207" s="205"/>
      <c r="I207" s="205"/>
      <c r="J207" s="205"/>
      <c r="K207" s="205"/>
      <c r="AV207" s="205"/>
      <c r="AW207" s="205"/>
      <c r="AX207" s="205"/>
    </row>
    <row r="208" spans="3:57" x14ac:dyDescent="0.2">
      <c r="E208" s="205"/>
      <c r="F208" s="205"/>
      <c r="G208" s="205"/>
      <c r="H208" s="205"/>
      <c r="I208" s="205"/>
      <c r="J208" s="205"/>
      <c r="K208" s="205"/>
      <c r="AV208" s="205"/>
      <c r="AW208" s="205"/>
      <c r="AX208" s="205"/>
    </row>
    <row r="209" spans="5:50" x14ac:dyDescent="0.2">
      <c r="E209" s="205"/>
      <c r="F209" s="205"/>
      <c r="G209" s="205"/>
      <c r="H209" s="205"/>
      <c r="I209" s="205"/>
      <c r="J209" s="205"/>
      <c r="K209" s="205"/>
      <c r="AV209" s="205"/>
      <c r="AW209" s="205"/>
      <c r="AX209" s="205"/>
    </row>
    <row r="210" spans="5:50" x14ac:dyDescent="0.2">
      <c r="E210" s="205"/>
      <c r="F210" s="205"/>
      <c r="G210" s="205"/>
      <c r="H210" s="205"/>
      <c r="I210" s="205"/>
      <c r="J210" s="205"/>
      <c r="K210" s="205"/>
      <c r="AV210" s="205"/>
      <c r="AW210" s="205"/>
      <c r="AX210" s="205"/>
    </row>
    <row r="211" spans="5:50" x14ac:dyDescent="0.2">
      <c r="E211" s="205"/>
      <c r="F211" s="205"/>
      <c r="G211" s="205"/>
      <c r="H211" s="205"/>
      <c r="I211" s="205"/>
      <c r="J211" s="205"/>
      <c r="K211" s="205"/>
      <c r="AV211" s="205"/>
      <c r="AW211" s="205"/>
      <c r="AX211" s="205"/>
    </row>
    <row r="212" spans="5:50" x14ac:dyDescent="0.2">
      <c r="E212" s="205"/>
      <c r="F212" s="205"/>
      <c r="G212" s="205"/>
      <c r="H212" s="205"/>
      <c r="I212" s="205"/>
      <c r="J212" s="205"/>
      <c r="K212" s="205"/>
      <c r="AV212" s="205"/>
      <c r="AW212" s="205"/>
      <c r="AX212" s="205"/>
    </row>
    <row r="213" spans="5:50" x14ac:dyDescent="0.2">
      <c r="E213" s="205"/>
      <c r="F213" s="205"/>
      <c r="G213" s="205"/>
      <c r="H213" s="205"/>
      <c r="I213" s="205"/>
      <c r="J213" s="205"/>
      <c r="K213" s="205"/>
      <c r="AV213" s="205"/>
      <c r="AW213" s="205"/>
      <c r="AX213" s="205"/>
    </row>
    <row r="214" spans="5:50" x14ac:dyDescent="0.2">
      <c r="E214" s="205"/>
      <c r="F214" s="205"/>
      <c r="G214" s="205"/>
      <c r="H214" s="205"/>
      <c r="I214" s="205"/>
      <c r="J214" s="205"/>
      <c r="K214" s="205"/>
      <c r="AV214" s="205"/>
      <c r="AW214" s="205"/>
      <c r="AX214" s="205"/>
    </row>
    <row r="215" spans="5:50" x14ac:dyDescent="0.2">
      <c r="E215" s="205"/>
      <c r="F215" s="205"/>
      <c r="G215" s="205"/>
      <c r="H215" s="205"/>
      <c r="I215" s="205"/>
      <c r="J215" s="205"/>
      <c r="K215" s="205"/>
      <c r="AV215" s="205"/>
      <c r="AW215" s="205"/>
      <c r="AX215" s="205"/>
    </row>
    <row r="216" spans="5:50" x14ac:dyDescent="0.2">
      <c r="E216" s="205"/>
      <c r="F216" s="205"/>
      <c r="G216" s="205"/>
      <c r="H216" s="205"/>
      <c r="I216" s="205"/>
      <c r="J216" s="205"/>
      <c r="K216" s="205"/>
      <c r="AV216" s="205"/>
      <c r="AW216" s="205"/>
      <c r="AX216" s="205"/>
    </row>
    <row r="217" spans="5:50" x14ac:dyDescent="0.2">
      <c r="E217" s="205"/>
      <c r="F217" s="205"/>
      <c r="G217" s="205"/>
      <c r="H217" s="205"/>
      <c r="I217" s="205"/>
      <c r="J217" s="205"/>
      <c r="K217" s="205"/>
      <c r="AV217" s="205"/>
      <c r="AW217" s="205"/>
      <c r="AX217" s="205"/>
    </row>
    <row r="218" spans="5:50" x14ac:dyDescent="0.2">
      <c r="E218" s="205"/>
      <c r="F218" s="205"/>
      <c r="G218" s="205"/>
      <c r="H218" s="205"/>
      <c r="I218" s="205"/>
      <c r="J218" s="205"/>
      <c r="K218" s="205"/>
      <c r="AV218" s="205"/>
      <c r="AW218" s="205"/>
      <c r="AX218" s="205"/>
    </row>
    <row r="219" spans="5:50" x14ac:dyDescent="0.2">
      <c r="E219" s="205"/>
      <c r="F219" s="205"/>
      <c r="G219" s="205"/>
      <c r="H219" s="205"/>
      <c r="I219" s="205"/>
      <c r="J219" s="205"/>
      <c r="K219" s="205"/>
      <c r="AV219" s="205"/>
      <c r="AW219" s="205"/>
      <c r="AX219" s="205"/>
    </row>
    <row r="220" spans="5:50" x14ac:dyDescent="0.2">
      <c r="E220" s="205"/>
      <c r="F220" s="205"/>
      <c r="G220" s="205"/>
      <c r="H220" s="205"/>
      <c r="I220" s="205"/>
      <c r="J220" s="205"/>
      <c r="K220" s="205"/>
      <c r="AV220" s="205"/>
      <c r="AW220" s="205"/>
      <c r="AX220" s="205"/>
    </row>
    <row r="221" spans="5:50" x14ac:dyDescent="0.2">
      <c r="E221" s="205"/>
      <c r="F221" s="205"/>
      <c r="G221" s="205"/>
      <c r="H221" s="205"/>
      <c r="I221" s="205"/>
      <c r="J221" s="205"/>
      <c r="K221" s="205"/>
      <c r="AV221" s="205"/>
      <c r="AW221" s="205"/>
      <c r="AX221" s="205"/>
    </row>
    <row r="222" spans="5:50" x14ac:dyDescent="0.2">
      <c r="E222" s="205"/>
      <c r="F222" s="205"/>
      <c r="G222" s="205"/>
      <c r="H222" s="205"/>
      <c r="I222" s="205"/>
      <c r="J222" s="205"/>
      <c r="K222" s="205"/>
      <c r="AV222" s="205"/>
      <c r="AW222" s="205"/>
      <c r="AX222" s="205"/>
    </row>
    <row r="223" spans="5:50" x14ac:dyDescent="0.2">
      <c r="E223" s="205"/>
      <c r="F223" s="205"/>
      <c r="G223" s="205"/>
      <c r="H223" s="205"/>
      <c r="I223" s="205"/>
      <c r="J223" s="205"/>
      <c r="K223" s="205"/>
      <c r="AV223" s="205"/>
      <c r="AW223" s="205"/>
      <c r="AX223" s="205"/>
    </row>
    <row r="224" spans="5:50" x14ac:dyDescent="0.2">
      <c r="E224" s="205"/>
      <c r="F224" s="205"/>
      <c r="G224" s="205"/>
      <c r="H224" s="205"/>
      <c r="I224" s="205"/>
      <c r="J224" s="205"/>
      <c r="K224" s="205"/>
      <c r="AV224" s="205"/>
      <c r="AW224" s="205"/>
      <c r="AX224" s="205"/>
    </row>
    <row r="225" spans="5:50" x14ac:dyDescent="0.2">
      <c r="E225" s="205"/>
      <c r="F225" s="205"/>
      <c r="G225" s="205"/>
      <c r="H225" s="205"/>
      <c r="I225" s="205"/>
      <c r="J225" s="205"/>
      <c r="K225" s="205"/>
      <c r="AV225" s="205"/>
      <c r="AW225" s="205"/>
      <c r="AX225" s="205"/>
    </row>
    <row r="226" spans="5:50" x14ac:dyDescent="0.2">
      <c r="E226" s="205"/>
      <c r="F226" s="205"/>
      <c r="G226" s="205"/>
      <c r="H226" s="205"/>
      <c r="I226" s="205"/>
      <c r="J226" s="205"/>
      <c r="K226" s="205"/>
      <c r="AV226" s="205"/>
      <c r="AW226" s="205"/>
      <c r="AX226" s="205"/>
    </row>
    <row r="227" spans="5:50" x14ac:dyDescent="0.2">
      <c r="E227" s="205"/>
      <c r="F227" s="205"/>
      <c r="G227" s="205"/>
      <c r="H227" s="205"/>
      <c r="I227" s="205"/>
      <c r="J227" s="205"/>
      <c r="K227" s="205"/>
      <c r="AV227" s="205"/>
      <c r="AW227" s="205"/>
      <c r="AX227" s="205"/>
    </row>
    <row r="228" spans="5:50" x14ac:dyDescent="0.2">
      <c r="E228" s="205"/>
      <c r="F228" s="205"/>
      <c r="G228" s="205"/>
      <c r="H228" s="205"/>
      <c r="I228" s="205"/>
      <c r="J228" s="205"/>
      <c r="K228" s="205"/>
      <c r="AV228" s="205"/>
      <c r="AW228" s="205"/>
      <c r="AX228" s="205"/>
    </row>
    <row r="229" spans="5:50" x14ac:dyDescent="0.2">
      <c r="E229" s="205"/>
      <c r="F229" s="205"/>
      <c r="G229" s="205"/>
      <c r="H229" s="205"/>
      <c r="I229" s="205"/>
      <c r="J229" s="205"/>
      <c r="K229" s="205"/>
      <c r="AV229" s="205"/>
      <c r="AW229" s="205"/>
      <c r="AX229" s="205"/>
    </row>
    <row r="230" spans="5:50" x14ac:dyDescent="0.2">
      <c r="E230" s="205"/>
      <c r="F230" s="205"/>
      <c r="G230" s="205"/>
      <c r="H230" s="205"/>
      <c r="I230" s="205"/>
      <c r="J230" s="205"/>
      <c r="K230" s="205"/>
      <c r="AV230" s="205"/>
      <c r="AW230" s="205"/>
      <c r="AX230" s="205"/>
    </row>
    <row r="231" spans="5:50" x14ac:dyDescent="0.2">
      <c r="E231" s="205"/>
      <c r="F231" s="205"/>
      <c r="G231" s="205"/>
      <c r="H231" s="205"/>
      <c r="I231" s="205"/>
      <c r="J231" s="205"/>
      <c r="K231" s="205"/>
      <c r="AV231" s="205"/>
      <c r="AW231" s="205"/>
      <c r="AX231" s="205"/>
    </row>
    <row r="232" spans="5:50" x14ac:dyDescent="0.2">
      <c r="E232" s="205"/>
      <c r="F232" s="205"/>
      <c r="G232" s="205"/>
      <c r="H232" s="205"/>
      <c r="I232" s="205"/>
      <c r="J232" s="205"/>
      <c r="K232" s="205"/>
      <c r="AV232" s="205"/>
      <c r="AW232" s="205"/>
      <c r="AX232" s="205"/>
    </row>
    <row r="233" spans="5:50" x14ac:dyDescent="0.2">
      <c r="E233" s="205"/>
      <c r="F233" s="205"/>
      <c r="G233" s="205"/>
      <c r="H233" s="205"/>
      <c r="I233" s="205"/>
      <c r="J233" s="205"/>
      <c r="K233" s="205"/>
      <c r="AV233" s="205"/>
      <c r="AW233" s="205"/>
      <c r="AX233" s="205"/>
    </row>
    <row r="234" spans="5:50" x14ac:dyDescent="0.2">
      <c r="E234" s="205"/>
      <c r="F234" s="205"/>
      <c r="G234" s="205"/>
      <c r="H234" s="205"/>
      <c r="I234" s="205"/>
      <c r="J234" s="205"/>
      <c r="K234" s="205"/>
      <c r="AV234" s="205"/>
      <c r="AW234" s="205"/>
      <c r="AX234" s="205"/>
    </row>
    <row r="235" spans="5:50" x14ac:dyDescent="0.2">
      <c r="E235" s="205"/>
      <c r="F235" s="205"/>
      <c r="G235" s="205"/>
      <c r="H235" s="205"/>
      <c r="I235" s="205"/>
      <c r="J235" s="205"/>
      <c r="K235" s="205"/>
      <c r="AV235" s="205"/>
      <c r="AW235" s="205"/>
      <c r="AX235" s="205"/>
    </row>
    <row r="236" spans="5:50" x14ac:dyDescent="0.2">
      <c r="E236" s="205"/>
      <c r="F236" s="205"/>
      <c r="G236" s="205"/>
      <c r="H236" s="205"/>
      <c r="I236" s="205"/>
      <c r="J236" s="205"/>
      <c r="K236" s="205"/>
      <c r="AV236" s="205"/>
      <c r="AW236" s="205"/>
      <c r="AX236" s="205"/>
    </row>
    <row r="237" spans="5:50" x14ac:dyDescent="0.2">
      <c r="E237" s="205"/>
      <c r="F237" s="205"/>
      <c r="G237" s="205"/>
      <c r="H237" s="205"/>
      <c r="I237" s="205"/>
      <c r="J237" s="205"/>
      <c r="K237" s="205"/>
      <c r="AV237" s="205"/>
      <c r="AW237" s="205"/>
      <c r="AX237" s="205"/>
    </row>
    <row r="238" spans="5:50" x14ac:dyDescent="0.2">
      <c r="E238" s="205"/>
      <c r="F238" s="205"/>
      <c r="G238" s="205"/>
      <c r="H238" s="205"/>
      <c r="I238" s="205"/>
      <c r="J238" s="205"/>
      <c r="K238" s="205"/>
      <c r="AV238" s="205"/>
      <c r="AW238" s="205"/>
      <c r="AX238" s="205"/>
    </row>
    <row r="239" spans="5:50" x14ac:dyDescent="0.2">
      <c r="E239" s="205"/>
      <c r="F239" s="205"/>
      <c r="G239" s="205"/>
      <c r="H239" s="205"/>
      <c r="I239" s="205"/>
      <c r="J239" s="205"/>
      <c r="K239" s="205"/>
      <c r="AV239" s="205"/>
      <c r="AW239" s="205"/>
      <c r="AX239" s="205"/>
    </row>
    <row r="240" spans="5:50" x14ac:dyDescent="0.2">
      <c r="E240" s="205"/>
      <c r="F240" s="205"/>
      <c r="G240" s="205"/>
      <c r="H240" s="205"/>
      <c r="I240" s="205"/>
      <c r="J240" s="205"/>
      <c r="K240" s="205"/>
      <c r="AV240" s="205"/>
      <c r="AW240" s="205"/>
      <c r="AX240" s="205"/>
    </row>
    <row r="241" spans="5:50" x14ac:dyDescent="0.2">
      <c r="E241" s="205"/>
      <c r="F241" s="205"/>
      <c r="G241" s="205"/>
      <c r="H241" s="205"/>
      <c r="I241" s="205"/>
      <c r="J241" s="205"/>
      <c r="K241" s="205"/>
      <c r="AV241" s="205"/>
      <c r="AW241" s="205"/>
      <c r="AX241" s="205"/>
    </row>
    <row r="242" spans="5:50" x14ac:dyDescent="0.2">
      <c r="E242" s="205"/>
      <c r="F242" s="205"/>
      <c r="G242" s="205"/>
      <c r="H242" s="205"/>
      <c r="I242" s="205"/>
      <c r="J242" s="205"/>
      <c r="K242" s="205"/>
      <c r="AV242" s="205"/>
      <c r="AW242" s="205"/>
      <c r="AX242" s="205"/>
    </row>
    <row r="243" spans="5:50" x14ac:dyDescent="0.2">
      <c r="E243" s="205"/>
      <c r="F243" s="205"/>
      <c r="G243" s="205"/>
      <c r="H243" s="205"/>
      <c r="I243" s="205"/>
      <c r="J243" s="205"/>
      <c r="K243" s="205"/>
      <c r="AV243" s="205"/>
      <c r="AW243" s="205"/>
      <c r="AX243" s="205"/>
    </row>
    <row r="244" spans="5:50" x14ac:dyDescent="0.2">
      <c r="E244" s="205"/>
      <c r="F244" s="205"/>
      <c r="G244" s="205"/>
      <c r="H244" s="205"/>
      <c r="I244" s="205"/>
      <c r="J244" s="205"/>
      <c r="K244" s="205"/>
      <c r="AV244" s="205"/>
      <c r="AW244" s="205"/>
      <c r="AX244" s="205"/>
    </row>
    <row r="245" spans="5:50" x14ac:dyDescent="0.2">
      <c r="E245" s="205"/>
      <c r="F245" s="205"/>
      <c r="G245" s="205"/>
      <c r="H245" s="205"/>
      <c r="I245" s="205"/>
      <c r="J245" s="205"/>
      <c r="K245" s="205"/>
      <c r="AV245" s="205"/>
      <c r="AW245" s="205"/>
      <c r="AX245" s="205"/>
    </row>
    <row r="246" spans="5:50" x14ac:dyDescent="0.2">
      <c r="E246" s="205"/>
      <c r="F246" s="205"/>
      <c r="G246" s="205"/>
      <c r="H246" s="205"/>
      <c r="I246" s="205"/>
      <c r="J246" s="205"/>
      <c r="K246" s="205"/>
      <c r="AV246" s="205"/>
      <c r="AW246" s="205"/>
      <c r="AX246" s="205"/>
    </row>
    <row r="247" spans="5:50" x14ac:dyDescent="0.2">
      <c r="E247" s="205"/>
      <c r="F247" s="205"/>
      <c r="G247" s="205"/>
      <c r="H247" s="205"/>
      <c r="I247" s="205"/>
      <c r="J247" s="205"/>
      <c r="K247" s="205"/>
      <c r="AV247" s="205"/>
      <c r="AW247" s="205"/>
      <c r="AX247" s="205"/>
    </row>
    <row r="248" spans="5:50" x14ac:dyDescent="0.2">
      <c r="E248" s="205"/>
      <c r="F248" s="205"/>
      <c r="G248" s="205"/>
      <c r="H248" s="205"/>
      <c r="I248" s="205"/>
      <c r="J248" s="205"/>
      <c r="K248" s="205"/>
      <c r="AV248" s="205"/>
      <c r="AW248" s="205"/>
      <c r="AX248" s="205"/>
    </row>
    <row r="249" spans="5:50" x14ac:dyDescent="0.2">
      <c r="E249" s="205"/>
      <c r="F249" s="205"/>
      <c r="G249" s="205"/>
      <c r="H249" s="205"/>
      <c r="I249" s="205"/>
      <c r="J249" s="205"/>
      <c r="K249" s="205"/>
      <c r="AV249" s="205"/>
      <c r="AW249" s="205"/>
      <c r="AX249" s="205"/>
    </row>
    <row r="250" spans="5:50" x14ac:dyDescent="0.2">
      <c r="E250" s="205"/>
      <c r="F250" s="205"/>
      <c r="G250" s="205"/>
      <c r="H250" s="205"/>
      <c r="I250" s="205"/>
      <c r="J250" s="205"/>
      <c r="K250" s="205"/>
      <c r="AV250" s="205"/>
      <c r="AW250" s="205"/>
      <c r="AX250" s="205"/>
    </row>
    <row r="251" spans="5:50" x14ac:dyDescent="0.2">
      <c r="E251" s="205"/>
      <c r="F251" s="205"/>
      <c r="G251" s="205"/>
      <c r="H251" s="205"/>
      <c r="I251" s="205"/>
      <c r="J251" s="205"/>
      <c r="K251" s="205"/>
      <c r="AV251" s="205"/>
      <c r="AW251" s="205"/>
      <c r="AX251" s="205"/>
    </row>
    <row r="252" spans="5:50" x14ac:dyDescent="0.2">
      <c r="E252" s="205"/>
      <c r="F252" s="205"/>
      <c r="G252" s="205"/>
      <c r="H252" s="205"/>
      <c r="I252" s="205"/>
      <c r="J252" s="205"/>
      <c r="K252" s="205"/>
      <c r="AV252" s="205"/>
      <c r="AW252" s="205"/>
      <c r="AX252" s="205"/>
    </row>
    <row r="253" spans="5:50" x14ac:dyDescent="0.2">
      <c r="E253" s="205"/>
      <c r="F253" s="205"/>
      <c r="G253" s="205"/>
      <c r="H253" s="205"/>
      <c r="I253" s="205"/>
      <c r="J253" s="205"/>
      <c r="K253" s="205"/>
      <c r="AV253" s="205"/>
      <c r="AW253" s="205"/>
      <c r="AX253" s="205"/>
    </row>
    <row r="254" spans="5:50" x14ac:dyDescent="0.2">
      <c r="E254" s="205"/>
      <c r="F254" s="205"/>
      <c r="G254" s="205"/>
      <c r="H254" s="205"/>
      <c r="I254" s="205"/>
      <c r="J254" s="205"/>
      <c r="K254" s="205"/>
      <c r="AV254" s="205"/>
      <c r="AW254" s="205"/>
      <c r="AX254" s="205"/>
    </row>
    <row r="255" spans="5:50" x14ac:dyDescent="0.2">
      <c r="E255" s="205"/>
      <c r="F255" s="205"/>
      <c r="G255" s="205"/>
      <c r="H255" s="205"/>
      <c r="I255" s="205"/>
      <c r="J255" s="205"/>
      <c r="K255" s="205"/>
      <c r="AV255" s="205"/>
      <c r="AW255" s="205"/>
      <c r="AX255" s="205"/>
    </row>
    <row r="256" spans="5:50" x14ac:dyDescent="0.2">
      <c r="E256" s="205"/>
      <c r="F256" s="205"/>
      <c r="G256" s="205"/>
      <c r="H256" s="205"/>
      <c r="I256" s="205"/>
      <c r="J256" s="205"/>
      <c r="K256" s="205"/>
      <c r="AV256" s="205"/>
      <c r="AW256" s="205"/>
      <c r="AX256" s="205"/>
    </row>
    <row r="257" spans="5:50" x14ac:dyDescent="0.2">
      <c r="E257" s="205"/>
      <c r="F257" s="205"/>
      <c r="G257" s="205"/>
      <c r="H257" s="205"/>
      <c r="I257" s="205"/>
      <c r="J257" s="205"/>
      <c r="K257" s="205"/>
      <c r="AV257" s="205"/>
      <c r="AW257" s="205"/>
      <c r="AX257" s="205"/>
    </row>
    <row r="258" spans="5:50" x14ac:dyDescent="0.2">
      <c r="E258" s="205"/>
      <c r="F258" s="205"/>
      <c r="G258" s="205"/>
      <c r="H258" s="205"/>
      <c r="I258" s="205"/>
      <c r="J258" s="205"/>
      <c r="K258" s="205"/>
      <c r="AV258" s="205"/>
      <c r="AW258" s="205"/>
      <c r="AX258" s="205"/>
    </row>
    <row r="259" spans="5:50" x14ac:dyDescent="0.2">
      <c r="E259" s="205"/>
      <c r="F259" s="205"/>
      <c r="G259" s="205"/>
      <c r="H259" s="205"/>
      <c r="I259" s="205"/>
      <c r="J259" s="205"/>
      <c r="K259" s="205"/>
      <c r="AV259" s="205"/>
      <c r="AW259" s="205"/>
      <c r="AX259" s="205"/>
    </row>
    <row r="260" spans="5:50" x14ac:dyDescent="0.2">
      <c r="E260" s="205"/>
      <c r="F260" s="205"/>
      <c r="G260" s="205"/>
      <c r="H260" s="205"/>
      <c r="I260" s="205"/>
      <c r="J260" s="205"/>
      <c r="K260" s="205"/>
      <c r="AV260" s="205"/>
      <c r="AW260" s="205"/>
      <c r="AX260" s="205"/>
    </row>
    <row r="261" spans="5:50" x14ac:dyDescent="0.2">
      <c r="E261" s="205"/>
      <c r="F261" s="205"/>
      <c r="G261" s="205"/>
      <c r="H261" s="205"/>
      <c r="I261" s="205"/>
      <c r="J261" s="205"/>
      <c r="K261" s="205"/>
      <c r="AV261" s="205"/>
      <c r="AW261" s="205"/>
      <c r="AX261" s="205"/>
    </row>
    <row r="262" spans="5:50" x14ac:dyDescent="0.2">
      <c r="E262" s="205"/>
      <c r="F262" s="205"/>
      <c r="G262" s="205"/>
      <c r="H262" s="205"/>
      <c r="I262" s="205"/>
      <c r="J262" s="205"/>
      <c r="K262" s="205"/>
      <c r="AV262" s="205"/>
      <c r="AW262" s="205"/>
      <c r="AX262" s="205"/>
    </row>
    <row r="263" spans="5:50" x14ac:dyDescent="0.2">
      <c r="E263" s="205"/>
      <c r="F263" s="205"/>
      <c r="G263" s="205"/>
      <c r="H263" s="205"/>
      <c r="I263" s="205"/>
      <c r="J263" s="205"/>
      <c r="K263" s="205"/>
      <c r="AV263" s="205"/>
      <c r="AW263" s="205"/>
      <c r="AX263" s="205"/>
    </row>
    <row r="264" spans="5:50" x14ac:dyDescent="0.2">
      <c r="E264" s="205"/>
      <c r="F264" s="205"/>
      <c r="G264" s="205"/>
      <c r="H264" s="205"/>
      <c r="I264" s="205"/>
      <c r="J264" s="205"/>
      <c r="K264" s="205"/>
      <c r="AV264" s="205"/>
      <c r="AW264" s="205"/>
      <c r="AX264" s="205"/>
    </row>
    <row r="265" spans="5:50" x14ac:dyDescent="0.2">
      <c r="E265" s="205"/>
      <c r="F265" s="205"/>
      <c r="G265" s="205"/>
      <c r="H265" s="205"/>
      <c r="I265" s="205"/>
      <c r="J265" s="205"/>
      <c r="K265" s="205"/>
      <c r="AV265" s="205"/>
      <c r="AW265" s="205"/>
      <c r="AX265" s="205"/>
    </row>
    <row r="266" spans="5:50" x14ac:dyDescent="0.2">
      <c r="E266" s="205"/>
      <c r="F266" s="205"/>
      <c r="G266" s="205"/>
      <c r="H266" s="205"/>
      <c r="I266" s="205"/>
      <c r="J266" s="205"/>
      <c r="K266" s="205"/>
      <c r="AV266" s="205"/>
      <c r="AW266" s="205"/>
      <c r="AX266" s="205"/>
    </row>
    <row r="267" spans="5:50" x14ac:dyDescent="0.2">
      <c r="E267" s="205"/>
      <c r="F267" s="205"/>
      <c r="G267" s="205"/>
      <c r="H267" s="205"/>
      <c r="I267" s="205"/>
      <c r="J267" s="205"/>
      <c r="K267" s="205"/>
      <c r="AV267" s="205"/>
      <c r="AW267" s="205"/>
      <c r="AX267" s="205"/>
    </row>
    <row r="268" spans="5:50" x14ac:dyDescent="0.2">
      <c r="E268" s="205"/>
      <c r="F268" s="205"/>
      <c r="G268" s="205"/>
      <c r="H268" s="205"/>
      <c r="I268" s="205"/>
      <c r="J268" s="205"/>
      <c r="K268" s="205"/>
      <c r="AV268" s="205"/>
      <c r="AW268" s="205"/>
      <c r="AX268" s="205"/>
    </row>
    <row r="269" spans="5:50" x14ac:dyDescent="0.2">
      <c r="E269" s="205"/>
      <c r="F269" s="205"/>
      <c r="G269" s="205"/>
      <c r="H269" s="205"/>
      <c r="I269" s="205"/>
      <c r="J269" s="205"/>
      <c r="K269" s="205"/>
      <c r="AV269" s="205"/>
      <c r="AW269" s="205"/>
      <c r="AX269" s="205"/>
    </row>
    <row r="270" spans="5:50" x14ac:dyDescent="0.2">
      <c r="E270" s="205"/>
      <c r="F270" s="205"/>
      <c r="G270" s="205"/>
      <c r="H270" s="205"/>
      <c r="I270" s="205"/>
      <c r="J270" s="205"/>
      <c r="K270" s="205"/>
      <c r="AV270" s="205"/>
      <c r="AW270" s="205"/>
      <c r="AX270" s="205"/>
    </row>
    <row r="271" spans="5:50" x14ac:dyDescent="0.2">
      <c r="E271" s="205"/>
      <c r="F271" s="205"/>
      <c r="G271" s="205"/>
      <c r="H271" s="205"/>
      <c r="I271" s="205"/>
      <c r="J271" s="205"/>
      <c r="K271" s="205"/>
      <c r="AV271" s="205"/>
      <c r="AW271" s="205"/>
      <c r="AX271" s="205"/>
    </row>
    <row r="272" spans="5:50" x14ac:dyDescent="0.2">
      <c r="E272" s="205"/>
      <c r="F272" s="205"/>
      <c r="G272" s="205"/>
      <c r="H272" s="205"/>
      <c r="I272" s="205"/>
      <c r="J272" s="205"/>
      <c r="K272" s="205"/>
      <c r="AV272" s="205"/>
      <c r="AW272" s="205"/>
      <c r="AX272" s="205"/>
    </row>
    <row r="273" spans="5:50" x14ac:dyDescent="0.2">
      <c r="E273" s="205"/>
      <c r="F273" s="205"/>
      <c r="G273" s="205"/>
      <c r="H273" s="205"/>
      <c r="I273" s="205"/>
      <c r="J273" s="205"/>
      <c r="K273" s="205"/>
      <c r="AV273" s="205"/>
      <c r="AW273" s="205"/>
      <c r="AX273" s="205"/>
    </row>
    <row r="274" spans="5:50" x14ac:dyDescent="0.2">
      <c r="E274" s="205"/>
      <c r="F274" s="205"/>
      <c r="G274" s="205"/>
      <c r="H274" s="205"/>
      <c r="I274" s="205"/>
      <c r="J274" s="205"/>
      <c r="K274" s="205"/>
      <c r="AV274" s="205"/>
      <c r="AW274" s="205"/>
      <c r="AX274" s="205"/>
    </row>
    <row r="275" spans="5:50" x14ac:dyDescent="0.2">
      <c r="E275" s="205"/>
      <c r="F275" s="205"/>
      <c r="G275" s="205"/>
      <c r="H275" s="205"/>
      <c r="I275" s="205"/>
      <c r="J275" s="205"/>
      <c r="K275" s="205"/>
      <c r="AV275" s="205"/>
      <c r="AW275" s="205"/>
      <c r="AX275" s="205"/>
    </row>
    <row r="276" spans="5:50" x14ac:dyDescent="0.2">
      <c r="E276" s="205"/>
      <c r="F276" s="205"/>
      <c r="G276" s="205"/>
      <c r="H276" s="205"/>
      <c r="I276" s="205"/>
      <c r="J276" s="205"/>
      <c r="K276" s="205"/>
      <c r="AV276" s="205"/>
      <c r="AW276" s="205"/>
      <c r="AX276" s="205"/>
    </row>
    <row r="277" spans="5:50" x14ac:dyDescent="0.2">
      <c r="E277" s="205"/>
      <c r="F277" s="205"/>
      <c r="G277" s="205"/>
      <c r="H277" s="205"/>
      <c r="I277" s="205"/>
      <c r="J277" s="205"/>
      <c r="K277" s="205"/>
      <c r="AV277" s="205"/>
      <c r="AW277" s="205"/>
      <c r="AX277" s="205"/>
    </row>
    <row r="278" spans="5:50" x14ac:dyDescent="0.2">
      <c r="E278" s="205"/>
      <c r="F278" s="205"/>
      <c r="G278" s="205"/>
      <c r="H278" s="205"/>
      <c r="I278" s="205"/>
      <c r="J278" s="205"/>
      <c r="K278" s="205"/>
      <c r="AV278" s="205"/>
      <c r="AW278" s="205"/>
      <c r="AX278" s="205"/>
    </row>
    <row r="279" spans="5:50" x14ac:dyDescent="0.2">
      <c r="E279" s="205"/>
      <c r="F279" s="205"/>
      <c r="G279" s="205"/>
      <c r="H279" s="205"/>
      <c r="I279" s="205"/>
      <c r="J279" s="205"/>
      <c r="K279" s="205"/>
      <c r="AV279" s="205"/>
      <c r="AW279" s="205"/>
      <c r="AX279" s="205"/>
    </row>
    <row r="280" spans="5:50" x14ac:dyDescent="0.2">
      <c r="E280" s="205"/>
      <c r="F280" s="205"/>
      <c r="G280" s="205"/>
      <c r="H280" s="205"/>
      <c r="I280" s="205"/>
      <c r="J280" s="205"/>
      <c r="K280" s="205"/>
      <c r="AV280" s="205"/>
      <c r="AW280" s="205"/>
      <c r="AX280" s="205"/>
    </row>
    <row r="281" spans="5:50" x14ac:dyDescent="0.2">
      <c r="E281" s="205"/>
      <c r="F281" s="205"/>
      <c r="G281" s="205"/>
      <c r="H281" s="205"/>
      <c r="I281" s="205"/>
      <c r="J281" s="205"/>
      <c r="K281" s="205"/>
      <c r="AV281" s="205"/>
      <c r="AW281" s="205"/>
      <c r="AX281" s="205"/>
    </row>
    <row r="282" spans="5:50" x14ac:dyDescent="0.2">
      <c r="E282" s="205"/>
      <c r="F282" s="205"/>
      <c r="G282" s="205"/>
      <c r="H282" s="205"/>
      <c r="I282" s="205"/>
      <c r="J282" s="205"/>
      <c r="K282" s="205"/>
      <c r="AV282" s="205"/>
      <c r="AW282" s="205"/>
      <c r="AX282" s="205"/>
    </row>
    <row r="283" spans="5:50" x14ac:dyDescent="0.2">
      <c r="E283" s="205"/>
      <c r="F283" s="205"/>
      <c r="G283" s="205"/>
      <c r="H283" s="205"/>
      <c r="I283" s="205"/>
      <c r="J283" s="205"/>
      <c r="K283" s="205"/>
      <c r="AV283" s="205"/>
      <c r="AW283" s="205"/>
      <c r="AX283" s="205"/>
    </row>
    <row r="284" spans="5:50" x14ac:dyDescent="0.2">
      <c r="E284" s="205"/>
      <c r="F284" s="205"/>
      <c r="G284" s="205"/>
      <c r="H284" s="205"/>
      <c r="I284" s="205"/>
      <c r="J284" s="205"/>
      <c r="K284" s="205"/>
      <c r="AV284" s="205"/>
      <c r="AW284" s="205"/>
      <c r="AX284" s="205"/>
    </row>
    <row r="285" spans="5:50" x14ac:dyDescent="0.2">
      <c r="E285" s="205"/>
      <c r="F285" s="205"/>
      <c r="G285" s="205"/>
      <c r="H285" s="205"/>
      <c r="I285" s="205"/>
      <c r="J285" s="205"/>
      <c r="K285" s="205"/>
      <c r="AV285" s="205"/>
      <c r="AW285" s="205"/>
      <c r="AX285" s="205"/>
    </row>
    <row r="286" spans="5:50" x14ac:dyDescent="0.2">
      <c r="E286" s="205"/>
      <c r="F286" s="205"/>
      <c r="G286" s="205"/>
      <c r="H286" s="205"/>
      <c r="I286" s="205"/>
      <c r="J286" s="205"/>
      <c r="K286" s="205"/>
      <c r="AV286" s="205"/>
      <c r="AW286" s="205"/>
      <c r="AX286" s="205"/>
    </row>
    <row r="287" spans="5:50" x14ac:dyDescent="0.2">
      <c r="E287" s="205"/>
      <c r="F287" s="205"/>
      <c r="G287" s="205"/>
      <c r="H287" s="205"/>
      <c r="I287" s="205"/>
      <c r="J287" s="205"/>
      <c r="K287" s="205"/>
      <c r="AV287" s="205"/>
      <c r="AW287" s="205"/>
      <c r="AX287" s="205"/>
    </row>
    <row r="288" spans="5:50" x14ac:dyDescent="0.2">
      <c r="E288" s="205"/>
      <c r="F288" s="205"/>
      <c r="G288" s="205"/>
      <c r="H288" s="205"/>
      <c r="I288" s="205"/>
      <c r="J288" s="205"/>
      <c r="K288" s="205"/>
      <c r="AV288" s="205"/>
      <c r="AW288" s="205"/>
      <c r="AX288" s="205"/>
    </row>
    <row r="289" spans="5:50" x14ac:dyDescent="0.2">
      <c r="E289" s="205"/>
      <c r="F289" s="205"/>
      <c r="G289" s="205"/>
      <c r="H289" s="205"/>
      <c r="I289" s="205"/>
      <c r="J289" s="205"/>
      <c r="K289" s="205"/>
      <c r="AV289" s="205"/>
      <c r="AW289" s="205"/>
      <c r="AX289" s="205"/>
    </row>
    <row r="290" spans="5:50" x14ac:dyDescent="0.2">
      <c r="E290" s="205"/>
      <c r="F290" s="205"/>
      <c r="G290" s="205"/>
      <c r="H290" s="205"/>
      <c r="I290" s="205"/>
      <c r="J290" s="205"/>
      <c r="K290" s="205"/>
      <c r="AV290" s="205"/>
      <c r="AW290" s="205"/>
      <c r="AX290" s="205"/>
    </row>
    <row r="291" spans="5:50" x14ac:dyDescent="0.2">
      <c r="E291" s="205"/>
      <c r="F291" s="205"/>
      <c r="G291" s="205"/>
      <c r="H291" s="205"/>
      <c r="I291" s="205"/>
      <c r="J291" s="205"/>
      <c r="K291" s="205"/>
      <c r="AV291" s="205"/>
      <c r="AW291" s="205"/>
      <c r="AX291" s="205"/>
    </row>
    <row r="292" spans="5:50" x14ac:dyDescent="0.2">
      <c r="E292" s="205"/>
      <c r="F292" s="205"/>
      <c r="G292" s="205"/>
      <c r="H292" s="205"/>
      <c r="I292" s="205"/>
      <c r="J292" s="205"/>
      <c r="K292" s="205"/>
      <c r="AV292" s="205"/>
      <c r="AW292" s="205"/>
      <c r="AX292" s="205"/>
    </row>
    <row r="293" spans="5:50" x14ac:dyDescent="0.2">
      <c r="E293" s="205"/>
      <c r="F293" s="205"/>
      <c r="G293" s="205"/>
      <c r="H293" s="205"/>
      <c r="I293" s="205"/>
      <c r="J293" s="205"/>
      <c r="K293" s="205"/>
      <c r="AV293" s="205"/>
      <c r="AW293" s="205"/>
      <c r="AX293" s="205"/>
    </row>
    <row r="294" spans="5:50" x14ac:dyDescent="0.2">
      <c r="E294" s="205"/>
      <c r="F294" s="205"/>
      <c r="G294" s="205"/>
      <c r="H294" s="205"/>
      <c r="I294" s="205"/>
      <c r="J294" s="205"/>
      <c r="K294" s="205"/>
      <c r="AV294" s="205"/>
      <c r="AW294" s="205"/>
      <c r="AX294" s="205"/>
    </row>
    <row r="295" spans="5:50" x14ac:dyDescent="0.2">
      <c r="E295" s="205"/>
      <c r="F295" s="205"/>
      <c r="G295" s="205"/>
      <c r="H295" s="205"/>
      <c r="I295" s="205"/>
      <c r="J295" s="205"/>
      <c r="K295" s="205"/>
      <c r="AV295" s="205"/>
      <c r="AW295" s="205"/>
      <c r="AX295" s="205"/>
    </row>
    <row r="296" spans="5:50" x14ac:dyDescent="0.2">
      <c r="E296" s="205"/>
      <c r="F296" s="205"/>
      <c r="G296" s="205"/>
      <c r="H296" s="205"/>
      <c r="I296" s="205"/>
      <c r="J296" s="205"/>
      <c r="K296" s="205"/>
      <c r="AV296" s="205"/>
      <c r="AW296" s="205"/>
      <c r="AX296" s="205"/>
    </row>
    <row r="297" spans="5:50" x14ac:dyDescent="0.2">
      <c r="E297" s="205"/>
      <c r="F297" s="205"/>
      <c r="G297" s="205"/>
      <c r="H297" s="205"/>
      <c r="I297" s="205"/>
      <c r="J297" s="205"/>
      <c r="K297" s="205"/>
      <c r="AV297" s="205"/>
      <c r="AW297" s="205"/>
      <c r="AX297" s="205"/>
    </row>
    <row r="298" spans="5:50" x14ac:dyDescent="0.2">
      <c r="E298" s="205"/>
      <c r="F298" s="205"/>
      <c r="G298" s="205"/>
      <c r="H298" s="205"/>
      <c r="I298" s="205"/>
      <c r="J298" s="205"/>
      <c r="K298" s="205"/>
      <c r="AV298" s="205"/>
      <c r="AW298" s="205"/>
      <c r="AX298" s="205"/>
    </row>
    <row r="299" spans="5:50" x14ac:dyDescent="0.2">
      <c r="E299" s="205"/>
      <c r="F299" s="205"/>
      <c r="G299" s="205"/>
      <c r="H299" s="205"/>
      <c r="I299" s="205"/>
      <c r="J299" s="205"/>
      <c r="K299" s="205"/>
      <c r="AV299" s="205"/>
      <c r="AW299" s="205"/>
      <c r="AX299" s="205"/>
    </row>
    <row r="300" spans="5:50" x14ac:dyDescent="0.2">
      <c r="E300" s="205"/>
      <c r="F300" s="205"/>
      <c r="G300" s="205"/>
      <c r="H300" s="205"/>
      <c r="I300" s="205"/>
      <c r="J300" s="205"/>
      <c r="K300" s="205"/>
      <c r="AV300" s="205"/>
      <c r="AW300" s="205"/>
      <c r="AX300" s="205"/>
    </row>
    <row r="301" spans="5:50" x14ac:dyDescent="0.2">
      <c r="E301" s="205"/>
      <c r="F301" s="205"/>
      <c r="G301" s="205"/>
      <c r="H301" s="205"/>
      <c r="I301" s="205"/>
      <c r="J301" s="205"/>
      <c r="K301" s="205"/>
      <c r="AV301" s="205"/>
      <c r="AW301" s="205"/>
      <c r="AX301" s="205"/>
    </row>
    <row r="302" spans="5:50" x14ac:dyDescent="0.2">
      <c r="E302" s="205"/>
      <c r="F302" s="205"/>
      <c r="G302" s="205"/>
      <c r="H302" s="205"/>
      <c r="I302" s="205"/>
      <c r="J302" s="205"/>
      <c r="K302" s="205"/>
      <c r="AV302" s="205"/>
      <c r="AW302" s="205"/>
      <c r="AX302" s="205"/>
    </row>
    <row r="303" spans="5:50" x14ac:dyDescent="0.2">
      <c r="E303" s="205"/>
      <c r="F303" s="205"/>
      <c r="G303" s="205"/>
      <c r="H303" s="205"/>
      <c r="I303" s="205"/>
      <c r="J303" s="205"/>
      <c r="K303" s="205"/>
      <c r="AV303" s="205"/>
      <c r="AW303" s="205"/>
      <c r="AX303" s="205"/>
    </row>
    <row r="304" spans="5:50" x14ac:dyDescent="0.2">
      <c r="E304" s="205"/>
      <c r="F304" s="205"/>
      <c r="G304" s="205"/>
      <c r="H304" s="205"/>
      <c r="I304" s="205"/>
      <c r="J304" s="205"/>
      <c r="K304" s="205"/>
      <c r="AV304" s="205"/>
      <c r="AW304" s="205"/>
      <c r="AX304" s="205"/>
    </row>
    <row r="305" spans="5:50" x14ac:dyDescent="0.2">
      <c r="E305" s="205"/>
      <c r="F305" s="205"/>
      <c r="G305" s="205"/>
      <c r="H305" s="205"/>
      <c r="I305" s="205"/>
      <c r="J305" s="205"/>
      <c r="K305" s="205"/>
      <c r="AV305" s="205"/>
      <c r="AW305" s="205"/>
      <c r="AX305" s="205"/>
    </row>
    <row r="306" spans="5:50" x14ac:dyDescent="0.2">
      <c r="E306" s="205"/>
      <c r="F306" s="205"/>
      <c r="G306" s="205"/>
      <c r="H306" s="205"/>
      <c r="I306" s="205"/>
      <c r="J306" s="205"/>
      <c r="K306" s="205"/>
      <c r="AV306" s="205"/>
      <c r="AW306" s="205"/>
      <c r="AX306" s="205"/>
    </row>
    <row r="307" spans="5:50" x14ac:dyDescent="0.2">
      <c r="E307" s="205"/>
      <c r="F307" s="205"/>
      <c r="G307" s="205"/>
      <c r="H307" s="205"/>
      <c r="I307" s="205"/>
      <c r="J307" s="205"/>
      <c r="K307" s="205"/>
      <c r="AV307" s="205"/>
      <c r="AW307" s="205"/>
      <c r="AX307" s="205"/>
    </row>
    <row r="308" spans="5:50" x14ac:dyDescent="0.2">
      <c r="E308" s="205"/>
      <c r="F308" s="205"/>
      <c r="G308" s="205"/>
      <c r="H308" s="205"/>
      <c r="I308" s="205"/>
      <c r="J308" s="205"/>
      <c r="K308" s="205"/>
      <c r="AV308" s="205"/>
      <c r="AW308" s="205"/>
      <c r="AX308" s="205"/>
    </row>
    <row r="309" spans="5:50" x14ac:dyDescent="0.2">
      <c r="E309" s="205"/>
      <c r="F309" s="205"/>
      <c r="G309" s="205"/>
      <c r="H309" s="205"/>
      <c r="I309" s="205"/>
      <c r="J309" s="205"/>
      <c r="K309" s="205"/>
      <c r="AV309" s="205"/>
      <c r="AW309" s="205"/>
      <c r="AX309" s="205"/>
    </row>
    <row r="310" spans="5:50" x14ac:dyDescent="0.2">
      <c r="E310" s="205"/>
      <c r="F310" s="205"/>
      <c r="G310" s="205"/>
      <c r="H310" s="205"/>
      <c r="I310" s="205"/>
      <c r="J310" s="205"/>
      <c r="K310" s="205"/>
      <c r="AV310" s="205"/>
      <c r="AW310" s="205"/>
      <c r="AX310" s="205"/>
    </row>
    <row r="311" spans="5:50" x14ac:dyDescent="0.2">
      <c r="E311" s="205"/>
      <c r="F311" s="205"/>
      <c r="G311" s="205"/>
      <c r="H311" s="205"/>
      <c r="I311" s="205"/>
      <c r="J311" s="205"/>
      <c r="K311" s="205"/>
      <c r="AV311" s="205"/>
      <c r="AW311" s="205"/>
      <c r="AX311" s="205"/>
    </row>
    <row r="312" spans="5:50" x14ac:dyDescent="0.2">
      <c r="E312" s="205"/>
      <c r="F312" s="205"/>
      <c r="G312" s="205"/>
      <c r="H312" s="205"/>
      <c r="I312" s="205"/>
      <c r="J312" s="205"/>
      <c r="K312" s="205"/>
      <c r="AV312" s="205"/>
      <c r="AW312" s="205"/>
      <c r="AX312" s="205"/>
    </row>
    <row r="313" spans="5:50" x14ac:dyDescent="0.2">
      <c r="E313" s="205"/>
      <c r="F313" s="205"/>
      <c r="G313" s="205"/>
      <c r="H313" s="205"/>
      <c r="I313" s="205"/>
      <c r="J313" s="205"/>
      <c r="K313" s="205"/>
      <c r="AV313" s="205"/>
      <c r="AW313" s="205"/>
      <c r="AX313" s="205"/>
    </row>
    <row r="314" spans="5:50" x14ac:dyDescent="0.2">
      <c r="E314" s="205"/>
      <c r="F314" s="205"/>
      <c r="G314" s="205"/>
      <c r="H314" s="205"/>
      <c r="I314" s="205"/>
      <c r="J314" s="205"/>
      <c r="K314" s="205"/>
      <c r="AV314" s="205"/>
      <c r="AW314" s="205"/>
      <c r="AX314" s="205"/>
    </row>
    <row r="315" spans="5:50" x14ac:dyDescent="0.2">
      <c r="E315" s="205"/>
      <c r="F315" s="205"/>
      <c r="G315" s="205"/>
      <c r="H315" s="205"/>
      <c r="I315" s="205"/>
      <c r="J315" s="205"/>
      <c r="K315" s="205"/>
      <c r="AV315" s="205"/>
      <c r="AW315" s="205"/>
      <c r="AX315" s="205"/>
    </row>
    <row r="316" spans="5:50" x14ac:dyDescent="0.2">
      <c r="E316" s="205"/>
      <c r="F316" s="205"/>
      <c r="G316" s="205"/>
      <c r="H316" s="205"/>
      <c r="I316" s="205"/>
      <c r="J316" s="205"/>
      <c r="K316" s="205"/>
      <c r="AV316" s="205"/>
      <c r="AW316" s="205"/>
      <c r="AX316" s="205"/>
    </row>
    <row r="317" spans="5:50" x14ac:dyDescent="0.2">
      <c r="E317" s="205"/>
      <c r="F317" s="205"/>
      <c r="G317" s="205"/>
      <c r="H317" s="205"/>
      <c r="I317" s="205"/>
      <c r="J317" s="205"/>
      <c r="K317" s="205"/>
      <c r="AV317" s="205"/>
      <c r="AW317" s="205"/>
      <c r="AX317" s="205"/>
    </row>
    <row r="318" spans="5:50" x14ac:dyDescent="0.2">
      <c r="E318" s="205"/>
      <c r="F318" s="205"/>
      <c r="G318" s="205"/>
      <c r="H318" s="205"/>
      <c r="I318" s="205"/>
      <c r="J318" s="205"/>
      <c r="K318" s="205"/>
      <c r="AV318" s="205"/>
      <c r="AW318" s="205"/>
      <c r="AX318" s="205"/>
    </row>
    <row r="319" spans="5:50" x14ac:dyDescent="0.2">
      <c r="E319" s="205"/>
      <c r="F319" s="205"/>
      <c r="G319" s="205"/>
      <c r="H319" s="205"/>
      <c r="I319" s="205"/>
      <c r="J319" s="205"/>
      <c r="K319" s="205"/>
      <c r="AV319" s="205"/>
      <c r="AW319" s="205"/>
      <c r="AX319" s="205"/>
    </row>
    <row r="320" spans="5:50" x14ac:dyDescent="0.2">
      <c r="E320" s="205"/>
      <c r="F320" s="205"/>
      <c r="G320" s="205"/>
      <c r="H320" s="205"/>
      <c r="I320" s="205"/>
      <c r="J320" s="205"/>
      <c r="K320" s="205"/>
      <c r="AV320" s="205"/>
      <c r="AW320" s="205"/>
      <c r="AX320" s="205"/>
    </row>
    <row r="321" spans="5:50" x14ac:dyDescent="0.2">
      <c r="E321" s="205"/>
      <c r="F321" s="205"/>
      <c r="G321" s="205"/>
      <c r="H321" s="205"/>
      <c r="I321" s="205"/>
      <c r="J321" s="205"/>
      <c r="K321" s="205"/>
      <c r="AV321" s="205"/>
      <c r="AW321" s="205"/>
      <c r="AX321" s="205"/>
    </row>
    <row r="322" spans="5:50" x14ac:dyDescent="0.2">
      <c r="E322" s="205"/>
      <c r="F322" s="205"/>
      <c r="G322" s="205"/>
      <c r="H322" s="205"/>
      <c r="I322" s="205"/>
      <c r="J322" s="205"/>
      <c r="K322" s="205"/>
      <c r="AV322" s="205"/>
      <c r="AW322" s="205"/>
      <c r="AX322" s="205"/>
    </row>
    <row r="323" spans="5:50" x14ac:dyDescent="0.2">
      <c r="E323" s="205"/>
      <c r="F323" s="205"/>
      <c r="G323" s="205"/>
      <c r="H323" s="205"/>
      <c r="I323" s="205"/>
      <c r="J323" s="205"/>
      <c r="K323" s="205"/>
      <c r="AV323" s="205"/>
      <c r="AW323" s="205"/>
      <c r="AX323" s="205"/>
    </row>
    <row r="324" spans="5:50" x14ac:dyDescent="0.2">
      <c r="E324" s="205"/>
      <c r="F324" s="205"/>
      <c r="G324" s="205"/>
      <c r="H324" s="205"/>
      <c r="I324" s="205"/>
      <c r="J324" s="205"/>
      <c r="K324" s="205"/>
      <c r="AV324" s="205"/>
      <c r="AW324" s="205"/>
      <c r="AX324" s="205"/>
    </row>
    <row r="325" spans="5:50" x14ac:dyDescent="0.2">
      <c r="E325" s="205"/>
      <c r="F325" s="205"/>
      <c r="G325" s="205"/>
      <c r="H325" s="205"/>
      <c r="I325" s="205"/>
      <c r="J325" s="205"/>
      <c r="K325" s="205"/>
      <c r="AV325" s="205"/>
      <c r="AW325" s="205"/>
      <c r="AX325" s="205"/>
    </row>
    <row r="326" spans="5:50" x14ac:dyDescent="0.2">
      <c r="E326" s="205"/>
      <c r="F326" s="205"/>
      <c r="G326" s="205"/>
      <c r="H326" s="205"/>
      <c r="I326" s="205"/>
      <c r="J326" s="205"/>
      <c r="K326" s="205"/>
      <c r="AV326" s="205"/>
      <c r="AW326" s="205"/>
      <c r="AX326" s="205"/>
    </row>
    <row r="327" spans="5:50" x14ac:dyDescent="0.2">
      <c r="E327" s="205"/>
      <c r="F327" s="205"/>
      <c r="G327" s="205"/>
      <c r="H327" s="205"/>
      <c r="I327" s="205"/>
      <c r="J327" s="205"/>
      <c r="K327" s="205"/>
      <c r="AV327" s="205"/>
      <c r="AW327" s="205"/>
      <c r="AX327" s="205"/>
    </row>
    <row r="328" spans="5:50" x14ac:dyDescent="0.2">
      <c r="E328" s="205"/>
      <c r="F328" s="205"/>
      <c r="G328" s="205"/>
      <c r="H328" s="205"/>
      <c r="I328" s="205"/>
      <c r="J328" s="205"/>
      <c r="K328" s="205"/>
      <c r="AV328" s="205"/>
      <c r="AW328" s="205"/>
      <c r="AX328" s="205"/>
    </row>
    <row r="329" spans="5:50" x14ac:dyDescent="0.2">
      <c r="E329" s="205"/>
      <c r="F329" s="205"/>
      <c r="G329" s="205"/>
      <c r="H329" s="205"/>
      <c r="I329" s="205"/>
      <c r="J329" s="205"/>
      <c r="K329" s="205"/>
      <c r="AV329" s="205"/>
      <c r="AW329" s="205"/>
      <c r="AX329" s="205"/>
    </row>
    <row r="330" spans="5:50" x14ac:dyDescent="0.2">
      <c r="E330" s="205"/>
      <c r="F330" s="205"/>
      <c r="G330" s="205"/>
      <c r="H330" s="205"/>
      <c r="I330" s="205"/>
      <c r="J330" s="205"/>
      <c r="K330" s="205"/>
      <c r="AV330" s="205"/>
      <c r="AW330" s="205"/>
      <c r="AX330" s="205"/>
    </row>
    <row r="331" spans="5:50" x14ac:dyDescent="0.2">
      <c r="E331" s="205"/>
      <c r="F331" s="205"/>
      <c r="G331" s="205"/>
      <c r="H331" s="205"/>
      <c r="I331" s="205"/>
      <c r="J331" s="205"/>
      <c r="K331" s="205"/>
      <c r="AV331" s="205"/>
      <c r="AW331" s="205"/>
      <c r="AX331" s="205"/>
    </row>
    <row r="332" spans="5:50" x14ac:dyDescent="0.2">
      <c r="E332" s="205"/>
      <c r="F332" s="205"/>
      <c r="G332" s="205"/>
      <c r="H332" s="205"/>
      <c r="I332" s="205"/>
      <c r="J332" s="205"/>
      <c r="K332" s="205"/>
      <c r="AV332" s="205"/>
      <c r="AW332" s="205"/>
      <c r="AX332" s="205"/>
    </row>
    <row r="333" spans="5:50" x14ac:dyDescent="0.2">
      <c r="E333" s="205"/>
      <c r="F333" s="205"/>
      <c r="G333" s="205"/>
      <c r="H333" s="205"/>
      <c r="I333" s="205"/>
      <c r="J333" s="205"/>
      <c r="K333" s="205"/>
      <c r="AV333" s="205"/>
      <c r="AW333" s="205"/>
      <c r="AX333" s="205"/>
    </row>
    <row r="334" spans="5:50" x14ac:dyDescent="0.2">
      <c r="E334" s="205"/>
      <c r="F334" s="205"/>
      <c r="G334" s="205"/>
      <c r="H334" s="205"/>
      <c r="I334" s="205"/>
      <c r="J334" s="205"/>
      <c r="K334" s="205"/>
      <c r="AV334" s="205"/>
      <c r="AW334" s="205"/>
      <c r="AX334" s="205"/>
    </row>
    <row r="335" spans="5:50" x14ac:dyDescent="0.2">
      <c r="E335" s="205"/>
      <c r="F335" s="205"/>
      <c r="G335" s="205"/>
      <c r="H335" s="205"/>
      <c r="I335" s="205"/>
      <c r="J335" s="205"/>
      <c r="K335" s="205"/>
      <c r="AV335" s="205"/>
      <c r="AW335" s="205"/>
      <c r="AX335" s="205"/>
    </row>
    <row r="336" spans="5:50" x14ac:dyDescent="0.2">
      <c r="E336" s="205"/>
      <c r="F336" s="205"/>
      <c r="G336" s="205"/>
      <c r="H336" s="205"/>
      <c r="I336" s="205"/>
      <c r="J336" s="205"/>
      <c r="K336" s="205"/>
      <c r="AV336" s="205"/>
      <c r="AW336" s="205"/>
      <c r="AX336" s="205"/>
    </row>
    <row r="337" spans="5:50" x14ac:dyDescent="0.2">
      <c r="E337" s="205"/>
      <c r="F337" s="205"/>
      <c r="G337" s="205"/>
      <c r="H337" s="205"/>
      <c r="I337" s="205"/>
      <c r="J337" s="205"/>
      <c r="K337" s="205"/>
      <c r="AV337" s="205"/>
      <c r="AW337" s="205"/>
      <c r="AX337" s="205"/>
    </row>
    <row r="338" spans="5:50" x14ac:dyDescent="0.2">
      <c r="E338" s="205"/>
      <c r="F338" s="205"/>
      <c r="G338" s="205"/>
      <c r="H338" s="205"/>
      <c r="I338" s="205"/>
      <c r="J338" s="205"/>
      <c r="K338" s="205"/>
      <c r="AV338" s="205"/>
      <c r="AW338" s="205"/>
      <c r="AX338" s="205"/>
    </row>
    <row r="339" spans="5:50" x14ac:dyDescent="0.2">
      <c r="E339" s="205"/>
      <c r="F339" s="205"/>
      <c r="G339" s="205"/>
      <c r="H339" s="205"/>
      <c r="I339" s="205"/>
      <c r="J339" s="205"/>
      <c r="K339" s="205"/>
      <c r="AV339" s="205"/>
      <c r="AW339" s="205"/>
      <c r="AX339" s="205"/>
    </row>
    <row r="340" spans="5:50" x14ac:dyDescent="0.2">
      <c r="E340" s="205"/>
      <c r="F340" s="205"/>
      <c r="G340" s="205"/>
      <c r="H340" s="205"/>
      <c r="I340" s="205"/>
      <c r="J340" s="205"/>
      <c r="K340" s="205"/>
      <c r="AV340" s="205"/>
      <c r="AW340" s="205"/>
      <c r="AX340" s="205"/>
    </row>
    <row r="341" spans="5:50" x14ac:dyDescent="0.2">
      <c r="E341" s="205"/>
      <c r="F341" s="205"/>
      <c r="G341" s="205"/>
      <c r="H341" s="205"/>
      <c r="I341" s="205"/>
      <c r="J341" s="205"/>
      <c r="K341" s="205"/>
      <c r="AV341" s="205"/>
      <c r="AW341" s="205"/>
      <c r="AX341" s="205"/>
    </row>
    <row r="342" spans="5:50" x14ac:dyDescent="0.2">
      <c r="E342" s="205"/>
      <c r="F342" s="205"/>
      <c r="G342" s="205"/>
      <c r="H342" s="205"/>
      <c r="I342" s="205"/>
      <c r="J342" s="205"/>
      <c r="K342" s="205"/>
      <c r="AV342" s="205"/>
      <c r="AW342" s="205"/>
      <c r="AX342" s="205"/>
    </row>
    <row r="343" spans="5:50" x14ac:dyDescent="0.2">
      <c r="E343" s="205"/>
      <c r="F343" s="205"/>
      <c r="G343" s="205"/>
      <c r="H343" s="205"/>
      <c r="I343" s="205"/>
      <c r="J343" s="205"/>
      <c r="K343" s="205"/>
      <c r="AV343" s="205"/>
      <c r="AW343" s="205"/>
      <c r="AX343" s="205"/>
    </row>
    <row r="344" spans="5:50" x14ac:dyDescent="0.2">
      <c r="E344" s="205"/>
      <c r="F344" s="205"/>
      <c r="G344" s="205"/>
      <c r="H344" s="205"/>
      <c r="I344" s="205"/>
      <c r="J344" s="205"/>
      <c r="K344" s="205"/>
      <c r="AV344" s="205"/>
      <c r="AW344" s="205"/>
      <c r="AX344" s="205"/>
    </row>
    <row r="345" spans="5:50" x14ac:dyDescent="0.2">
      <c r="E345" s="205"/>
      <c r="F345" s="205"/>
      <c r="G345" s="205"/>
      <c r="H345" s="205"/>
      <c r="I345" s="205"/>
      <c r="J345" s="205"/>
      <c r="K345" s="205"/>
      <c r="AV345" s="205"/>
      <c r="AW345" s="205"/>
      <c r="AX345" s="205"/>
    </row>
    <row r="346" spans="5:50" x14ac:dyDescent="0.2">
      <c r="E346" s="205"/>
      <c r="F346" s="205"/>
      <c r="G346" s="205"/>
      <c r="H346" s="205"/>
      <c r="I346" s="205"/>
      <c r="J346" s="205"/>
      <c r="K346" s="205"/>
      <c r="AV346" s="205"/>
      <c r="AW346" s="205"/>
      <c r="AX346" s="205"/>
    </row>
    <row r="347" spans="5:50" x14ac:dyDescent="0.2">
      <c r="E347" s="205"/>
      <c r="F347" s="205"/>
      <c r="G347" s="205"/>
      <c r="H347" s="205"/>
      <c r="I347" s="205"/>
      <c r="J347" s="205"/>
      <c r="K347" s="205"/>
      <c r="AV347" s="205"/>
      <c r="AW347" s="205"/>
      <c r="AX347" s="205"/>
    </row>
    <row r="348" spans="5:50" x14ac:dyDescent="0.2">
      <c r="E348" s="205"/>
      <c r="F348" s="205"/>
      <c r="G348" s="205"/>
      <c r="H348" s="205"/>
      <c r="I348" s="205"/>
      <c r="J348" s="205"/>
      <c r="K348" s="205"/>
      <c r="AV348" s="205"/>
      <c r="AW348" s="205"/>
      <c r="AX348" s="205"/>
    </row>
    <row r="349" spans="5:50" x14ac:dyDescent="0.2">
      <c r="E349" s="205"/>
      <c r="F349" s="205"/>
      <c r="G349" s="205"/>
      <c r="H349" s="205"/>
      <c r="I349" s="205"/>
      <c r="J349" s="205"/>
      <c r="K349" s="205"/>
      <c r="AV349" s="205"/>
      <c r="AW349" s="205"/>
      <c r="AX349" s="205"/>
    </row>
    <row r="350" spans="5:50" x14ac:dyDescent="0.2">
      <c r="E350" s="205"/>
      <c r="F350" s="205"/>
      <c r="G350" s="205"/>
      <c r="H350" s="205"/>
      <c r="I350" s="205"/>
      <c r="J350" s="205"/>
      <c r="K350" s="205"/>
      <c r="AV350" s="205"/>
      <c r="AW350" s="205"/>
      <c r="AX350" s="205"/>
    </row>
    <row r="351" spans="5:50" x14ac:dyDescent="0.2">
      <c r="E351" s="205"/>
      <c r="F351" s="205"/>
      <c r="G351" s="205"/>
      <c r="H351" s="205"/>
      <c r="I351" s="205"/>
      <c r="J351" s="205"/>
      <c r="K351" s="205"/>
      <c r="AV351" s="205"/>
      <c r="AW351" s="205"/>
      <c r="AX351" s="205"/>
    </row>
    <row r="352" spans="5:50" x14ac:dyDescent="0.2">
      <c r="E352" s="205"/>
      <c r="F352" s="205"/>
      <c r="G352" s="205"/>
      <c r="H352" s="205"/>
      <c r="I352" s="205"/>
      <c r="J352" s="205"/>
      <c r="K352" s="205"/>
      <c r="AV352" s="205"/>
      <c r="AW352" s="205"/>
      <c r="AX352" s="205"/>
    </row>
    <row r="353" spans="5:50" x14ac:dyDescent="0.2">
      <c r="E353" s="205"/>
      <c r="F353" s="205"/>
      <c r="G353" s="205"/>
      <c r="H353" s="205"/>
      <c r="I353" s="205"/>
      <c r="J353" s="205"/>
      <c r="K353" s="205"/>
      <c r="AV353" s="205"/>
      <c r="AW353" s="205"/>
      <c r="AX353" s="205"/>
    </row>
    <row r="354" spans="5:50" x14ac:dyDescent="0.2">
      <c r="E354" s="205"/>
      <c r="F354" s="205"/>
      <c r="G354" s="205"/>
      <c r="H354" s="205"/>
      <c r="I354" s="205"/>
      <c r="J354" s="205"/>
      <c r="K354" s="205"/>
      <c r="AV354" s="205"/>
      <c r="AW354" s="205"/>
      <c r="AX354" s="205"/>
    </row>
    <row r="355" spans="5:50" x14ac:dyDescent="0.2">
      <c r="E355" s="205"/>
      <c r="F355" s="205"/>
      <c r="G355" s="205"/>
      <c r="H355" s="205"/>
      <c r="I355" s="205"/>
      <c r="J355" s="205"/>
      <c r="K355" s="205"/>
      <c r="AV355" s="205"/>
      <c r="AW355" s="205"/>
      <c r="AX355" s="205"/>
    </row>
    <row r="356" spans="5:50" x14ac:dyDescent="0.2">
      <c r="E356" s="205"/>
      <c r="F356" s="205"/>
      <c r="G356" s="205"/>
      <c r="H356" s="205"/>
      <c r="I356" s="205"/>
      <c r="J356" s="205"/>
      <c r="K356" s="205"/>
      <c r="AV356" s="205"/>
      <c r="AW356" s="205"/>
      <c r="AX356" s="205"/>
    </row>
    <row r="357" spans="5:50" x14ac:dyDescent="0.2">
      <c r="E357" s="205"/>
      <c r="F357" s="205"/>
      <c r="G357" s="205"/>
      <c r="H357" s="205"/>
      <c r="I357" s="205"/>
      <c r="J357" s="205"/>
      <c r="K357" s="205"/>
      <c r="AV357" s="205"/>
      <c r="AW357" s="205"/>
      <c r="AX357" s="205"/>
    </row>
    <row r="358" spans="5:50" x14ac:dyDescent="0.2">
      <c r="E358" s="205"/>
      <c r="F358" s="205"/>
      <c r="G358" s="205"/>
      <c r="H358" s="205"/>
      <c r="I358" s="205"/>
      <c r="J358" s="205"/>
      <c r="K358" s="205"/>
      <c r="AV358" s="205"/>
      <c r="AW358" s="205"/>
      <c r="AX358" s="205"/>
    </row>
    <row r="359" spans="5:50" x14ac:dyDescent="0.2">
      <c r="E359" s="205"/>
      <c r="F359" s="205"/>
      <c r="G359" s="205"/>
      <c r="H359" s="205"/>
      <c r="I359" s="205"/>
      <c r="J359" s="205"/>
      <c r="K359" s="205"/>
      <c r="AV359" s="205"/>
      <c r="AW359" s="205"/>
      <c r="AX359" s="205"/>
    </row>
    <row r="360" spans="5:50" x14ac:dyDescent="0.2">
      <c r="E360" s="205"/>
      <c r="F360" s="205"/>
      <c r="G360" s="205"/>
      <c r="H360" s="205"/>
      <c r="I360" s="205"/>
      <c r="J360" s="205"/>
      <c r="K360" s="205"/>
      <c r="AV360" s="205"/>
      <c r="AW360" s="205"/>
      <c r="AX360" s="205"/>
    </row>
    <row r="361" spans="5:50" x14ac:dyDescent="0.2">
      <c r="E361" s="205"/>
      <c r="F361" s="205"/>
      <c r="G361" s="205"/>
      <c r="H361" s="205"/>
      <c r="I361" s="205"/>
      <c r="J361" s="205"/>
      <c r="K361" s="205"/>
      <c r="AV361" s="205"/>
      <c r="AW361" s="205"/>
      <c r="AX361" s="205"/>
    </row>
    <row r="362" spans="5:50" x14ac:dyDescent="0.2">
      <c r="E362" s="205"/>
      <c r="F362" s="205"/>
      <c r="G362" s="205"/>
      <c r="H362" s="205"/>
      <c r="I362" s="205"/>
      <c r="J362" s="205"/>
      <c r="K362" s="205"/>
      <c r="AV362" s="205"/>
      <c r="AW362" s="205"/>
      <c r="AX362" s="205"/>
    </row>
    <row r="363" spans="5:50" x14ac:dyDescent="0.2">
      <c r="E363" s="205"/>
      <c r="F363" s="205"/>
      <c r="G363" s="205"/>
      <c r="H363" s="205"/>
      <c r="I363" s="205"/>
      <c r="J363" s="205"/>
      <c r="K363" s="205"/>
      <c r="AV363" s="205"/>
      <c r="AW363" s="205"/>
      <c r="AX363" s="205"/>
    </row>
    <row r="364" spans="5:50" x14ac:dyDescent="0.2">
      <c r="E364" s="205"/>
      <c r="F364" s="205"/>
      <c r="G364" s="205"/>
      <c r="H364" s="205"/>
      <c r="I364" s="205"/>
      <c r="J364" s="205"/>
      <c r="K364" s="205"/>
      <c r="AV364" s="205"/>
      <c r="AW364" s="205"/>
      <c r="AX364" s="205"/>
    </row>
    <row r="365" spans="5:50" x14ac:dyDescent="0.2">
      <c r="E365" s="205"/>
      <c r="F365" s="205"/>
      <c r="G365" s="205"/>
      <c r="H365" s="205"/>
      <c r="I365" s="205"/>
      <c r="J365" s="205"/>
      <c r="K365" s="205"/>
      <c r="AV365" s="205"/>
      <c r="AW365" s="205"/>
      <c r="AX365" s="205"/>
    </row>
    <row r="366" spans="5:50" x14ac:dyDescent="0.2">
      <c r="E366" s="205"/>
      <c r="F366" s="205"/>
      <c r="G366" s="205"/>
      <c r="H366" s="205"/>
      <c r="I366" s="205"/>
      <c r="J366" s="205"/>
      <c r="K366" s="205"/>
      <c r="AV366" s="205"/>
      <c r="AW366" s="205"/>
      <c r="AX366" s="205"/>
    </row>
    <row r="367" spans="5:50" x14ac:dyDescent="0.2">
      <c r="E367" s="205"/>
      <c r="F367" s="205"/>
      <c r="G367" s="205"/>
      <c r="H367" s="205"/>
      <c r="I367" s="205"/>
      <c r="J367" s="205"/>
      <c r="K367" s="205"/>
      <c r="AV367" s="205"/>
      <c r="AW367" s="205"/>
      <c r="AX367" s="205"/>
    </row>
    <row r="368" spans="5:50" x14ac:dyDescent="0.2">
      <c r="E368" s="205"/>
      <c r="F368" s="205"/>
      <c r="G368" s="205"/>
      <c r="H368" s="205"/>
      <c r="I368" s="205"/>
      <c r="J368" s="205"/>
      <c r="K368" s="205"/>
      <c r="AV368" s="205"/>
      <c r="AW368" s="205"/>
      <c r="AX368" s="205"/>
    </row>
    <row r="369" spans="5:50" x14ac:dyDescent="0.2">
      <c r="E369" s="205"/>
      <c r="F369" s="205"/>
      <c r="G369" s="205"/>
      <c r="H369" s="205"/>
      <c r="I369" s="205"/>
      <c r="J369" s="205"/>
      <c r="K369" s="205"/>
      <c r="AV369" s="205"/>
      <c r="AW369" s="205"/>
      <c r="AX369" s="205"/>
    </row>
    <row r="370" spans="5:50" x14ac:dyDescent="0.2">
      <c r="E370" s="205"/>
      <c r="F370" s="205"/>
      <c r="G370" s="205"/>
      <c r="H370" s="205"/>
      <c r="I370" s="205"/>
      <c r="J370" s="205"/>
      <c r="K370" s="205"/>
      <c r="AV370" s="205"/>
      <c r="AW370" s="205"/>
      <c r="AX370" s="205"/>
    </row>
    <row r="371" spans="5:50" x14ac:dyDescent="0.2">
      <c r="E371" s="205"/>
      <c r="F371" s="205"/>
      <c r="G371" s="205"/>
      <c r="H371" s="205"/>
      <c r="I371" s="205"/>
      <c r="J371" s="205"/>
      <c r="K371" s="205"/>
      <c r="AV371" s="205"/>
      <c r="AW371" s="205"/>
      <c r="AX371" s="205"/>
    </row>
    <row r="372" spans="5:50" x14ac:dyDescent="0.2">
      <c r="E372" s="205"/>
      <c r="F372" s="205"/>
      <c r="G372" s="205"/>
      <c r="H372" s="205"/>
      <c r="I372" s="205"/>
      <c r="J372" s="205"/>
      <c r="K372" s="205"/>
      <c r="AV372" s="205"/>
      <c r="AW372" s="205"/>
      <c r="AX372" s="205"/>
    </row>
    <row r="373" spans="5:50" x14ac:dyDescent="0.2">
      <c r="E373" s="205"/>
      <c r="F373" s="205"/>
      <c r="G373" s="205"/>
      <c r="H373" s="205"/>
      <c r="I373" s="205"/>
      <c r="J373" s="205"/>
      <c r="K373" s="205"/>
      <c r="AV373" s="205"/>
      <c r="AW373" s="205"/>
      <c r="AX373" s="205"/>
    </row>
    <row r="374" spans="5:50" x14ac:dyDescent="0.2">
      <c r="E374" s="205"/>
      <c r="F374" s="205"/>
      <c r="G374" s="205"/>
      <c r="H374" s="205"/>
      <c r="I374" s="205"/>
      <c r="J374" s="205"/>
      <c r="K374" s="205"/>
      <c r="AV374" s="205"/>
      <c r="AW374" s="205"/>
      <c r="AX374" s="205"/>
    </row>
    <row r="375" spans="5:50" x14ac:dyDescent="0.2">
      <c r="E375" s="205"/>
      <c r="F375" s="205"/>
      <c r="G375" s="205"/>
      <c r="H375" s="205"/>
      <c r="I375" s="205"/>
      <c r="J375" s="205"/>
      <c r="K375" s="205"/>
      <c r="AV375" s="205"/>
      <c r="AW375" s="205"/>
      <c r="AX375" s="205"/>
    </row>
    <row r="376" spans="5:50" x14ac:dyDescent="0.2">
      <c r="E376" s="205"/>
      <c r="F376" s="205"/>
      <c r="G376" s="205"/>
      <c r="H376" s="205"/>
      <c r="I376" s="205"/>
      <c r="J376" s="205"/>
      <c r="K376" s="205"/>
      <c r="AV376" s="205"/>
      <c r="AW376" s="205"/>
      <c r="AX376" s="205"/>
    </row>
    <row r="377" spans="5:50" x14ac:dyDescent="0.2">
      <c r="E377" s="205"/>
      <c r="F377" s="205"/>
      <c r="G377" s="205"/>
      <c r="H377" s="205"/>
      <c r="I377" s="205"/>
      <c r="J377" s="205"/>
      <c r="K377" s="205"/>
      <c r="AV377" s="205"/>
      <c r="AW377" s="205"/>
      <c r="AX377" s="205"/>
    </row>
    <row r="378" spans="5:50" x14ac:dyDescent="0.2">
      <c r="E378" s="205"/>
      <c r="F378" s="205"/>
      <c r="G378" s="205"/>
      <c r="H378" s="205"/>
      <c r="I378" s="205"/>
      <c r="J378" s="205"/>
      <c r="K378" s="205"/>
      <c r="AV378" s="205"/>
      <c r="AW378" s="205"/>
      <c r="AX378" s="205"/>
    </row>
    <row r="379" spans="5:50" x14ac:dyDescent="0.2">
      <c r="E379" s="205"/>
      <c r="F379" s="205"/>
      <c r="G379" s="205"/>
      <c r="H379" s="205"/>
      <c r="I379" s="205"/>
      <c r="J379" s="205"/>
      <c r="K379" s="205"/>
      <c r="AV379" s="205"/>
      <c r="AW379" s="205"/>
      <c r="AX379" s="205"/>
    </row>
    <row r="380" spans="5:50" x14ac:dyDescent="0.2">
      <c r="E380" s="205"/>
      <c r="F380" s="205"/>
      <c r="G380" s="205"/>
      <c r="H380" s="205"/>
      <c r="I380" s="205"/>
      <c r="J380" s="205"/>
      <c r="K380" s="205"/>
      <c r="AV380" s="205"/>
      <c r="AW380" s="205"/>
      <c r="AX380" s="205"/>
    </row>
    <row r="381" spans="5:50" x14ac:dyDescent="0.2">
      <c r="E381" s="205"/>
      <c r="F381" s="205"/>
      <c r="G381" s="205"/>
      <c r="H381" s="205"/>
      <c r="I381" s="205"/>
      <c r="J381" s="205"/>
      <c r="K381" s="205"/>
      <c r="AV381" s="205"/>
      <c r="AW381" s="205"/>
      <c r="AX381" s="205"/>
    </row>
    <row r="382" spans="5:50" x14ac:dyDescent="0.2">
      <c r="E382" s="205"/>
      <c r="F382" s="205"/>
      <c r="G382" s="205"/>
      <c r="H382" s="205"/>
      <c r="I382" s="205"/>
      <c r="J382" s="205"/>
      <c r="K382" s="205"/>
      <c r="AV382" s="205"/>
      <c r="AW382" s="205"/>
      <c r="AX382" s="205"/>
    </row>
    <row r="383" spans="5:50" x14ac:dyDescent="0.2">
      <c r="E383" s="205"/>
      <c r="F383" s="205"/>
      <c r="G383" s="205"/>
      <c r="H383" s="205"/>
      <c r="I383" s="205"/>
      <c r="J383" s="205"/>
      <c r="K383" s="205"/>
      <c r="AV383" s="205"/>
      <c r="AW383" s="205"/>
      <c r="AX383" s="205"/>
    </row>
    <row r="384" spans="5:50" x14ac:dyDescent="0.2">
      <c r="E384" s="205"/>
      <c r="F384" s="205"/>
      <c r="G384" s="205"/>
      <c r="H384" s="205"/>
      <c r="I384" s="205"/>
      <c r="J384" s="205"/>
      <c r="K384" s="205"/>
      <c r="AV384" s="205"/>
      <c r="AW384" s="205"/>
      <c r="AX384" s="205"/>
    </row>
    <row r="385" spans="5:50" x14ac:dyDescent="0.2">
      <c r="E385" s="205"/>
      <c r="F385" s="205"/>
      <c r="G385" s="205"/>
      <c r="H385" s="205"/>
      <c r="I385" s="205"/>
      <c r="J385" s="205"/>
      <c r="K385" s="205"/>
      <c r="AV385" s="205"/>
      <c r="AW385" s="205"/>
      <c r="AX385" s="205"/>
    </row>
    <row r="386" spans="5:50" x14ac:dyDescent="0.2">
      <c r="E386" s="205"/>
      <c r="F386" s="205"/>
      <c r="G386" s="205"/>
      <c r="H386" s="205"/>
      <c r="I386" s="205"/>
      <c r="J386" s="205"/>
      <c r="K386" s="205"/>
      <c r="AV386" s="205"/>
      <c r="AW386" s="205"/>
      <c r="AX386" s="205"/>
    </row>
    <row r="387" spans="5:50" x14ac:dyDescent="0.2">
      <c r="E387" s="205"/>
      <c r="F387" s="205"/>
      <c r="G387" s="205"/>
      <c r="H387" s="205"/>
      <c r="I387" s="205"/>
      <c r="J387" s="205"/>
      <c r="K387" s="205"/>
      <c r="AV387" s="205"/>
      <c r="AW387" s="205"/>
      <c r="AX387" s="205"/>
    </row>
    <row r="388" spans="5:50" x14ac:dyDescent="0.2">
      <c r="E388" s="205"/>
      <c r="F388" s="205"/>
      <c r="G388" s="205"/>
      <c r="H388" s="205"/>
      <c r="I388" s="205"/>
      <c r="J388" s="205"/>
      <c r="K388" s="205"/>
      <c r="AV388" s="205"/>
      <c r="AW388" s="205"/>
      <c r="AX388" s="205"/>
    </row>
    <row r="389" spans="5:50" x14ac:dyDescent="0.2">
      <c r="E389" s="205"/>
      <c r="F389" s="205"/>
      <c r="G389" s="205"/>
      <c r="H389" s="205"/>
      <c r="I389" s="205"/>
      <c r="J389" s="205"/>
      <c r="K389" s="205"/>
      <c r="AV389" s="205"/>
      <c r="AW389" s="205"/>
      <c r="AX389" s="205"/>
    </row>
    <row r="390" spans="5:50" x14ac:dyDescent="0.2">
      <c r="E390" s="205"/>
      <c r="F390" s="205"/>
      <c r="G390" s="205"/>
      <c r="H390" s="205"/>
      <c r="I390" s="205"/>
      <c r="J390" s="205"/>
      <c r="K390" s="205"/>
      <c r="AV390" s="205"/>
      <c r="AW390" s="205"/>
      <c r="AX390" s="205"/>
    </row>
    <row r="391" spans="5:50" x14ac:dyDescent="0.2">
      <c r="E391" s="205"/>
      <c r="F391" s="205"/>
      <c r="G391" s="205"/>
      <c r="H391" s="205"/>
      <c r="I391" s="205"/>
      <c r="J391" s="205"/>
      <c r="K391" s="205"/>
      <c r="AV391" s="205"/>
      <c r="AW391" s="205"/>
      <c r="AX391" s="205"/>
    </row>
    <row r="392" spans="5:50" x14ac:dyDescent="0.2">
      <c r="E392" s="205"/>
      <c r="F392" s="205"/>
      <c r="G392" s="205"/>
      <c r="H392" s="205"/>
      <c r="I392" s="205"/>
      <c r="J392" s="205"/>
      <c r="K392" s="205"/>
      <c r="AV392" s="205"/>
      <c r="AW392" s="205"/>
      <c r="AX392" s="205"/>
    </row>
    <row r="393" spans="5:50" x14ac:dyDescent="0.2">
      <c r="E393" s="205"/>
      <c r="F393" s="205"/>
      <c r="G393" s="205"/>
      <c r="H393" s="205"/>
      <c r="I393" s="205"/>
      <c r="J393" s="205"/>
      <c r="K393" s="205"/>
      <c r="AV393" s="205"/>
      <c r="AW393" s="205"/>
      <c r="AX393" s="205"/>
    </row>
    <row r="394" spans="5:50" x14ac:dyDescent="0.2">
      <c r="E394" s="205"/>
      <c r="F394" s="205"/>
      <c r="G394" s="205"/>
      <c r="H394" s="205"/>
      <c r="I394" s="205"/>
      <c r="J394" s="205"/>
      <c r="K394" s="205"/>
      <c r="AV394" s="205"/>
      <c r="AW394" s="205"/>
      <c r="AX394" s="205"/>
    </row>
    <row r="395" spans="5:50" x14ac:dyDescent="0.2">
      <c r="E395" s="205"/>
      <c r="F395" s="205"/>
      <c r="G395" s="205"/>
      <c r="H395" s="205"/>
      <c r="I395" s="205"/>
      <c r="J395" s="205"/>
      <c r="K395" s="205"/>
      <c r="AV395" s="205"/>
      <c r="AW395" s="205"/>
      <c r="AX395" s="205"/>
    </row>
    <row r="396" spans="5:50" x14ac:dyDescent="0.2">
      <c r="E396" s="205"/>
      <c r="F396" s="205"/>
      <c r="G396" s="205"/>
      <c r="H396" s="205"/>
      <c r="I396" s="205"/>
      <c r="J396" s="205"/>
      <c r="K396" s="205"/>
      <c r="AV396" s="205"/>
      <c r="AW396" s="205"/>
      <c r="AX396" s="205"/>
    </row>
    <row r="397" spans="5:50" x14ac:dyDescent="0.2">
      <c r="E397" s="205"/>
      <c r="F397" s="205"/>
      <c r="G397" s="205"/>
      <c r="H397" s="205"/>
      <c r="I397" s="205"/>
      <c r="J397" s="205"/>
      <c r="K397" s="205"/>
      <c r="AV397" s="205"/>
      <c r="AW397" s="205"/>
      <c r="AX397" s="205"/>
    </row>
    <row r="398" spans="5:50" x14ac:dyDescent="0.2">
      <c r="E398" s="205"/>
      <c r="F398" s="205"/>
      <c r="G398" s="205"/>
      <c r="H398" s="205"/>
      <c r="I398" s="205"/>
      <c r="J398" s="205"/>
      <c r="K398" s="205"/>
      <c r="AV398" s="205"/>
      <c r="AW398" s="205"/>
      <c r="AX398" s="205"/>
    </row>
    <row r="399" spans="5:50" x14ac:dyDescent="0.2">
      <c r="E399" s="205"/>
      <c r="F399" s="205"/>
      <c r="G399" s="205"/>
      <c r="H399" s="205"/>
      <c r="I399" s="205"/>
      <c r="J399" s="205"/>
      <c r="K399" s="205"/>
      <c r="AV399" s="205"/>
      <c r="AW399" s="205"/>
      <c r="AX399" s="205"/>
    </row>
    <row r="400" spans="5:50" x14ac:dyDescent="0.2">
      <c r="E400" s="205"/>
      <c r="F400" s="205"/>
      <c r="G400" s="205"/>
      <c r="H400" s="205"/>
      <c r="I400" s="205"/>
      <c r="J400" s="205"/>
      <c r="K400" s="205"/>
      <c r="AV400" s="205"/>
      <c r="AW400" s="205"/>
      <c r="AX400" s="205"/>
    </row>
    <row r="401" spans="5:50" x14ac:dyDescent="0.2">
      <c r="E401" s="205"/>
      <c r="F401" s="205"/>
      <c r="G401" s="205"/>
      <c r="H401" s="205"/>
      <c r="I401" s="205"/>
      <c r="J401" s="205"/>
      <c r="K401" s="205"/>
      <c r="AV401" s="205"/>
      <c r="AW401" s="205"/>
      <c r="AX401" s="205"/>
    </row>
    <row r="402" spans="5:50" x14ac:dyDescent="0.2">
      <c r="E402" s="205"/>
      <c r="F402" s="205"/>
      <c r="G402" s="205"/>
      <c r="H402" s="205"/>
      <c r="I402" s="205"/>
      <c r="J402" s="205"/>
      <c r="K402" s="205"/>
      <c r="AV402" s="205"/>
      <c r="AW402" s="205"/>
      <c r="AX402" s="205"/>
    </row>
    <row r="403" spans="5:50" x14ac:dyDescent="0.2">
      <c r="E403" s="205"/>
      <c r="F403" s="205"/>
      <c r="G403" s="205"/>
      <c r="H403" s="205"/>
      <c r="I403" s="205"/>
      <c r="J403" s="205"/>
      <c r="K403" s="205"/>
      <c r="AV403" s="205"/>
      <c r="AW403" s="205"/>
      <c r="AX403" s="205"/>
    </row>
    <row r="404" spans="5:50" x14ac:dyDescent="0.2">
      <c r="E404" s="205"/>
      <c r="F404" s="205"/>
      <c r="G404" s="205"/>
      <c r="H404" s="205"/>
      <c r="I404" s="205"/>
      <c r="J404" s="205"/>
      <c r="K404" s="205"/>
      <c r="AV404" s="205"/>
      <c r="AW404" s="205"/>
      <c r="AX404" s="205"/>
    </row>
    <row r="405" spans="5:50" x14ac:dyDescent="0.2">
      <c r="E405" s="205"/>
      <c r="F405" s="205"/>
      <c r="G405" s="205"/>
      <c r="H405" s="205"/>
      <c r="I405" s="205"/>
      <c r="J405" s="205"/>
      <c r="K405" s="205"/>
      <c r="AV405" s="205"/>
      <c r="AW405" s="205"/>
      <c r="AX405" s="205"/>
    </row>
    <row r="406" spans="5:50" x14ac:dyDescent="0.2">
      <c r="E406" s="205"/>
      <c r="F406" s="205"/>
      <c r="G406" s="205"/>
      <c r="H406" s="205"/>
      <c r="I406" s="205"/>
      <c r="J406" s="205"/>
      <c r="K406" s="205"/>
      <c r="AV406" s="205"/>
      <c r="AW406" s="205"/>
      <c r="AX406" s="205"/>
    </row>
    <row r="407" spans="5:50" x14ac:dyDescent="0.2">
      <c r="E407" s="205"/>
      <c r="F407" s="205"/>
      <c r="G407" s="205"/>
      <c r="H407" s="205"/>
      <c r="I407" s="205"/>
      <c r="J407" s="205"/>
      <c r="K407" s="205"/>
      <c r="AV407" s="205"/>
      <c r="AW407" s="205"/>
      <c r="AX407" s="205"/>
    </row>
    <row r="408" spans="5:50" x14ac:dyDescent="0.2">
      <c r="E408" s="205"/>
      <c r="F408" s="205"/>
      <c r="G408" s="205"/>
      <c r="H408" s="205"/>
      <c r="I408" s="205"/>
      <c r="J408" s="205"/>
      <c r="K408" s="205"/>
      <c r="AV408" s="205"/>
      <c r="AW408" s="205"/>
      <c r="AX408" s="205"/>
    </row>
    <row r="409" spans="5:50" x14ac:dyDescent="0.2">
      <c r="E409" s="205"/>
      <c r="F409" s="205"/>
      <c r="G409" s="205"/>
      <c r="H409" s="205"/>
      <c r="I409" s="205"/>
      <c r="J409" s="205"/>
      <c r="K409" s="205"/>
      <c r="AV409" s="205"/>
      <c r="AW409" s="205"/>
      <c r="AX409" s="205"/>
    </row>
    <row r="410" spans="5:50" x14ac:dyDescent="0.2">
      <c r="E410" s="205"/>
      <c r="F410" s="205"/>
      <c r="G410" s="205"/>
      <c r="H410" s="205"/>
      <c r="I410" s="205"/>
      <c r="J410" s="205"/>
      <c r="K410" s="205"/>
      <c r="AV410" s="205"/>
      <c r="AW410" s="205"/>
      <c r="AX410" s="205"/>
    </row>
    <row r="411" spans="5:50" x14ac:dyDescent="0.2">
      <c r="E411" s="205"/>
      <c r="F411" s="205"/>
      <c r="G411" s="205"/>
      <c r="H411" s="205"/>
      <c r="I411" s="205"/>
      <c r="J411" s="205"/>
      <c r="K411" s="205"/>
      <c r="AV411" s="205"/>
      <c r="AW411" s="205"/>
      <c r="AX411" s="205"/>
    </row>
    <row r="412" spans="5:50" x14ac:dyDescent="0.2">
      <c r="E412" s="205"/>
      <c r="F412" s="205"/>
      <c r="G412" s="205"/>
      <c r="H412" s="205"/>
      <c r="I412" s="205"/>
      <c r="J412" s="205"/>
      <c r="K412" s="205"/>
      <c r="AV412" s="205"/>
      <c r="AW412" s="205"/>
      <c r="AX412" s="205"/>
    </row>
    <row r="413" spans="5:50" x14ac:dyDescent="0.2">
      <c r="E413" s="205"/>
      <c r="F413" s="205"/>
      <c r="G413" s="205"/>
      <c r="H413" s="205"/>
      <c r="I413" s="205"/>
      <c r="J413" s="205"/>
      <c r="K413" s="205"/>
      <c r="AV413" s="205"/>
      <c r="AW413" s="205"/>
      <c r="AX413" s="205"/>
    </row>
    <row r="414" spans="5:50" x14ac:dyDescent="0.2">
      <c r="E414" s="205"/>
      <c r="F414" s="205"/>
      <c r="G414" s="205"/>
      <c r="H414" s="205"/>
      <c r="I414" s="205"/>
      <c r="J414" s="205"/>
      <c r="K414" s="205"/>
      <c r="AV414" s="205"/>
      <c r="AW414" s="205"/>
      <c r="AX414" s="205"/>
    </row>
    <row r="415" spans="5:50" x14ac:dyDescent="0.2">
      <c r="E415" s="205"/>
      <c r="F415" s="205"/>
      <c r="G415" s="205"/>
      <c r="H415" s="205"/>
      <c r="I415" s="205"/>
      <c r="J415" s="205"/>
      <c r="K415" s="205"/>
      <c r="AV415" s="205"/>
      <c r="AW415" s="205"/>
      <c r="AX415" s="205"/>
    </row>
    <row r="416" spans="5:50" x14ac:dyDescent="0.2">
      <c r="E416" s="205"/>
      <c r="F416" s="205"/>
      <c r="G416" s="205"/>
      <c r="H416" s="205"/>
      <c r="I416" s="205"/>
      <c r="J416" s="205"/>
      <c r="K416" s="205"/>
      <c r="AV416" s="205"/>
      <c r="AW416" s="205"/>
      <c r="AX416" s="205"/>
    </row>
    <row r="417" spans="5:50" x14ac:dyDescent="0.2">
      <c r="E417" s="205"/>
      <c r="F417" s="205"/>
      <c r="G417" s="205"/>
      <c r="H417" s="205"/>
      <c r="I417" s="205"/>
      <c r="J417" s="205"/>
      <c r="K417" s="205"/>
      <c r="AV417" s="205"/>
      <c r="AW417" s="205"/>
      <c r="AX417" s="205"/>
    </row>
    <row r="418" spans="5:50" x14ac:dyDescent="0.2">
      <c r="E418" s="205"/>
      <c r="F418" s="205"/>
      <c r="G418" s="205"/>
      <c r="H418" s="205"/>
      <c r="I418" s="205"/>
      <c r="J418" s="205"/>
      <c r="K418" s="205"/>
      <c r="AV418" s="205"/>
      <c r="AW418" s="205"/>
      <c r="AX418" s="205"/>
    </row>
    <row r="419" spans="5:50" x14ac:dyDescent="0.2">
      <c r="E419" s="205"/>
      <c r="F419" s="205"/>
      <c r="G419" s="205"/>
      <c r="H419" s="205"/>
      <c r="I419" s="205"/>
      <c r="J419" s="205"/>
      <c r="K419" s="205"/>
      <c r="AV419" s="205"/>
      <c r="AW419" s="205"/>
      <c r="AX419" s="205"/>
    </row>
    <row r="420" spans="5:50" x14ac:dyDescent="0.2">
      <c r="E420" s="205"/>
      <c r="F420" s="205"/>
      <c r="G420" s="205"/>
      <c r="H420" s="205"/>
      <c r="I420" s="205"/>
      <c r="J420" s="205"/>
      <c r="K420" s="205"/>
      <c r="AV420" s="205"/>
      <c r="AW420" s="205"/>
      <c r="AX420" s="205"/>
    </row>
    <row r="421" spans="5:50" x14ac:dyDescent="0.2">
      <c r="E421" s="205"/>
      <c r="F421" s="205"/>
      <c r="G421" s="205"/>
      <c r="H421" s="205"/>
      <c r="I421" s="205"/>
      <c r="J421" s="205"/>
      <c r="K421" s="205"/>
      <c r="AV421" s="205"/>
      <c r="AW421" s="205"/>
      <c r="AX421" s="205"/>
    </row>
    <row r="422" spans="5:50" x14ac:dyDescent="0.2">
      <c r="E422" s="205"/>
      <c r="F422" s="205"/>
      <c r="G422" s="205"/>
      <c r="H422" s="205"/>
      <c r="I422" s="205"/>
      <c r="J422" s="205"/>
      <c r="K422" s="205"/>
      <c r="AV422" s="205"/>
      <c r="AW422" s="205"/>
      <c r="AX422" s="205"/>
    </row>
    <row r="423" spans="5:50" x14ac:dyDescent="0.2">
      <c r="E423" s="205"/>
      <c r="F423" s="205"/>
      <c r="G423" s="205"/>
      <c r="H423" s="205"/>
      <c r="I423" s="205"/>
      <c r="J423" s="205"/>
      <c r="K423" s="205"/>
      <c r="AV423" s="205"/>
      <c r="AW423" s="205"/>
      <c r="AX423" s="205"/>
    </row>
    <row r="424" spans="5:50" x14ac:dyDescent="0.2">
      <c r="E424" s="205"/>
      <c r="F424" s="205"/>
      <c r="G424" s="205"/>
      <c r="H424" s="205"/>
      <c r="I424" s="205"/>
      <c r="J424" s="205"/>
      <c r="K424" s="205"/>
      <c r="AV424" s="205"/>
      <c r="AW424" s="205"/>
      <c r="AX424" s="205"/>
    </row>
    <row r="425" spans="5:50" x14ac:dyDescent="0.2">
      <c r="E425" s="205"/>
      <c r="F425" s="205"/>
      <c r="G425" s="205"/>
      <c r="H425" s="205"/>
      <c r="I425" s="205"/>
      <c r="J425" s="205"/>
      <c r="K425" s="205"/>
      <c r="AV425" s="205"/>
      <c r="AW425" s="205"/>
      <c r="AX425" s="205"/>
    </row>
    <row r="426" spans="5:50" x14ac:dyDescent="0.2">
      <c r="E426" s="205"/>
      <c r="F426" s="205"/>
      <c r="G426" s="205"/>
      <c r="H426" s="205"/>
      <c r="I426" s="205"/>
      <c r="J426" s="205"/>
      <c r="K426" s="205"/>
      <c r="AV426" s="205"/>
      <c r="AW426" s="205"/>
      <c r="AX426" s="205"/>
    </row>
    <row r="427" spans="5:50" x14ac:dyDescent="0.2">
      <c r="E427" s="205"/>
      <c r="F427" s="205"/>
      <c r="G427" s="205"/>
      <c r="H427" s="205"/>
      <c r="I427" s="205"/>
      <c r="J427" s="205"/>
      <c r="K427" s="205"/>
      <c r="AV427" s="205"/>
      <c r="AW427" s="205"/>
      <c r="AX427" s="205"/>
    </row>
    <row r="428" spans="5:50" x14ac:dyDescent="0.2">
      <c r="E428" s="205"/>
      <c r="F428" s="205"/>
      <c r="G428" s="205"/>
      <c r="H428" s="205"/>
      <c r="I428" s="205"/>
      <c r="J428" s="205"/>
      <c r="K428" s="205"/>
      <c r="AV428" s="205"/>
      <c r="AW428" s="205"/>
      <c r="AX428" s="205"/>
    </row>
    <row r="429" spans="5:50" x14ac:dyDescent="0.2">
      <c r="E429" s="205"/>
      <c r="F429" s="205"/>
      <c r="G429" s="205"/>
      <c r="H429" s="205"/>
      <c r="I429" s="205"/>
      <c r="J429" s="205"/>
      <c r="K429" s="205"/>
      <c r="AV429" s="205"/>
      <c r="AW429" s="205"/>
      <c r="AX429" s="205"/>
    </row>
    <row r="430" spans="5:50" x14ac:dyDescent="0.2">
      <c r="E430" s="205"/>
      <c r="F430" s="205"/>
      <c r="G430" s="205"/>
      <c r="H430" s="205"/>
      <c r="I430" s="205"/>
      <c r="J430" s="205"/>
      <c r="K430" s="205"/>
      <c r="AV430" s="205"/>
      <c r="AW430" s="205"/>
      <c r="AX430" s="205"/>
    </row>
    <row r="431" spans="5:50" x14ac:dyDescent="0.2">
      <c r="E431" s="205"/>
      <c r="F431" s="205"/>
      <c r="G431" s="205"/>
      <c r="H431" s="205"/>
      <c r="I431" s="205"/>
      <c r="J431" s="205"/>
      <c r="K431" s="205"/>
      <c r="AV431" s="205"/>
      <c r="AW431" s="205"/>
      <c r="AX431" s="205"/>
    </row>
    <row r="432" spans="5:50" x14ac:dyDescent="0.2">
      <c r="E432" s="205"/>
      <c r="F432" s="205"/>
      <c r="G432" s="205"/>
      <c r="H432" s="205"/>
      <c r="I432" s="205"/>
      <c r="J432" s="205"/>
      <c r="K432" s="205"/>
      <c r="AV432" s="205"/>
      <c r="AW432" s="205"/>
      <c r="AX432" s="205"/>
    </row>
    <row r="433" spans="5:50" x14ac:dyDescent="0.2">
      <c r="E433" s="205"/>
      <c r="F433" s="205"/>
      <c r="G433" s="205"/>
      <c r="H433" s="205"/>
      <c r="I433" s="205"/>
      <c r="J433" s="205"/>
      <c r="K433" s="205"/>
      <c r="AV433" s="205"/>
      <c r="AW433" s="205"/>
      <c r="AX433" s="205"/>
    </row>
    <row r="434" spans="5:50" x14ac:dyDescent="0.2">
      <c r="E434" s="205"/>
      <c r="F434" s="205"/>
      <c r="G434" s="205"/>
      <c r="H434" s="205"/>
      <c r="I434" s="205"/>
      <c r="J434" s="205"/>
      <c r="K434" s="205"/>
      <c r="AV434" s="205"/>
      <c r="AW434" s="205"/>
      <c r="AX434" s="205"/>
    </row>
    <row r="435" spans="5:50" x14ac:dyDescent="0.2">
      <c r="E435" s="205"/>
      <c r="F435" s="205"/>
      <c r="G435" s="205"/>
      <c r="H435" s="205"/>
      <c r="I435" s="205"/>
      <c r="J435" s="205"/>
      <c r="K435" s="205"/>
      <c r="AV435" s="205"/>
      <c r="AW435" s="205"/>
      <c r="AX435" s="205"/>
    </row>
    <row r="436" spans="5:50" x14ac:dyDescent="0.2">
      <c r="E436" s="205"/>
      <c r="F436" s="205"/>
      <c r="G436" s="205"/>
      <c r="H436" s="205"/>
      <c r="I436" s="205"/>
      <c r="J436" s="205"/>
      <c r="K436" s="205"/>
      <c r="AV436" s="205"/>
      <c r="AW436" s="205"/>
      <c r="AX436" s="205"/>
    </row>
    <row r="437" spans="5:50" x14ac:dyDescent="0.2">
      <c r="E437" s="205"/>
      <c r="F437" s="205"/>
      <c r="G437" s="205"/>
      <c r="H437" s="205"/>
      <c r="I437" s="205"/>
      <c r="J437" s="205"/>
      <c r="K437" s="205"/>
      <c r="AV437" s="205"/>
      <c r="AW437" s="205"/>
      <c r="AX437" s="205"/>
    </row>
    <row r="438" spans="5:50" x14ac:dyDescent="0.2">
      <c r="E438" s="205"/>
      <c r="F438" s="205"/>
      <c r="G438" s="205"/>
      <c r="H438" s="205"/>
      <c r="I438" s="205"/>
      <c r="J438" s="205"/>
      <c r="K438" s="205"/>
      <c r="AV438" s="205"/>
      <c r="AW438" s="205"/>
      <c r="AX438" s="205"/>
    </row>
    <row r="439" spans="5:50" x14ac:dyDescent="0.2">
      <c r="E439" s="205"/>
      <c r="F439" s="205"/>
      <c r="G439" s="205"/>
      <c r="H439" s="205"/>
      <c r="I439" s="205"/>
      <c r="J439" s="205"/>
      <c r="K439" s="205"/>
      <c r="AV439" s="205"/>
      <c r="AW439" s="205"/>
      <c r="AX439" s="205"/>
    </row>
    <row r="440" spans="5:50" x14ac:dyDescent="0.2">
      <c r="E440" s="205"/>
      <c r="F440" s="205"/>
      <c r="G440" s="205"/>
      <c r="H440" s="205"/>
      <c r="I440" s="205"/>
      <c r="J440" s="205"/>
      <c r="K440" s="205"/>
      <c r="AV440" s="205"/>
      <c r="AW440" s="205"/>
      <c r="AX440" s="205"/>
    </row>
    <row r="441" spans="5:50" x14ac:dyDescent="0.2">
      <c r="E441" s="205"/>
      <c r="F441" s="205"/>
      <c r="G441" s="205"/>
      <c r="H441" s="205"/>
      <c r="I441" s="205"/>
      <c r="J441" s="205"/>
      <c r="K441" s="205"/>
      <c r="AV441" s="205"/>
      <c r="AW441" s="205"/>
      <c r="AX441" s="205"/>
    </row>
    <row r="442" spans="5:50" x14ac:dyDescent="0.2">
      <c r="E442" s="205"/>
      <c r="F442" s="205"/>
      <c r="G442" s="205"/>
      <c r="H442" s="205"/>
      <c r="I442" s="205"/>
      <c r="J442" s="205"/>
      <c r="K442" s="205"/>
      <c r="AV442" s="205"/>
      <c r="AW442" s="205"/>
      <c r="AX442" s="205"/>
    </row>
    <row r="443" spans="5:50" x14ac:dyDescent="0.2">
      <c r="E443" s="205"/>
      <c r="F443" s="205"/>
      <c r="G443" s="205"/>
      <c r="H443" s="205"/>
      <c r="I443" s="205"/>
      <c r="J443" s="205"/>
      <c r="K443" s="205"/>
      <c r="AV443" s="205"/>
      <c r="AW443" s="205"/>
      <c r="AX443" s="205"/>
    </row>
    <row r="444" spans="5:50" x14ac:dyDescent="0.2">
      <c r="E444" s="205"/>
      <c r="F444" s="205"/>
      <c r="G444" s="205"/>
      <c r="H444" s="205"/>
      <c r="I444" s="205"/>
      <c r="J444" s="205"/>
      <c r="K444" s="205"/>
      <c r="AV444" s="205"/>
      <c r="AW444" s="205"/>
      <c r="AX444" s="205"/>
    </row>
    <row r="445" spans="5:50" x14ac:dyDescent="0.2">
      <c r="E445" s="205"/>
      <c r="F445" s="205"/>
      <c r="G445" s="205"/>
      <c r="H445" s="205"/>
      <c r="I445" s="205"/>
      <c r="J445" s="205"/>
      <c r="K445" s="205"/>
      <c r="AV445" s="205"/>
      <c r="AW445" s="205"/>
      <c r="AX445" s="205"/>
    </row>
    <row r="446" spans="5:50" x14ac:dyDescent="0.2">
      <c r="E446" s="205"/>
      <c r="F446" s="205"/>
      <c r="G446" s="205"/>
      <c r="H446" s="205"/>
      <c r="I446" s="205"/>
      <c r="J446" s="205"/>
      <c r="K446" s="205"/>
      <c r="AV446" s="205"/>
      <c r="AW446" s="205"/>
      <c r="AX446" s="205"/>
    </row>
    <row r="447" spans="5:50" x14ac:dyDescent="0.2">
      <c r="E447" s="205"/>
      <c r="F447" s="205"/>
      <c r="G447" s="205"/>
      <c r="H447" s="205"/>
      <c r="I447" s="205"/>
      <c r="J447" s="205"/>
      <c r="K447" s="205"/>
      <c r="AV447" s="205"/>
      <c r="AW447" s="205"/>
      <c r="AX447" s="205"/>
    </row>
    <row r="448" spans="5:50" x14ac:dyDescent="0.2">
      <c r="E448" s="205"/>
      <c r="F448" s="205"/>
      <c r="G448" s="205"/>
      <c r="H448" s="205"/>
      <c r="I448" s="205"/>
      <c r="J448" s="205"/>
      <c r="K448" s="205"/>
      <c r="AV448" s="205"/>
      <c r="AW448" s="205"/>
      <c r="AX448" s="205"/>
    </row>
    <row r="449" spans="5:50" x14ac:dyDescent="0.2">
      <c r="E449" s="205"/>
      <c r="F449" s="205"/>
      <c r="G449" s="205"/>
      <c r="H449" s="205"/>
      <c r="I449" s="205"/>
      <c r="J449" s="205"/>
      <c r="K449" s="205"/>
      <c r="AV449" s="205"/>
      <c r="AW449" s="205"/>
      <c r="AX449" s="205"/>
    </row>
    <row r="450" spans="5:50" x14ac:dyDescent="0.2">
      <c r="E450" s="205"/>
      <c r="F450" s="205"/>
      <c r="G450" s="205"/>
      <c r="H450" s="205"/>
      <c r="I450" s="205"/>
      <c r="J450" s="205"/>
      <c r="K450" s="205"/>
      <c r="AV450" s="205"/>
      <c r="AW450" s="205"/>
      <c r="AX450" s="205"/>
    </row>
    <row r="451" spans="5:50" x14ac:dyDescent="0.2">
      <c r="E451" s="205"/>
      <c r="F451" s="205"/>
      <c r="G451" s="205"/>
      <c r="H451" s="205"/>
      <c r="I451" s="205"/>
      <c r="J451" s="205"/>
      <c r="K451" s="205"/>
      <c r="AV451" s="205"/>
      <c r="AW451" s="205"/>
      <c r="AX451" s="205"/>
    </row>
    <row r="452" spans="5:50" x14ac:dyDescent="0.2">
      <c r="E452" s="205"/>
      <c r="F452" s="205"/>
      <c r="G452" s="205"/>
      <c r="H452" s="205"/>
      <c r="I452" s="205"/>
      <c r="J452" s="205"/>
      <c r="K452" s="205"/>
      <c r="AV452" s="205"/>
      <c r="AW452" s="205"/>
      <c r="AX452" s="205"/>
    </row>
    <row r="453" spans="5:50" x14ac:dyDescent="0.2">
      <c r="E453" s="205"/>
      <c r="F453" s="205"/>
      <c r="G453" s="205"/>
      <c r="H453" s="205"/>
      <c r="I453" s="205"/>
      <c r="J453" s="205"/>
      <c r="K453" s="205"/>
      <c r="AV453" s="205"/>
      <c r="AW453" s="205"/>
      <c r="AX453" s="205"/>
    </row>
    <row r="454" spans="5:50" x14ac:dyDescent="0.2">
      <c r="E454" s="205"/>
      <c r="F454" s="205"/>
      <c r="G454" s="205"/>
      <c r="H454" s="205"/>
      <c r="I454" s="205"/>
      <c r="J454" s="205"/>
      <c r="K454" s="205"/>
      <c r="AV454" s="205"/>
      <c r="AW454" s="205"/>
      <c r="AX454" s="205"/>
    </row>
    <row r="455" spans="5:50" x14ac:dyDescent="0.2">
      <c r="E455" s="205"/>
      <c r="F455" s="205"/>
      <c r="G455" s="205"/>
      <c r="H455" s="205"/>
      <c r="I455" s="205"/>
      <c r="J455" s="205"/>
      <c r="K455" s="205"/>
      <c r="AV455" s="205"/>
      <c r="AW455" s="205"/>
      <c r="AX455" s="205"/>
    </row>
    <row r="456" spans="5:50" x14ac:dyDescent="0.2">
      <c r="E456" s="205"/>
      <c r="F456" s="205"/>
      <c r="G456" s="205"/>
      <c r="H456" s="205"/>
      <c r="I456" s="205"/>
      <c r="J456" s="205"/>
      <c r="K456" s="205"/>
      <c r="AV456" s="205"/>
      <c r="AW456" s="205"/>
      <c r="AX456" s="205"/>
    </row>
    <row r="457" spans="5:50" x14ac:dyDescent="0.2">
      <c r="E457" s="205"/>
      <c r="F457" s="205"/>
      <c r="G457" s="205"/>
      <c r="H457" s="205"/>
      <c r="I457" s="205"/>
      <c r="J457" s="205"/>
      <c r="K457" s="205"/>
      <c r="AV457" s="205"/>
      <c r="AW457" s="205"/>
      <c r="AX457" s="205"/>
    </row>
    <row r="458" spans="5:50" x14ac:dyDescent="0.2">
      <c r="E458" s="205"/>
      <c r="F458" s="205"/>
      <c r="G458" s="205"/>
      <c r="H458" s="205"/>
      <c r="I458" s="205"/>
      <c r="J458" s="205"/>
      <c r="K458" s="205"/>
      <c r="AV458" s="205"/>
      <c r="AW458" s="205"/>
      <c r="AX458" s="205"/>
    </row>
    <row r="459" spans="5:50" x14ac:dyDescent="0.2">
      <c r="E459" s="205"/>
      <c r="F459" s="205"/>
      <c r="G459" s="205"/>
      <c r="H459" s="205"/>
      <c r="I459" s="205"/>
      <c r="J459" s="205"/>
      <c r="K459" s="205"/>
      <c r="AV459" s="205"/>
      <c r="AW459" s="205"/>
      <c r="AX459" s="205"/>
    </row>
    <row r="460" spans="5:50" x14ac:dyDescent="0.2">
      <c r="E460" s="205"/>
      <c r="F460" s="205"/>
      <c r="G460" s="205"/>
      <c r="H460" s="205"/>
      <c r="I460" s="205"/>
      <c r="J460" s="205"/>
      <c r="K460" s="205"/>
      <c r="AV460" s="205"/>
      <c r="AW460" s="205"/>
      <c r="AX460" s="205"/>
    </row>
    <row r="461" spans="5:50" x14ac:dyDescent="0.2">
      <c r="E461" s="205"/>
      <c r="F461" s="205"/>
      <c r="G461" s="205"/>
      <c r="H461" s="205"/>
      <c r="I461" s="205"/>
      <c r="J461" s="205"/>
      <c r="K461" s="205"/>
      <c r="AV461" s="205"/>
      <c r="AW461" s="205"/>
      <c r="AX461" s="205"/>
    </row>
    <row r="462" spans="5:50" x14ac:dyDescent="0.2">
      <c r="E462" s="205"/>
      <c r="F462" s="205"/>
      <c r="G462" s="205"/>
      <c r="H462" s="205"/>
      <c r="I462" s="205"/>
      <c r="J462" s="205"/>
      <c r="K462" s="205"/>
      <c r="AV462" s="205"/>
      <c r="AW462" s="205"/>
      <c r="AX462" s="205"/>
    </row>
    <row r="463" spans="5:50" x14ac:dyDescent="0.2">
      <c r="E463" s="205"/>
      <c r="F463" s="205"/>
      <c r="G463" s="205"/>
      <c r="H463" s="205"/>
      <c r="I463" s="205"/>
      <c r="J463" s="205"/>
      <c r="K463" s="205"/>
      <c r="AV463" s="205"/>
      <c r="AW463" s="205"/>
      <c r="AX463" s="205"/>
    </row>
    <row r="464" spans="5:50" x14ac:dyDescent="0.2">
      <c r="E464" s="205"/>
      <c r="F464" s="205"/>
      <c r="G464" s="205"/>
      <c r="H464" s="205"/>
      <c r="I464" s="205"/>
      <c r="J464" s="205"/>
      <c r="K464" s="205"/>
      <c r="AV464" s="205"/>
      <c r="AW464" s="205"/>
      <c r="AX464" s="205"/>
    </row>
    <row r="465" spans="5:50" x14ac:dyDescent="0.2">
      <c r="E465" s="205"/>
      <c r="F465" s="205"/>
      <c r="G465" s="205"/>
      <c r="H465" s="205"/>
      <c r="I465" s="205"/>
      <c r="J465" s="205"/>
      <c r="K465" s="205"/>
      <c r="AV465" s="205"/>
      <c r="AW465" s="205"/>
      <c r="AX465" s="205"/>
    </row>
    <row r="466" spans="5:50" x14ac:dyDescent="0.2">
      <c r="E466" s="205"/>
      <c r="F466" s="205"/>
      <c r="G466" s="205"/>
      <c r="H466" s="205"/>
      <c r="I466" s="205"/>
      <c r="J466" s="205"/>
      <c r="K466" s="205"/>
      <c r="AV466" s="205"/>
      <c r="AW466" s="205"/>
      <c r="AX466" s="205"/>
    </row>
    <row r="467" spans="5:50" x14ac:dyDescent="0.2">
      <c r="E467" s="205"/>
      <c r="F467" s="205"/>
      <c r="G467" s="205"/>
      <c r="H467" s="205"/>
      <c r="I467" s="205"/>
      <c r="J467" s="205"/>
      <c r="K467" s="205"/>
      <c r="AV467" s="205"/>
      <c r="AW467" s="205"/>
      <c r="AX467" s="205"/>
    </row>
    <row r="468" spans="5:50" x14ac:dyDescent="0.2">
      <c r="E468" s="205"/>
      <c r="F468" s="205"/>
      <c r="G468" s="205"/>
      <c r="H468" s="205"/>
      <c r="I468" s="205"/>
      <c r="J468" s="205"/>
      <c r="K468" s="205"/>
      <c r="AV468" s="205"/>
      <c r="AW468" s="205"/>
      <c r="AX468" s="205"/>
    </row>
    <row r="469" spans="5:50" x14ac:dyDescent="0.2">
      <c r="E469" s="205"/>
      <c r="F469" s="205"/>
      <c r="G469" s="205"/>
      <c r="H469" s="205"/>
      <c r="I469" s="205"/>
      <c r="J469" s="205"/>
      <c r="K469" s="205"/>
      <c r="AV469" s="205"/>
      <c r="AW469" s="205"/>
      <c r="AX469" s="205"/>
    </row>
    <row r="470" spans="5:50" x14ac:dyDescent="0.2">
      <c r="E470" s="205"/>
      <c r="F470" s="205"/>
      <c r="G470" s="205"/>
      <c r="H470" s="205"/>
      <c r="I470" s="205"/>
      <c r="J470" s="205"/>
      <c r="K470" s="205"/>
      <c r="AV470" s="205"/>
      <c r="AW470" s="205"/>
      <c r="AX470" s="205"/>
    </row>
    <row r="471" spans="5:50" x14ac:dyDescent="0.2">
      <c r="E471" s="205"/>
      <c r="F471" s="205"/>
      <c r="G471" s="205"/>
      <c r="H471" s="205"/>
      <c r="I471" s="205"/>
      <c r="J471" s="205"/>
      <c r="K471" s="205"/>
      <c r="AV471" s="205"/>
      <c r="AW471" s="205"/>
      <c r="AX471" s="205"/>
    </row>
    <row r="472" spans="5:50" x14ac:dyDescent="0.2">
      <c r="E472" s="205"/>
      <c r="F472" s="205"/>
      <c r="G472" s="205"/>
      <c r="H472" s="205"/>
      <c r="I472" s="205"/>
      <c r="J472" s="205"/>
      <c r="K472" s="205"/>
      <c r="AV472" s="205"/>
      <c r="AW472" s="205"/>
      <c r="AX472" s="205"/>
    </row>
    <row r="473" spans="5:50" x14ac:dyDescent="0.2">
      <c r="E473" s="205"/>
      <c r="F473" s="205"/>
      <c r="G473" s="205"/>
      <c r="H473" s="205"/>
      <c r="I473" s="205"/>
      <c r="J473" s="205"/>
      <c r="K473" s="205"/>
      <c r="AV473" s="205"/>
      <c r="AW473" s="205"/>
      <c r="AX473" s="205"/>
    </row>
    <row r="474" spans="5:50" x14ac:dyDescent="0.2">
      <c r="E474" s="205"/>
      <c r="F474" s="205"/>
      <c r="G474" s="205"/>
      <c r="H474" s="205"/>
      <c r="I474" s="205"/>
      <c r="J474" s="205"/>
      <c r="K474" s="205"/>
      <c r="AV474" s="205"/>
      <c r="AW474" s="205"/>
      <c r="AX474" s="205"/>
    </row>
    <row r="475" spans="5:50" x14ac:dyDescent="0.2">
      <c r="E475" s="205"/>
      <c r="F475" s="205"/>
      <c r="G475" s="205"/>
      <c r="H475" s="205"/>
      <c r="I475" s="205"/>
      <c r="J475" s="205"/>
      <c r="K475" s="205"/>
      <c r="AV475" s="205"/>
      <c r="AW475" s="205"/>
      <c r="AX475" s="205"/>
    </row>
    <row r="476" spans="5:50" x14ac:dyDescent="0.2">
      <c r="E476" s="205"/>
      <c r="F476" s="205"/>
      <c r="G476" s="205"/>
      <c r="H476" s="205"/>
      <c r="I476" s="205"/>
      <c r="J476" s="205"/>
      <c r="K476" s="205"/>
      <c r="AV476" s="205"/>
      <c r="AW476" s="205"/>
      <c r="AX476" s="205"/>
    </row>
    <row r="477" spans="5:50" x14ac:dyDescent="0.2">
      <c r="E477" s="205"/>
      <c r="F477" s="205"/>
      <c r="G477" s="205"/>
      <c r="H477" s="205"/>
      <c r="I477" s="205"/>
      <c r="J477" s="205"/>
      <c r="K477" s="205"/>
      <c r="AV477" s="205"/>
      <c r="AW477" s="205"/>
      <c r="AX477" s="205"/>
    </row>
    <row r="478" spans="5:50" x14ac:dyDescent="0.2">
      <c r="E478" s="205"/>
      <c r="F478" s="205"/>
      <c r="G478" s="205"/>
      <c r="H478" s="205"/>
      <c r="I478" s="205"/>
      <c r="J478" s="205"/>
      <c r="K478" s="205"/>
      <c r="AV478" s="205"/>
      <c r="AW478" s="205"/>
      <c r="AX478" s="205"/>
    </row>
    <row r="479" spans="5:50" x14ac:dyDescent="0.2">
      <c r="E479" s="205"/>
      <c r="F479" s="205"/>
      <c r="G479" s="205"/>
      <c r="H479" s="205"/>
      <c r="I479" s="205"/>
      <c r="J479" s="205"/>
      <c r="K479" s="205"/>
      <c r="AV479" s="205"/>
      <c r="AW479" s="205"/>
      <c r="AX479" s="205"/>
    </row>
    <row r="480" spans="5:50" x14ac:dyDescent="0.2">
      <c r="E480" s="205"/>
      <c r="F480" s="205"/>
      <c r="G480" s="205"/>
      <c r="H480" s="205"/>
      <c r="I480" s="205"/>
      <c r="J480" s="205"/>
      <c r="K480" s="205"/>
      <c r="AV480" s="205"/>
      <c r="AW480" s="205"/>
      <c r="AX480" s="205"/>
    </row>
    <row r="481" spans="5:50" x14ac:dyDescent="0.2">
      <c r="E481" s="205"/>
      <c r="F481" s="205"/>
      <c r="G481" s="205"/>
      <c r="H481" s="205"/>
      <c r="I481" s="205"/>
      <c r="J481" s="205"/>
      <c r="K481" s="205"/>
      <c r="AV481" s="205"/>
      <c r="AW481" s="205"/>
      <c r="AX481" s="205"/>
    </row>
    <row r="482" spans="5:50" x14ac:dyDescent="0.2">
      <c r="E482" s="205"/>
      <c r="F482" s="205"/>
      <c r="G482" s="205"/>
      <c r="H482" s="205"/>
      <c r="I482" s="205"/>
      <c r="J482" s="205"/>
      <c r="K482" s="205"/>
      <c r="AV482" s="205"/>
      <c r="AW482" s="205"/>
      <c r="AX482" s="205"/>
    </row>
    <row r="483" spans="5:50" x14ac:dyDescent="0.2">
      <c r="E483" s="205"/>
      <c r="F483" s="205"/>
      <c r="G483" s="205"/>
      <c r="H483" s="205"/>
      <c r="I483" s="205"/>
      <c r="J483" s="205"/>
      <c r="K483" s="205"/>
      <c r="AV483" s="205"/>
      <c r="AW483" s="205"/>
      <c r="AX483" s="205"/>
    </row>
    <row r="484" spans="5:50" x14ac:dyDescent="0.2">
      <c r="E484" s="205"/>
      <c r="F484" s="205"/>
      <c r="G484" s="205"/>
      <c r="H484" s="205"/>
      <c r="I484" s="205"/>
      <c r="J484" s="205"/>
      <c r="K484" s="205"/>
      <c r="AV484" s="205"/>
      <c r="AW484" s="205"/>
      <c r="AX484" s="205"/>
    </row>
    <row r="485" spans="5:50" x14ac:dyDescent="0.2">
      <c r="E485" s="205"/>
      <c r="F485" s="205"/>
      <c r="G485" s="205"/>
      <c r="H485" s="205"/>
      <c r="I485" s="205"/>
      <c r="J485" s="205"/>
      <c r="K485" s="205"/>
      <c r="AV485" s="205"/>
      <c r="AW485" s="205"/>
      <c r="AX485" s="205"/>
    </row>
    <row r="486" spans="5:50" x14ac:dyDescent="0.2">
      <c r="E486" s="205"/>
      <c r="F486" s="205"/>
      <c r="G486" s="205"/>
      <c r="H486" s="205"/>
      <c r="I486" s="205"/>
      <c r="J486" s="205"/>
      <c r="K486" s="205"/>
      <c r="AV486" s="205"/>
      <c r="AW486" s="205"/>
      <c r="AX486" s="205"/>
    </row>
    <row r="487" spans="5:50" x14ac:dyDescent="0.2">
      <c r="E487" s="205"/>
      <c r="F487" s="205"/>
      <c r="G487" s="205"/>
      <c r="H487" s="205"/>
      <c r="I487" s="205"/>
      <c r="J487" s="205"/>
      <c r="K487" s="205"/>
      <c r="AV487" s="205"/>
      <c r="AW487" s="205"/>
      <c r="AX487" s="205"/>
    </row>
    <row r="488" spans="5:50" x14ac:dyDescent="0.2">
      <c r="E488" s="205"/>
      <c r="F488" s="205"/>
      <c r="G488" s="205"/>
      <c r="H488" s="205"/>
      <c r="I488" s="205"/>
      <c r="J488" s="205"/>
      <c r="K488" s="205"/>
      <c r="AV488" s="205"/>
      <c r="AW488" s="205"/>
      <c r="AX488" s="205"/>
    </row>
    <row r="489" spans="5:50" x14ac:dyDescent="0.2">
      <c r="E489" s="205"/>
      <c r="F489" s="205"/>
      <c r="G489" s="205"/>
      <c r="H489" s="205"/>
      <c r="I489" s="205"/>
      <c r="J489" s="205"/>
      <c r="K489" s="205"/>
      <c r="AV489" s="205"/>
      <c r="AW489" s="205"/>
      <c r="AX489" s="205"/>
    </row>
    <row r="490" spans="5:50" x14ac:dyDescent="0.2">
      <c r="E490" s="205"/>
      <c r="F490" s="205"/>
      <c r="G490" s="205"/>
      <c r="H490" s="205"/>
      <c r="I490" s="205"/>
      <c r="J490" s="205"/>
      <c r="K490" s="205"/>
      <c r="AV490" s="205"/>
      <c r="AW490" s="205"/>
      <c r="AX490" s="205"/>
    </row>
    <row r="491" spans="5:50" x14ac:dyDescent="0.2">
      <c r="E491" s="205"/>
      <c r="F491" s="205"/>
      <c r="G491" s="205"/>
      <c r="H491" s="205"/>
      <c r="I491" s="205"/>
      <c r="J491" s="205"/>
      <c r="K491" s="205"/>
      <c r="AV491" s="205"/>
      <c r="AW491" s="205"/>
      <c r="AX491" s="205"/>
    </row>
    <row r="492" spans="5:50" x14ac:dyDescent="0.2">
      <c r="E492" s="205"/>
      <c r="F492" s="205"/>
      <c r="G492" s="205"/>
      <c r="H492" s="205"/>
      <c r="I492" s="205"/>
      <c r="J492" s="205"/>
      <c r="K492" s="205"/>
      <c r="AV492" s="205"/>
      <c r="AW492" s="205"/>
      <c r="AX492" s="205"/>
    </row>
    <row r="493" spans="5:50" x14ac:dyDescent="0.2">
      <c r="E493" s="205"/>
      <c r="F493" s="205"/>
      <c r="G493" s="205"/>
      <c r="H493" s="205"/>
      <c r="I493" s="205"/>
      <c r="J493" s="205"/>
      <c r="K493" s="205"/>
      <c r="AV493" s="205"/>
      <c r="AW493" s="205"/>
      <c r="AX493" s="205"/>
    </row>
    <row r="494" spans="5:50" x14ac:dyDescent="0.2">
      <c r="E494" s="205"/>
      <c r="F494" s="205"/>
      <c r="G494" s="205"/>
      <c r="H494" s="205"/>
      <c r="I494" s="205"/>
      <c r="J494" s="205"/>
      <c r="K494" s="205"/>
      <c r="AV494" s="205"/>
      <c r="AW494" s="205"/>
      <c r="AX494" s="205"/>
    </row>
    <row r="495" spans="5:50" x14ac:dyDescent="0.2">
      <c r="E495" s="205"/>
      <c r="F495" s="205"/>
      <c r="G495" s="205"/>
      <c r="H495" s="205"/>
      <c r="I495" s="205"/>
      <c r="J495" s="205"/>
      <c r="K495" s="205"/>
      <c r="AV495" s="205"/>
      <c r="AW495" s="205"/>
      <c r="AX495" s="205"/>
    </row>
    <row r="496" spans="5:50" x14ac:dyDescent="0.2">
      <c r="E496" s="205"/>
      <c r="F496" s="205"/>
      <c r="G496" s="205"/>
      <c r="H496" s="205"/>
      <c r="I496" s="205"/>
      <c r="J496" s="205"/>
      <c r="K496" s="205"/>
      <c r="AV496" s="205"/>
      <c r="AW496" s="205"/>
      <c r="AX496" s="205"/>
    </row>
    <row r="497" spans="5:50" x14ac:dyDescent="0.2">
      <c r="E497" s="205"/>
      <c r="F497" s="205"/>
      <c r="G497" s="205"/>
      <c r="H497" s="205"/>
      <c r="I497" s="205"/>
      <c r="J497" s="205"/>
      <c r="K497" s="205"/>
      <c r="AV497" s="205"/>
      <c r="AW497" s="205"/>
      <c r="AX497" s="205"/>
    </row>
    <row r="498" spans="5:50" x14ac:dyDescent="0.2">
      <c r="E498" s="205"/>
      <c r="F498" s="205"/>
      <c r="G498" s="205"/>
      <c r="H498" s="205"/>
      <c r="I498" s="205"/>
      <c r="J498" s="205"/>
      <c r="K498" s="205"/>
      <c r="AV498" s="205"/>
      <c r="AW498" s="205"/>
      <c r="AX498" s="205"/>
    </row>
    <row r="499" spans="5:50" x14ac:dyDescent="0.2">
      <c r="E499" s="205"/>
      <c r="F499" s="205"/>
      <c r="G499" s="205"/>
      <c r="H499" s="205"/>
      <c r="I499" s="205"/>
      <c r="J499" s="205"/>
      <c r="K499" s="205"/>
      <c r="AV499" s="205"/>
      <c r="AW499" s="205"/>
      <c r="AX499" s="205"/>
    </row>
    <row r="500" spans="5:50" x14ac:dyDescent="0.2">
      <c r="E500" s="205"/>
      <c r="F500" s="205"/>
      <c r="G500" s="205"/>
      <c r="H500" s="205"/>
      <c r="I500" s="205"/>
      <c r="J500" s="205"/>
      <c r="K500" s="205"/>
      <c r="AV500" s="205"/>
      <c r="AW500" s="205"/>
      <c r="AX500" s="205"/>
    </row>
    <row r="501" spans="5:50" x14ac:dyDescent="0.2">
      <c r="E501" s="205"/>
      <c r="F501" s="205"/>
      <c r="G501" s="205"/>
      <c r="H501" s="205"/>
      <c r="I501" s="205"/>
      <c r="J501" s="205"/>
      <c r="K501" s="205"/>
      <c r="AV501" s="205"/>
      <c r="AW501" s="205"/>
      <c r="AX501" s="205"/>
    </row>
    <row r="502" spans="5:50" x14ac:dyDescent="0.2">
      <c r="E502" s="205"/>
      <c r="F502" s="205"/>
      <c r="G502" s="205"/>
      <c r="H502" s="205"/>
      <c r="I502" s="205"/>
      <c r="J502" s="205"/>
      <c r="K502" s="205"/>
      <c r="AV502" s="205"/>
      <c r="AW502" s="205"/>
      <c r="AX502" s="205"/>
    </row>
    <row r="503" spans="5:50" x14ac:dyDescent="0.2">
      <c r="E503" s="205"/>
      <c r="F503" s="205"/>
      <c r="G503" s="205"/>
      <c r="H503" s="205"/>
      <c r="I503" s="205"/>
      <c r="J503" s="205"/>
      <c r="K503" s="205"/>
      <c r="AV503" s="205"/>
      <c r="AW503" s="205"/>
      <c r="AX503" s="205"/>
    </row>
    <row r="504" spans="5:50" x14ac:dyDescent="0.2">
      <c r="E504" s="205"/>
      <c r="F504" s="205"/>
      <c r="G504" s="205"/>
      <c r="H504" s="205"/>
      <c r="I504" s="205"/>
      <c r="J504" s="205"/>
      <c r="K504" s="205"/>
      <c r="AV504" s="205"/>
      <c r="AW504" s="205"/>
      <c r="AX504" s="205"/>
    </row>
    <row r="505" spans="5:50" x14ac:dyDescent="0.2">
      <c r="E505" s="205"/>
      <c r="F505" s="205"/>
      <c r="G505" s="205"/>
      <c r="H505" s="205"/>
      <c r="I505" s="205"/>
      <c r="J505" s="205"/>
      <c r="K505" s="205"/>
      <c r="AV505" s="205"/>
      <c r="AW505" s="205"/>
      <c r="AX505" s="205"/>
    </row>
    <row r="506" spans="5:50" x14ac:dyDescent="0.2">
      <c r="E506" s="205"/>
      <c r="F506" s="205"/>
      <c r="G506" s="205"/>
      <c r="H506" s="205"/>
      <c r="I506" s="205"/>
      <c r="J506" s="205"/>
      <c r="K506" s="205"/>
      <c r="AV506" s="205"/>
      <c r="AW506" s="205"/>
      <c r="AX506" s="205"/>
    </row>
    <row r="507" spans="5:50" x14ac:dyDescent="0.2">
      <c r="E507" s="205"/>
      <c r="F507" s="205"/>
      <c r="G507" s="205"/>
      <c r="H507" s="205"/>
      <c r="I507" s="205"/>
      <c r="J507" s="205"/>
      <c r="K507" s="205"/>
      <c r="AV507" s="205"/>
      <c r="AW507" s="205"/>
      <c r="AX507" s="205"/>
    </row>
    <row r="508" spans="5:50" x14ac:dyDescent="0.2">
      <c r="E508" s="205"/>
      <c r="F508" s="205"/>
      <c r="G508" s="205"/>
      <c r="H508" s="205"/>
      <c r="I508" s="205"/>
      <c r="J508" s="205"/>
      <c r="K508" s="205"/>
      <c r="AV508" s="205"/>
      <c r="AW508" s="205"/>
      <c r="AX508" s="205"/>
    </row>
    <row r="509" spans="5:50" x14ac:dyDescent="0.2">
      <c r="E509" s="205"/>
      <c r="F509" s="205"/>
      <c r="G509" s="205"/>
      <c r="H509" s="205"/>
      <c r="I509" s="205"/>
      <c r="J509" s="205"/>
      <c r="K509" s="205"/>
      <c r="AV509" s="205"/>
      <c r="AW509" s="205"/>
      <c r="AX509" s="205"/>
    </row>
    <row r="510" spans="5:50" x14ac:dyDescent="0.2">
      <c r="E510" s="205"/>
      <c r="F510" s="205"/>
      <c r="G510" s="205"/>
      <c r="H510" s="205"/>
      <c r="I510" s="205"/>
      <c r="J510" s="205"/>
      <c r="K510" s="205"/>
      <c r="AV510" s="205"/>
      <c r="AW510" s="205"/>
      <c r="AX510" s="205"/>
    </row>
    <row r="511" spans="5:50" x14ac:dyDescent="0.2">
      <c r="E511" s="205"/>
      <c r="F511" s="205"/>
      <c r="G511" s="205"/>
      <c r="H511" s="205"/>
      <c r="I511" s="205"/>
      <c r="J511" s="205"/>
      <c r="K511" s="205"/>
      <c r="AV511" s="205"/>
      <c r="AW511" s="205"/>
      <c r="AX511" s="205"/>
    </row>
    <row r="512" spans="5:50" x14ac:dyDescent="0.2">
      <c r="E512" s="205"/>
      <c r="F512" s="205"/>
      <c r="G512" s="205"/>
      <c r="H512" s="205"/>
      <c r="I512" s="205"/>
      <c r="J512" s="205"/>
      <c r="K512" s="205"/>
      <c r="AV512" s="205"/>
      <c r="AW512" s="205"/>
      <c r="AX512" s="205"/>
    </row>
    <row r="513" spans="5:50" x14ac:dyDescent="0.2">
      <c r="E513" s="205"/>
      <c r="F513" s="205"/>
      <c r="G513" s="205"/>
      <c r="H513" s="205"/>
      <c r="I513" s="205"/>
      <c r="J513" s="205"/>
      <c r="K513" s="205"/>
      <c r="AV513" s="205"/>
      <c r="AW513" s="205"/>
      <c r="AX513" s="205"/>
    </row>
    <row r="514" spans="5:50" x14ac:dyDescent="0.2">
      <c r="E514" s="205"/>
      <c r="F514" s="205"/>
      <c r="G514" s="205"/>
      <c r="H514" s="205"/>
      <c r="I514" s="205"/>
      <c r="J514" s="205"/>
      <c r="K514" s="205"/>
      <c r="AV514" s="205"/>
      <c r="AW514" s="205"/>
      <c r="AX514" s="205"/>
    </row>
    <row r="515" spans="5:50" x14ac:dyDescent="0.2">
      <c r="E515" s="205"/>
      <c r="F515" s="205"/>
      <c r="G515" s="205"/>
      <c r="H515" s="205"/>
      <c r="I515" s="205"/>
      <c r="J515" s="205"/>
      <c r="K515" s="205"/>
      <c r="AV515" s="205"/>
      <c r="AW515" s="205"/>
      <c r="AX515" s="205"/>
    </row>
    <row r="516" spans="5:50" x14ac:dyDescent="0.2">
      <c r="E516" s="205"/>
      <c r="F516" s="205"/>
      <c r="G516" s="205"/>
      <c r="H516" s="205"/>
      <c r="I516" s="205"/>
      <c r="J516" s="205"/>
      <c r="K516" s="205"/>
      <c r="AV516" s="205"/>
      <c r="AW516" s="205"/>
      <c r="AX516" s="205"/>
    </row>
    <row r="517" spans="5:50" x14ac:dyDescent="0.2">
      <c r="E517" s="205"/>
      <c r="F517" s="205"/>
      <c r="G517" s="205"/>
      <c r="H517" s="205"/>
      <c r="I517" s="205"/>
      <c r="J517" s="205"/>
      <c r="K517" s="205"/>
      <c r="AV517" s="205"/>
      <c r="AW517" s="205"/>
      <c r="AX517" s="205"/>
    </row>
    <row r="518" spans="5:50" x14ac:dyDescent="0.2">
      <c r="E518" s="205"/>
      <c r="F518" s="205"/>
      <c r="G518" s="205"/>
      <c r="H518" s="205"/>
      <c r="I518" s="205"/>
      <c r="J518" s="205"/>
      <c r="K518" s="205"/>
      <c r="AV518" s="205"/>
      <c r="AW518" s="205"/>
      <c r="AX518" s="205"/>
    </row>
    <row r="519" spans="5:50" x14ac:dyDescent="0.2">
      <c r="E519" s="205"/>
      <c r="F519" s="205"/>
      <c r="G519" s="205"/>
      <c r="H519" s="205"/>
      <c r="I519" s="205"/>
      <c r="J519" s="205"/>
      <c r="K519" s="205"/>
      <c r="AV519" s="205"/>
      <c r="AW519" s="205"/>
      <c r="AX519" s="205"/>
    </row>
    <row r="520" spans="5:50" x14ac:dyDescent="0.2">
      <c r="E520" s="205"/>
      <c r="F520" s="205"/>
      <c r="G520" s="205"/>
      <c r="H520" s="205"/>
      <c r="I520" s="205"/>
      <c r="J520" s="205"/>
      <c r="K520" s="205"/>
      <c r="AV520" s="205"/>
      <c r="AW520" s="205"/>
      <c r="AX520" s="205"/>
    </row>
    <row r="521" spans="5:50" x14ac:dyDescent="0.2">
      <c r="E521" s="205"/>
      <c r="F521" s="205"/>
      <c r="G521" s="205"/>
      <c r="H521" s="205"/>
      <c r="I521" s="205"/>
      <c r="J521" s="205"/>
      <c r="K521" s="205"/>
      <c r="AV521" s="205"/>
      <c r="AW521" s="205"/>
      <c r="AX521" s="205"/>
    </row>
    <row r="522" spans="5:50" x14ac:dyDescent="0.2">
      <c r="E522" s="205"/>
      <c r="F522" s="205"/>
      <c r="G522" s="205"/>
      <c r="H522" s="205"/>
      <c r="I522" s="205"/>
      <c r="J522" s="205"/>
      <c r="K522" s="205"/>
      <c r="AV522" s="205"/>
      <c r="AW522" s="205"/>
      <c r="AX522" s="205"/>
    </row>
    <row r="523" spans="5:50" x14ac:dyDescent="0.2">
      <c r="E523" s="205"/>
      <c r="F523" s="205"/>
      <c r="G523" s="205"/>
      <c r="H523" s="205"/>
      <c r="I523" s="205"/>
      <c r="J523" s="205"/>
      <c r="K523" s="205"/>
      <c r="AV523" s="205"/>
      <c r="AW523" s="205"/>
      <c r="AX523" s="205"/>
    </row>
    <row r="524" spans="5:50" x14ac:dyDescent="0.2">
      <c r="E524" s="205"/>
      <c r="F524" s="205"/>
      <c r="G524" s="205"/>
      <c r="H524" s="205"/>
      <c r="I524" s="205"/>
      <c r="J524" s="205"/>
      <c r="K524" s="205"/>
      <c r="AV524" s="205"/>
      <c r="AW524" s="205"/>
      <c r="AX524" s="205"/>
    </row>
    <row r="525" spans="5:50" x14ac:dyDescent="0.2">
      <c r="E525" s="205"/>
      <c r="F525" s="205"/>
      <c r="G525" s="205"/>
      <c r="H525" s="205"/>
      <c r="I525" s="205"/>
      <c r="J525" s="205"/>
      <c r="K525" s="205"/>
      <c r="AV525" s="205"/>
      <c r="AW525" s="205"/>
      <c r="AX525" s="205"/>
    </row>
    <row r="526" spans="5:50" x14ac:dyDescent="0.2">
      <c r="E526" s="205"/>
      <c r="F526" s="205"/>
      <c r="G526" s="205"/>
      <c r="H526" s="205"/>
      <c r="I526" s="205"/>
      <c r="J526" s="205"/>
      <c r="K526" s="205"/>
      <c r="AV526" s="205"/>
      <c r="AW526" s="205"/>
      <c r="AX526" s="205"/>
    </row>
    <row r="527" spans="5:50" x14ac:dyDescent="0.2">
      <c r="E527" s="205"/>
      <c r="F527" s="205"/>
      <c r="G527" s="205"/>
      <c r="H527" s="205"/>
      <c r="I527" s="205"/>
      <c r="J527" s="205"/>
      <c r="K527" s="205"/>
      <c r="AV527" s="205"/>
      <c r="AW527" s="205"/>
      <c r="AX527" s="205"/>
    </row>
    <row r="528" spans="5:50" x14ac:dyDescent="0.2">
      <c r="E528" s="205"/>
      <c r="F528" s="205"/>
      <c r="G528" s="205"/>
      <c r="H528" s="205"/>
      <c r="I528" s="205"/>
      <c r="J528" s="205"/>
      <c r="K528" s="205"/>
      <c r="AV528" s="205"/>
      <c r="AW528" s="205"/>
      <c r="AX528" s="205"/>
    </row>
    <row r="529" spans="5:50" x14ac:dyDescent="0.2">
      <c r="E529" s="205"/>
      <c r="F529" s="205"/>
      <c r="G529" s="205"/>
      <c r="H529" s="205"/>
      <c r="I529" s="205"/>
      <c r="J529" s="205"/>
      <c r="K529" s="205"/>
      <c r="AV529" s="205"/>
      <c r="AW529" s="205"/>
      <c r="AX529" s="205"/>
    </row>
    <row r="530" spans="5:50" x14ac:dyDescent="0.2">
      <c r="E530" s="205"/>
      <c r="F530" s="205"/>
      <c r="G530" s="205"/>
      <c r="H530" s="205"/>
      <c r="I530" s="205"/>
      <c r="J530" s="205"/>
      <c r="K530" s="205"/>
      <c r="AV530" s="205"/>
      <c r="AW530" s="205"/>
      <c r="AX530" s="205"/>
    </row>
    <row r="531" spans="5:50" x14ac:dyDescent="0.2">
      <c r="E531" s="205"/>
      <c r="F531" s="205"/>
      <c r="G531" s="205"/>
      <c r="H531" s="205"/>
      <c r="I531" s="205"/>
      <c r="J531" s="205"/>
      <c r="K531" s="205"/>
      <c r="AV531" s="205"/>
      <c r="AW531" s="205"/>
      <c r="AX531" s="205"/>
    </row>
    <row r="532" spans="5:50" x14ac:dyDescent="0.2">
      <c r="E532" s="205"/>
      <c r="F532" s="205"/>
      <c r="G532" s="205"/>
      <c r="H532" s="205"/>
      <c r="I532" s="205"/>
      <c r="J532" s="205"/>
      <c r="K532" s="205"/>
      <c r="AV532" s="205"/>
      <c r="AW532" s="205"/>
      <c r="AX532" s="205"/>
    </row>
    <row r="533" spans="5:50" x14ac:dyDescent="0.2">
      <c r="E533" s="205"/>
      <c r="F533" s="205"/>
      <c r="G533" s="205"/>
      <c r="H533" s="205"/>
      <c r="I533" s="205"/>
      <c r="J533" s="205"/>
      <c r="K533" s="205"/>
      <c r="AV533" s="205"/>
      <c r="AW533" s="205"/>
      <c r="AX533" s="205"/>
    </row>
    <row r="534" spans="5:50" x14ac:dyDescent="0.2">
      <c r="E534" s="205"/>
      <c r="F534" s="205"/>
      <c r="G534" s="205"/>
      <c r="H534" s="205"/>
      <c r="I534" s="205"/>
      <c r="J534" s="205"/>
      <c r="K534" s="205"/>
      <c r="AV534" s="205"/>
      <c r="AW534" s="205"/>
      <c r="AX534" s="205"/>
    </row>
    <row r="535" spans="5:50" x14ac:dyDescent="0.2">
      <c r="E535" s="205"/>
      <c r="F535" s="205"/>
      <c r="G535" s="205"/>
      <c r="H535" s="205"/>
      <c r="I535" s="205"/>
      <c r="J535" s="205"/>
      <c r="K535" s="205"/>
      <c r="AV535" s="205"/>
      <c r="AW535" s="205"/>
      <c r="AX535" s="205"/>
    </row>
    <row r="536" spans="5:50" x14ac:dyDescent="0.2">
      <c r="E536" s="205"/>
      <c r="F536" s="205"/>
      <c r="G536" s="205"/>
      <c r="H536" s="205"/>
      <c r="I536" s="205"/>
      <c r="J536" s="205"/>
      <c r="K536" s="205"/>
      <c r="AV536" s="205"/>
      <c r="AW536" s="205"/>
      <c r="AX536" s="205"/>
    </row>
    <row r="537" spans="5:50" x14ac:dyDescent="0.2">
      <c r="E537" s="205"/>
      <c r="F537" s="205"/>
      <c r="G537" s="205"/>
      <c r="H537" s="205"/>
      <c r="I537" s="205"/>
      <c r="J537" s="205"/>
      <c r="K537" s="205"/>
      <c r="AV537" s="205"/>
      <c r="AW537" s="205"/>
      <c r="AX537" s="205"/>
    </row>
    <row r="538" spans="5:50" x14ac:dyDescent="0.2">
      <c r="E538" s="205"/>
      <c r="F538" s="205"/>
      <c r="G538" s="205"/>
      <c r="H538" s="205"/>
      <c r="I538" s="205"/>
      <c r="J538" s="205"/>
      <c r="K538" s="205"/>
      <c r="AV538" s="205"/>
      <c r="AW538" s="205"/>
      <c r="AX538" s="205"/>
    </row>
    <row r="539" spans="5:50" x14ac:dyDescent="0.2">
      <c r="E539" s="205"/>
      <c r="F539" s="205"/>
      <c r="G539" s="205"/>
      <c r="H539" s="205"/>
      <c r="I539" s="205"/>
      <c r="J539" s="205"/>
      <c r="K539" s="205"/>
      <c r="AV539" s="205"/>
      <c r="AW539" s="205"/>
      <c r="AX539" s="205"/>
    </row>
    <row r="540" spans="5:50" x14ac:dyDescent="0.2">
      <c r="E540" s="205"/>
      <c r="F540" s="205"/>
      <c r="G540" s="205"/>
      <c r="H540" s="205"/>
      <c r="I540" s="205"/>
      <c r="J540" s="205"/>
      <c r="K540" s="205"/>
      <c r="AV540" s="205"/>
      <c r="AW540" s="205"/>
      <c r="AX540" s="205"/>
    </row>
    <row r="541" spans="5:50" x14ac:dyDescent="0.2">
      <c r="E541" s="205"/>
      <c r="F541" s="205"/>
      <c r="G541" s="205"/>
      <c r="H541" s="205"/>
      <c r="I541" s="205"/>
      <c r="J541" s="205"/>
      <c r="K541" s="205"/>
      <c r="AV541" s="205"/>
      <c r="AW541" s="205"/>
      <c r="AX541" s="205"/>
    </row>
    <row r="542" spans="5:50" x14ac:dyDescent="0.2">
      <c r="E542" s="205"/>
      <c r="F542" s="205"/>
      <c r="G542" s="205"/>
      <c r="H542" s="205"/>
      <c r="I542" s="205"/>
      <c r="J542" s="205"/>
      <c r="K542" s="205"/>
      <c r="AV542" s="205"/>
      <c r="AW542" s="205"/>
      <c r="AX542" s="205"/>
    </row>
    <row r="543" spans="5:50" x14ac:dyDescent="0.2">
      <c r="E543" s="205"/>
      <c r="F543" s="205"/>
      <c r="G543" s="205"/>
      <c r="H543" s="205"/>
      <c r="I543" s="205"/>
      <c r="J543" s="205"/>
      <c r="K543" s="205"/>
      <c r="AV543" s="205"/>
      <c r="AW543" s="205"/>
      <c r="AX543" s="205"/>
    </row>
    <row r="544" spans="5:50" x14ac:dyDescent="0.2">
      <c r="E544" s="205"/>
      <c r="F544" s="205"/>
      <c r="G544" s="205"/>
      <c r="H544" s="205"/>
      <c r="I544" s="205"/>
      <c r="J544" s="205"/>
      <c r="K544" s="205"/>
      <c r="AV544" s="205"/>
      <c r="AW544" s="205"/>
      <c r="AX544" s="205"/>
    </row>
    <row r="545" spans="5:50" x14ac:dyDescent="0.2">
      <c r="E545" s="205"/>
      <c r="F545" s="205"/>
      <c r="G545" s="205"/>
      <c r="H545" s="205"/>
      <c r="I545" s="205"/>
      <c r="J545" s="205"/>
      <c r="K545" s="205"/>
      <c r="AV545" s="205"/>
      <c r="AW545" s="205"/>
      <c r="AX545" s="205"/>
    </row>
    <row r="546" spans="5:50" x14ac:dyDescent="0.2">
      <c r="E546" s="205"/>
      <c r="F546" s="205"/>
      <c r="G546" s="205"/>
      <c r="H546" s="205"/>
      <c r="I546" s="205"/>
      <c r="J546" s="205"/>
      <c r="K546" s="205"/>
      <c r="AV546" s="205"/>
      <c r="AW546" s="205"/>
      <c r="AX546" s="205"/>
    </row>
    <row r="547" spans="5:50" x14ac:dyDescent="0.2">
      <c r="E547" s="205"/>
      <c r="F547" s="205"/>
      <c r="G547" s="205"/>
      <c r="H547" s="205"/>
      <c r="I547" s="205"/>
      <c r="J547" s="205"/>
      <c r="K547" s="205"/>
      <c r="AV547" s="205"/>
      <c r="AW547" s="205"/>
      <c r="AX547" s="205"/>
    </row>
    <row r="548" spans="5:50" x14ac:dyDescent="0.2">
      <c r="E548" s="205"/>
      <c r="F548" s="205"/>
      <c r="G548" s="205"/>
      <c r="H548" s="205"/>
      <c r="I548" s="205"/>
      <c r="J548" s="205"/>
      <c r="K548" s="205"/>
      <c r="AV548" s="205"/>
      <c r="AW548" s="205"/>
      <c r="AX548" s="205"/>
    </row>
    <row r="549" spans="5:50" x14ac:dyDescent="0.2">
      <c r="E549" s="205"/>
      <c r="F549" s="205"/>
      <c r="G549" s="205"/>
      <c r="H549" s="205"/>
      <c r="I549" s="205"/>
      <c r="J549" s="205"/>
      <c r="K549" s="205"/>
      <c r="AV549" s="205"/>
      <c r="AW549" s="205"/>
      <c r="AX549" s="205"/>
    </row>
    <row r="550" spans="5:50" x14ac:dyDescent="0.2">
      <c r="E550" s="205"/>
      <c r="F550" s="205"/>
      <c r="G550" s="205"/>
      <c r="H550" s="205"/>
      <c r="I550" s="205"/>
      <c r="J550" s="205"/>
      <c r="K550" s="205"/>
      <c r="AV550" s="205"/>
      <c r="AW550" s="205"/>
      <c r="AX550" s="205"/>
    </row>
    <row r="551" spans="5:50" x14ac:dyDescent="0.2">
      <c r="E551" s="205"/>
      <c r="F551" s="205"/>
      <c r="G551" s="205"/>
      <c r="H551" s="205"/>
      <c r="I551" s="205"/>
      <c r="J551" s="205"/>
      <c r="K551" s="205"/>
      <c r="AV551" s="205"/>
      <c r="AW551" s="205"/>
      <c r="AX551" s="205"/>
    </row>
    <row r="552" spans="5:50" x14ac:dyDescent="0.2">
      <c r="E552" s="205"/>
      <c r="F552" s="205"/>
      <c r="G552" s="205"/>
      <c r="H552" s="205"/>
      <c r="I552" s="205"/>
      <c r="J552" s="205"/>
      <c r="K552" s="205"/>
      <c r="AV552" s="205"/>
      <c r="AW552" s="205"/>
      <c r="AX552" s="205"/>
    </row>
    <row r="553" spans="5:50" x14ac:dyDescent="0.2">
      <c r="E553" s="205"/>
      <c r="F553" s="205"/>
      <c r="G553" s="205"/>
      <c r="H553" s="205"/>
      <c r="I553" s="205"/>
      <c r="J553" s="205"/>
      <c r="K553" s="205"/>
      <c r="AV553" s="205"/>
      <c r="AW553" s="205"/>
      <c r="AX553" s="205"/>
    </row>
    <row r="554" spans="5:50" x14ac:dyDescent="0.2">
      <c r="E554" s="205"/>
      <c r="F554" s="205"/>
      <c r="G554" s="205"/>
      <c r="H554" s="205"/>
      <c r="I554" s="205"/>
      <c r="J554" s="205"/>
      <c r="K554" s="205"/>
      <c r="AV554" s="205"/>
      <c r="AW554" s="205"/>
      <c r="AX554" s="205"/>
    </row>
    <row r="555" spans="5:50" x14ac:dyDescent="0.2">
      <c r="E555" s="205"/>
      <c r="F555" s="205"/>
      <c r="G555" s="205"/>
      <c r="H555" s="205"/>
      <c r="I555" s="205"/>
      <c r="J555" s="205"/>
      <c r="K555" s="205"/>
      <c r="AV555" s="205"/>
      <c r="AW555" s="205"/>
      <c r="AX555" s="205"/>
    </row>
    <row r="556" spans="5:50" x14ac:dyDescent="0.2">
      <c r="E556" s="205"/>
      <c r="F556" s="205"/>
      <c r="G556" s="205"/>
      <c r="H556" s="205"/>
      <c r="I556" s="205"/>
      <c r="J556" s="205"/>
      <c r="K556" s="205"/>
      <c r="AV556" s="205"/>
      <c r="AW556" s="205"/>
      <c r="AX556" s="205"/>
    </row>
    <row r="557" spans="5:50" x14ac:dyDescent="0.2">
      <c r="E557" s="205"/>
      <c r="F557" s="205"/>
      <c r="G557" s="205"/>
      <c r="H557" s="205"/>
      <c r="I557" s="205"/>
      <c r="J557" s="205"/>
      <c r="K557" s="205"/>
      <c r="AV557" s="205"/>
      <c r="AW557" s="205"/>
      <c r="AX557" s="205"/>
    </row>
    <row r="558" spans="5:50" x14ac:dyDescent="0.2">
      <c r="E558" s="205"/>
      <c r="F558" s="205"/>
      <c r="G558" s="205"/>
      <c r="H558" s="205"/>
      <c r="I558" s="205"/>
      <c r="J558" s="205"/>
      <c r="K558" s="205"/>
      <c r="AV558" s="205"/>
      <c r="AW558" s="205"/>
      <c r="AX558" s="205"/>
    </row>
    <row r="559" spans="5:50" x14ac:dyDescent="0.2">
      <c r="E559" s="205"/>
      <c r="F559" s="205"/>
      <c r="G559" s="205"/>
      <c r="H559" s="205"/>
      <c r="I559" s="205"/>
      <c r="J559" s="205"/>
      <c r="K559" s="205"/>
      <c r="AV559" s="205"/>
      <c r="AW559" s="205"/>
      <c r="AX559" s="205"/>
    </row>
    <row r="560" spans="5:50" x14ac:dyDescent="0.2">
      <c r="E560" s="205"/>
      <c r="F560" s="205"/>
      <c r="G560" s="205"/>
      <c r="H560" s="205"/>
      <c r="I560" s="205"/>
      <c r="J560" s="205"/>
      <c r="K560" s="205"/>
      <c r="AV560" s="205"/>
      <c r="AW560" s="205"/>
      <c r="AX560" s="205"/>
    </row>
    <row r="561" spans="5:50" x14ac:dyDescent="0.2">
      <c r="E561" s="205"/>
      <c r="F561" s="205"/>
      <c r="G561" s="205"/>
      <c r="H561" s="205"/>
      <c r="I561" s="205"/>
      <c r="J561" s="205"/>
      <c r="K561" s="205"/>
      <c r="AV561" s="205"/>
      <c r="AW561" s="205"/>
      <c r="AX561" s="205"/>
    </row>
    <row r="562" spans="5:50" x14ac:dyDescent="0.2">
      <c r="E562" s="205"/>
      <c r="F562" s="205"/>
      <c r="G562" s="205"/>
      <c r="H562" s="205"/>
      <c r="I562" s="205"/>
      <c r="J562" s="205"/>
      <c r="K562" s="205"/>
      <c r="AV562" s="205"/>
      <c r="AW562" s="205"/>
      <c r="AX562" s="205"/>
    </row>
    <row r="563" spans="5:50" x14ac:dyDescent="0.2">
      <c r="E563" s="205"/>
      <c r="F563" s="205"/>
      <c r="G563" s="205"/>
      <c r="H563" s="205"/>
      <c r="I563" s="205"/>
      <c r="J563" s="205"/>
      <c r="K563" s="205"/>
      <c r="AV563" s="205"/>
      <c r="AW563" s="205"/>
      <c r="AX563" s="205"/>
    </row>
    <row r="564" spans="5:50" x14ac:dyDescent="0.2">
      <c r="E564" s="205"/>
      <c r="F564" s="205"/>
      <c r="G564" s="205"/>
      <c r="H564" s="205"/>
      <c r="I564" s="205"/>
      <c r="J564" s="205"/>
      <c r="K564" s="205"/>
      <c r="AV564" s="205"/>
      <c r="AW564" s="205"/>
      <c r="AX564" s="205"/>
    </row>
    <row r="565" spans="5:50" x14ac:dyDescent="0.2">
      <c r="E565" s="205"/>
      <c r="F565" s="205"/>
      <c r="G565" s="205"/>
      <c r="H565" s="205"/>
      <c r="I565" s="205"/>
      <c r="J565" s="205"/>
      <c r="K565" s="205"/>
      <c r="AV565" s="205"/>
      <c r="AW565" s="205"/>
      <c r="AX565" s="205"/>
    </row>
    <row r="566" spans="5:50" x14ac:dyDescent="0.2">
      <c r="E566" s="205"/>
      <c r="F566" s="205"/>
      <c r="G566" s="205"/>
      <c r="H566" s="205"/>
      <c r="I566" s="205"/>
      <c r="J566" s="205"/>
      <c r="K566" s="205"/>
      <c r="AV566" s="205"/>
      <c r="AW566" s="205"/>
      <c r="AX566" s="205"/>
    </row>
    <row r="567" spans="5:50" x14ac:dyDescent="0.2">
      <c r="E567" s="205"/>
      <c r="F567" s="205"/>
      <c r="G567" s="205"/>
      <c r="H567" s="205"/>
      <c r="I567" s="205"/>
      <c r="J567" s="205"/>
      <c r="K567" s="205"/>
      <c r="AV567" s="205"/>
      <c r="AW567" s="205"/>
      <c r="AX567" s="205"/>
    </row>
    <row r="568" spans="5:50" x14ac:dyDescent="0.2">
      <c r="E568" s="205"/>
      <c r="F568" s="205"/>
      <c r="G568" s="205"/>
      <c r="H568" s="205"/>
      <c r="I568" s="205"/>
      <c r="J568" s="205"/>
      <c r="K568" s="205"/>
      <c r="AV568" s="205"/>
      <c r="AW568" s="205"/>
      <c r="AX568" s="205"/>
    </row>
    <row r="569" spans="5:50" x14ac:dyDescent="0.2">
      <c r="E569" s="205"/>
      <c r="F569" s="205"/>
      <c r="G569" s="205"/>
      <c r="H569" s="205"/>
      <c r="I569" s="205"/>
      <c r="J569" s="205"/>
      <c r="K569" s="205"/>
      <c r="AV569" s="205"/>
      <c r="AW569" s="205"/>
      <c r="AX569" s="205"/>
    </row>
    <row r="570" spans="5:50" x14ac:dyDescent="0.2">
      <c r="E570" s="205"/>
      <c r="F570" s="205"/>
      <c r="G570" s="205"/>
      <c r="H570" s="205"/>
      <c r="I570" s="205"/>
      <c r="J570" s="205"/>
      <c r="K570" s="205"/>
      <c r="AV570" s="205"/>
      <c r="AW570" s="205"/>
      <c r="AX570" s="205"/>
    </row>
    <row r="571" spans="5:50" x14ac:dyDescent="0.2">
      <c r="E571" s="205"/>
      <c r="F571" s="205"/>
      <c r="G571" s="205"/>
      <c r="H571" s="205"/>
      <c r="I571" s="205"/>
      <c r="J571" s="205"/>
      <c r="K571" s="205"/>
      <c r="AV571" s="205"/>
      <c r="AW571" s="205"/>
      <c r="AX571" s="205"/>
    </row>
    <row r="572" spans="5:50" x14ac:dyDescent="0.2">
      <c r="E572" s="205"/>
      <c r="F572" s="205"/>
      <c r="G572" s="205"/>
      <c r="H572" s="205"/>
      <c r="I572" s="205"/>
      <c r="J572" s="205"/>
      <c r="K572" s="205"/>
      <c r="AV572" s="205"/>
      <c r="AW572" s="205"/>
      <c r="AX572" s="205"/>
    </row>
    <row r="573" spans="5:50" x14ac:dyDescent="0.2">
      <c r="E573" s="205"/>
      <c r="F573" s="205"/>
      <c r="G573" s="205"/>
      <c r="H573" s="205"/>
      <c r="I573" s="205"/>
      <c r="J573" s="205"/>
      <c r="K573" s="205"/>
      <c r="AV573" s="205"/>
      <c r="AW573" s="205"/>
      <c r="AX573" s="205"/>
    </row>
    <row r="574" spans="5:50" x14ac:dyDescent="0.2">
      <c r="E574" s="205"/>
      <c r="F574" s="205"/>
      <c r="G574" s="205"/>
      <c r="H574" s="205"/>
      <c r="I574" s="205"/>
      <c r="J574" s="205"/>
      <c r="K574" s="205"/>
      <c r="AV574" s="205"/>
      <c r="AW574" s="205"/>
      <c r="AX574" s="205"/>
    </row>
    <row r="575" spans="5:50" x14ac:dyDescent="0.2">
      <c r="E575" s="205"/>
      <c r="F575" s="205"/>
      <c r="G575" s="205"/>
      <c r="H575" s="205"/>
      <c r="I575" s="205"/>
      <c r="J575" s="205"/>
      <c r="K575" s="205"/>
      <c r="AV575" s="205"/>
      <c r="AW575" s="205"/>
      <c r="AX575" s="205"/>
    </row>
    <row r="576" spans="5:50" x14ac:dyDescent="0.2">
      <c r="E576" s="205"/>
      <c r="F576" s="205"/>
      <c r="G576" s="205"/>
      <c r="H576" s="205"/>
      <c r="I576" s="205"/>
      <c r="J576" s="205"/>
      <c r="K576" s="205"/>
      <c r="AV576" s="205"/>
      <c r="AW576" s="205"/>
      <c r="AX576" s="205"/>
    </row>
    <row r="577" spans="5:50" x14ac:dyDescent="0.2">
      <c r="E577" s="205"/>
      <c r="F577" s="205"/>
      <c r="G577" s="205"/>
      <c r="H577" s="205"/>
      <c r="I577" s="205"/>
      <c r="J577" s="205"/>
      <c r="K577" s="205"/>
      <c r="AV577" s="205"/>
      <c r="AW577" s="205"/>
      <c r="AX577" s="205"/>
    </row>
    <row r="578" spans="5:50" x14ac:dyDescent="0.2">
      <c r="E578" s="205"/>
      <c r="F578" s="205"/>
      <c r="G578" s="205"/>
      <c r="H578" s="205"/>
      <c r="I578" s="205"/>
      <c r="J578" s="205"/>
      <c r="K578" s="205"/>
      <c r="AV578" s="205"/>
      <c r="AW578" s="205"/>
      <c r="AX578" s="205"/>
    </row>
    <row r="579" spans="5:50" x14ac:dyDescent="0.2">
      <c r="E579" s="205"/>
      <c r="F579" s="205"/>
      <c r="G579" s="205"/>
      <c r="H579" s="205"/>
      <c r="I579" s="205"/>
      <c r="J579" s="205"/>
      <c r="K579" s="205"/>
      <c r="AV579" s="205"/>
      <c r="AW579" s="205"/>
      <c r="AX579" s="205"/>
    </row>
    <row r="580" spans="5:50" x14ac:dyDescent="0.2">
      <c r="E580" s="205"/>
      <c r="F580" s="205"/>
      <c r="G580" s="205"/>
      <c r="H580" s="205"/>
      <c r="I580" s="205"/>
      <c r="J580" s="205"/>
      <c r="K580" s="205"/>
      <c r="AV580" s="205"/>
      <c r="AW580" s="205"/>
      <c r="AX580" s="205"/>
    </row>
    <row r="581" spans="5:50" x14ac:dyDescent="0.2">
      <c r="E581" s="205"/>
      <c r="F581" s="205"/>
      <c r="G581" s="205"/>
      <c r="H581" s="205"/>
      <c r="I581" s="205"/>
      <c r="J581" s="205"/>
      <c r="K581" s="205"/>
      <c r="AV581" s="205"/>
      <c r="AW581" s="205"/>
      <c r="AX581" s="205"/>
    </row>
    <row r="582" spans="5:50" x14ac:dyDescent="0.2">
      <c r="E582" s="205"/>
      <c r="F582" s="205"/>
      <c r="G582" s="205"/>
      <c r="H582" s="205"/>
      <c r="I582" s="205"/>
      <c r="J582" s="205"/>
      <c r="K582" s="205"/>
      <c r="AV582" s="205"/>
      <c r="AW582" s="205"/>
      <c r="AX582" s="205"/>
    </row>
    <row r="583" spans="5:50" x14ac:dyDescent="0.2">
      <c r="E583" s="205"/>
      <c r="F583" s="205"/>
      <c r="G583" s="205"/>
      <c r="H583" s="205"/>
      <c r="I583" s="205"/>
      <c r="J583" s="205"/>
      <c r="K583" s="205"/>
      <c r="AV583" s="205"/>
      <c r="AW583" s="205"/>
      <c r="AX583" s="205"/>
    </row>
    <row r="584" spans="5:50" x14ac:dyDescent="0.2">
      <c r="E584" s="205"/>
      <c r="F584" s="205"/>
      <c r="G584" s="205"/>
      <c r="H584" s="205"/>
      <c r="I584" s="205"/>
      <c r="J584" s="205"/>
      <c r="K584" s="205"/>
      <c r="AV584" s="205"/>
      <c r="AW584" s="205"/>
      <c r="AX584" s="205"/>
    </row>
    <row r="585" spans="5:50" x14ac:dyDescent="0.2">
      <c r="E585" s="205"/>
      <c r="F585" s="205"/>
      <c r="G585" s="205"/>
      <c r="H585" s="205"/>
      <c r="I585" s="205"/>
      <c r="J585" s="205"/>
      <c r="K585" s="205"/>
      <c r="AV585" s="205"/>
      <c r="AW585" s="205"/>
      <c r="AX585" s="205"/>
    </row>
    <row r="586" spans="5:50" x14ac:dyDescent="0.2">
      <c r="E586" s="205"/>
      <c r="F586" s="205"/>
      <c r="G586" s="205"/>
      <c r="H586" s="205"/>
      <c r="I586" s="205"/>
      <c r="J586" s="205"/>
      <c r="K586" s="205"/>
      <c r="AV586" s="205"/>
      <c r="AW586" s="205"/>
      <c r="AX586" s="205"/>
    </row>
    <row r="587" spans="5:50" x14ac:dyDescent="0.2">
      <c r="E587" s="205"/>
      <c r="F587" s="205"/>
      <c r="G587" s="205"/>
      <c r="H587" s="205"/>
      <c r="I587" s="205"/>
      <c r="J587" s="205"/>
      <c r="K587" s="205"/>
      <c r="AV587" s="205"/>
      <c r="AW587" s="205"/>
      <c r="AX587" s="205"/>
    </row>
    <row r="588" spans="5:50" x14ac:dyDescent="0.2">
      <c r="E588" s="205"/>
      <c r="F588" s="205"/>
      <c r="G588" s="205"/>
      <c r="H588" s="205"/>
      <c r="I588" s="205"/>
      <c r="J588" s="205"/>
      <c r="K588" s="205"/>
      <c r="AV588" s="205"/>
      <c r="AW588" s="205"/>
      <c r="AX588" s="205"/>
    </row>
    <row r="589" spans="5:50" x14ac:dyDescent="0.2">
      <c r="E589" s="205"/>
      <c r="F589" s="205"/>
      <c r="G589" s="205"/>
      <c r="H589" s="205"/>
      <c r="I589" s="205"/>
      <c r="J589" s="205"/>
      <c r="K589" s="205"/>
      <c r="AV589" s="205"/>
      <c r="AW589" s="205"/>
      <c r="AX589" s="205"/>
    </row>
    <row r="590" spans="5:50" x14ac:dyDescent="0.2">
      <c r="E590" s="205"/>
      <c r="F590" s="205"/>
      <c r="G590" s="205"/>
      <c r="H590" s="205"/>
      <c r="I590" s="205"/>
      <c r="J590" s="205"/>
      <c r="K590" s="205"/>
      <c r="AV590" s="205"/>
      <c r="AW590" s="205"/>
      <c r="AX590" s="205"/>
    </row>
    <row r="591" spans="5:50" x14ac:dyDescent="0.2">
      <c r="E591" s="205"/>
      <c r="F591" s="205"/>
      <c r="G591" s="205"/>
      <c r="H591" s="205"/>
      <c r="I591" s="205"/>
      <c r="J591" s="205"/>
      <c r="K591" s="205"/>
      <c r="AV591" s="205"/>
      <c r="AW591" s="205"/>
      <c r="AX591" s="205"/>
    </row>
    <row r="592" spans="5:50" x14ac:dyDescent="0.2">
      <c r="E592" s="205"/>
      <c r="F592" s="205"/>
      <c r="G592" s="205"/>
      <c r="H592" s="205"/>
      <c r="I592" s="205"/>
      <c r="J592" s="205"/>
      <c r="K592" s="205"/>
      <c r="AV592" s="205"/>
      <c r="AW592" s="205"/>
      <c r="AX592" s="205"/>
    </row>
    <row r="593" spans="5:50" x14ac:dyDescent="0.2">
      <c r="E593" s="205"/>
      <c r="F593" s="205"/>
      <c r="G593" s="205"/>
      <c r="H593" s="205"/>
      <c r="I593" s="205"/>
      <c r="J593" s="205"/>
      <c r="K593" s="205"/>
      <c r="AV593" s="205"/>
      <c r="AW593" s="205"/>
      <c r="AX593" s="205"/>
    </row>
    <row r="594" spans="5:50" x14ac:dyDescent="0.2">
      <c r="E594" s="205"/>
      <c r="F594" s="205"/>
      <c r="G594" s="205"/>
      <c r="H594" s="205"/>
      <c r="I594" s="205"/>
      <c r="J594" s="205"/>
      <c r="K594" s="205"/>
      <c r="AV594" s="205"/>
      <c r="AW594" s="205"/>
      <c r="AX594" s="205"/>
    </row>
    <row r="595" spans="5:50" x14ac:dyDescent="0.2">
      <c r="E595" s="205"/>
      <c r="F595" s="205"/>
      <c r="G595" s="205"/>
      <c r="H595" s="205"/>
      <c r="I595" s="205"/>
      <c r="J595" s="205"/>
      <c r="K595" s="205"/>
      <c r="AV595" s="205"/>
      <c r="AW595" s="205"/>
      <c r="AX595" s="205"/>
    </row>
    <row r="596" spans="5:50" x14ac:dyDescent="0.2">
      <c r="E596" s="205"/>
      <c r="F596" s="205"/>
      <c r="G596" s="205"/>
      <c r="H596" s="205"/>
      <c r="I596" s="205"/>
      <c r="J596" s="205"/>
      <c r="K596" s="205"/>
      <c r="AV596" s="205"/>
      <c r="AW596" s="205"/>
      <c r="AX596" s="205"/>
    </row>
    <row r="597" spans="5:50" x14ac:dyDescent="0.2">
      <c r="E597" s="205"/>
      <c r="F597" s="205"/>
      <c r="G597" s="205"/>
      <c r="H597" s="205"/>
      <c r="I597" s="205"/>
      <c r="J597" s="205"/>
      <c r="K597" s="205"/>
      <c r="AV597" s="205"/>
      <c r="AW597" s="205"/>
      <c r="AX597" s="205"/>
    </row>
    <row r="598" spans="5:50" x14ac:dyDescent="0.2">
      <c r="E598" s="205"/>
      <c r="F598" s="205"/>
      <c r="G598" s="205"/>
      <c r="H598" s="205"/>
      <c r="I598" s="205"/>
      <c r="J598" s="205"/>
      <c r="K598" s="205"/>
      <c r="AV598" s="205"/>
      <c r="AW598" s="205"/>
      <c r="AX598" s="205"/>
    </row>
    <row r="599" spans="5:50" x14ac:dyDescent="0.2">
      <c r="E599" s="205"/>
      <c r="F599" s="205"/>
      <c r="G599" s="205"/>
      <c r="H599" s="205"/>
      <c r="I599" s="205"/>
      <c r="J599" s="205"/>
      <c r="K599" s="205"/>
      <c r="AV599" s="205"/>
      <c r="AW599" s="205"/>
      <c r="AX599" s="205"/>
    </row>
    <row r="600" spans="5:50" x14ac:dyDescent="0.2">
      <c r="E600" s="205"/>
      <c r="F600" s="205"/>
      <c r="G600" s="205"/>
      <c r="H600" s="205"/>
      <c r="I600" s="205"/>
      <c r="J600" s="205"/>
      <c r="K600" s="205"/>
      <c r="AV600" s="205"/>
      <c r="AW600" s="205"/>
      <c r="AX600" s="205"/>
    </row>
    <row r="601" spans="5:50" x14ac:dyDescent="0.2">
      <c r="E601" s="205"/>
      <c r="F601" s="205"/>
      <c r="G601" s="205"/>
      <c r="H601" s="205"/>
      <c r="I601" s="205"/>
      <c r="J601" s="205"/>
      <c r="K601" s="205"/>
      <c r="AV601" s="205"/>
      <c r="AW601" s="205"/>
      <c r="AX601" s="205"/>
    </row>
    <row r="602" spans="5:50" x14ac:dyDescent="0.2">
      <c r="E602" s="205"/>
      <c r="F602" s="205"/>
      <c r="G602" s="205"/>
      <c r="H602" s="205"/>
      <c r="I602" s="205"/>
      <c r="J602" s="205"/>
      <c r="K602" s="205"/>
      <c r="AV602" s="205"/>
      <c r="AW602" s="205"/>
      <c r="AX602" s="205"/>
    </row>
    <row r="603" spans="5:50" x14ac:dyDescent="0.2">
      <c r="E603" s="205"/>
      <c r="F603" s="205"/>
      <c r="G603" s="205"/>
      <c r="H603" s="205"/>
      <c r="I603" s="205"/>
      <c r="J603" s="205"/>
      <c r="K603" s="205"/>
      <c r="AV603" s="205"/>
      <c r="AW603" s="205"/>
      <c r="AX603" s="205"/>
    </row>
    <row r="604" spans="5:50" x14ac:dyDescent="0.2">
      <c r="E604" s="205"/>
      <c r="F604" s="205"/>
      <c r="G604" s="205"/>
      <c r="H604" s="205"/>
      <c r="I604" s="205"/>
      <c r="J604" s="205"/>
      <c r="K604" s="205"/>
      <c r="AV604" s="205"/>
      <c r="AW604" s="205"/>
      <c r="AX604" s="205"/>
    </row>
    <row r="605" spans="5:50" x14ac:dyDescent="0.2">
      <c r="E605" s="205"/>
      <c r="F605" s="205"/>
      <c r="G605" s="205"/>
      <c r="H605" s="205"/>
      <c r="I605" s="205"/>
      <c r="J605" s="205"/>
      <c r="K605" s="205"/>
      <c r="AV605" s="205"/>
      <c r="AW605" s="205"/>
      <c r="AX605" s="205"/>
    </row>
    <row r="606" spans="5:50" x14ac:dyDescent="0.2">
      <c r="E606" s="205"/>
      <c r="F606" s="205"/>
      <c r="G606" s="205"/>
      <c r="H606" s="205"/>
      <c r="I606" s="205"/>
      <c r="J606" s="205"/>
      <c r="K606" s="205"/>
      <c r="AV606" s="205"/>
      <c r="AW606" s="205"/>
      <c r="AX606" s="205"/>
    </row>
    <row r="607" spans="5:50" x14ac:dyDescent="0.2">
      <c r="E607" s="205"/>
      <c r="F607" s="205"/>
      <c r="G607" s="205"/>
      <c r="H607" s="205"/>
      <c r="I607" s="205"/>
      <c r="J607" s="205"/>
      <c r="K607" s="205"/>
      <c r="AV607" s="205"/>
      <c r="AW607" s="205"/>
      <c r="AX607" s="205"/>
    </row>
    <row r="608" spans="5:50" x14ac:dyDescent="0.2">
      <c r="E608" s="205"/>
      <c r="F608" s="205"/>
      <c r="G608" s="205"/>
      <c r="H608" s="205"/>
      <c r="I608" s="205"/>
      <c r="J608" s="205"/>
      <c r="K608" s="205"/>
      <c r="AV608" s="205"/>
      <c r="AW608" s="205"/>
      <c r="AX608" s="205"/>
    </row>
    <row r="609" spans="5:50" x14ac:dyDescent="0.2">
      <c r="E609" s="205"/>
      <c r="F609" s="205"/>
      <c r="G609" s="205"/>
      <c r="H609" s="205"/>
      <c r="I609" s="205"/>
      <c r="J609" s="205"/>
      <c r="K609" s="205"/>
      <c r="AV609" s="205"/>
      <c r="AW609" s="205"/>
      <c r="AX609" s="205"/>
    </row>
    <row r="610" spans="5:50" x14ac:dyDescent="0.2">
      <c r="E610" s="205"/>
      <c r="F610" s="205"/>
      <c r="G610" s="205"/>
      <c r="H610" s="205"/>
      <c r="I610" s="205"/>
      <c r="J610" s="205"/>
      <c r="K610" s="205"/>
      <c r="AV610" s="205"/>
      <c r="AW610" s="205"/>
      <c r="AX610" s="205"/>
    </row>
    <row r="611" spans="5:50" x14ac:dyDescent="0.2">
      <c r="E611" s="205"/>
      <c r="F611" s="205"/>
      <c r="G611" s="205"/>
      <c r="H611" s="205"/>
      <c r="I611" s="205"/>
      <c r="J611" s="205"/>
      <c r="K611" s="205"/>
      <c r="AV611" s="205"/>
      <c r="AW611" s="205"/>
      <c r="AX611" s="205"/>
    </row>
    <row r="612" spans="5:50" x14ac:dyDescent="0.2">
      <c r="E612" s="205"/>
      <c r="F612" s="205"/>
      <c r="G612" s="205"/>
      <c r="H612" s="205"/>
      <c r="I612" s="205"/>
      <c r="J612" s="205"/>
      <c r="K612" s="205"/>
      <c r="AV612" s="205"/>
      <c r="AW612" s="205"/>
      <c r="AX612" s="205"/>
    </row>
    <row r="613" spans="5:50" x14ac:dyDescent="0.2">
      <c r="E613" s="205"/>
      <c r="F613" s="205"/>
      <c r="G613" s="205"/>
      <c r="H613" s="205"/>
      <c r="I613" s="205"/>
      <c r="J613" s="205"/>
      <c r="K613" s="205"/>
      <c r="AV613" s="205"/>
      <c r="AW613" s="205"/>
      <c r="AX613" s="205"/>
    </row>
    <row r="614" spans="5:50" x14ac:dyDescent="0.2">
      <c r="E614" s="205"/>
      <c r="F614" s="205"/>
      <c r="G614" s="205"/>
      <c r="H614" s="205"/>
      <c r="I614" s="205"/>
      <c r="J614" s="205"/>
      <c r="K614" s="205"/>
      <c r="AV614" s="205"/>
      <c r="AW614" s="205"/>
      <c r="AX614" s="205"/>
    </row>
    <row r="615" spans="5:50" x14ac:dyDescent="0.2">
      <c r="E615" s="205"/>
      <c r="F615" s="205"/>
      <c r="G615" s="205"/>
      <c r="H615" s="205"/>
      <c r="I615" s="205"/>
      <c r="J615" s="205"/>
      <c r="K615" s="205"/>
      <c r="AV615" s="205"/>
      <c r="AW615" s="205"/>
      <c r="AX615" s="205"/>
    </row>
    <row r="616" spans="5:50" x14ac:dyDescent="0.2">
      <c r="E616" s="205"/>
      <c r="F616" s="205"/>
      <c r="G616" s="205"/>
      <c r="H616" s="205"/>
      <c r="I616" s="205"/>
      <c r="J616" s="205"/>
      <c r="K616" s="205"/>
      <c r="AV616" s="205"/>
      <c r="AW616" s="205"/>
      <c r="AX616" s="205"/>
    </row>
    <row r="617" spans="5:50" x14ac:dyDescent="0.2">
      <c r="E617" s="205"/>
      <c r="F617" s="205"/>
      <c r="G617" s="205"/>
      <c r="H617" s="205"/>
      <c r="I617" s="205"/>
      <c r="J617" s="205"/>
      <c r="K617" s="205"/>
      <c r="AV617" s="205"/>
      <c r="AW617" s="205"/>
      <c r="AX617" s="205"/>
    </row>
    <row r="618" spans="5:50" x14ac:dyDescent="0.2">
      <c r="E618" s="205"/>
      <c r="F618" s="205"/>
      <c r="G618" s="205"/>
      <c r="H618" s="205"/>
      <c r="I618" s="205"/>
      <c r="J618" s="205"/>
      <c r="K618" s="205"/>
      <c r="AV618" s="205"/>
      <c r="AW618" s="205"/>
      <c r="AX618" s="205"/>
    </row>
    <row r="619" spans="5:50" x14ac:dyDescent="0.2">
      <c r="E619" s="205"/>
      <c r="F619" s="205"/>
      <c r="G619" s="205"/>
      <c r="H619" s="205"/>
      <c r="I619" s="205"/>
      <c r="J619" s="205"/>
      <c r="K619" s="205"/>
      <c r="AV619" s="205"/>
      <c r="AW619" s="205"/>
      <c r="AX619" s="205"/>
    </row>
    <row r="620" spans="5:50" x14ac:dyDescent="0.2">
      <c r="E620" s="205"/>
      <c r="F620" s="205"/>
      <c r="G620" s="205"/>
      <c r="H620" s="205"/>
      <c r="I620" s="205"/>
      <c r="J620" s="205"/>
      <c r="K620" s="205"/>
      <c r="AV620" s="205"/>
      <c r="AW620" s="205"/>
      <c r="AX620" s="205"/>
    </row>
    <row r="621" spans="5:50" x14ac:dyDescent="0.2">
      <c r="E621" s="205"/>
      <c r="F621" s="205"/>
      <c r="G621" s="205"/>
      <c r="H621" s="205"/>
      <c r="I621" s="205"/>
      <c r="J621" s="205"/>
      <c r="K621" s="205"/>
      <c r="AV621" s="205"/>
      <c r="AW621" s="205"/>
      <c r="AX621" s="205"/>
    </row>
    <row r="622" spans="5:50" x14ac:dyDescent="0.2">
      <c r="E622" s="205"/>
      <c r="F622" s="205"/>
      <c r="G622" s="205"/>
      <c r="H622" s="205"/>
      <c r="I622" s="205"/>
      <c r="J622" s="205"/>
      <c r="K622" s="205"/>
      <c r="AV622" s="205"/>
      <c r="AW622" s="205"/>
      <c r="AX622" s="205"/>
    </row>
    <row r="623" spans="5:50" x14ac:dyDescent="0.2">
      <c r="E623" s="205"/>
      <c r="F623" s="205"/>
      <c r="G623" s="205"/>
      <c r="H623" s="205"/>
      <c r="I623" s="205"/>
      <c r="J623" s="205"/>
      <c r="K623" s="205"/>
      <c r="AV623" s="205"/>
      <c r="AW623" s="205"/>
      <c r="AX623" s="205"/>
    </row>
    <row r="624" spans="5:50" x14ac:dyDescent="0.2">
      <c r="E624" s="205"/>
      <c r="F624" s="205"/>
      <c r="G624" s="205"/>
      <c r="H624" s="205"/>
      <c r="I624" s="205"/>
      <c r="J624" s="205"/>
      <c r="K624" s="205"/>
      <c r="AV624" s="205"/>
      <c r="AW624" s="205"/>
      <c r="AX624" s="205"/>
    </row>
    <row r="625" spans="5:50" x14ac:dyDescent="0.2">
      <c r="E625" s="205"/>
      <c r="F625" s="205"/>
      <c r="G625" s="205"/>
      <c r="H625" s="205"/>
      <c r="I625" s="205"/>
      <c r="J625" s="205"/>
      <c r="K625" s="205"/>
      <c r="AV625" s="205"/>
      <c r="AW625" s="205"/>
      <c r="AX625" s="205"/>
    </row>
    <row r="626" spans="5:50" x14ac:dyDescent="0.2">
      <c r="E626" s="205"/>
      <c r="F626" s="205"/>
      <c r="G626" s="205"/>
      <c r="H626" s="205"/>
      <c r="I626" s="205"/>
      <c r="J626" s="205"/>
      <c r="K626" s="205"/>
      <c r="AV626" s="205"/>
      <c r="AW626" s="205"/>
      <c r="AX626" s="205"/>
    </row>
    <row r="627" spans="5:50" x14ac:dyDescent="0.2">
      <c r="E627" s="205"/>
      <c r="F627" s="205"/>
      <c r="G627" s="205"/>
      <c r="H627" s="205"/>
      <c r="I627" s="205"/>
      <c r="J627" s="205"/>
      <c r="K627" s="205"/>
      <c r="AV627" s="205"/>
      <c r="AW627" s="205"/>
      <c r="AX627" s="205"/>
    </row>
    <row r="628" spans="5:50" x14ac:dyDescent="0.2">
      <c r="E628" s="205"/>
      <c r="F628" s="205"/>
      <c r="G628" s="205"/>
      <c r="H628" s="205"/>
      <c r="I628" s="205"/>
      <c r="J628" s="205"/>
      <c r="K628" s="205"/>
      <c r="AV628" s="205"/>
      <c r="AW628" s="205"/>
      <c r="AX628" s="205"/>
    </row>
    <row r="629" spans="5:50" x14ac:dyDescent="0.2">
      <c r="E629" s="205"/>
      <c r="F629" s="205"/>
      <c r="G629" s="205"/>
      <c r="H629" s="205"/>
      <c r="I629" s="205"/>
      <c r="J629" s="205"/>
      <c r="K629" s="205"/>
      <c r="AV629" s="205"/>
      <c r="AW629" s="205"/>
      <c r="AX629" s="205"/>
    </row>
    <row r="630" spans="5:50" x14ac:dyDescent="0.2">
      <c r="E630" s="205"/>
      <c r="F630" s="205"/>
      <c r="G630" s="205"/>
      <c r="H630" s="205"/>
      <c r="I630" s="205"/>
      <c r="J630" s="205"/>
      <c r="K630" s="205"/>
      <c r="AV630" s="205"/>
      <c r="AW630" s="205"/>
      <c r="AX630" s="205"/>
    </row>
    <row r="631" spans="5:50" x14ac:dyDescent="0.2">
      <c r="E631" s="205"/>
      <c r="F631" s="205"/>
      <c r="G631" s="205"/>
      <c r="H631" s="205"/>
      <c r="I631" s="205"/>
      <c r="J631" s="205"/>
      <c r="K631" s="205"/>
      <c r="AV631" s="205"/>
      <c r="AW631" s="205"/>
      <c r="AX631" s="205"/>
    </row>
    <row r="632" spans="5:50" x14ac:dyDescent="0.2">
      <c r="E632" s="205"/>
      <c r="F632" s="205"/>
      <c r="G632" s="205"/>
      <c r="H632" s="205"/>
      <c r="I632" s="205"/>
      <c r="J632" s="205"/>
      <c r="K632" s="205"/>
      <c r="AV632" s="205"/>
      <c r="AW632" s="205"/>
      <c r="AX632" s="205"/>
    </row>
    <row r="633" spans="5:50" x14ac:dyDescent="0.2">
      <c r="E633" s="205"/>
      <c r="F633" s="205"/>
      <c r="G633" s="205"/>
      <c r="H633" s="205"/>
      <c r="I633" s="205"/>
      <c r="J633" s="205"/>
      <c r="K633" s="205"/>
      <c r="AV633" s="205"/>
      <c r="AW633" s="205"/>
      <c r="AX633" s="205"/>
    </row>
    <row r="634" spans="5:50" x14ac:dyDescent="0.2">
      <c r="E634" s="205"/>
      <c r="F634" s="205"/>
      <c r="G634" s="205"/>
      <c r="H634" s="205"/>
      <c r="I634" s="205"/>
      <c r="J634" s="205"/>
      <c r="K634" s="205"/>
      <c r="AV634" s="205"/>
      <c r="AW634" s="205"/>
      <c r="AX634" s="205"/>
    </row>
    <row r="635" spans="5:50" x14ac:dyDescent="0.2">
      <c r="E635" s="205"/>
      <c r="F635" s="205"/>
      <c r="G635" s="205"/>
      <c r="H635" s="205"/>
      <c r="I635" s="205"/>
      <c r="J635" s="205"/>
      <c r="K635" s="205"/>
      <c r="AV635" s="205"/>
      <c r="AW635" s="205"/>
      <c r="AX635" s="205"/>
    </row>
    <row r="636" spans="5:50" x14ac:dyDescent="0.2">
      <c r="E636" s="205"/>
      <c r="F636" s="205"/>
      <c r="G636" s="205"/>
      <c r="H636" s="205"/>
      <c r="I636" s="205"/>
      <c r="J636" s="205"/>
      <c r="K636" s="205"/>
      <c r="AV636" s="205"/>
      <c r="AW636" s="205"/>
      <c r="AX636" s="205"/>
    </row>
    <row r="637" spans="5:50" x14ac:dyDescent="0.2">
      <c r="E637" s="205"/>
      <c r="F637" s="205"/>
      <c r="G637" s="205"/>
      <c r="H637" s="205"/>
      <c r="I637" s="205"/>
      <c r="J637" s="205"/>
      <c r="K637" s="205"/>
      <c r="AV637" s="205"/>
      <c r="AW637" s="205"/>
      <c r="AX637" s="205"/>
    </row>
    <row r="638" spans="5:50" x14ac:dyDescent="0.2">
      <c r="E638" s="205"/>
      <c r="F638" s="205"/>
      <c r="G638" s="205"/>
      <c r="H638" s="205"/>
      <c r="I638" s="205"/>
      <c r="J638" s="205"/>
      <c r="K638" s="205"/>
      <c r="AV638" s="205"/>
      <c r="AW638" s="205"/>
      <c r="AX638" s="205"/>
    </row>
    <row r="639" spans="5:50" x14ac:dyDescent="0.2">
      <c r="E639" s="205"/>
      <c r="F639" s="205"/>
      <c r="G639" s="205"/>
      <c r="H639" s="205"/>
      <c r="I639" s="205"/>
      <c r="J639" s="205"/>
      <c r="K639" s="205"/>
      <c r="AV639" s="205"/>
      <c r="AW639" s="205"/>
      <c r="AX639" s="205"/>
    </row>
    <row r="640" spans="5:50" x14ac:dyDescent="0.2">
      <c r="E640" s="205"/>
      <c r="F640" s="205"/>
      <c r="G640" s="205"/>
      <c r="H640" s="205"/>
      <c r="I640" s="205"/>
      <c r="J640" s="205"/>
      <c r="K640" s="205"/>
      <c r="AV640" s="205"/>
      <c r="AW640" s="205"/>
      <c r="AX640" s="205"/>
    </row>
    <row r="641" spans="5:50" x14ac:dyDescent="0.2">
      <c r="E641" s="205"/>
      <c r="F641" s="205"/>
      <c r="G641" s="205"/>
      <c r="H641" s="205"/>
      <c r="I641" s="205"/>
      <c r="J641" s="205"/>
      <c r="K641" s="205"/>
      <c r="AV641" s="205"/>
      <c r="AW641" s="205"/>
      <c r="AX641" s="205"/>
    </row>
    <row r="642" spans="5:50" x14ac:dyDescent="0.2">
      <c r="E642" s="205"/>
      <c r="F642" s="205"/>
      <c r="G642" s="205"/>
      <c r="H642" s="205"/>
      <c r="I642" s="205"/>
      <c r="J642" s="205"/>
      <c r="K642" s="205"/>
      <c r="AV642" s="205"/>
      <c r="AW642" s="205"/>
      <c r="AX642" s="205"/>
    </row>
    <row r="643" spans="5:50" x14ac:dyDescent="0.2">
      <c r="E643" s="205"/>
      <c r="F643" s="205"/>
      <c r="G643" s="205"/>
      <c r="H643" s="205"/>
      <c r="I643" s="205"/>
      <c r="J643" s="205"/>
      <c r="K643" s="205"/>
      <c r="AV643" s="205"/>
      <c r="AW643" s="205"/>
      <c r="AX643" s="205"/>
    </row>
    <row r="644" spans="5:50" x14ac:dyDescent="0.2">
      <c r="E644" s="205"/>
      <c r="F644" s="205"/>
      <c r="G644" s="205"/>
      <c r="H644" s="205"/>
      <c r="I644" s="205"/>
      <c r="J644" s="205"/>
      <c r="K644" s="205"/>
      <c r="AV644" s="205"/>
      <c r="AW644" s="205"/>
      <c r="AX644" s="205"/>
    </row>
    <row r="645" spans="5:50" x14ac:dyDescent="0.2">
      <c r="E645" s="205"/>
      <c r="F645" s="205"/>
      <c r="G645" s="205"/>
      <c r="H645" s="205"/>
      <c r="I645" s="205"/>
      <c r="J645" s="205"/>
      <c r="K645" s="205"/>
      <c r="AV645" s="205"/>
      <c r="AW645" s="205"/>
      <c r="AX645" s="205"/>
    </row>
    <row r="646" spans="5:50" x14ac:dyDescent="0.2">
      <c r="E646" s="205"/>
      <c r="F646" s="205"/>
      <c r="G646" s="205"/>
      <c r="H646" s="205"/>
      <c r="I646" s="205"/>
      <c r="J646" s="205"/>
      <c r="K646" s="205"/>
      <c r="AV646" s="205"/>
      <c r="AW646" s="205"/>
      <c r="AX646" s="205"/>
    </row>
    <row r="647" spans="5:50" x14ac:dyDescent="0.2">
      <c r="E647" s="205"/>
      <c r="F647" s="205"/>
      <c r="G647" s="205"/>
      <c r="H647" s="205"/>
      <c r="I647" s="205"/>
      <c r="J647" s="205"/>
      <c r="K647" s="205"/>
      <c r="AV647" s="205"/>
      <c r="AW647" s="205"/>
      <c r="AX647" s="205"/>
    </row>
    <row r="648" spans="5:50" x14ac:dyDescent="0.2">
      <c r="E648" s="205"/>
      <c r="F648" s="205"/>
      <c r="G648" s="205"/>
      <c r="H648" s="205"/>
      <c r="I648" s="205"/>
      <c r="J648" s="205"/>
      <c r="K648" s="205"/>
      <c r="AV648" s="205"/>
      <c r="AW648" s="205"/>
      <c r="AX648" s="205"/>
    </row>
    <row r="649" spans="5:50" x14ac:dyDescent="0.2">
      <c r="E649" s="205"/>
      <c r="F649" s="205"/>
      <c r="G649" s="205"/>
      <c r="H649" s="205"/>
      <c r="I649" s="205"/>
      <c r="J649" s="205"/>
      <c r="K649" s="205"/>
      <c r="AV649" s="205"/>
      <c r="AW649" s="205"/>
      <c r="AX649" s="205"/>
    </row>
    <row r="650" spans="5:50" x14ac:dyDescent="0.2">
      <c r="E650" s="205"/>
      <c r="F650" s="205"/>
      <c r="G650" s="205"/>
      <c r="H650" s="205"/>
      <c r="I650" s="205"/>
      <c r="J650" s="205"/>
      <c r="K650" s="205"/>
      <c r="AV650" s="205"/>
      <c r="AW650" s="205"/>
      <c r="AX650" s="205"/>
    </row>
    <row r="651" spans="5:50" x14ac:dyDescent="0.2">
      <c r="E651" s="205"/>
      <c r="F651" s="205"/>
      <c r="G651" s="205"/>
      <c r="H651" s="205"/>
      <c r="I651" s="205"/>
      <c r="J651" s="205"/>
      <c r="K651" s="205"/>
      <c r="AV651" s="205"/>
      <c r="AW651" s="205"/>
      <c r="AX651" s="205"/>
    </row>
    <row r="652" spans="5:50" x14ac:dyDescent="0.2">
      <c r="E652" s="205"/>
      <c r="F652" s="205"/>
      <c r="G652" s="205"/>
      <c r="H652" s="205"/>
      <c r="I652" s="205"/>
      <c r="J652" s="205"/>
      <c r="K652" s="205"/>
      <c r="AV652" s="205"/>
      <c r="AW652" s="205"/>
      <c r="AX652" s="205"/>
    </row>
    <row r="653" spans="5:50" x14ac:dyDescent="0.2">
      <c r="E653" s="205"/>
      <c r="F653" s="205"/>
      <c r="G653" s="205"/>
      <c r="H653" s="205"/>
      <c r="I653" s="205"/>
      <c r="J653" s="205"/>
      <c r="K653" s="205"/>
      <c r="AV653" s="205"/>
      <c r="AW653" s="205"/>
      <c r="AX653" s="205"/>
    </row>
    <row r="654" spans="5:50" x14ac:dyDescent="0.2">
      <c r="E654" s="205"/>
      <c r="F654" s="205"/>
      <c r="G654" s="205"/>
      <c r="H654" s="205"/>
      <c r="I654" s="205"/>
      <c r="J654" s="205"/>
      <c r="K654" s="205"/>
      <c r="AV654" s="205"/>
      <c r="AW654" s="205"/>
      <c r="AX654" s="205"/>
    </row>
    <row r="655" spans="5:50" x14ac:dyDescent="0.2">
      <c r="E655" s="205"/>
      <c r="F655" s="205"/>
      <c r="G655" s="205"/>
      <c r="H655" s="205"/>
      <c r="I655" s="205"/>
      <c r="J655" s="205"/>
      <c r="K655" s="205"/>
      <c r="AV655" s="205"/>
      <c r="AW655" s="205"/>
      <c r="AX655" s="205"/>
    </row>
    <row r="656" spans="5:50" x14ac:dyDescent="0.2">
      <c r="E656" s="205"/>
      <c r="F656" s="205"/>
      <c r="G656" s="205"/>
      <c r="H656" s="205"/>
      <c r="I656" s="205"/>
      <c r="J656" s="205"/>
      <c r="K656" s="205"/>
      <c r="AV656" s="205"/>
      <c r="AW656" s="205"/>
      <c r="AX656" s="205"/>
    </row>
    <row r="657" spans="5:50" x14ac:dyDescent="0.2">
      <c r="E657" s="205"/>
      <c r="F657" s="205"/>
      <c r="G657" s="205"/>
      <c r="H657" s="205"/>
      <c r="I657" s="205"/>
      <c r="J657" s="205"/>
      <c r="K657" s="205"/>
      <c r="AV657" s="205"/>
      <c r="AW657" s="205"/>
      <c r="AX657" s="205"/>
    </row>
    <row r="658" spans="5:50" x14ac:dyDescent="0.2">
      <c r="E658" s="205"/>
      <c r="F658" s="205"/>
      <c r="G658" s="205"/>
      <c r="H658" s="205"/>
      <c r="I658" s="205"/>
      <c r="J658" s="205"/>
      <c r="K658" s="205"/>
      <c r="AV658" s="205"/>
      <c r="AW658" s="205"/>
      <c r="AX658" s="205"/>
    </row>
    <row r="659" spans="5:50" x14ac:dyDescent="0.2">
      <c r="E659" s="205"/>
      <c r="F659" s="205"/>
      <c r="G659" s="205"/>
      <c r="H659" s="205"/>
      <c r="I659" s="205"/>
      <c r="J659" s="205"/>
      <c r="K659" s="205"/>
      <c r="AV659" s="205"/>
      <c r="AW659" s="205"/>
      <c r="AX659" s="205"/>
    </row>
    <row r="660" spans="5:50" x14ac:dyDescent="0.2">
      <c r="E660" s="205"/>
      <c r="F660" s="205"/>
      <c r="G660" s="205"/>
      <c r="H660" s="205"/>
      <c r="I660" s="205"/>
      <c r="J660" s="205"/>
      <c r="K660" s="205"/>
      <c r="AV660" s="205"/>
      <c r="AW660" s="205"/>
      <c r="AX660" s="205"/>
    </row>
    <row r="661" spans="5:50" x14ac:dyDescent="0.2">
      <c r="E661" s="205"/>
      <c r="F661" s="205"/>
      <c r="G661" s="205"/>
      <c r="H661" s="205"/>
      <c r="I661" s="205"/>
      <c r="J661" s="205"/>
      <c r="K661" s="205"/>
      <c r="AV661" s="205"/>
      <c r="AW661" s="205"/>
      <c r="AX661" s="205"/>
    </row>
    <row r="662" spans="5:50" x14ac:dyDescent="0.2">
      <c r="E662" s="205"/>
      <c r="F662" s="205"/>
      <c r="G662" s="205"/>
      <c r="H662" s="205"/>
      <c r="I662" s="205"/>
      <c r="J662" s="205"/>
      <c r="K662" s="205"/>
      <c r="AV662" s="205"/>
      <c r="AW662" s="205"/>
      <c r="AX662" s="205"/>
    </row>
    <row r="663" spans="5:50" x14ac:dyDescent="0.2">
      <c r="E663" s="205"/>
      <c r="F663" s="205"/>
      <c r="G663" s="205"/>
      <c r="H663" s="205"/>
      <c r="I663" s="205"/>
      <c r="J663" s="205"/>
      <c r="K663" s="205"/>
      <c r="AV663" s="205"/>
      <c r="AW663" s="205"/>
      <c r="AX663" s="205"/>
    </row>
    <row r="664" spans="5:50" x14ac:dyDescent="0.2">
      <c r="E664" s="205"/>
      <c r="F664" s="205"/>
      <c r="G664" s="205"/>
      <c r="H664" s="205"/>
      <c r="I664" s="205"/>
      <c r="J664" s="205"/>
      <c r="K664" s="205"/>
      <c r="AV664" s="205"/>
      <c r="AW664" s="205"/>
      <c r="AX664" s="205"/>
    </row>
    <row r="665" spans="5:50" x14ac:dyDescent="0.2">
      <c r="E665" s="205"/>
      <c r="F665" s="205"/>
      <c r="G665" s="205"/>
      <c r="H665" s="205"/>
      <c r="I665" s="205"/>
      <c r="J665" s="205"/>
      <c r="K665" s="205"/>
      <c r="AV665" s="205"/>
      <c r="AW665" s="205"/>
      <c r="AX665" s="205"/>
    </row>
    <row r="666" spans="5:50" x14ac:dyDescent="0.2">
      <c r="E666" s="205"/>
      <c r="F666" s="205"/>
      <c r="G666" s="205"/>
      <c r="H666" s="205"/>
      <c r="I666" s="205"/>
      <c r="J666" s="205"/>
      <c r="K666" s="205"/>
      <c r="AV666" s="205"/>
      <c r="AW666" s="205"/>
      <c r="AX666" s="205"/>
    </row>
    <row r="667" spans="5:50" x14ac:dyDescent="0.2">
      <c r="E667" s="205"/>
      <c r="F667" s="205"/>
      <c r="G667" s="205"/>
      <c r="H667" s="205"/>
      <c r="I667" s="205"/>
      <c r="J667" s="205"/>
      <c r="K667" s="205"/>
      <c r="AV667" s="205"/>
      <c r="AW667" s="205"/>
      <c r="AX667" s="205"/>
    </row>
    <row r="668" spans="5:50" x14ac:dyDescent="0.2">
      <c r="E668" s="205"/>
      <c r="F668" s="205"/>
      <c r="G668" s="205"/>
      <c r="H668" s="205"/>
      <c r="I668" s="205"/>
      <c r="J668" s="205"/>
      <c r="K668" s="205"/>
      <c r="AV668" s="205"/>
      <c r="AW668" s="205"/>
      <c r="AX668" s="205"/>
    </row>
    <row r="669" spans="5:50" x14ac:dyDescent="0.2">
      <c r="E669" s="205"/>
      <c r="F669" s="205"/>
      <c r="G669" s="205"/>
      <c r="H669" s="205"/>
      <c r="I669" s="205"/>
      <c r="J669" s="205"/>
      <c r="K669" s="205"/>
      <c r="AV669" s="205"/>
      <c r="AW669" s="205"/>
      <c r="AX669" s="205"/>
    </row>
    <row r="670" spans="5:50" x14ac:dyDescent="0.2">
      <c r="E670" s="205"/>
      <c r="F670" s="205"/>
      <c r="G670" s="205"/>
      <c r="H670" s="205"/>
      <c r="I670" s="205"/>
      <c r="J670" s="205"/>
      <c r="K670" s="205"/>
      <c r="AV670" s="205"/>
      <c r="AW670" s="205"/>
      <c r="AX670" s="205"/>
    </row>
    <row r="671" spans="5:50" x14ac:dyDescent="0.2">
      <c r="E671" s="205"/>
      <c r="F671" s="205"/>
      <c r="G671" s="205"/>
      <c r="H671" s="205"/>
      <c r="I671" s="205"/>
      <c r="J671" s="205"/>
      <c r="K671" s="205"/>
      <c r="AV671" s="205"/>
      <c r="AW671" s="205"/>
      <c r="AX671" s="205"/>
    </row>
    <row r="672" spans="5:50" x14ac:dyDescent="0.2">
      <c r="E672" s="205"/>
      <c r="F672" s="205"/>
      <c r="G672" s="205"/>
      <c r="H672" s="205"/>
      <c r="I672" s="205"/>
      <c r="J672" s="205"/>
      <c r="K672" s="205"/>
      <c r="AV672" s="205"/>
      <c r="AW672" s="205"/>
      <c r="AX672" s="205"/>
    </row>
    <row r="673" spans="5:50" x14ac:dyDescent="0.2">
      <c r="E673" s="205"/>
      <c r="F673" s="205"/>
      <c r="G673" s="205"/>
      <c r="H673" s="205"/>
      <c r="I673" s="205"/>
      <c r="J673" s="205"/>
      <c r="K673" s="205"/>
      <c r="AV673" s="205"/>
      <c r="AW673" s="205"/>
      <c r="AX673" s="205"/>
    </row>
    <row r="674" spans="5:50" x14ac:dyDescent="0.2">
      <c r="E674" s="205"/>
      <c r="F674" s="205"/>
      <c r="G674" s="205"/>
      <c r="H674" s="205"/>
      <c r="I674" s="205"/>
      <c r="J674" s="205"/>
      <c r="K674" s="205"/>
      <c r="AV674" s="205"/>
      <c r="AW674" s="205"/>
      <c r="AX674" s="205"/>
    </row>
    <row r="675" spans="5:50" x14ac:dyDescent="0.2">
      <c r="E675" s="205"/>
      <c r="F675" s="205"/>
      <c r="G675" s="205"/>
      <c r="H675" s="205"/>
      <c r="I675" s="205"/>
      <c r="J675" s="205"/>
      <c r="K675" s="205"/>
      <c r="AV675" s="205"/>
      <c r="AW675" s="205"/>
      <c r="AX675" s="205"/>
    </row>
    <row r="676" spans="5:50" x14ac:dyDescent="0.2">
      <c r="E676" s="205"/>
      <c r="F676" s="205"/>
      <c r="G676" s="205"/>
      <c r="H676" s="205"/>
      <c r="I676" s="205"/>
      <c r="J676" s="205"/>
      <c r="K676" s="205"/>
      <c r="AV676" s="205"/>
      <c r="AW676" s="205"/>
      <c r="AX676" s="205"/>
    </row>
    <row r="677" spans="5:50" x14ac:dyDescent="0.2">
      <c r="E677" s="205"/>
      <c r="F677" s="205"/>
      <c r="G677" s="205"/>
      <c r="H677" s="205"/>
      <c r="I677" s="205"/>
      <c r="J677" s="205"/>
      <c r="K677" s="205"/>
      <c r="AV677" s="205"/>
      <c r="AW677" s="205"/>
      <c r="AX677" s="205"/>
    </row>
    <row r="678" spans="5:50" x14ac:dyDescent="0.2">
      <c r="E678" s="205"/>
      <c r="F678" s="205"/>
      <c r="G678" s="205"/>
      <c r="H678" s="205"/>
      <c r="I678" s="205"/>
      <c r="J678" s="205"/>
      <c r="K678" s="205"/>
      <c r="AV678" s="205"/>
      <c r="AW678" s="205"/>
      <c r="AX678" s="205"/>
    </row>
    <row r="679" spans="5:50" x14ac:dyDescent="0.2">
      <c r="E679" s="205"/>
      <c r="F679" s="205"/>
      <c r="G679" s="205"/>
      <c r="H679" s="205"/>
      <c r="I679" s="205"/>
      <c r="J679" s="205"/>
      <c r="K679" s="205"/>
      <c r="AV679" s="205"/>
      <c r="AW679" s="205"/>
      <c r="AX679" s="205"/>
    </row>
    <row r="680" spans="5:50" x14ac:dyDescent="0.2">
      <c r="E680" s="205"/>
      <c r="F680" s="205"/>
      <c r="G680" s="205"/>
      <c r="H680" s="205"/>
      <c r="I680" s="205"/>
      <c r="J680" s="205"/>
      <c r="K680" s="205"/>
      <c r="AV680" s="205"/>
      <c r="AW680" s="205"/>
      <c r="AX680" s="205"/>
    </row>
    <row r="681" spans="5:50" x14ac:dyDescent="0.2">
      <c r="E681" s="205"/>
      <c r="F681" s="205"/>
      <c r="G681" s="205"/>
      <c r="H681" s="205"/>
      <c r="I681" s="205"/>
      <c r="J681" s="205"/>
      <c r="K681" s="205"/>
      <c r="AV681" s="205"/>
      <c r="AW681" s="205"/>
      <c r="AX681" s="205"/>
    </row>
    <row r="682" spans="5:50" x14ac:dyDescent="0.2">
      <c r="E682" s="205"/>
      <c r="F682" s="205"/>
      <c r="G682" s="205"/>
      <c r="H682" s="205"/>
      <c r="I682" s="205"/>
      <c r="J682" s="205"/>
      <c r="K682" s="205"/>
      <c r="AV682" s="205"/>
      <c r="AW682" s="205"/>
      <c r="AX682" s="205"/>
    </row>
    <row r="683" spans="5:50" x14ac:dyDescent="0.2">
      <c r="E683" s="205"/>
      <c r="F683" s="205"/>
      <c r="G683" s="205"/>
      <c r="H683" s="205"/>
      <c r="I683" s="205"/>
      <c r="J683" s="205"/>
      <c r="K683" s="205"/>
      <c r="AV683" s="205"/>
      <c r="AW683" s="205"/>
      <c r="AX683" s="205"/>
    </row>
    <row r="684" spans="5:50" x14ac:dyDescent="0.2">
      <c r="E684" s="205"/>
      <c r="F684" s="205"/>
      <c r="G684" s="205"/>
      <c r="H684" s="205"/>
      <c r="I684" s="205"/>
      <c r="J684" s="205"/>
      <c r="K684" s="205"/>
      <c r="AV684" s="205"/>
      <c r="AW684" s="205"/>
      <c r="AX684" s="205"/>
    </row>
    <row r="685" spans="5:50" x14ac:dyDescent="0.2">
      <c r="E685" s="205"/>
      <c r="F685" s="205"/>
      <c r="G685" s="205"/>
      <c r="H685" s="205"/>
      <c r="I685" s="205"/>
      <c r="J685" s="205"/>
      <c r="K685" s="205"/>
      <c r="AV685" s="205"/>
      <c r="AW685" s="205"/>
      <c r="AX685" s="205"/>
    </row>
    <row r="686" spans="5:50" x14ac:dyDescent="0.2">
      <c r="E686" s="205"/>
      <c r="F686" s="205"/>
      <c r="G686" s="205"/>
      <c r="H686" s="205"/>
      <c r="I686" s="205"/>
      <c r="J686" s="205"/>
      <c r="K686" s="205"/>
      <c r="AV686" s="205"/>
      <c r="AW686" s="205"/>
      <c r="AX686" s="205"/>
    </row>
    <row r="687" spans="5:50" x14ac:dyDescent="0.2">
      <c r="E687" s="205"/>
      <c r="F687" s="205"/>
      <c r="G687" s="205"/>
      <c r="H687" s="205"/>
      <c r="I687" s="205"/>
      <c r="J687" s="205"/>
      <c r="K687" s="205"/>
      <c r="AV687" s="205"/>
      <c r="AW687" s="205"/>
      <c r="AX687" s="205"/>
    </row>
    <row r="688" spans="5:50" x14ac:dyDescent="0.2">
      <c r="E688" s="205"/>
      <c r="F688" s="205"/>
      <c r="G688" s="205"/>
      <c r="H688" s="205"/>
      <c r="I688" s="205"/>
      <c r="J688" s="205"/>
      <c r="K688" s="205"/>
      <c r="AV688" s="205"/>
      <c r="AW688" s="205"/>
      <c r="AX688" s="205"/>
    </row>
    <row r="689" spans="5:50" x14ac:dyDescent="0.2">
      <c r="E689" s="205"/>
      <c r="F689" s="205"/>
      <c r="G689" s="205"/>
      <c r="H689" s="205"/>
      <c r="I689" s="205"/>
      <c r="J689" s="205"/>
      <c r="K689" s="205"/>
      <c r="AV689" s="205"/>
      <c r="AW689" s="205"/>
      <c r="AX689" s="205"/>
    </row>
    <row r="690" spans="5:50" x14ac:dyDescent="0.2">
      <c r="E690" s="205"/>
      <c r="F690" s="205"/>
      <c r="G690" s="205"/>
      <c r="H690" s="205"/>
      <c r="I690" s="205"/>
      <c r="J690" s="205"/>
      <c r="K690" s="205"/>
      <c r="AV690" s="205"/>
      <c r="AW690" s="205"/>
      <c r="AX690" s="205"/>
    </row>
    <row r="691" spans="5:50" x14ac:dyDescent="0.2">
      <c r="E691" s="205"/>
      <c r="F691" s="205"/>
      <c r="G691" s="205"/>
      <c r="H691" s="205"/>
      <c r="I691" s="205"/>
      <c r="J691" s="205"/>
      <c r="K691" s="205"/>
      <c r="AV691" s="205"/>
      <c r="AW691" s="205"/>
      <c r="AX691" s="205"/>
    </row>
    <row r="692" spans="5:50" x14ac:dyDescent="0.2">
      <c r="E692" s="205"/>
      <c r="F692" s="205"/>
      <c r="G692" s="205"/>
      <c r="H692" s="205"/>
      <c r="I692" s="205"/>
      <c r="J692" s="205"/>
      <c r="K692" s="205"/>
      <c r="AV692" s="205"/>
      <c r="AW692" s="205"/>
      <c r="AX692" s="205"/>
    </row>
    <row r="693" spans="5:50" x14ac:dyDescent="0.2">
      <c r="E693" s="205"/>
      <c r="F693" s="205"/>
      <c r="G693" s="205"/>
      <c r="H693" s="205"/>
      <c r="I693" s="205"/>
      <c r="J693" s="205"/>
      <c r="K693" s="205"/>
      <c r="AV693" s="205"/>
      <c r="AW693" s="205"/>
      <c r="AX693" s="205"/>
    </row>
    <row r="694" spans="5:50" x14ac:dyDescent="0.2">
      <c r="E694" s="205"/>
      <c r="F694" s="205"/>
      <c r="G694" s="205"/>
      <c r="H694" s="205"/>
      <c r="I694" s="205"/>
      <c r="J694" s="205"/>
      <c r="K694" s="205"/>
      <c r="AV694" s="205"/>
      <c r="AW694" s="205"/>
      <c r="AX694" s="205"/>
    </row>
    <row r="695" spans="5:50" x14ac:dyDescent="0.2">
      <c r="E695" s="205"/>
      <c r="F695" s="205"/>
      <c r="G695" s="205"/>
      <c r="H695" s="205"/>
      <c r="I695" s="205"/>
      <c r="J695" s="205"/>
      <c r="K695" s="205"/>
      <c r="AV695" s="205"/>
      <c r="AW695" s="205"/>
      <c r="AX695" s="205"/>
    </row>
    <row r="696" spans="5:50" x14ac:dyDescent="0.2">
      <c r="E696" s="205"/>
      <c r="F696" s="205"/>
      <c r="G696" s="205"/>
      <c r="H696" s="205"/>
      <c r="I696" s="205"/>
      <c r="J696" s="205"/>
      <c r="K696" s="205"/>
      <c r="AV696" s="205"/>
      <c r="AW696" s="205"/>
      <c r="AX696" s="205"/>
    </row>
    <row r="697" spans="5:50" x14ac:dyDescent="0.2">
      <c r="E697" s="205"/>
      <c r="F697" s="205"/>
      <c r="G697" s="205"/>
      <c r="H697" s="205"/>
      <c r="I697" s="205"/>
      <c r="J697" s="205"/>
      <c r="K697" s="205"/>
      <c r="AV697" s="205"/>
      <c r="AW697" s="205"/>
      <c r="AX697" s="205"/>
    </row>
    <row r="698" spans="5:50" x14ac:dyDescent="0.2">
      <c r="E698" s="205"/>
      <c r="F698" s="205"/>
      <c r="G698" s="205"/>
      <c r="H698" s="205"/>
      <c r="I698" s="205"/>
      <c r="J698" s="205"/>
      <c r="K698" s="205"/>
      <c r="AV698" s="205"/>
      <c r="AW698" s="205"/>
      <c r="AX698" s="205"/>
    </row>
    <row r="699" spans="5:50" x14ac:dyDescent="0.2">
      <c r="E699" s="205"/>
      <c r="F699" s="205"/>
      <c r="G699" s="205"/>
      <c r="H699" s="205"/>
      <c r="I699" s="205"/>
      <c r="J699" s="205"/>
      <c r="K699" s="205"/>
      <c r="AV699" s="205"/>
      <c r="AW699" s="205"/>
      <c r="AX699" s="205"/>
    </row>
    <row r="700" spans="5:50" x14ac:dyDescent="0.2">
      <c r="E700" s="205"/>
      <c r="F700" s="205"/>
      <c r="G700" s="205"/>
      <c r="H700" s="205"/>
      <c r="I700" s="205"/>
      <c r="J700" s="205"/>
      <c r="K700" s="205"/>
      <c r="AV700" s="205"/>
      <c r="AW700" s="205"/>
      <c r="AX700" s="205"/>
    </row>
    <row r="701" spans="5:50" x14ac:dyDescent="0.2">
      <c r="E701" s="205"/>
      <c r="F701" s="205"/>
      <c r="G701" s="205"/>
      <c r="H701" s="205"/>
      <c r="I701" s="205"/>
      <c r="J701" s="205"/>
      <c r="K701" s="205"/>
      <c r="AV701" s="205"/>
      <c r="AW701" s="205"/>
      <c r="AX701" s="205"/>
    </row>
    <row r="702" spans="5:50" x14ac:dyDescent="0.2">
      <c r="E702" s="205"/>
      <c r="F702" s="205"/>
      <c r="G702" s="205"/>
      <c r="H702" s="205"/>
      <c r="I702" s="205"/>
      <c r="J702" s="205"/>
      <c r="K702" s="205"/>
      <c r="AV702" s="205"/>
      <c r="AW702" s="205"/>
      <c r="AX702" s="205"/>
    </row>
    <row r="703" spans="5:50" x14ac:dyDescent="0.2">
      <c r="E703" s="205"/>
      <c r="F703" s="205"/>
      <c r="G703" s="205"/>
      <c r="H703" s="205"/>
      <c r="I703" s="205"/>
      <c r="J703" s="205"/>
      <c r="K703" s="205"/>
      <c r="AV703" s="205"/>
      <c r="AW703" s="205"/>
      <c r="AX703" s="205"/>
    </row>
    <row r="704" spans="5:50" x14ac:dyDescent="0.2">
      <c r="E704" s="205"/>
      <c r="F704" s="205"/>
      <c r="G704" s="205"/>
      <c r="H704" s="205"/>
      <c r="I704" s="205"/>
      <c r="J704" s="205"/>
      <c r="K704" s="205"/>
      <c r="AV704" s="205"/>
      <c r="AW704" s="205"/>
      <c r="AX704" s="205"/>
    </row>
    <row r="705" spans="5:50" x14ac:dyDescent="0.2">
      <c r="E705" s="205"/>
      <c r="F705" s="205"/>
      <c r="G705" s="205"/>
      <c r="H705" s="205"/>
      <c r="I705" s="205"/>
      <c r="J705" s="205"/>
      <c r="K705" s="205"/>
      <c r="AV705" s="205"/>
      <c r="AW705" s="205"/>
      <c r="AX705" s="205"/>
    </row>
    <row r="706" spans="5:50" x14ac:dyDescent="0.2">
      <c r="E706" s="205"/>
      <c r="F706" s="205"/>
      <c r="G706" s="205"/>
      <c r="H706" s="205"/>
      <c r="I706" s="205"/>
      <c r="J706" s="205"/>
      <c r="K706" s="205"/>
      <c r="AV706" s="205"/>
      <c r="AW706" s="205"/>
      <c r="AX706" s="205"/>
    </row>
    <row r="707" spans="5:50" x14ac:dyDescent="0.2">
      <c r="E707" s="205"/>
      <c r="F707" s="205"/>
      <c r="G707" s="205"/>
      <c r="H707" s="205"/>
      <c r="I707" s="205"/>
      <c r="J707" s="205"/>
      <c r="K707" s="205"/>
      <c r="AV707" s="205"/>
      <c r="AW707" s="205"/>
      <c r="AX707" s="205"/>
    </row>
    <row r="708" spans="5:50" x14ac:dyDescent="0.2">
      <c r="E708" s="205"/>
      <c r="F708" s="205"/>
      <c r="G708" s="205"/>
      <c r="H708" s="205"/>
      <c r="I708" s="205"/>
      <c r="J708" s="205"/>
      <c r="K708" s="205"/>
      <c r="AV708" s="205"/>
      <c r="AW708" s="205"/>
      <c r="AX708" s="205"/>
    </row>
    <row r="709" spans="5:50" x14ac:dyDescent="0.2">
      <c r="E709" s="205"/>
      <c r="F709" s="205"/>
      <c r="G709" s="205"/>
      <c r="H709" s="205"/>
      <c r="I709" s="205"/>
      <c r="J709" s="205"/>
      <c r="K709" s="205"/>
      <c r="AV709" s="205"/>
      <c r="AW709" s="205"/>
      <c r="AX709" s="205"/>
    </row>
    <row r="710" spans="5:50" x14ac:dyDescent="0.2">
      <c r="E710" s="205"/>
      <c r="F710" s="205"/>
      <c r="G710" s="205"/>
      <c r="H710" s="205"/>
      <c r="I710" s="205"/>
      <c r="J710" s="205"/>
      <c r="K710" s="205"/>
      <c r="AV710" s="205"/>
      <c r="AW710" s="205"/>
      <c r="AX710" s="205"/>
    </row>
    <row r="711" spans="5:50" x14ac:dyDescent="0.2">
      <c r="E711" s="205"/>
      <c r="F711" s="205"/>
      <c r="G711" s="205"/>
      <c r="H711" s="205"/>
      <c r="I711" s="205"/>
      <c r="J711" s="205"/>
      <c r="K711" s="205"/>
      <c r="AV711" s="205"/>
      <c r="AW711" s="205"/>
      <c r="AX711" s="205"/>
    </row>
    <row r="712" spans="5:50" x14ac:dyDescent="0.2">
      <c r="E712" s="205"/>
      <c r="F712" s="205"/>
      <c r="G712" s="205"/>
      <c r="H712" s="205"/>
      <c r="I712" s="205"/>
      <c r="J712" s="205"/>
      <c r="K712" s="205"/>
      <c r="AV712" s="205"/>
      <c r="AW712" s="205"/>
      <c r="AX712" s="205"/>
    </row>
    <row r="713" spans="5:50" x14ac:dyDescent="0.2">
      <c r="E713" s="205"/>
      <c r="F713" s="205"/>
      <c r="G713" s="205"/>
      <c r="H713" s="205"/>
      <c r="I713" s="205"/>
      <c r="J713" s="205"/>
      <c r="K713" s="205"/>
      <c r="AV713" s="205"/>
      <c r="AW713" s="205"/>
      <c r="AX713" s="205"/>
    </row>
    <row r="714" spans="5:50" x14ac:dyDescent="0.2">
      <c r="E714" s="205"/>
      <c r="F714" s="205"/>
      <c r="G714" s="205"/>
      <c r="H714" s="205"/>
      <c r="I714" s="205"/>
      <c r="J714" s="205"/>
      <c r="K714" s="205"/>
      <c r="AV714" s="205"/>
      <c r="AW714" s="205"/>
      <c r="AX714" s="205"/>
    </row>
    <row r="715" spans="5:50" x14ac:dyDescent="0.2">
      <c r="E715" s="205"/>
      <c r="F715" s="205"/>
      <c r="G715" s="205"/>
      <c r="H715" s="205"/>
      <c r="I715" s="205"/>
      <c r="J715" s="205"/>
      <c r="K715" s="205"/>
      <c r="AV715" s="205"/>
      <c r="AW715" s="205"/>
      <c r="AX715" s="205"/>
    </row>
    <row r="716" spans="5:50" x14ac:dyDescent="0.2">
      <c r="E716" s="205"/>
      <c r="F716" s="205"/>
      <c r="G716" s="205"/>
      <c r="H716" s="205"/>
      <c r="I716" s="205"/>
      <c r="J716" s="205"/>
      <c r="K716" s="205"/>
      <c r="AV716" s="205"/>
      <c r="AW716" s="205"/>
      <c r="AX716" s="205"/>
    </row>
    <row r="717" spans="5:50" x14ac:dyDescent="0.2">
      <c r="E717" s="205"/>
      <c r="F717" s="205"/>
      <c r="G717" s="205"/>
      <c r="H717" s="205"/>
      <c r="I717" s="205"/>
      <c r="J717" s="205"/>
      <c r="K717" s="205"/>
      <c r="AV717" s="205"/>
      <c r="AW717" s="205"/>
      <c r="AX717" s="205"/>
    </row>
    <row r="718" spans="5:50" x14ac:dyDescent="0.2">
      <c r="E718" s="205"/>
      <c r="F718" s="205"/>
      <c r="G718" s="205"/>
      <c r="H718" s="205"/>
      <c r="I718" s="205"/>
      <c r="J718" s="205"/>
      <c r="K718" s="205"/>
      <c r="AV718" s="205"/>
      <c r="AW718" s="205"/>
      <c r="AX718" s="205"/>
    </row>
    <row r="719" spans="5:50" x14ac:dyDescent="0.2">
      <c r="E719" s="205"/>
      <c r="F719" s="205"/>
      <c r="G719" s="205"/>
      <c r="H719" s="205"/>
      <c r="I719" s="205"/>
      <c r="J719" s="205"/>
      <c r="K719" s="205"/>
      <c r="AV719" s="205"/>
      <c r="AW719" s="205"/>
      <c r="AX719" s="205"/>
    </row>
    <row r="720" spans="5:50" x14ac:dyDescent="0.2">
      <c r="E720" s="205"/>
      <c r="F720" s="205"/>
      <c r="G720" s="205"/>
      <c r="H720" s="205"/>
      <c r="I720" s="205"/>
      <c r="J720" s="205"/>
      <c r="K720" s="205"/>
      <c r="AV720" s="205"/>
      <c r="AW720" s="205"/>
      <c r="AX720" s="205"/>
    </row>
    <row r="721" spans="5:50" x14ac:dyDescent="0.2">
      <c r="E721" s="205"/>
      <c r="F721" s="205"/>
      <c r="G721" s="205"/>
      <c r="H721" s="205"/>
      <c r="I721" s="205"/>
      <c r="J721" s="205"/>
      <c r="K721" s="205"/>
      <c r="AV721" s="205"/>
      <c r="AW721" s="205"/>
      <c r="AX721" s="205"/>
    </row>
    <row r="722" spans="5:50" x14ac:dyDescent="0.2">
      <c r="E722" s="205"/>
      <c r="F722" s="205"/>
      <c r="G722" s="205"/>
      <c r="H722" s="205"/>
      <c r="I722" s="205"/>
      <c r="J722" s="205"/>
      <c r="K722" s="205"/>
      <c r="AV722" s="205"/>
      <c r="AW722" s="205"/>
      <c r="AX722" s="205"/>
    </row>
    <row r="723" spans="5:50" x14ac:dyDescent="0.2">
      <c r="E723" s="205"/>
      <c r="F723" s="205"/>
      <c r="G723" s="205"/>
      <c r="H723" s="205"/>
      <c r="I723" s="205"/>
      <c r="J723" s="205"/>
      <c r="K723" s="205"/>
      <c r="AV723" s="205"/>
      <c r="AW723" s="205"/>
      <c r="AX723" s="205"/>
    </row>
    <row r="724" spans="5:50" x14ac:dyDescent="0.2">
      <c r="E724" s="205"/>
      <c r="F724" s="205"/>
      <c r="G724" s="205"/>
      <c r="H724" s="205"/>
      <c r="I724" s="205"/>
      <c r="J724" s="205"/>
      <c r="K724" s="205"/>
      <c r="AV724" s="205"/>
      <c r="AW724" s="205"/>
      <c r="AX724" s="205"/>
    </row>
    <row r="725" spans="5:50" x14ac:dyDescent="0.2">
      <c r="E725" s="205"/>
      <c r="F725" s="205"/>
      <c r="G725" s="205"/>
      <c r="H725" s="205"/>
      <c r="I725" s="205"/>
      <c r="J725" s="205"/>
      <c r="K725" s="205"/>
      <c r="AV725" s="205"/>
      <c r="AW725" s="205"/>
      <c r="AX725" s="205"/>
    </row>
    <row r="726" spans="5:50" x14ac:dyDescent="0.2">
      <c r="E726" s="205"/>
      <c r="F726" s="205"/>
      <c r="G726" s="205"/>
      <c r="H726" s="205"/>
      <c r="I726" s="205"/>
      <c r="J726" s="205"/>
      <c r="K726" s="205"/>
      <c r="AV726" s="205"/>
      <c r="AW726" s="205"/>
      <c r="AX726" s="205"/>
    </row>
    <row r="727" spans="5:50" x14ac:dyDescent="0.2">
      <c r="E727" s="205"/>
      <c r="F727" s="205"/>
      <c r="G727" s="205"/>
      <c r="H727" s="205"/>
      <c r="I727" s="205"/>
      <c r="J727" s="205"/>
      <c r="K727" s="205"/>
      <c r="AV727" s="205"/>
      <c r="AW727" s="205"/>
      <c r="AX727" s="205"/>
    </row>
    <row r="728" spans="5:50" x14ac:dyDescent="0.2">
      <c r="E728" s="205"/>
      <c r="F728" s="205"/>
      <c r="G728" s="205"/>
      <c r="H728" s="205"/>
      <c r="I728" s="205"/>
      <c r="J728" s="205"/>
      <c r="K728" s="205"/>
      <c r="AV728" s="205"/>
      <c r="AW728" s="205"/>
      <c r="AX728" s="205"/>
    </row>
    <row r="729" spans="5:50" x14ac:dyDescent="0.2">
      <c r="E729" s="205"/>
      <c r="F729" s="205"/>
      <c r="G729" s="205"/>
      <c r="H729" s="205"/>
      <c r="I729" s="205"/>
      <c r="J729" s="205"/>
      <c r="K729" s="205"/>
      <c r="AV729" s="205"/>
      <c r="AW729" s="205"/>
      <c r="AX729" s="205"/>
    </row>
    <row r="730" spans="5:50" x14ac:dyDescent="0.2">
      <c r="E730" s="205"/>
      <c r="F730" s="205"/>
      <c r="G730" s="205"/>
      <c r="H730" s="205"/>
      <c r="I730" s="205"/>
      <c r="J730" s="205"/>
      <c r="K730" s="205"/>
      <c r="AV730" s="205"/>
      <c r="AW730" s="205"/>
      <c r="AX730" s="205"/>
    </row>
    <row r="731" spans="5:50" x14ac:dyDescent="0.2">
      <c r="E731" s="205"/>
      <c r="F731" s="205"/>
      <c r="G731" s="205"/>
      <c r="H731" s="205"/>
      <c r="I731" s="205"/>
      <c r="J731" s="205"/>
      <c r="K731" s="205"/>
      <c r="AV731" s="205"/>
      <c r="AW731" s="205"/>
      <c r="AX731" s="205"/>
    </row>
    <row r="732" spans="5:50" x14ac:dyDescent="0.2">
      <c r="E732" s="205"/>
      <c r="F732" s="205"/>
      <c r="G732" s="205"/>
      <c r="H732" s="205"/>
      <c r="I732" s="205"/>
      <c r="J732" s="205"/>
      <c r="K732" s="205"/>
      <c r="AV732" s="205"/>
      <c r="AW732" s="205"/>
      <c r="AX732" s="205"/>
    </row>
    <row r="733" spans="5:50" x14ac:dyDescent="0.2">
      <c r="E733" s="205"/>
      <c r="F733" s="205"/>
      <c r="G733" s="205"/>
      <c r="H733" s="205"/>
      <c r="I733" s="205"/>
      <c r="J733" s="205"/>
      <c r="K733" s="205"/>
      <c r="AV733" s="205"/>
      <c r="AW733" s="205"/>
      <c r="AX733" s="205"/>
    </row>
    <row r="734" spans="5:50" x14ac:dyDescent="0.2">
      <c r="E734" s="205"/>
      <c r="F734" s="205"/>
      <c r="G734" s="205"/>
      <c r="H734" s="205"/>
      <c r="I734" s="205"/>
      <c r="J734" s="205"/>
      <c r="K734" s="205"/>
      <c r="AV734" s="205"/>
      <c r="AW734" s="205"/>
      <c r="AX734" s="205"/>
    </row>
    <row r="735" spans="5:50" x14ac:dyDescent="0.2">
      <c r="E735" s="205"/>
      <c r="F735" s="205"/>
      <c r="G735" s="205"/>
      <c r="H735" s="205"/>
      <c r="I735" s="205"/>
      <c r="J735" s="205"/>
      <c r="K735" s="205"/>
      <c r="AV735" s="205"/>
      <c r="AW735" s="205"/>
      <c r="AX735" s="205"/>
    </row>
    <row r="736" spans="5:50" x14ac:dyDescent="0.2">
      <c r="E736" s="205"/>
      <c r="F736" s="205"/>
      <c r="G736" s="205"/>
      <c r="H736" s="205"/>
      <c r="I736" s="205"/>
      <c r="J736" s="205"/>
      <c r="K736" s="205"/>
      <c r="AV736" s="205"/>
      <c r="AW736" s="205"/>
      <c r="AX736" s="205"/>
    </row>
    <row r="737" spans="5:50" x14ac:dyDescent="0.2">
      <c r="E737" s="205"/>
      <c r="F737" s="205"/>
      <c r="G737" s="205"/>
      <c r="H737" s="205"/>
      <c r="I737" s="205"/>
      <c r="J737" s="205"/>
      <c r="K737" s="205"/>
      <c r="AV737" s="205"/>
      <c r="AW737" s="205"/>
      <c r="AX737" s="205"/>
    </row>
    <row r="738" spans="5:50" x14ac:dyDescent="0.2">
      <c r="E738" s="205"/>
      <c r="F738" s="205"/>
      <c r="G738" s="205"/>
      <c r="H738" s="205"/>
      <c r="I738" s="205"/>
      <c r="J738" s="205"/>
      <c r="K738" s="205"/>
      <c r="AV738" s="205"/>
      <c r="AW738" s="205"/>
      <c r="AX738" s="205"/>
    </row>
    <row r="739" spans="5:50" x14ac:dyDescent="0.2">
      <c r="E739" s="205"/>
      <c r="F739" s="205"/>
      <c r="G739" s="205"/>
      <c r="H739" s="205"/>
      <c r="I739" s="205"/>
      <c r="J739" s="205"/>
      <c r="K739" s="205"/>
      <c r="AV739" s="205"/>
      <c r="AW739" s="205"/>
      <c r="AX739" s="205"/>
    </row>
    <row r="740" spans="5:50" x14ac:dyDescent="0.2">
      <c r="E740" s="205"/>
      <c r="F740" s="205"/>
      <c r="G740" s="205"/>
      <c r="H740" s="205"/>
      <c r="I740" s="205"/>
      <c r="J740" s="205"/>
      <c r="K740" s="205"/>
      <c r="AV740" s="205"/>
      <c r="AW740" s="205"/>
      <c r="AX740" s="205"/>
    </row>
    <row r="741" spans="5:50" x14ac:dyDescent="0.2">
      <c r="E741" s="205"/>
      <c r="F741" s="205"/>
      <c r="G741" s="205"/>
      <c r="H741" s="205"/>
      <c r="I741" s="205"/>
      <c r="J741" s="205"/>
      <c r="K741" s="205"/>
      <c r="AV741" s="205"/>
      <c r="AW741" s="205"/>
      <c r="AX741" s="205"/>
    </row>
    <row r="742" spans="5:50" x14ac:dyDescent="0.2">
      <c r="E742" s="205"/>
      <c r="F742" s="205"/>
      <c r="G742" s="205"/>
      <c r="H742" s="205"/>
      <c r="I742" s="205"/>
      <c r="J742" s="205"/>
      <c r="K742" s="205"/>
      <c r="AV742" s="205"/>
      <c r="AW742" s="205"/>
      <c r="AX742" s="205"/>
    </row>
    <row r="743" spans="5:50" x14ac:dyDescent="0.2">
      <c r="E743" s="205"/>
      <c r="F743" s="205"/>
      <c r="G743" s="205"/>
      <c r="H743" s="205"/>
      <c r="I743" s="205"/>
      <c r="J743" s="205"/>
      <c r="K743" s="205"/>
      <c r="AV743" s="205"/>
      <c r="AW743" s="205"/>
      <c r="AX743" s="205"/>
    </row>
    <row r="744" spans="5:50" x14ac:dyDescent="0.2">
      <c r="E744" s="205"/>
      <c r="F744" s="205"/>
      <c r="G744" s="205"/>
      <c r="H744" s="205"/>
      <c r="I744" s="205"/>
      <c r="J744" s="205"/>
      <c r="K744" s="205"/>
      <c r="AV744" s="205"/>
      <c r="AW744" s="205"/>
      <c r="AX744" s="205"/>
    </row>
    <row r="745" spans="5:50" x14ac:dyDescent="0.2">
      <c r="E745" s="205"/>
      <c r="F745" s="205"/>
      <c r="G745" s="205"/>
      <c r="H745" s="205"/>
      <c r="I745" s="205"/>
      <c r="J745" s="205"/>
      <c r="K745" s="205"/>
      <c r="AV745" s="205"/>
      <c r="AW745" s="205"/>
      <c r="AX745" s="205"/>
    </row>
    <row r="746" spans="5:50" x14ac:dyDescent="0.2">
      <c r="E746" s="205"/>
      <c r="F746" s="205"/>
      <c r="G746" s="205"/>
      <c r="H746" s="205"/>
      <c r="I746" s="205"/>
      <c r="J746" s="205"/>
      <c r="K746" s="205"/>
      <c r="AV746" s="205"/>
      <c r="AW746" s="205"/>
      <c r="AX746" s="205"/>
    </row>
    <row r="747" spans="5:50" x14ac:dyDescent="0.2">
      <c r="E747" s="205"/>
      <c r="F747" s="205"/>
      <c r="G747" s="205"/>
      <c r="H747" s="205"/>
      <c r="I747" s="205"/>
      <c r="J747" s="205"/>
      <c r="K747" s="205"/>
      <c r="AV747" s="205"/>
      <c r="AW747" s="205"/>
      <c r="AX747" s="205"/>
    </row>
    <row r="748" spans="5:50" x14ac:dyDescent="0.2">
      <c r="E748" s="205"/>
      <c r="F748" s="205"/>
      <c r="G748" s="205"/>
      <c r="H748" s="205"/>
      <c r="I748" s="205"/>
      <c r="J748" s="205"/>
      <c r="K748" s="205"/>
      <c r="AV748" s="205"/>
      <c r="AW748" s="205"/>
      <c r="AX748" s="205"/>
    </row>
    <row r="749" spans="5:50" x14ac:dyDescent="0.2">
      <c r="E749" s="205"/>
      <c r="F749" s="205"/>
      <c r="G749" s="205"/>
      <c r="H749" s="205"/>
      <c r="I749" s="205"/>
      <c r="J749" s="205"/>
      <c r="K749" s="205"/>
      <c r="AV749" s="205"/>
      <c r="AW749" s="205"/>
      <c r="AX749" s="205"/>
    </row>
    <row r="750" spans="5:50" x14ac:dyDescent="0.2">
      <c r="E750" s="205"/>
      <c r="F750" s="205"/>
      <c r="G750" s="205"/>
      <c r="H750" s="205"/>
      <c r="I750" s="205"/>
      <c r="J750" s="205"/>
      <c r="K750" s="205"/>
      <c r="AV750" s="205"/>
      <c r="AW750" s="205"/>
      <c r="AX750" s="205"/>
    </row>
    <row r="751" spans="5:50" x14ac:dyDescent="0.2">
      <c r="E751" s="205"/>
      <c r="F751" s="205"/>
      <c r="G751" s="205"/>
      <c r="H751" s="205"/>
      <c r="I751" s="205"/>
      <c r="J751" s="205"/>
      <c r="K751" s="205"/>
      <c r="AV751" s="205"/>
      <c r="AW751" s="205"/>
      <c r="AX751" s="205"/>
    </row>
    <row r="752" spans="5:50" x14ac:dyDescent="0.2">
      <c r="E752" s="205"/>
      <c r="F752" s="205"/>
      <c r="G752" s="205"/>
      <c r="H752" s="205"/>
      <c r="I752" s="205"/>
      <c r="J752" s="205"/>
      <c r="K752" s="205"/>
      <c r="AV752" s="205"/>
      <c r="AW752" s="205"/>
      <c r="AX752" s="205"/>
    </row>
    <row r="753" spans="5:50" x14ac:dyDescent="0.2">
      <c r="E753" s="205"/>
      <c r="F753" s="205"/>
      <c r="G753" s="205"/>
      <c r="H753" s="205"/>
      <c r="I753" s="205"/>
      <c r="J753" s="205"/>
      <c r="K753" s="205"/>
      <c r="AV753" s="205"/>
      <c r="AW753" s="205"/>
      <c r="AX753" s="205"/>
    </row>
    <row r="754" spans="5:50" x14ac:dyDescent="0.2">
      <c r="E754" s="205"/>
      <c r="F754" s="205"/>
      <c r="G754" s="205"/>
      <c r="H754" s="205"/>
      <c r="I754" s="205"/>
      <c r="J754" s="205"/>
      <c r="K754" s="205"/>
      <c r="AV754" s="205"/>
      <c r="AW754" s="205"/>
      <c r="AX754" s="205"/>
    </row>
    <row r="755" spans="5:50" x14ac:dyDescent="0.2">
      <c r="E755" s="205"/>
      <c r="F755" s="205"/>
      <c r="G755" s="205"/>
      <c r="H755" s="205"/>
      <c r="I755" s="205"/>
      <c r="J755" s="205"/>
      <c r="K755" s="205"/>
      <c r="AV755" s="205"/>
      <c r="AW755" s="205"/>
      <c r="AX755" s="205"/>
    </row>
    <row r="756" spans="5:50" x14ac:dyDescent="0.2">
      <c r="E756" s="205"/>
      <c r="F756" s="205"/>
      <c r="G756" s="205"/>
      <c r="H756" s="205"/>
      <c r="I756" s="205"/>
      <c r="J756" s="205"/>
      <c r="K756" s="205"/>
      <c r="AV756" s="205"/>
      <c r="AW756" s="205"/>
      <c r="AX756" s="205"/>
    </row>
    <row r="757" spans="5:50" x14ac:dyDescent="0.2">
      <c r="E757" s="205"/>
      <c r="F757" s="205"/>
      <c r="G757" s="205"/>
      <c r="H757" s="205"/>
      <c r="I757" s="205"/>
      <c r="J757" s="205"/>
      <c r="K757" s="205"/>
      <c r="AV757" s="205"/>
      <c r="AW757" s="205"/>
      <c r="AX757" s="205"/>
    </row>
    <row r="758" spans="5:50" x14ac:dyDescent="0.2">
      <c r="E758" s="205"/>
      <c r="F758" s="205"/>
      <c r="G758" s="205"/>
      <c r="H758" s="205"/>
      <c r="I758" s="205"/>
      <c r="J758" s="205"/>
      <c r="K758" s="205"/>
      <c r="AV758" s="205"/>
      <c r="AW758" s="205"/>
      <c r="AX758" s="205"/>
    </row>
    <row r="759" spans="5:50" x14ac:dyDescent="0.2">
      <c r="E759" s="205"/>
      <c r="F759" s="205"/>
      <c r="G759" s="205"/>
      <c r="H759" s="205"/>
      <c r="I759" s="205"/>
      <c r="J759" s="205"/>
      <c r="K759" s="205"/>
      <c r="AV759" s="205"/>
      <c r="AW759" s="205"/>
      <c r="AX759" s="205"/>
    </row>
    <row r="760" spans="5:50" x14ac:dyDescent="0.2">
      <c r="E760" s="205"/>
      <c r="F760" s="205"/>
      <c r="G760" s="205"/>
      <c r="H760" s="205"/>
      <c r="I760" s="205"/>
      <c r="J760" s="205"/>
      <c r="K760" s="205"/>
      <c r="AV760" s="205"/>
      <c r="AW760" s="205"/>
      <c r="AX760" s="205"/>
    </row>
    <row r="761" spans="5:50" x14ac:dyDescent="0.2">
      <c r="E761" s="205"/>
      <c r="F761" s="205"/>
      <c r="G761" s="205"/>
      <c r="H761" s="205"/>
      <c r="I761" s="205"/>
      <c r="J761" s="205"/>
      <c r="K761" s="205"/>
      <c r="AV761" s="205"/>
      <c r="AW761" s="205"/>
      <c r="AX761" s="205"/>
    </row>
    <row r="762" spans="5:50" x14ac:dyDescent="0.2">
      <c r="E762" s="205"/>
      <c r="F762" s="205"/>
      <c r="G762" s="205"/>
      <c r="H762" s="205"/>
      <c r="I762" s="205"/>
      <c r="J762" s="205"/>
      <c r="K762" s="205"/>
      <c r="AV762" s="205"/>
      <c r="AW762" s="205"/>
      <c r="AX762" s="205"/>
    </row>
    <row r="763" spans="5:50" x14ac:dyDescent="0.2">
      <c r="E763" s="205"/>
      <c r="F763" s="205"/>
      <c r="G763" s="205"/>
      <c r="H763" s="205"/>
      <c r="I763" s="205"/>
      <c r="J763" s="205"/>
      <c r="K763" s="205"/>
      <c r="AV763" s="205"/>
      <c r="AW763" s="205"/>
      <c r="AX763" s="205"/>
    </row>
    <row r="764" spans="5:50" x14ac:dyDescent="0.2">
      <c r="E764" s="205"/>
      <c r="F764" s="205"/>
      <c r="G764" s="205"/>
      <c r="H764" s="205"/>
      <c r="I764" s="205"/>
      <c r="J764" s="205"/>
      <c r="K764" s="205"/>
      <c r="AV764" s="205"/>
      <c r="AW764" s="205"/>
      <c r="AX764" s="205"/>
    </row>
    <row r="765" spans="5:50" x14ac:dyDescent="0.2">
      <c r="E765" s="205"/>
      <c r="F765" s="205"/>
      <c r="G765" s="205"/>
      <c r="H765" s="205"/>
      <c r="I765" s="205"/>
      <c r="J765" s="205"/>
      <c r="K765" s="205"/>
      <c r="AV765" s="205"/>
      <c r="AW765" s="205"/>
      <c r="AX765" s="205"/>
    </row>
    <row r="766" spans="5:50" x14ac:dyDescent="0.2">
      <c r="E766" s="205"/>
      <c r="F766" s="205"/>
      <c r="G766" s="205"/>
      <c r="H766" s="205"/>
      <c r="I766" s="205"/>
      <c r="J766" s="205"/>
      <c r="K766" s="205"/>
      <c r="AV766" s="205"/>
      <c r="AW766" s="205"/>
      <c r="AX766" s="205"/>
    </row>
    <row r="767" spans="5:50" x14ac:dyDescent="0.2">
      <c r="E767" s="205"/>
      <c r="F767" s="205"/>
      <c r="G767" s="205"/>
      <c r="H767" s="205"/>
      <c r="I767" s="205"/>
      <c r="J767" s="205"/>
      <c r="K767" s="205"/>
      <c r="AV767" s="205"/>
      <c r="AW767" s="205"/>
      <c r="AX767" s="205"/>
    </row>
    <row r="768" spans="5:50" x14ac:dyDescent="0.2">
      <c r="E768" s="205"/>
      <c r="F768" s="205"/>
      <c r="G768" s="205"/>
      <c r="H768" s="205"/>
      <c r="I768" s="205"/>
      <c r="J768" s="205"/>
      <c r="K768" s="205"/>
      <c r="AV768" s="205"/>
      <c r="AW768" s="205"/>
      <c r="AX768" s="205"/>
    </row>
    <row r="769" spans="5:50" x14ac:dyDescent="0.2">
      <c r="E769" s="205"/>
      <c r="F769" s="205"/>
      <c r="G769" s="205"/>
      <c r="H769" s="205"/>
      <c r="I769" s="205"/>
      <c r="J769" s="205"/>
      <c r="K769" s="205"/>
      <c r="AV769" s="205"/>
      <c r="AW769" s="205"/>
      <c r="AX769" s="205"/>
    </row>
    <row r="770" spans="5:50" x14ac:dyDescent="0.2">
      <c r="E770" s="205"/>
      <c r="F770" s="205"/>
      <c r="G770" s="205"/>
      <c r="H770" s="205"/>
      <c r="I770" s="205"/>
      <c r="J770" s="205"/>
      <c r="K770" s="205"/>
      <c r="AV770" s="205"/>
      <c r="AW770" s="205"/>
      <c r="AX770" s="205"/>
    </row>
    <row r="771" spans="5:50" x14ac:dyDescent="0.2">
      <c r="E771" s="205"/>
      <c r="F771" s="205"/>
      <c r="G771" s="205"/>
      <c r="H771" s="205"/>
      <c r="I771" s="205"/>
      <c r="J771" s="205"/>
      <c r="K771" s="205"/>
      <c r="AV771" s="205"/>
      <c r="AW771" s="205"/>
      <c r="AX771" s="205"/>
    </row>
    <row r="772" spans="5:50" x14ac:dyDescent="0.2">
      <c r="E772" s="205"/>
      <c r="F772" s="205"/>
      <c r="G772" s="205"/>
      <c r="H772" s="205"/>
      <c r="I772" s="205"/>
      <c r="J772" s="205"/>
      <c r="K772" s="205"/>
      <c r="AV772" s="205"/>
      <c r="AW772" s="205"/>
      <c r="AX772" s="205"/>
    </row>
    <row r="773" spans="5:50" x14ac:dyDescent="0.2">
      <c r="E773" s="205"/>
      <c r="F773" s="205"/>
      <c r="G773" s="205"/>
      <c r="H773" s="205"/>
      <c r="I773" s="205"/>
      <c r="J773" s="205"/>
      <c r="K773" s="205"/>
      <c r="AV773" s="205"/>
      <c r="AW773" s="205"/>
      <c r="AX773" s="205"/>
    </row>
    <row r="774" spans="5:50" x14ac:dyDescent="0.2">
      <c r="E774" s="205"/>
      <c r="F774" s="205"/>
      <c r="G774" s="205"/>
      <c r="H774" s="205"/>
      <c r="I774" s="205"/>
      <c r="J774" s="205"/>
      <c r="K774" s="205"/>
      <c r="AV774" s="205"/>
      <c r="AW774" s="205"/>
      <c r="AX774" s="205"/>
    </row>
    <row r="775" spans="5:50" x14ac:dyDescent="0.2">
      <c r="E775" s="205"/>
      <c r="F775" s="205"/>
      <c r="G775" s="205"/>
      <c r="H775" s="205"/>
      <c r="I775" s="205"/>
      <c r="J775" s="205"/>
      <c r="K775" s="205"/>
      <c r="AV775" s="205"/>
      <c r="AW775" s="205"/>
      <c r="AX775" s="205"/>
    </row>
    <row r="776" spans="5:50" x14ac:dyDescent="0.2">
      <c r="E776" s="205"/>
      <c r="F776" s="205"/>
      <c r="G776" s="205"/>
      <c r="H776" s="205"/>
      <c r="I776" s="205"/>
      <c r="J776" s="205"/>
      <c r="K776" s="205"/>
      <c r="AV776" s="205"/>
      <c r="AW776" s="205"/>
      <c r="AX776" s="205"/>
    </row>
    <row r="777" spans="5:50" x14ac:dyDescent="0.2">
      <c r="E777" s="205"/>
      <c r="F777" s="205"/>
      <c r="G777" s="205"/>
      <c r="H777" s="205"/>
      <c r="I777" s="205"/>
      <c r="J777" s="205"/>
      <c r="K777" s="205"/>
      <c r="AV777" s="205"/>
      <c r="AW777" s="205"/>
      <c r="AX777" s="205"/>
    </row>
    <row r="778" spans="5:50" x14ac:dyDescent="0.2">
      <c r="E778" s="205"/>
      <c r="F778" s="205"/>
      <c r="G778" s="205"/>
      <c r="H778" s="205"/>
      <c r="I778" s="205"/>
      <c r="J778" s="205"/>
      <c r="K778" s="205"/>
      <c r="AV778" s="205"/>
      <c r="AW778" s="205"/>
      <c r="AX778" s="205"/>
    </row>
    <row r="779" spans="5:50" x14ac:dyDescent="0.2">
      <c r="E779" s="205"/>
      <c r="F779" s="205"/>
      <c r="G779" s="205"/>
      <c r="H779" s="205"/>
      <c r="I779" s="205"/>
      <c r="J779" s="205"/>
      <c r="K779" s="205"/>
      <c r="AV779" s="205"/>
      <c r="AW779" s="205"/>
      <c r="AX779" s="205"/>
    </row>
    <row r="780" spans="5:50" x14ac:dyDescent="0.2">
      <c r="E780" s="205"/>
      <c r="F780" s="205"/>
      <c r="G780" s="205"/>
      <c r="H780" s="205"/>
      <c r="I780" s="205"/>
      <c r="J780" s="205"/>
      <c r="K780" s="205"/>
      <c r="AV780" s="205"/>
      <c r="AW780" s="205"/>
      <c r="AX780" s="205"/>
    </row>
    <row r="781" spans="5:50" x14ac:dyDescent="0.2">
      <c r="E781" s="205"/>
      <c r="F781" s="205"/>
      <c r="G781" s="205"/>
      <c r="H781" s="205"/>
      <c r="I781" s="205"/>
      <c r="J781" s="205"/>
      <c r="K781" s="205"/>
      <c r="AV781" s="205"/>
      <c r="AW781" s="205"/>
      <c r="AX781" s="205"/>
    </row>
    <row r="782" spans="5:50" x14ac:dyDescent="0.2">
      <c r="E782" s="205"/>
      <c r="F782" s="205"/>
      <c r="G782" s="205"/>
      <c r="H782" s="205"/>
      <c r="I782" s="205"/>
      <c r="J782" s="205"/>
      <c r="K782" s="205"/>
      <c r="AV782" s="205"/>
      <c r="AW782" s="205"/>
      <c r="AX782" s="205"/>
    </row>
    <row r="783" spans="5:50" x14ac:dyDescent="0.2">
      <c r="E783" s="205"/>
      <c r="F783" s="205"/>
      <c r="G783" s="205"/>
      <c r="H783" s="205"/>
      <c r="I783" s="205"/>
      <c r="J783" s="205"/>
      <c r="K783" s="205"/>
      <c r="AV783" s="205"/>
      <c r="AW783" s="205"/>
      <c r="AX783" s="205"/>
    </row>
    <row r="784" spans="5:50" x14ac:dyDescent="0.2">
      <c r="E784" s="205"/>
      <c r="F784" s="205"/>
      <c r="G784" s="205"/>
      <c r="H784" s="205"/>
      <c r="I784" s="205"/>
      <c r="J784" s="205"/>
      <c r="K784" s="205"/>
      <c r="AV784" s="205"/>
      <c r="AW784" s="205"/>
      <c r="AX784" s="205"/>
    </row>
    <row r="785" spans="5:50" x14ac:dyDescent="0.2">
      <c r="E785" s="205"/>
      <c r="F785" s="205"/>
      <c r="G785" s="205"/>
      <c r="H785" s="205"/>
      <c r="I785" s="205"/>
      <c r="J785" s="205"/>
      <c r="K785" s="205"/>
      <c r="AV785" s="205"/>
      <c r="AW785" s="205"/>
      <c r="AX785" s="205"/>
    </row>
    <row r="786" spans="5:50" x14ac:dyDescent="0.2">
      <c r="E786" s="205"/>
      <c r="F786" s="205"/>
      <c r="G786" s="205"/>
      <c r="H786" s="205"/>
      <c r="I786" s="205"/>
      <c r="J786" s="205"/>
      <c r="K786" s="205"/>
      <c r="AV786" s="205"/>
      <c r="AW786" s="205"/>
      <c r="AX786" s="205"/>
    </row>
    <row r="787" spans="5:50" x14ac:dyDescent="0.2">
      <c r="E787" s="205"/>
      <c r="F787" s="205"/>
      <c r="G787" s="205"/>
      <c r="H787" s="205"/>
      <c r="I787" s="205"/>
      <c r="J787" s="205"/>
      <c r="K787" s="205"/>
      <c r="AV787" s="205"/>
      <c r="AW787" s="205"/>
      <c r="AX787" s="205"/>
    </row>
    <row r="788" spans="5:50" x14ac:dyDescent="0.2">
      <c r="E788" s="205"/>
      <c r="F788" s="205"/>
      <c r="G788" s="205"/>
      <c r="H788" s="205"/>
      <c r="I788" s="205"/>
      <c r="J788" s="205"/>
      <c r="K788" s="205"/>
      <c r="AV788" s="205"/>
      <c r="AW788" s="205"/>
      <c r="AX788" s="205"/>
    </row>
    <row r="789" spans="5:50" x14ac:dyDescent="0.2">
      <c r="E789" s="205"/>
      <c r="F789" s="205"/>
      <c r="G789" s="205"/>
      <c r="H789" s="205"/>
      <c r="I789" s="205"/>
      <c r="J789" s="205"/>
      <c r="K789" s="205"/>
      <c r="AV789" s="205"/>
      <c r="AW789" s="205"/>
      <c r="AX789" s="205"/>
    </row>
    <row r="790" spans="5:50" x14ac:dyDescent="0.2">
      <c r="E790" s="205"/>
      <c r="F790" s="205"/>
      <c r="G790" s="205"/>
      <c r="H790" s="205"/>
      <c r="I790" s="205"/>
      <c r="J790" s="205"/>
      <c r="K790" s="205"/>
      <c r="AV790" s="205"/>
      <c r="AW790" s="205"/>
      <c r="AX790" s="205"/>
    </row>
    <row r="791" spans="5:50" x14ac:dyDescent="0.2">
      <c r="E791" s="205"/>
      <c r="F791" s="205"/>
      <c r="G791" s="205"/>
      <c r="H791" s="205"/>
      <c r="I791" s="205"/>
      <c r="J791" s="205"/>
      <c r="K791" s="205"/>
      <c r="AV791" s="205"/>
      <c r="AW791" s="205"/>
      <c r="AX791" s="205"/>
    </row>
    <row r="792" spans="5:50" x14ac:dyDescent="0.2">
      <c r="E792" s="205"/>
      <c r="F792" s="205"/>
      <c r="G792" s="205"/>
      <c r="H792" s="205"/>
      <c r="I792" s="205"/>
      <c r="J792" s="205"/>
      <c r="K792" s="205"/>
      <c r="AV792" s="205"/>
      <c r="AW792" s="205"/>
      <c r="AX792" s="205"/>
    </row>
    <row r="793" spans="5:50" x14ac:dyDescent="0.2">
      <c r="E793" s="205"/>
      <c r="F793" s="205"/>
      <c r="G793" s="205"/>
      <c r="H793" s="205"/>
      <c r="I793" s="205"/>
      <c r="J793" s="205"/>
      <c r="K793" s="205"/>
      <c r="AV793" s="205"/>
      <c r="AW793" s="205"/>
      <c r="AX793" s="205"/>
    </row>
    <row r="794" spans="5:50" x14ac:dyDescent="0.2">
      <c r="E794" s="205"/>
      <c r="F794" s="205"/>
      <c r="G794" s="205"/>
      <c r="H794" s="205"/>
      <c r="I794" s="205"/>
      <c r="J794" s="205"/>
      <c r="K794" s="205"/>
      <c r="AV794" s="205"/>
      <c r="AW794" s="205"/>
      <c r="AX794" s="205"/>
    </row>
    <row r="795" spans="5:50" x14ac:dyDescent="0.2">
      <c r="E795" s="205"/>
      <c r="F795" s="205"/>
      <c r="G795" s="205"/>
      <c r="H795" s="205"/>
      <c r="I795" s="205"/>
      <c r="J795" s="205"/>
      <c r="K795" s="205"/>
      <c r="AV795" s="205"/>
      <c r="AW795" s="205"/>
      <c r="AX795" s="205"/>
    </row>
    <row r="796" spans="5:50" x14ac:dyDescent="0.2">
      <c r="E796" s="205"/>
      <c r="F796" s="205"/>
      <c r="G796" s="205"/>
      <c r="H796" s="205"/>
      <c r="I796" s="205"/>
      <c r="J796" s="205"/>
      <c r="K796" s="205"/>
      <c r="AV796" s="205"/>
      <c r="AW796" s="205"/>
      <c r="AX796" s="205"/>
    </row>
    <row r="797" spans="5:50" x14ac:dyDescent="0.2">
      <c r="E797" s="205"/>
      <c r="F797" s="205"/>
      <c r="G797" s="205"/>
      <c r="H797" s="205"/>
      <c r="I797" s="205"/>
      <c r="J797" s="205"/>
      <c r="K797" s="205"/>
      <c r="AV797" s="205"/>
      <c r="AW797" s="205"/>
      <c r="AX797" s="205"/>
    </row>
    <row r="798" spans="5:50" x14ac:dyDescent="0.2">
      <c r="E798" s="205"/>
      <c r="F798" s="205"/>
      <c r="G798" s="205"/>
      <c r="H798" s="205"/>
      <c r="I798" s="205"/>
      <c r="J798" s="205"/>
      <c r="K798" s="205"/>
      <c r="AV798" s="205"/>
      <c r="AW798" s="205"/>
      <c r="AX798" s="205"/>
    </row>
    <row r="799" spans="5:50" x14ac:dyDescent="0.2">
      <c r="E799" s="205"/>
      <c r="F799" s="205"/>
      <c r="G799" s="205"/>
      <c r="H799" s="205"/>
      <c r="I799" s="205"/>
      <c r="J799" s="205"/>
      <c r="K799" s="205"/>
      <c r="AV799" s="205"/>
      <c r="AW799" s="205"/>
      <c r="AX799" s="205"/>
    </row>
    <row r="800" spans="5:50" x14ac:dyDescent="0.2">
      <c r="E800" s="205"/>
      <c r="F800" s="205"/>
      <c r="G800" s="205"/>
      <c r="H800" s="205"/>
      <c r="I800" s="205"/>
      <c r="J800" s="205"/>
      <c r="K800" s="205"/>
      <c r="AV800" s="205"/>
      <c r="AW800" s="205"/>
      <c r="AX800" s="205"/>
    </row>
    <row r="801" spans="5:50" x14ac:dyDescent="0.2">
      <c r="E801" s="205"/>
      <c r="F801" s="205"/>
      <c r="G801" s="205"/>
      <c r="H801" s="205"/>
      <c r="I801" s="205"/>
      <c r="J801" s="205"/>
      <c r="K801" s="205"/>
      <c r="AV801" s="205"/>
      <c r="AW801" s="205"/>
      <c r="AX801" s="205"/>
    </row>
    <row r="802" spans="5:50" x14ac:dyDescent="0.2">
      <c r="E802" s="205"/>
      <c r="F802" s="205"/>
      <c r="G802" s="205"/>
      <c r="H802" s="205"/>
      <c r="I802" s="205"/>
      <c r="J802" s="205"/>
      <c r="K802" s="205"/>
      <c r="AV802" s="205"/>
      <c r="AW802" s="205"/>
      <c r="AX802" s="205"/>
    </row>
    <row r="803" spans="5:50" x14ac:dyDescent="0.2">
      <c r="E803" s="205"/>
      <c r="F803" s="205"/>
      <c r="G803" s="205"/>
      <c r="H803" s="205"/>
      <c r="I803" s="205"/>
      <c r="J803" s="205"/>
      <c r="K803" s="205"/>
      <c r="AV803" s="205"/>
      <c r="AW803" s="205"/>
      <c r="AX803" s="205"/>
    </row>
    <row r="804" spans="5:50" x14ac:dyDescent="0.2">
      <c r="E804" s="205"/>
      <c r="F804" s="205"/>
      <c r="G804" s="205"/>
      <c r="H804" s="205"/>
      <c r="I804" s="205"/>
      <c r="J804" s="205"/>
      <c r="K804" s="205"/>
      <c r="AV804" s="205"/>
      <c r="AW804" s="205"/>
      <c r="AX804" s="205"/>
    </row>
    <row r="805" spans="5:50" x14ac:dyDescent="0.2">
      <c r="E805" s="205"/>
      <c r="F805" s="205"/>
      <c r="G805" s="205"/>
      <c r="H805" s="205"/>
      <c r="I805" s="205"/>
      <c r="J805" s="205"/>
      <c r="K805" s="205"/>
      <c r="AV805" s="205"/>
      <c r="AW805" s="205"/>
      <c r="AX805" s="205"/>
    </row>
    <row r="806" spans="5:50" x14ac:dyDescent="0.2">
      <c r="E806" s="205"/>
      <c r="F806" s="205"/>
      <c r="G806" s="205"/>
      <c r="H806" s="205"/>
      <c r="I806" s="205"/>
      <c r="J806" s="205"/>
      <c r="K806" s="205"/>
      <c r="AV806" s="205"/>
      <c r="AW806" s="205"/>
      <c r="AX806" s="205"/>
    </row>
    <row r="807" spans="5:50" x14ac:dyDescent="0.2">
      <c r="E807" s="205"/>
      <c r="F807" s="205"/>
      <c r="G807" s="205"/>
      <c r="H807" s="205"/>
      <c r="I807" s="205"/>
      <c r="J807" s="205"/>
      <c r="K807" s="205"/>
      <c r="AV807" s="205"/>
      <c r="AW807" s="205"/>
      <c r="AX807" s="205"/>
    </row>
    <row r="808" spans="5:50" x14ac:dyDescent="0.2">
      <c r="E808" s="205"/>
      <c r="F808" s="205"/>
      <c r="G808" s="205"/>
      <c r="H808" s="205"/>
      <c r="I808" s="205"/>
      <c r="J808" s="205"/>
      <c r="K808" s="205"/>
      <c r="AV808" s="205"/>
      <c r="AW808" s="205"/>
      <c r="AX808" s="205"/>
    </row>
    <row r="809" spans="5:50" x14ac:dyDescent="0.2">
      <c r="E809" s="205"/>
      <c r="F809" s="205"/>
      <c r="G809" s="205"/>
      <c r="H809" s="205"/>
      <c r="I809" s="205"/>
      <c r="J809" s="205"/>
      <c r="K809" s="205"/>
      <c r="AV809" s="205"/>
      <c r="AW809" s="205"/>
      <c r="AX809" s="205"/>
    </row>
    <row r="810" spans="5:50" x14ac:dyDescent="0.2">
      <c r="E810" s="205"/>
      <c r="F810" s="205"/>
      <c r="G810" s="205"/>
      <c r="H810" s="205"/>
      <c r="I810" s="205"/>
      <c r="J810" s="205"/>
      <c r="K810" s="205"/>
      <c r="AV810" s="205"/>
      <c r="AW810" s="205"/>
      <c r="AX810" s="205"/>
    </row>
    <row r="811" spans="5:50" x14ac:dyDescent="0.2">
      <c r="E811" s="205"/>
      <c r="F811" s="205"/>
      <c r="G811" s="205"/>
      <c r="H811" s="205"/>
      <c r="I811" s="205"/>
      <c r="J811" s="205"/>
      <c r="K811" s="205"/>
      <c r="AV811" s="205"/>
      <c r="AW811" s="205"/>
      <c r="AX811" s="205"/>
    </row>
    <row r="812" spans="5:50" x14ac:dyDescent="0.2">
      <c r="E812" s="205"/>
      <c r="F812" s="205"/>
      <c r="G812" s="205"/>
      <c r="H812" s="205"/>
      <c r="I812" s="205"/>
      <c r="J812" s="205"/>
      <c r="K812" s="205"/>
      <c r="AV812" s="205"/>
      <c r="AW812" s="205"/>
      <c r="AX812" s="205"/>
    </row>
    <row r="813" spans="5:50" x14ac:dyDescent="0.2">
      <c r="E813" s="205"/>
      <c r="F813" s="205"/>
      <c r="G813" s="205"/>
      <c r="H813" s="205"/>
      <c r="I813" s="205"/>
      <c r="J813" s="205"/>
      <c r="K813" s="205"/>
      <c r="AV813" s="205"/>
      <c r="AW813" s="205"/>
      <c r="AX813" s="205"/>
    </row>
    <row r="814" spans="5:50" x14ac:dyDescent="0.2">
      <c r="E814" s="205"/>
      <c r="F814" s="205"/>
      <c r="G814" s="205"/>
      <c r="H814" s="205"/>
      <c r="I814" s="205"/>
      <c r="J814" s="205"/>
      <c r="K814" s="205"/>
      <c r="AV814" s="205"/>
      <c r="AW814" s="205"/>
      <c r="AX814" s="205"/>
    </row>
    <row r="815" spans="5:50" x14ac:dyDescent="0.2">
      <c r="E815" s="205"/>
      <c r="F815" s="205"/>
      <c r="G815" s="205"/>
      <c r="H815" s="205"/>
      <c r="I815" s="205"/>
      <c r="J815" s="205"/>
      <c r="K815" s="205"/>
      <c r="AV815" s="205"/>
      <c r="AW815" s="205"/>
      <c r="AX815" s="205"/>
    </row>
    <row r="816" spans="5:50" x14ac:dyDescent="0.2">
      <c r="E816" s="205"/>
      <c r="F816" s="205"/>
      <c r="G816" s="205"/>
      <c r="H816" s="205"/>
      <c r="I816" s="205"/>
      <c r="J816" s="205"/>
      <c r="K816" s="205"/>
      <c r="AV816" s="205"/>
      <c r="AW816" s="205"/>
      <c r="AX816" s="205"/>
    </row>
    <row r="817" spans="5:50" x14ac:dyDescent="0.2">
      <c r="E817" s="205"/>
      <c r="F817" s="205"/>
      <c r="G817" s="205"/>
      <c r="H817" s="205"/>
      <c r="I817" s="205"/>
      <c r="J817" s="205"/>
      <c r="K817" s="205"/>
      <c r="AV817" s="205"/>
      <c r="AW817" s="205"/>
      <c r="AX817" s="205"/>
    </row>
    <row r="818" spans="5:50" x14ac:dyDescent="0.2">
      <c r="E818" s="205"/>
      <c r="F818" s="205"/>
      <c r="G818" s="205"/>
      <c r="H818" s="205"/>
      <c r="I818" s="205"/>
      <c r="J818" s="205"/>
      <c r="K818" s="205"/>
      <c r="AV818" s="205"/>
      <c r="AW818" s="205"/>
      <c r="AX818" s="205"/>
    </row>
    <row r="819" spans="5:50" x14ac:dyDescent="0.2">
      <c r="E819" s="205"/>
      <c r="F819" s="205"/>
      <c r="G819" s="205"/>
      <c r="H819" s="205"/>
      <c r="I819" s="205"/>
      <c r="J819" s="205"/>
      <c r="K819" s="205"/>
      <c r="AV819" s="205"/>
      <c r="AW819" s="205"/>
      <c r="AX819" s="205"/>
    </row>
    <row r="820" spans="5:50" x14ac:dyDescent="0.2">
      <c r="E820" s="205"/>
      <c r="F820" s="205"/>
      <c r="G820" s="205"/>
      <c r="H820" s="205"/>
      <c r="I820" s="205"/>
      <c r="J820" s="205"/>
      <c r="K820" s="205"/>
      <c r="AV820" s="205"/>
      <c r="AW820" s="205"/>
      <c r="AX820" s="205"/>
    </row>
    <row r="821" spans="5:50" x14ac:dyDescent="0.2">
      <c r="E821" s="205"/>
      <c r="F821" s="205"/>
      <c r="G821" s="205"/>
      <c r="H821" s="205"/>
      <c r="I821" s="205"/>
      <c r="J821" s="205"/>
      <c r="K821" s="205"/>
      <c r="AV821" s="205"/>
      <c r="AW821" s="205"/>
      <c r="AX821" s="205"/>
    </row>
    <row r="822" spans="5:50" x14ac:dyDescent="0.2">
      <c r="E822" s="205"/>
      <c r="F822" s="205"/>
      <c r="G822" s="205"/>
      <c r="H822" s="205"/>
      <c r="I822" s="205"/>
      <c r="J822" s="205"/>
      <c r="K822" s="205"/>
      <c r="AV822" s="205"/>
      <c r="AW822" s="205"/>
      <c r="AX822" s="205"/>
    </row>
    <row r="823" spans="5:50" x14ac:dyDescent="0.2">
      <c r="E823" s="205"/>
      <c r="F823" s="205"/>
      <c r="G823" s="205"/>
      <c r="H823" s="205"/>
      <c r="I823" s="205"/>
      <c r="J823" s="205"/>
      <c r="K823" s="205"/>
      <c r="AV823" s="205"/>
      <c r="AW823" s="205"/>
      <c r="AX823" s="205"/>
    </row>
    <row r="824" spans="5:50" x14ac:dyDescent="0.2">
      <c r="E824" s="205"/>
      <c r="F824" s="205"/>
      <c r="G824" s="205"/>
      <c r="H824" s="205"/>
      <c r="I824" s="205"/>
      <c r="J824" s="205"/>
      <c r="K824" s="205"/>
      <c r="AV824" s="205"/>
      <c r="AW824" s="205"/>
      <c r="AX824" s="205"/>
    </row>
    <row r="825" spans="5:50" x14ac:dyDescent="0.2">
      <c r="E825" s="205"/>
      <c r="F825" s="205"/>
      <c r="G825" s="205"/>
      <c r="H825" s="205"/>
      <c r="I825" s="205"/>
      <c r="J825" s="205"/>
      <c r="K825" s="205"/>
      <c r="AV825" s="205"/>
      <c r="AW825" s="205"/>
      <c r="AX825" s="205"/>
    </row>
    <row r="826" spans="5:50" x14ac:dyDescent="0.2">
      <c r="E826" s="205"/>
      <c r="F826" s="205"/>
      <c r="G826" s="205"/>
      <c r="H826" s="205"/>
      <c r="I826" s="205"/>
      <c r="J826" s="205"/>
      <c r="K826" s="205"/>
      <c r="AV826" s="205"/>
      <c r="AW826" s="205"/>
      <c r="AX826" s="205"/>
    </row>
    <row r="827" spans="5:50" x14ac:dyDescent="0.2">
      <c r="E827" s="205"/>
      <c r="F827" s="205"/>
      <c r="G827" s="205"/>
      <c r="H827" s="205"/>
      <c r="I827" s="205"/>
      <c r="J827" s="205"/>
      <c r="K827" s="205"/>
      <c r="AV827" s="205"/>
      <c r="AW827" s="205"/>
      <c r="AX827" s="205"/>
    </row>
    <row r="828" spans="5:50" x14ac:dyDescent="0.2">
      <c r="E828" s="205"/>
      <c r="F828" s="205"/>
      <c r="G828" s="205"/>
      <c r="H828" s="205"/>
      <c r="I828" s="205"/>
      <c r="J828" s="205"/>
      <c r="K828" s="205"/>
      <c r="AV828" s="205"/>
      <c r="AW828" s="205"/>
      <c r="AX828" s="205"/>
    </row>
    <row r="829" spans="5:50" x14ac:dyDescent="0.2">
      <c r="E829" s="205"/>
      <c r="F829" s="205"/>
      <c r="G829" s="205"/>
      <c r="H829" s="205"/>
      <c r="I829" s="205"/>
      <c r="J829" s="205"/>
      <c r="K829" s="205"/>
      <c r="AV829" s="205"/>
      <c r="AW829" s="205"/>
      <c r="AX829" s="205"/>
    </row>
    <row r="830" spans="5:50" x14ac:dyDescent="0.2">
      <c r="E830" s="205"/>
      <c r="F830" s="205"/>
      <c r="G830" s="205"/>
      <c r="H830" s="205"/>
      <c r="I830" s="205"/>
      <c r="J830" s="205"/>
      <c r="K830" s="205"/>
      <c r="AV830" s="205"/>
      <c r="AW830" s="205"/>
      <c r="AX830" s="205"/>
    </row>
    <row r="831" spans="5:50" x14ac:dyDescent="0.2">
      <c r="E831" s="205"/>
      <c r="F831" s="205"/>
      <c r="G831" s="205"/>
      <c r="H831" s="205"/>
      <c r="I831" s="205"/>
      <c r="J831" s="205"/>
      <c r="K831" s="205"/>
      <c r="AV831" s="205"/>
      <c r="AW831" s="205"/>
      <c r="AX831" s="205"/>
    </row>
    <row r="832" spans="5:50" x14ac:dyDescent="0.2">
      <c r="E832" s="205"/>
      <c r="F832" s="205"/>
      <c r="G832" s="205"/>
      <c r="H832" s="205"/>
      <c r="I832" s="205"/>
      <c r="J832" s="205"/>
      <c r="K832" s="205"/>
      <c r="AV832" s="205"/>
      <c r="AW832" s="205"/>
      <c r="AX832" s="205"/>
    </row>
    <row r="833" spans="5:50" x14ac:dyDescent="0.2">
      <c r="E833" s="205"/>
      <c r="F833" s="205"/>
      <c r="G833" s="205"/>
      <c r="H833" s="205"/>
      <c r="I833" s="205"/>
      <c r="J833" s="205"/>
      <c r="K833" s="205"/>
      <c r="AV833" s="205"/>
      <c r="AW833" s="205"/>
      <c r="AX833" s="205"/>
    </row>
    <row r="834" spans="5:50" x14ac:dyDescent="0.2">
      <c r="E834" s="205"/>
      <c r="F834" s="205"/>
      <c r="G834" s="205"/>
      <c r="H834" s="205"/>
      <c r="I834" s="205"/>
      <c r="J834" s="205"/>
      <c r="K834" s="205"/>
      <c r="AV834" s="205"/>
      <c r="AW834" s="205"/>
      <c r="AX834" s="205"/>
    </row>
    <row r="835" spans="5:50" x14ac:dyDescent="0.2">
      <c r="E835" s="205"/>
      <c r="F835" s="205"/>
      <c r="G835" s="205"/>
      <c r="H835" s="205"/>
      <c r="I835" s="205"/>
      <c r="J835" s="205"/>
      <c r="K835" s="205"/>
      <c r="AV835" s="205"/>
      <c r="AW835" s="205"/>
      <c r="AX835" s="205"/>
    </row>
    <row r="836" spans="5:50" x14ac:dyDescent="0.2">
      <c r="E836" s="205"/>
      <c r="F836" s="205"/>
      <c r="G836" s="205"/>
      <c r="H836" s="205"/>
      <c r="I836" s="205"/>
      <c r="J836" s="205"/>
      <c r="K836" s="205"/>
      <c r="AV836" s="205"/>
      <c r="AW836" s="205"/>
      <c r="AX836" s="205"/>
    </row>
    <row r="837" spans="5:50" x14ac:dyDescent="0.2">
      <c r="E837" s="205"/>
      <c r="F837" s="205"/>
      <c r="G837" s="205"/>
      <c r="H837" s="205"/>
      <c r="I837" s="205"/>
      <c r="J837" s="205"/>
      <c r="K837" s="205"/>
      <c r="AV837" s="205"/>
      <c r="AW837" s="205"/>
      <c r="AX837" s="205"/>
    </row>
    <row r="838" spans="5:50" x14ac:dyDescent="0.2">
      <c r="E838" s="205"/>
      <c r="F838" s="205"/>
      <c r="G838" s="205"/>
      <c r="H838" s="205"/>
      <c r="I838" s="205"/>
      <c r="J838" s="205"/>
      <c r="K838" s="205"/>
      <c r="AV838" s="205"/>
      <c r="AW838" s="205"/>
      <c r="AX838" s="205"/>
    </row>
    <row r="839" spans="5:50" x14ac:dyDescent="0.2">
      <c r="E839" s="205"/>
      <c r="F839" s="205"/>
      <c r="G839" s="205"/>
      <c r="H839" s="205"/>
      <c r="I839" s="205"/>
      <c r="J839" s="205"/>
      <c r="K839" s="205"/>
      <c r="AV839" s="205"/>
      <c r="AW839" s="205"/>
      <c r="AX839" s="205"/>
    </row>
    <row r="840" spans="5:50" x14ac:dyDescent="0.2">
      <c r="E840" s="205"/>
      <c r="F840" s="205"/>
      <c r="G840" s="205"/>
      <c r="H840" s="205"/>
      <c r="I840" s="205"/>
      <c r="J840" s="205"/>
      <c r="K840" s="205"/>
      <c r="AV840" s="205"/>
      <c r="AW840" s="205"/>
      <c r="AX840" s="205"/>
    </row>
    <row r="841" spans="5:50" x14ac:dyDescent="0.2">
      <c r="E841" s="205"/>
      <c r="F841" s="205"/>
      <c r="G841" s="205"/>
      <c r="H841" s="205"/>
      <c r="I841" s="205"/>
      <c r="J841" s="205"/>
      <c r="K841" s="205"/>
      <c r="AV841" s="205"/>
      <c r="AW841" s="205"/>
      <c r="AX841" s="205"/>
    </row>
    <row r="842" spans="5:50" x14ac:dyDescent="0.2">
      <c r="E842" s="205"/>
      <c r="F842" s="205"/>
      <c r="G842" s="205"/>
      <c r="H842" s="205"/>
      <c r="I842" s="205"/>
      <c r="J842" s="205"/>
      <c r="K842" s="205"/>
      <c r="AV842" s="205"/>
      <c r="AW842" s="205"/>
      <c r="AX842" s="205"/>
    </row>
    <row r="843" spans="5:50" x14ac:dyDescent="0.2">
      <c r="E843" s="205"/>
      <c r="F843" s="205"/>
      <c r="G843" s="205"/>
      <c r="H843" s="205"/>
      <c r="I843" s="205"/>
      <c r="J843" s="205"/>
      <c r="K843" s="205"/>
      <c r="AV843" s="205"/>
      <c r="AW843" s="205"/>
      <c r="AX843" s="205"/>
    </row>
    <row r="844" spans="5:50" x14ac:dyDescent="0.2">
      <c r="E844" s="205"/>
      <c r="F844" s="205"/>
      <c r="G844" s="205"/>
      <c r="H844" s="205"/>
      <c r="I844" s="205"/>
      <c r="J844" s="205"/>
      <c r="K844" s="205"/>
      <c r="AV844" s="205"/>
      <c r="AW844" s="205"/>
      <c r="AX844" s="205"/>
    </row>
    <row r="845" spans="5:50" x14ac:dyDescent="0.2">
      <c r="E845" s="205"/>
      <c r="F845" s="205"/>
      <c r="G845" s="205"/>
      <c r="H845" s="205"/>
      <c r="I845" s="205"/>
      <c r="J845" s="205"/>
      <c r="K845" s="205"/>
      <c r="AV845" s="205"/>
      <c r="AW845" s="205"/>
      <c r="AX845" s="205"/>
    </row>
    <row r="846" spans="5:50" x14ac:dyDescent="0.2">
      <c r="E846" s="205"/>
      <c r="F846" s="205"/>
      <c r="G846" s="205"/>
      <c r="H846" s="205"/>
      <c r="I846" s="205"/>
      <c r="J846" s="205"/>
      <c r="K846" s="205"/>
      <c r="AV846" s="205"/>
      <c r="AW846" s="205"/>
      <c r="AX846" s="205"/>
    </row>
    <row r="847" spans="5:50" x14ac:dyDescent="0.2">
      <c r="E847" s="205"/>
      <c r="F847" s="205"/>
      <c r="G847" s="205"/>
      <c r="H847" s="205"/>
      <c r="I847" s="205"/>
      <c r="J847" s="205"/>
      <c r="K847" s="205"/>
      <c r="AV847" s="205"/>
      <c r="AW847" s="205"/>
      <c r="AX847" s="205"/>
    </row>
    <row r="848" spans="5:50" x14ac:dyDescent="0.2">
      <c r="E848" s="205"/>
      <c r="F848" s="205"/>
      <c r="G848" s="205"/>
      <c r="H848" s="205"/>
      <c r="I848" s="205"/>
      <c r="J848" s="205"/>
      <c r="K848" s="205"/>
      <c r="AV848" s="205"/>
      <c r="AW848" s="205"/>
      <c r="AX848" s="205"/>
    </row>
    <row r="849" spans="5:50" x14ac:dyDescent="0.2">
      <c r="E849" s="205"/>
      <c r="F849" s="205"/>
      <c r="G849" s="205"/>
      <c r="H849" s="205"/>
      <c r="I849" s="205"/>
      <c r="J849" s="205"/>
      <c r="K849" s="205"/>
      <c r="AV849" s="205"/>
      <c r="AW849" s="205"/>
      <c r="AX849" s="205"/>
    </row>
    <row r="850" spans="5:50" x14ac:dyDescent="0.2">
      <c r="E850" s="205"/>
      <c r="F850" s="205"/>
      <c r="G850" s="205"/>
      <c r="H850" s="205"/>
      <c r="I850" s="205"/>
      <c r="J850" s="205"/>
      <c r="K850" s="205"/>
      <c r="AV850" s="205"/>
      <c r="AW850" s="205"/>
      <c r="AX850" s="205"/>
    </row>
    <row r="851" spans="5:50" x14ac:dyDescent="0.2">
      <c r="E851" s="205"/>
      <c r="F851" s="205"/>
      <c r="G851" s="205"/>
      <c r="H851" s="205"/>
      <c r="I851" s="205"/>
      <c r="J851" s="205"/>
      <c r="K851" s="205"/>
      <c r="AV851" s="205"/>
      <c r="AW851" s="205"/>
      <c r="AX851" s="205"/>
    </row>
    <row r="852" spans="5:50" x14ac:dyDescent="0.2">
      <c r="E852" s="205"/>
      <c r="F852" s="205"/>
      <c r="G852" s="205"/>
      <c r="H852" s="205"/>
      <c r="I852" s="205"/>
      <c r="J852" s="205"/>
      <c r="K852" s="205"/>
      <c r="AV852" s="205"/>
      <c r="AW852" s="205"/>
      <c r="AX852" s="205"/>
    </row>
    <row r="853" spans="5:50" x14ac:dyDescent="0.2">
      <c r="E853" s="205"/>
      <c r="F853" s="205"/>
      <c r="G853" s="205"/>
      <c r="H853" s="205"/>
      <c r="I853" s="205"/>
      <c r="J853" s="205"/>
      <c r="K853" s="205"/>
      <c r="AV853" s="205"/>
      <c r="AW853" s="205"/>
      <c r="AX853" s="205"/>
    </row>
    <row r="854" spans="5:50" x14ac:dyDescent="0.2">
      <c r="E854" s="205"/>
      <c r="F854" s="205"/>
      <c r="G854" s="205"/>
      <c r="H854" s="205"/>
      <c r="I854" s="205"/>
      <c r="J854" s="205"/>
      <c r="K854" s="205"/>
      <c r="AV854" s="205"/>
      <c r="AW854" s="205"/>
      <c r="AX854" s="205"/>
    </row>
    <row r="855" spans="5:50" x14ac:dyDescent="0.2">
      <c r="E855" s="205"/>
      <c r="F855" s="205"/>
      <c r="G855" s="205"/>
      <c r="H855" s="205"/>
      <c r="I855" s="205"/>
      <c r="J855" s="205"/>
      <c r="K855" s="205"/>
      <c r="AV855" s="205"/>
      <c r="AW855" s="205"/>
      <c r="AX855" s="205"/>
    </row>
    <row r="856" spans="5:50" x14ac:dyDescent="0.2">
      <c r="E856" s="205"/>
      <c r="F856" s="205"/>
      <c r="G856" s="205"/>
      <c r="H856" s="205"/>
      <c r="I856" s="205"/>
      <c r="J856" s="205"/>
      <c r="K856" s="205"/>
      <c r="AV856" s="205"/>
      <c r="AW856" s="205"/>
      <c r="AX856" s="205"/>
    </row>
    <row r="857" spans="5:50" x14ac:dyDescent="0.2">
      <c r="E857" s="205"/>
      <c r="F857" s="205"/>
      <c r="G857" s="205"/>
      <c r="H857" s="205"/>
      <c r="I857" s="205"/>
      <c r="J857" s="205"/>
      <c r="K857" s="205"/>
      <c r="AV857" s="205"/>
      <c r="AW857" s="205"/>
      <c r="AX857" s="205"/>
    </row>
    <row r="858" spans="5:50" x14ac:dyDescent="0.2">
      <c r="E858" s="205"/>
      <c r="F858" s="205"/>
      <c r="G858" s="205"/>
      <c r="H858" s="205"/>
      <c r="I858" s="205"/>
      <c r="J858" s="205"/>
      <c r="K858" s="205"/>
      <c r="AV858" s="205"/>
      <c r="AW858" s="205"/>
      <c r="AX858" s="205"/>
    </row>
    <row r="859" spans="5:50" x14ac:dyDescent="0.2">
      <c r="E859" s="205"/>
      <c r="F859" s="205"/>
      <c r="G859" s="205"/>
      <c r="H859" s="205"/>
      <c r="I859" s="205"/>
      <c r="J859" s="205"/>
      <c r="K859" s="205"/>
      <c r="AV859" s="205"/>
      <c r="AW859" s="205"/>
      <c r="AX859" s="205"/>
    </row>
    <row r="860" spans="5:50" x14ac:dyDescent="0.2">
      <c r="E860" s="205"/>
      <c r="F860" s="205"/>
      <c r="G860" s="205"/>
      <c r="H860" s="205"/>
      <c r="I860" s="205"/>
      <c r="J860" s="205"/>
      <c r="K860" s="205"/>
      <c r="AV860" s="205"/>
      <c r="AW860" s="205"/>
      <c r="AX860" s="205"/>
    </row>
    <row r="861" spans="5:50" x14ac:dyDescent="0.2">
      <c r="E861" s="205"/>
      <c r="F861" s="205"/>
      <c r="G861" s="205"/>
      <c r="H861" s="205"/>
      <c r="I861" s="205"/>
      <c r="J861" s="205"/>
      <c r="K861" s="205"/>
      <c r="AV861" s="205"/>
      <c r="AW861" s="205"/>
      <c r="AX861" s="205"/>
    </row>
    <row r="862" spans="5:50" x14ac:dyDescent="0.2">
      <c r="E862" s="205"/>
      <c r="F862" s="205"/>
      <c r="G862" s="205"/>
      <c r="H862" s="205"/>
      <c r="I862" s="205"/>
      <c r="J862" s="205"/>
      <c r="K862" s="205"/>
      <c r="AV862" s="205"/>
      <c r="AW862" s="205"/>
      <c r="AX862" s="205"/>
    </row>
    <row r="863" spans="5:50" x14ac:dyDescent="0.2">
      <c r="E863" s="205"/>
      <c r="F863" s="205"/>
      <c r="G863" s="205"/>
      <c r="H863" s="205"/>
      <c r="I863" s="205"/>
      <c r="J863" s="205"/>
      <c r="K863" s="205"/>
      <c r="AV863" s="205"/>
      <c r="AW863" s="205"/>
      <c r="AX863" s="205"/>
    </row>
    <row r="864" spans="5:50" x14ac:dyDescent="0.2">
      <c r="E864" s="205"/>
      <c r="F864" s="205"/>
      <c r="G864" s="205"/>
      <c r="H864" s="205"/>
      <c r="I864" s="205"/>
      <c r="J864" s="205"/>
      <c r="K864" s="205"/>
      <c r="AV864" s="205"/>
      <c r="AW864" s="205"/>
      <c r="AX864" s="205"/>
    </row>
    <row r="865" spans="5:50" x14ac:dyDescent="0.2">
      <c r="E865" s="205"/>
      <c r="F865" s="205"/>
      <c r="G865" s="205"/>
      <c r="H865" s="205"/>
      <c r="I865" s="205"/>
      <c r="J865" s="205"/>
      <c r="K865" s="205"/>
      <c r="AV865" s="205"/>
      <c r="AW865" s="205"/>
      <c r="AX865" s="205"/>
    </row>
    <row r="866" spans="5:50" x14ac:dyDescent="0.2">
      <c r="E866" s="205"/>
      <c r="F866" s="205"/>
      <c r="G866" s="205"/>
      <c r="H866" s="205"/>
      <c r="I866" s="205"/>
      <c r="J866" s="205"/>
      <c r="K866" s="205"/>
      <c r="AV866" s="205"/>
      <c r="AW866" s="205"/>
      <c r="AX866" s="205"/>
    </row>
    <row r="867" spans="5:50" x14ac:dyDescent="0.2">
      <c r="E867" s="205"/>
      <c r="F867" s="205"/>
      <c r="G867" s="205"/>
      <c r="H867" s="205"/>
      <c r="I867" s="205"/>
      <c r="J867" s="205"/>
      <c r="K867" s="205"/>
      <c r="AV867" s="205"/>
      <c r="AW867" s="205"/>
      <c r="AX867" s="205"/>
    </row>
    <row r="868" spans="5:50" x14ac:dyDescent="0.2">
      <c r="E868" s="205"/>
      <c r="F868" s="205"/>
      <c r="G868" s="205"/>
      <c r="H868" s="205"/>
      <c r="I868" s="205"/>
      <c r="J868" s="205"/>
      <c r="K868" s="205"/>
      <c r="AV868" s="205"/>
      <c r="AW868" s="205"/>
      <c r="AX868" s="205"/>
    </row>
    <row r="869" spans="5:50" x14ac:dyDescent="0.2">
      <c r="E869" s="205"/>
      <c r="F869" s="205"/>
      <c r="G869" s="205"/>
      <c r="H869" s="205"/>
      <c r="I869" s="205"/>
      <c r="J869" s="205"/>
      <c r="K869" s="205"/>
      <c r="AV869" s="205"/>
      <c r="AW869" s="205"/>
      <c r="AX869" s="205"/>
    </row>
    <row r="870" spans="5:50" x14ac:dyDescent="0.2">
      <c r="E870" s="205"/>
      <c r="F870" s="205"/>
      <c r="G870" s="205"/>
      <c r="H870" s="205"/>
      <c r="I870" s="205"/>
      <c r="J870" s="205"/>
      <c r="K870" s="205"/>
      <c r="AV870" s="205"/>
      <c r="AW870" s="205"/>
      <c r="AX870" s="205"/>
    </row>
    <row r="871" spans="5:50" x14ac:dyDescent="0.2">
      <c r="E871" s="205"/>
      <c r="F871" s="205"/>
      <c r="G871" s="205"/>
      <c r="H871" s="205"/>
      <c r="I871" s="205"/>
      <c r="J871" s="205"/>
      <c r="K871" s="205"/>
      <c r="AV871" s="205"/>
      <c r="AW871" s="205"/>
      <c r="AX871" s="205"/>
    </row>
    <row r="872" spans="5:50" x14ac:dyDescent="0.2">
      <c r="E872" s="205"/>
      <c r="F872" s="205"/>
      <c r="G872" s="205"/>
      <c r="H872" s="205"/>
      <c r="I872" s="205"/>
      <c r="J872" s="205"/>
      <c r="K872" s="205"/>
      <c r="AV872" s="205"/>
      <c r="AW872" s="205"/>
      <c r="AX872" s="205"/>
    </row>
    <row r="873" spans="5:50" x14ac:dyDescent="0.2">
      <c r="E873" s="205"/>
      <c r="F873" s="205"/>
      <c r="G873" s="205"/>
      <c r="H873" s="205"/>
      <c r="I873" s="205"/>
      <c r="J873" s="205"/>
      <c r="K873" s="205"/>
      <c r="AV873" s="205"/>
      <c r="AW873" s="205"/>
      <c r="AX873" s="205"/>
    </row>
    <row r="874" spans="5:50" x14ac:dyDescent="0.2">
      <c r="E874" s="205"/>
      <c r="F874" s="205"/>
      <c r="G874" s="205"/>
      <c r="H874" s="205"/>
      <c r="I874" s="205"/>
      <c r="J874" s="205"/>
      <c r="K874" s="205"/>
      <c r="AV874" s="205"/>
      <c r="AW874" s="205"/>
      <c r="AX874" s="205"/>
    </row>
    <row r="875" spans="5:50" x14ac:dyDescent="0.2">
      <c r="E875" s="205"/>
      <c r="F875" s="205"/>
      <c r="G875" s="205"/>
      <c r="H875" s="205"/>
      <c r="I875" s="205"/>
      <c r="J875" s="205"/>
      <c r="K875" s="205"/>
      <c r="AV875" s="205"/>
      <c r="AW875" s="205"/>
      <c r="AX875" s="205"/>
    </row>
    <row r="876" spans="5:50" x14ac:dyDescent="0.2">
      <c r="E876" s="205"/>
      <c r="F876" s="205"/>
      <c r="G876" s="205"/>
      <c r="H876" s="205"/>
      <c r="I876" s="205"/>
      <c r="J876" s="205"/>
      <c r="K876" s="205"/>
      <c r="AV876" s="205"/>
      <c r="AW876" s="205"/>
      <c r="AX876" s="205"/>
    </row>
    <row r="877" spans="5:50" x14ac:dyDescent="0.2">
      <c r="E877" s="205"/>
      <c r="F877" s="205"/>
      <c r="G877" s="205"/>
      <c r="H877" s="205"/>
      <c r="I877" s="205"/>
      <c r="J877" s="205"/>
      <c r="K877" s="205"/>
      <c r="AV877" s="205"/>
      <c r="AW877" s="205"/>
      <c r="AX877" s="205"/>
    </row>
    <row r="878" spans="5:50" x14ac:dyDescent="0.2">
      <c r="E878" s="205"/>
      <c r="F878" s="205"/>
      <c r="G878" s="205"/>
      <c r="H878" s="205"/>
      <c r="I878" s="205"/>
      <c r="J878" s="205"/>
      <c r="K878" s="205"/>
      <c r="AV878" s="205"/>
      <c r="AW878" s="205"/>
      <c r="AX878" s="205"/>
    </row>
    <row r="879" spans="5:50" x14ac:dyDescent="0.2">
      <c r="E879" s="205"/>
      <c r="F879" s="205"/>
      <c r="G879" s="205"/>
      <c r="H879" s="205"/>
      <c r="I879" s="205"/>
      <c r="J879" s="205"/>
      <c r="K879" s="205"/>
      <c r="AV879" s="205"/>
      <c r="AW879" s="205"/>
      <c r="AX879" s="205"/>
    </row>
    <row r="880" spans="5:50" x14ac:dyDescent="0.2">
      <c r="E880" s="205"/>
      <c r="F880" s="205"/>
      <c r="G880" s="205"/>
      <c r="H880" s="205"/>
      <c r="I880" s="205"/>
      <c r="J880" s="205"/>
      <c r="K880" s="205"/>
      <c r="AV880" s="205"/>
      <c r="AW880" s="205"/>
      <c r="AX880" s="205"/>
    </row>
    <row r="881" spans="5:50" x14ac:dyDescent="0.2">
      <c r="E881" s="205"/>
      <c r="F881" s="205"/>
      <c r="G881" s="205"/>
      <c r="H881" s="205"/>
      <c r="I881" s="205"/>
      <c r="J881" s="205"/>
      <c r="K881" s="205"/>
      <c r="AV881" s="205"/>
      <c r="AW881" s="205"/>
      <c r="AX881" s="205"/>
    </row>
    <row r="882" spans="5:50" x14ac:dyDescent="0.2">
      <c r="E882" s="205"/>
      <c r="F882" s="205"/>
      <c r="G882" s="205"/>
      <c r="H882" s="205"/>
      <c r="I882" s="205"/>
      <c r="J882" s="205"/>
      <c r="K882" s="205"/>
      <c r="AV882" s="205"/>
      <c r="AW882" s="205"/>
      <c r="AX882" s="205"/>
    </row>
    <row r="883" spans="5:50" x14ac:dyDescent="0.2">
      <c r="E883" s="205"/>
      <c r="F883" s="205"/>
      <c r="G883" s="205"/>
      <c r="H883" s="205"/>
      <c r="I883" s="205"/>
      <c r="J883" s="205"/>
      <c r="K883" s="205"/>
      <c r="AV883" s="205"/>
      <c r="AW883" s="205"/>
      <c r="AX883" s="205"/>
    </row>
    <row r="884" spans="5:50" x14ac:dyDescent="0.2">
      <c r="E884" s="205"/>
      <c r="F884" s="205"/>
      <c r="G884" s="205"/>
      <c r="H884" s="205"/>
      <c r="I884" s="205"/>
      <c r="J884" s="205"/>
      <c r="K884" s="205"/>
      <c r="AV884" s="205"/>
      <c r="AW884" s="205"/>
      <c r="AX884" s="205"/>
    </row>
    <row r="885" spans="5:50" x14ac:dyDescent="0.2">
      <c r="E885" s="205"/>
      <c r="F885" s="205"/>
      <c r="G885" s="205"/>
      <c r="H885" s="205"/>
      <c r="I885" s="205"/>
      <c r="J885" s="205"/>
      <c r="K885" s="205"/>
      <c r="AV885" s="205"/>
      <c r="AW885" s="205"/>
      <c r="AX885" s="205"/>
    </row>
    <row r="886" spans="5:50" x14ac:dyDescent="0.2">
      <c r="E886" s="205"/>
      <c r="F886" s="205"/>
      <c r="G886" s="205"/>
      <c r="H886" s="205"/>
      <c r="I886" s="205"/>
      <c r="J886" s="205"/>
      <c r="K886" s="205"/>
      <c r="AV886" s="205"/>
      <c r="AW886" s="205"/>
      <c r="AX886" s="205"/>
    </row>
    <row r="887" spans="5:50" x14ac:dyDescent="0.2">
      <c r="E887" s="205"/>
      <c r="F887" s="205"/>
      <c r="G887" s="205"/>
      <c r="H887" s="205"/>
      <c r="I887" s="205"/>
      <c r="J887" s="205"/>
      <c r="K887" s="205"/>
      <c r="AV887" s="205"/>
      <c r="AW887" s="205"/>
      <c r="AX887" s="205"/>
    </row>
    <row r="888" spans="5:50" x14ac:dyDescent="0.2">
      <c r="E888" s="205"/>
      <c r="F888" s="205"/>
      <c r="G888" s="205"/>
      <c r="H888" s="205"/>
      <c r="I888" s="205"/>
      <c r="J888" s="205"/>
      <c r="K888" s="205"/>
      <c r="AV888" s="205"/>
      <c r="AW888" s="205"/>
      <c r="AX888" s="205"/>
    </row>
    <row r="889" spans="5:50" x14ac:dyDescent="0.2">
      <c r="E889" s="205"/>
      <c r="F889" s="205"/>
      <c r="G889" s="205"/>
      <c r="H889" s="205"/>
      <c r="I889" s="205"/>
      <c r="J889" s="205"/>
      <c r="K889" s="205"/>
      <c r="AV889" s="205"/>
      <c r="AW889" s="205"/>
      <c r="AX889" s="205"/>
    </row>
    <row r="890" spans="5:50" x14ac:dyDescent="0.2">
      <c r="E890" s="205"/>
      <c r="F890" s="205"/>
      <c r="G890" s="205"/>
      <c r="H890" s="205"/>
      <c r="I890" s="205"/>
      <c r="J890" s="205"/>
      <c r="K890" s="205"/>
      <c r="AV890" s="205"/>
      <c r="AW890" s="205"/>
      <c r="AX890" s="205"/>
    </row>
    <row r="891" spans="5:50" x14ac:dyDescent="0.2">
      <c r="E891" s="205"/>
      <c r="F891" s="205"/>
      <c r="G891" s="205"/>
      <c r="H891" s="205"/>
      <c r="I891" s="205"/>
      <c r="J891" s="205"/>
      <c r="K891" s="205"/>
      <c r="AV891" s="205"/>
      <c r="AW891" s="205"/>
      <c r="AX891" s="205"/>
    </row>
  </sheetData>
  <mergeCells count="51">
    <mergeCell ref="BD113:BE113"/>
    <mergeCell ref="BD3:BE3"/>
    <mergeCell ref="AJ3:AJ4"/>
    <mergeCell ref="AE3:AE4"/>
    <mergeCell ref="AH3:AH4"/>
    <mergeCell ref="AG3:AG4"/>
    <mergeCell ref="AF3:AF4"/>
    <mergeCell ref="AK3:AK4"/>
    <mergeCell ref="AL3:AL4"/>
    <mergeCell ref="AY3:BC3"/>
    <mergeCell ref="AI3:AI4"/>
    <mergeCell ref="AM3:AM4"/>
    <mergeCell ref="AN3:AN4"/>
    <mergeCell ref="AO3:AO4"/>
    <mergeCell ref="AP3:AP4"/>
    <mergeCell ref="AT3:AT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X3:X4"/>
    <mergeCell ref="Y3:Y4"/>
    <mergeCell ref="AQ3:AQ4"/>
    <mergeCell ref="AC3:AC4"/>
    <mergeCell ref="AB3:AB4"/>
    <mergeCell ref="Z3:Z4"/>
    <mergeCell ref="AU3:AU4"/>
    <mergeCell ref="AS3:AS4"/>
    <mergeCell ref="AR3:AR4"/>
    <mergeCell ref="AD3:AD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X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D65" sqref="D6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8" width="8.85546875" customWidth="1"/>
    <col min="49" max="55" width="9.28515625" customWidth="1"/>
    <col min="56" max="56" width="8.85546875" customWidth="1"/>
    <col min="57" max="57" width="9.5703125" customWidth="1"/>
    <col min="58" max="76" width="11.42578125" style="307"/>
  </cols>
  <sheetData>
    <row r="1" spans="2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59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2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2:68" ht="13.5" customHeight="1" x14ac:dyDescent="0.25">
      <c r="C3" s="16"/>
      <c r="D3" s="608" t="str">
        <f>+entero!D3</f>
        <v>V   A   R   I   A   B   L   E   S     b/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2:68" ht="23.25" customHeight="1" thickBot="1" x14ac:dyDescent="0.25">
      <c r="C4" s="21"/>
      <c r="D4" s="61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2:68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82"/>
      <c r="AZ5" s="82"/>
      <c r="BA5" s="82"/>
      <c r="BB5" s="82"/>
      <c r="BC5" s="82"/>
      <c r="BD5" s="97"/>
      <c r="BE5" s="98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2:68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12677.858894579998</v>
      </c>
      <c r="AW6" s="63">
        <f>+entero!AW7</f>
        <v>12687.01929187</v>
      </c>
      <c r="AX6" s="63">
        <f>+entero!AX7</f>
        <v>12725.660239570001</v>
      </c>
      <c r="AY6" s="63">
        <f>+entero!AY7</f>
        <v>12708.300806599998</v>
      </c>
      <c r="AZ6" s="63">
        <f>+entero!AZ7</f>
        <v>12701.52215862</v>
      </c>
      <c r="BA6" s="63">
        <f>+entero!BA7</f>
        <v>12703.659175390001</v>
      </c>
      <c r="BB6" s="63">
        <f>+entero!BB7</f>
        <v>12732.679136639999</v>
      </c>
      <c r="BC6" s="63">
        <f>+entero!BC7</f>
        <v>12763.12284233</v>
      </c>
      <c r="BD6" s="85">
        <f>+entero!BD7</f>
        <v>37.462602759998845</v>
      </c>
      <c r="BE6" s="139">
        <f>+entero!BE7</f>
        <v>2.9438631909650681E-3</v>
      </c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2:68" x14ac:dyDescent="0.2">
      <c r="C7" s="25"/>
      <c r="D7" s="150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10228.245434169999</v>
      </c>
      <c r="AW7" s="63">
        <f>+entero!AW8</f>
        <v>10282.158036610001</v>
      </c>
      <c r="AX7" s="63">
        <f>+entero!AX8</f>
        <v>10306.564777419999</v>
      </c>
      <c r="AY7" s="63">
        <f>+entero!AY8</f>
        <v>10284.980118079999</v>
      </c>
      <c r="AZ7" s="63">
        <f>+entero!AZ8</f>
        <v>10290.182859549999</v>
      </c>
      <c r="BA7" s="63">
        <f>+entero!BA8</f>
        <v>10286.300138670002</v>
      </c>
      <c r="BB7" s="63">
        <f>+entero!BB8</f>
        <v>10284.177204319998</v>
      </c>
      <c r="BC7" s="63">
        <f>+entero!BC8</f>
        <v>10298.606743419999</v>
      </c>
      <c r="BD7" s="85">
        <f>+entero!BD8</f>
        <v>-7.9580339999993157</v>
      </c>
      <c r="BE7" s="139">
        <f>+entero!BE8</f>
        <v>-7.7213253609331733E-4</v>
      </c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2:68" x14ac:dyDescent="0.2">
      <c r="C8" s="25"/>
      <c r="D8" s="150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249.77415328000001</v>
      </c>
      <c r="AW8" s="63">
        <f>+entero!AW9</f>
        <v>247.36264543000001</v>
      </c>
      <c r="AX8" s="63">
        <f>+entero!AX9</f>
        <v>248.80427187000001</v>
      </c>
      <c r="AY8" s="63">
        <f>+entero!AY9</f>
        <v>248.36386653999998</v>
      </c>
      <c r="AZ8" s="63">
        <f>+entero!AZ9</f>
        <v>247.51274612</v>
      </c>
      <c r="BA8" s="63">
        <f>+entero!BA9</f>
        <v>247.17790611000001</v>
      </c>
      <c r="BB8" s="63">
        <f>+entero!BB9</f>
        <v>247.49790100000001</v>
      </c>
      <c r="BC8" s="63">
        <f>+entero!BC9</f>
        <v>248.18242613999999</v>
      </c>
      <c r="BD8" s="85">
        <f>+entero!BD9</f>
        <v>-0.62184573000001819</v>
      </c>
      <c r="BE8" s="139">
        <f>+entero!BE9</f>
        <v>-2.4993370303743045E-3</v>
      </c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2:68" x14ac:dyDescent="0.2">
      <c r="C9" s="25"/>
      <c r="D9" s="150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2186.4000721300004</v>
      </c>
      <c r="AW9" s="63">
        <f>+entero!AW10</f>
        <v>2144.1891273300002</v>
      </c>
      <c r="AX9" s="63">
        <f>+entero!AX10</f>
        <v>2156.9041402799999</v>
      </c>
      <c r="AY9" s="63">
        <f>+entero!AY10</f>
        <v>2161.5934682300003</v>
      </c>
      <c r="AZ9" s="63">
        <f>+entero!AZ10</f>
        <v>2150.5089942</v>
      </c>
      <c r="BA9" s="63">
        <f>+entero!BA10</f>
        <v>2156.8815881099999</v>
      </c>
      <c r="BB9" s="63">
        <f>+entero!BB10</f>
        <v>2187.68727132</v>
      </c>
      <c r="BC9" s="63">
        <f>+entero!BC10</f>
        <v>2202.9800815200001</v>
      </c>
      <c r="BD9" s="85">
        <f>+entero!BD10</f>
        <v>46.075941240000247</v>
      </c>
      <c r="BE9" s="139">
        <f>+entero!BE10</f>
        <v>2.1362071860096199E-2</v>
      </c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2:68" x14ac:dyDescent="0.2">
      <c r="C10" s="25"/>
      <c r="D10" s="150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13.439235</v>
      </c>
      <c r="AW10" s="63">
        <f>+entero!AW11</f>
        <v>13.3094825</v>
      </c>
      <c r="AX10" s="63">
        <f>+entero!AX11</f>
        <v>13.387049999999999</v>
      </c>
      <c r="AY10" s="63">
        <f>+entero!AY11</f>
        <v>13.36335375</v>
      </c>
      <c r="AZ10" s="63">
        <f>+entero!AZ11</f>
        <v>13.31755875</v>
      </c>
      <c r="BA10" s="63">
        <f>+entero!BA11</f>
        <v>13.299542499999999</v>
      </c>
      <c r="BB10" s="63">
        <f>+entero!BB11</f>
        <v>13.31676</v>
      </c>
      <c r="BC10" s="63">
        <f>+entero!BC11</f>
        <v>13.353591249999999</v>
      </c>
      <c r="BD10" s="85">
        <f>+entero!BD11</f>
        <v>-3.3458749999999426E-2</v>
      </c>
      <c r="BE10" s="139">
        <f>+entero!BE11</f>
        <v>-2.4993370458763486E-3</v>
      </c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2:68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12678.068401749999</v>
      </c>
      <c r="AW11" s="63">
        <f>+entero!AW12</f>
        <v>12687.01515922</v>
      </c>
      <c r="AX11" s="63">
        <f>+entero!AX12</f>
        <v>12724.578667390002</v>
      </c>
      <c r="AY11" s="85">
        <f>+entero!AY12</f>
        <v>12708.140696789998</v>
      </c>
      <c r="AZ11" s="85">
        <f>+entero!AZ12</f>
        <v>12701.73236251</v>
      </c>
      <c r="BA11" s="85">
        <f>+entero!BA12</f>
        <v>12703.812709130003</v>
      </c>
      <c r="BB11" s="85">
        <f>+entero!BB12</f>
        <v>12730.429732389999</v>
      </c>
      <c r="BC11" s="85">
        <f>+entero!BC12</f>
        <v>12761.368695609999</v>
      </c>
      <c r="BD11" s="85">
        <f>+entero!BD12</f>
        <v>36.790028219997112</v>
      </c>
      <c r="BE11" s="139">
        <f>+entero!BE12</f>
        <v>2.8912570845494034E-3</v>
      </c>
      <c r="BF11" s="309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2:68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1203.0219359691853</v>
      </c>
      <c r="AW12" s="66">
        <f>+entero!AW13</f>
        <v>1174.5957819939665</v>
      </c>
      <c r="AX12" s="66">
        <f>+entero!AX13</f>
        <v>1136.6520158248702</v>
      </c>
      <c r="AY12" s="85">
        <f>+entero!AY13</f>
        <v>1131.0128006616051</v>
      </c>
      <c r="AZ12" s="85">
        <f>+entero!AZ13</f>
        <v>1154.9203735035071</v>
      </c>
      <c r="BA12" s="85">
        <f>+entero!BA13</f>
        <v>1160.2085485253733</v>
      </c>
      <c r="BB12" s="85">
        <f>+entero!BB13</f>
        <v>1169.4975799991339</v>
      </c>
      <c r="BC12" s="85">
        <f>+entero!BC13</f>
        <v>1149.3004832731863</v>
      </c>
      <c r="BD12" s="85">
        <f>+entero!BD13</f>
        <v>12.648467448316069</v>
      </c>
      <c r="BE12" s="139">
        <f>+entero!BE13</f>
        <v>1.1127827402071633E-2</v>
      </c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2:68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170.47166589504374</v>
      </c>
      <c r="AW13" s="66">
        <f>+entero!AW14</f>
        <v>169.77324881486882</v>
      </c>
      <c r="AX13" s="66">
        <f>+entero!AX14</f>
        <v>168.36770870699712</v>
      </c>
      <c r="AY13" s="85">
        <f>+entero!AY14</f>
        <v>167.18141713848394</v>
      </c>
      <c r="AZ13" s="85">
        <f>+entero!AZ14</f>
        <v>166.17783986005836</v>
      </c>
      <c r="BA13" s="85">
        <f>+entero!BA14</f>
        <v>167.14102939795919</v>
      </c>
      <c r="BB13" s="85">
        <f>+entero!BB14</f>
        <v>167.60961291253642</v>
      </c>
      <c r="BC13" s="85">
        <f>+entero!BC14</f>
        <v>167.56927720991257</v>
      </c>
      <c r="BD13" s="85">
        <f>+entero!BD14</f>
        <v>-0.7984314970845503</v>
      </c>
      <c r="BE13" s="139">
        <f>+entero!BE14</f>
        <v>-4.7421890053396254E-3</v>
      </c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2:68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14051.562003614228</v>
      </c>
      <c r="AW14" s="66">
        <f>+entero!AW15</f>
        <v>14031.384190028835</v>
      </c>
      <c r="AX14" s="66">
        <f>+entero!AX15</f>
        <v>14029.598391921869</v>
      </c>
      <c r="AY14" s="85">
        <f>+entero!AY15</f>
        <v>14006.334914590087</v>
      </c>
      <c r="AZ14" s="85">
        <f>+entero!AZ15</f>
        <v>14022.830575873566</v>
      </c>
      <c r="BA14" s="85">
        <f>+entero!BA15</f>
        <v>14031.162287053336</v>
      </c>
      <c r="BB14" s="85">
        <f>+entero!BB15</f>
        <v>14067.536925301669</v>
      </c>
      <c r="BC14" s="85">
        <f>+entero!BC15</f>
        <v>14078.238456093097</v>
      </c>
      <c r="BD14" s="85">
        <f>+entero!BD15</f>
        <v>48.640064171228005</v>
      </c>
      <c r="BE14" s="139">
        <f>+entero!BE15</f>
        <v>3.4669605510044832E-3</v>
      </c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2:68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2</v>
      </c>
      <c r="AW15" s="71">
        <f>+entero!AW16</f>
        <v>2</v>
      </c>
      <c r="AX15" s="71">
        <f>+entero!AX16</f>
        <v>12</v>
      </c>
      <c r="AY15" s="85">
        <f>+entero!AY16</f>
        <v>3</v>
      </c>
      <c r="AZ15" s="85">
        <f>+entero!AZ16</f>
        <v>8</v>
      </c>
      <c r="BA15" s="85">
        <f>+entero!BA16</f>
        <v>2.6</v>
      </c>
      <c r="BB15" s="85">
        <f>+entero!BB16</f>
        <v>0</v>
      </c>
      <c r="BC15" s="85">
        <f>+entero!BC16</f>
        <v>0</v>
      </c>
      <c r="BD15" s="85">
        <f>+entero!BD16</f>
        <v>1.5999999999999996</v>
      </c>
      <c r="BE15" s="139">
        <f>+entero!BE16</f>
        <v>0.1333333333333333</v>
      </c>
      <c r="BG15" s="310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2:68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>
        <f>+entero!BC17</f>
        <v>0</v>
      </c>
      <c r="BD16" s="85" t="str">
        <f>+entero!BD17</f>
        <v xml:space="preserve"> </v>
      </c>
      <c r="BE16" s="139" t="str">
        <f>+entero!BE17</f>
        <v xml:space="preserve"> </v>
      </c>
      <c r="BG16" s="310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>
        <f>+entero!BC18</f>
        <v>0</v>
      </c>
      <c r="BD17" s="85" t="str">
        <f>+entero!BD18</f>
        <v xml:space="preserve"> </v>
      </c>
      <c r="BE17" s="139" t="str">
        <f>+entero!BE18</f>
        <v xml:space="preserve"> </v>
      </c>
      <c r="BG17" s="310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>
        <f>+entero!BB19</f>
        <v>0</v>
      </c>
      <c r="BC18" s="95">
        <f>+entero!BC19</f>
        <v>0</v>
      </c>
      <c r="BD18" s="95" t="str">
        <f>+entero!BD19</f>
        <v xml:space="preserve"> </v>
      </c>
      <c r="BE18" s="140" t="str">
        <f>+entero!BE19</f>
        <v xml:space="preserve"> </v>
      </c>
      <c r="BG18" s="310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4"/>
      <c r="AZ19" s="4"/>
      <c r="BA19" s="4"/>
      <c r="BB19" s="4"/>
      <c r="BC19" s="4"/>
      <c r="BD19" s="4"/>
      <c r="BE19" s="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4"/>
      <c r="BE20" s="54">
        <f ca="1">NOW()</f>
        <v>41122.803824884257</v>
      </c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50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</sheetData>
  <mergeCells count="50">
    <mergeCell ref="AW3:AW4"/>
    <mergeCell ref="AX3:AX4"/>
    <mergeCell ref="R3:R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S3:AS4"/>
    <mergeCell ref="AT3:AT4"/>
    <mergeCell ref="AR3:AR4"/>
    <mergeCell ref="AV3:AV4"/>
    <mergeCell ref="BD3:BE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U3:AU4"/>
    <mergeCell ref="AY3:BC3"/>
    <mergeCell ref="AM3:AM4"/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  <mergeCell ref="M3:M4"/>
    <mergeCell ref="O3:O4"/>
  </mergeCells>
  <phoneticPr fontId="0" type="noConversion"/>
  <printOptions horizontalCentered="1"/>
  <pageMargins left="0.24" right="0.39" top="2.08" bottom="1" header="1.84" footer="0"/>
  <pageSetup scale="26" orientation="landscape" r:id="rId1"/>
  <headerFooter alignWithMargins="0"/>
  <ignoredErrors>
    <ignoredError sqref="AY6:BE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R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M32" sqref="AM3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7" width="9.42578125" customWidth="1"/>
    <col min="48" max="48" width="9.140625" customWidth="1"/>
    <col min="49" max="55" width="9.42578125" customWidth="1"/>
    <col min="56" max="56" width="9.28515625" customWidth="1"/>
    <col min="57" max="57" width="8.85546875" customWidth="1"/>
    <col min="58" max="70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6.2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494"/>
      <c r="AZ5" s="41"/>
      <c r="BA5" s="41"/>
      <c r="BB5" s="41"/>
      <c r="BC5" s="495"/>
      <c r="BD5" s="84"/>
      <c r="BE5" s="42"/>
      <c r="BF5" s="311"/>
      <c r="BG5" s="312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605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39139.621818434811</v>
      </c>
      <c r="AW6" s="64">
        <f>+entero!AW21</f>
        <v>39700.259174674255</v>
      </c>
      <c r="AX6" s="64">
        <f>+entero!AX21</f>
        <v>39070.776256254292</v>
      </c>
      <c r="AY6" s="13">
        <f>+entero!AY21</f>
        <v>38967.424120688287</v>
      </c>
      <c r="AZ6" s="9">
        <f>+entero!AZ21</f>
        <v>38784.156214906558</v>
      </c>
      <c r="BA6" s="9">
        <f>+entero!BA21</f>
        <v>38823.079865915206</v>
      </c>
      <c r="BB6" s="9">
        <f>+entero!BB21</f>
        <v>38778.305133573878</v>
      </c>
      <c r="BC6" s="492">
        <f>+entero!BC21</f>
        <v>39760.395511947354</v>
      </c>
      <c r="BD6" s="13">
        <f>+entero!BD21</f>
        <v>689.61925569306186</v>
      </c>
      <c r="BE6" s="110">
        <f>+entero!BE21</f>
        <v>1.7650513293363979E-2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605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28686.969192429999</v>
      </c>
      <c r="AW7" s="64">
        <f>+entero!AW22</f>
        <v>28836.485818609999</v>
      </c>
      <c r="AX7" s="64">
        <f>+entero!AX22</f>
        <v>28676.026584160001</v>
      </c>
      <c r="AY7" s="13">
        <f>+entero!AY22</f>
        <v>28608.253203369997</v>
      </c>
      <c r="AZ7" s="9">
        <f>+entero!AZ22</f>
        <v>28571.889452810003</v>
      </c>
      <c r="BA7" s="9">
        <f>+entero!BA22</f>
        <v>28598.882335509999</v>
      </c>
      <c r="BB7" s="9">
        <f>+entero!BB22</f>
        <v>28566.621776259999</v>
      </c>
      <c r="BC7" s="492">
        <f>+entero!BC22</f>
        <v>28490.668626330003</v>
      </c>
      <c r="BD7" s="13">
        <f>+entero!BD22</f>
        <v>-185.35795782999776</v>
      </c>
      <c r="BE7" s="110">
        <f>+entero!BE22</f>
        <v>-6.4638647647364822E-3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605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-58284.58004365323</v>
      </c>
      <c r="AW8" s="64">
        <f>+entero!AW23</f>
        <v>-58196.438173592658</v>
      </c>
      <c r="AX8" s="64">
        <f>+entero!AX23</f>
        <v>-58614.583074110487</v>
      </c>
      <c r="AY8" s="13">
        <f>+entero!AY23</f>
        <v>-58569.591976374781</v>
      </c>
      <c r="AZ8" s="9">
        <f>+entero!AZ23</f>
        <v>-58561.994553788019</v>
      </c>
      <c r="BA8" s="9">
        <f>+entero!BA23</f>
        <v>-58549.272848784873</v>
      </c>
      <c r="BB8" s="9">
        <f>+entero!BB23</f>
        <v>-58764.126187699156</v>
      </c>
      <c r="BC8" s="492">
        <f>+entero!BC23</f>
        <v>-59052.320625202919</v>
      </c>
      <c r="BD8" s="13">
        <f>+entero!BD23</f>
        <v>-437.73755109243211</v>
      </c>
      <c r="BE8" s="110">
        <f>+entero!BE23</f>
        <v>7.4680655928058837E-3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605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-28639.288176125054</v>
      </c>
      <c r="AW9" s="64">
        <f>+entero!AW24</f>
        <v>-28666.837365423722</v>
      </c>
      <c r="AX9" s="64">
        <f>+entero!AX24</f>
        <v>-29031.686378981074</v>
      </c>
      <c r="AY9" s="13">
        <f>+entero!AY24</f>
        <v>-29103.634220976121</v>
      </c>
      <c r="AZ9" s="9">
        <f>+entero!AZ24</f>
        <v>-29388.023645571542</v>
      </c>
      <c r="BA9" s="9">
        <f>+entero!BA24</f>
        <v>-29406.211180924573</v>
      </c>
      <c r="BB9" s="9">
        <f>+entero!BB24</f>
        <v>-29326.085491228187</v>
      </c>
      <c r="BC9" s="492">
        <f>+entero!BC24</f>
        <v>-28402.959475451604</v>
      </c>
      <c r="BD9" s="13">
        <f>+entero!BD24</f>
        <v>628.72690352947029</v>
      </c>
      <c r="BE9" s="110">
        <f>+entero!BE24</f>
        <v>-2.1656575347433815E-2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605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-20808.140398102358</v>
      </c>
      <c r="AW10" s="64">
        <f>+entero!AW25</f>
        <v>-21224.855592105876</v>
      </c>
      <c r="AX10" s="64">
        <f>+entero!AX25</f>
        <v>-20766.017256700175</v>
      </c>
      <c r="AY10" s="13">
        <f>+entero!AY25</f>
        <v>-20730.884543013766</v>
      </c>
      <c r="AZ10" s="9">
        <f>+entero!AZ25</f>
        <v>-20583.400687444999</v>
      </c>
      <c r="BA10" s="9">
        <f>+entero!BA25</f>
        <v>-20600.161291202548</v>
      </c>
      <c r="BB10" s="9">
        <f>+entero!BB25</f>
        <v>-20588.186780620741</v>
      </c>
      <c r="BC10" s="492">
        <f>+entero!BC25</f>
        <v>-21558.448587823401</v>
      </c>
      <c r="BD10" s="13">
        <f>+entero!BD25</f>
        <v>-792.43133112322539</v>
      </c>
      <c r="BE10" s="110">
        <f>+entero!BE25</f>
        <v>3.8160005422683829E-2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60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496"/>
      <c r="AZ11" s="136"/>
      <c r="BA11" s="136"/>
      <c r="BB11" s="136"/>
      <c r="BC11" s="497"/>
      <c r="BD11" s="13"/>
      <c r="BE11" s="110"/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605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44849.332290706894</v>
      </c>
      <c r="AW12" s="64">
        <f>+entero!AW27</f>
        <v>44810.19947709691</v>
      </c>
      <c r="AX12" s="64">
        <f>+entero!AX27</f>
        <v>44297.415972216906</v>
      </c>
      <c r="AY12" s="14">
        <f>+entero!AY27</f>
        <v>44143.799536606908</v>
      </c>
      <c r="AZ12" s="10">
        <f>+entero!AZ27</f>
        <v>44469.458878106896</v>
      </c>
      <c r="BA12" s="10">
        <f>+entero!BA27</f>
        <v>44687.971465444607</v>
      </c>
      <c r="BB12" s="10">
        <f>+entero!BB27</f>
        <v>44387.570059594604</v>
      </c>
      <c r="BC12" s="498">
        <f>+entero!BC27</f>
        <v>43516.344774774603</v>
      </c>
      <c r="BD12" s="13">
        <f>+entero!BD27</f>
        <v>-781.07119744230295</v>
      </c>
      <c r="BE12" s="110">
        <f>+entero!BE27</f>
        <v>-1.7632432508753682E-2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605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73723.425418677696</v>
      </c>
      <c r="AW13" s="64">
        <f>+entero!AW28</f>
        <v>73650.890560087704</v>
      </c>
      <c r="AX13" s="64">
        <f>+entero!AX28</f>
        <v>72835.731476477711</v>
      </c>
      <c r="AY13" s="14">
        <f>+entero!AY28</f>
        <v>72608.180124157705</v>
      </c>
      <c r="AZ13" s="10">
        <f>+entero!AZ28</f>
        <v>72768.811928027702</v>
      </c>
      <c r="BA13" s="10">
        <f>+entero!BA28</f>
        <v>72886.321890281804</v>
      </c>
      <c r="BB13" s="10">
        <f>+entero!BB28</f>
        <v>72521.014486621803</v>
      </c>
      <c r="BC13" s="498">
        <f>+entero!BC28</f>
        <v>71819.7879844118</v>
      </c>
      <c r="BD13" s="13">
        <f>+entero!BD28</f>
        <v>-1015.9434920659114</v>
      </c>
      <c r="BE13" s="110">
        <f>+entero!BE28</f>
        <v>-1.394842162591603E-2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605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106542.23408746709</v>
      </c>
      <c r="AW14" s="64">
        <f>+entero!AW29</f>
        <v>106681.11199912711</v>
      </c>
      <c r="AX14" s="64">
        <f>+entero!AX29</f>
        <v>106046.98713479711</v>
      </c>
      <c r="AY14" s="14">
        <f>+entero!AY29</f>
        <v>105870.56285986709</v>
      </c>
      <c r="AZ14" s="10">
        <f>+entero!AZ29</f>
        <v>106033.7774794471</v>
      </c>
      <c r="BA14" s="10">
        <f>+entero!BA29</f>
        <v>106179.30581214131</v>
      </c>
      <c r="BB14" s="10">
        <f>+entero!BB29</f>
        <v>106349.6657627613</v>
      </c>
      <c r="BC14" s="498">
        <f>+entero!BC29</f>
        <v>105449.00532138129</v>
      </c>
      <c r="BD14" s="13">
        <f>+entero!BD29</f>
        <v>-597.98181341581221</v>
      </c>
      <c r="BE14" s="110">
        <f>+entero!BE29</f>
        <v>-5.6388383071714898E-3</v>
      </c>
      <c r="BF14" s="311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60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499"/>
      <c r="AZ15" s="152"/>
      <c r="BA15" s="152"/>
      <c r="BB15" s="152"/>
      <c r="BC15" s="500"/>
      <c r="BD15" s="13"/>
      <c r="BE15" s="110"/>
      <c r="BF15" s="311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605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0.85753102822275507</v>
      </c>
      <c r="AW16" s="116">
        <f>+entero!AW31</f>
        <v>0.86004877755100562</v>
      </c>
      <c r="AX16" s="116">
        <f>+entero!AX31</f>
        <v>0.85969945331955733</v>
      </c>
      <c r="AY16" s="501">
        <f>+entero!AY31</f>
        <v>0.86045446070688425</v>
      </c>
      <c r="AZ16" s="103">
        <f>+entero!AZ31</f>
        <v>0.85900978950814899</v>
      </c>
      <c r="BA16" s="103">
        <f>+entero!BA31</f>
        <v>0.85839906922212661</v>
      </c>
      <c r="BB16" s="103">
        <f>+entero!BB31</f>
        <v>0.8602888522341734</v>
      </c>
      <c r="BC16" s="502">
        <f>+entero!BC31</f>
        <v>0.85881738060354318</v>
      </c>
      <c r="BD16" s="117"/>
      <c r="BE16" s="110"/>
      <c r="BF16" s="311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605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0.7855380874671587</v>
      </c>
      <c r="AW17" s="116">
        <f>+entero!AW32</f>
        <v>0.78689744956203822</v>
      </c>
      <c r="AX17" s="116">
        <f>+entero!AX32</f>
        <v>0.78485266433436351</v>
      </c>
      <c r="AY17" s="501">
        <f>+entero!AY32</f>
        <v>0.78528673760664991</v>
      </c>
      <c r="AZ17" s="103">
        <f>+entero!AZ32</f>
        <v>0.78392600938251888</v>
      </c>
      <c r="BA17" s="103">
        <f>+entero!BA32</f>
        <v>0.7839785062348722</v>
      </c>
      <c r="BB17" s="103">
        <f>+entero!BB32</f>
        <v>0.78434233181749391</v>
      </c>
      <c r="BC17" s="502">
        <f>+entero!BC32</f>
        <v>0.78301128909351481</v>
      </c>
      <c r="BD17" s="117"/>
      <c r="BE17" s="110"/>
      <c r="BF17" s="311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605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0.76440154431207941</v>
      </c>
      <c r="AW18" s="116">
        <f>+entero!AW33</f>
        <v>0.76596447591338845</v>
      </c>
      <c r="AX18" s="116">
        <f>+entero!AX33</f>
        <v>0.76534525996823066</v>
      </c>
      <c r="AY18" s="501">
        <f>+entero!AY33</f>
        <v>0.76566497745916184</v>
      </c>
      <c r="AZ18" s="103">
        <f>+entero!AZ33</f>
        <v>0.76477139038875752</v>
      </c>
      <c r="BA18" s="103">
        <f>+entero!BA33</f>
        <v>0.76482731076780675</v>
      </c>
      <c r="BB18" s="103">
        <f>+entero!BB33</f>
        <v>0.76632431903589038</v>
      </c>
      <c r="BC18" s="502">
        <f>+entero!BC33</f>
        <v>0.76490449329850596</v>
      </c>
      <c r="BD18" s="117"/>
      <c r="BE18" s="110"/>
      <c r="BF18" s="311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605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0.68379229589137502</v>
      </c>
      <c r="AW19" s="119">
        <f>+entero!AW34</f>
        <v>0.68538030761799906</v>
      </c>
      <c r="AX19" s="119">
        <f>+entero!AX34</f>
        <v>0.68541580717984485</v>
      </c>
      <c r="AY19" s="503">
        <f>+entero!AY34</f>
        <v>0.6860408388467375</v>
      </c>
      <c r="AZ19" s="153">
        <f>+entero!AZ34</f>
        <v>0.68511842447449567</v>
      </c>
      <c r="BA19" s="153">
        <f>+entero!BA34</f>
        <v>0.68520995247327832</v>
      </c>
      <c r="BB19" s="153">
        <f>+entero!BB34</f>
        <v>0.68762503658671048</v>
      </c>
      <c r="BC19" s="504">
        <f>+entero!BC34</f>
        <v>0.68461840297879373</v>
      </c>
      <c r="BD19" s="120"/>
      <c r="BE19" s="122"/>
      <c r="BF19" s="311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1" t="s">
        <v>7</v>
      </c>
      <c r="AZ24" s="4"/>
      <c r="BA24" s="4"/>
      <c r="BB24" s="4"/>
      <c r="BC24" s="4"/>
      <c r="BD24" s="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1" t="s">
        <v>8</v>
      </c>
      <c r="AZ25" s="4"/>
      <c r="BA25" s="4"/>
      <c r="BB25" s="4"/>
      <c r="BC25" s="4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1" t="s">
        <v>10</v>
      </c>
      <c r="AZ26" s="4"/>
      <c r="BA26" s="4"/>
      <c r="BB26" s="4"/>
      <c r="BC26" s="4"/>
      <c r="BD26" s="4"/>
      <c r="BE26" s="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1" t="s">
        <v>9</v>
      </c>
      <c r="AZ27" s="4"/>
      <c r="BA27" s="4"/>
      <c r="BB27" s="4"/>
      <c r="BC27" s="4"/>
      <c r="BD27" s="4"/>
      <c r="BE27" s="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1" t="s">
        <v>24</v>
      </c>
      <c r="AZ28" s="4"/>
      <c r="BA28" s="4"/>
      <c r="BB28" s="4"/>
      <c r="BC28" s="4"/>
      <c r="BD28" s="4"/>
      <c r="BE28" s="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1" t="s">
        <v>11</v>
      </c>
      <c r="AZ29" s="4"/>
      <c r="BA29" s="4"/>
      <c r="BB29" s="4"/>
      <c r="BC29" s="4"/>
      <c r="BD29" s="4"/>
      <c r="BE29" s="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27" customHeight="1" x14ac:dyDescent="0.2">
      <c r="C30" s="6"/>
      <c r="D30" s="298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1"/>
      <c r="T30" s="294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61"/>
      <c r="AV30" s="61"/>
      <c r="AW30" s="61"/>
      <c r="AX30" s="61"/>
      <c r="AY30" s="4"/>
      <c r="AZ30" s="4"/>
      <c r="BA30" s="4"/>
      <c r="BB30" s="4"/>
      <c r="BC30" s="4"/>
      <c r="BD30" s="4"/>
      <c r="BE30" s="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25.5" customHeight="1" x14ac:dyDescent="0.25">
      <c r="C31" s="6"/>
      <c r="D31" s="29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2"/>
      <c r="T31" s="295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62"/>
      <c r="AV31" s="62"/>
      <c r="AW31" s="62"/>
      <c r="AX31" s="62"/>
      <c r="AY31" s="4"/>
      <c r="AZ31" s="4"/>
      <c r="BA31" s="4"/>
      <c r="BB31" s="4"/>
      <c r="BC31" s="4"/>
      <c r="BD31" s="5"/>
      <c r="BE31" s="5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25.5" customHeight="1" x14ac:dyDescent="0.25">
      <c r="C32" s="6"/>
      <c r="D32" s="297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0"/>
      <c r="T32" s="293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60"/>
      <c r="AV32" s="60"/>
      <c r="AW32" s="60"/>
      <c r="AX32" s="60"/>
      <c r="AY32" s="5"/>
      <c r="AZ32" s="5"/>
      <c r="BA32" s="5"/>
      <c r="BB32" s="5"/>
      <c r="BC32" s="5"/>
      <c r="BD32" s="5"/>
      <c r="BE32" s="5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5"/>
      <c r="AK87" s="305"/>
      <c r="AL87" s="305"/>
      <c r="AM87" s="305"/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5"/>
      <c r="BE87" s="305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5"/>
      <c r="BE89" s="305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s="307" customFormat="1" x14ac:dyDescent="0.2"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308"/>
      <c r="AE163" s="308"/>
      <c r="AF163" s="308"/>
      <c r="AG163" s="308"/>
      <c r="AH163" s="308"/>
      <c r="AI163" s="308"/>
      <c r="AJ163" s="308"/>
      <c r="AK163" s="308"/>
      <c r="AL163" s="308"/>
      <c r="AM163" s="308"/>
      <c r="AN163" s="308"/>
      <c r="AO163" s="308"/>
      <c r="AP163" s="308"/>
      <c r="AQ163" s="308"/>
      <c r="AR163" s="308"/>
      <c r="AS163" s="308"/>
      <c r="AT163" s="308"/>
      <c r="AU163" s="308"/>
      <c r="AV163" s="308"/>
      <c r="AW163" s="308"/>
      <c r="AX163" s="308"/>
      <c r="AY163" s="308"/>
      <c r="AZ163" s="308"/>
      <c r="BA163" s="308"/>
      <c r="BB163" s="308"/>
      <c r="BC163" s="308"/>
      <c r="BD163" s="308"/>
      <c r="BE163" s="308"/>
    </row>
    <row r="164" spans="3:57" s="307" customFormat="1" x14ac:dyDescent="0.2">
      <c r="C164" s="308"/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  <c r="AK164" s="308"/>
      <c r="AL164" s="308"/>
      <c r="AM164" s="308"/>
      <c r="AN164" s="308"/>
      <c r="AO164" s="308"/>
      <c r="AP164" s="308"/>
      <c r="AQ164" s="308"/>
      <c r="AR164" s="308"/>
      <c r="AS164" s="308"/>
      <c r="AT164" s="308"/>
      <c r="AU164" s="308"/>
      <c r="AV164" s="308"/>
      <c r="AW164" s="308"/>
      <c r="AX164" s="308"/>
      <c r="AY164" s="308"/>
      <c r="AZ164" s="308"/>
      <c r="BA164" s="308"/>
      <c r="BB164" s="308"/>
      <c r="BC164" s="308"/>
      <c r="BD164" s="308"/>
      <c r="BE164" s="308"/>
    </row>
    <row r="165" spans="3:57" s="307" customFormat="1" x14ac:dyDescent="0.2">
      <c r="C165" s="308"/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F165" s="308"/>
      <c r="AG165" s="308"/>
      <c r="AH165" s="308"/>
      <c r="AI165" s="308"/>
      <c r="AJ165" s="308"/>
      <c r="AK165" s="308"/>
      <c r="AL165" s="308"/>
      <c r="AM165" s="308"/>
      <c r="AN165" s="308"/>
      <c r="AO165" s="308"/>
      <c r="AP165" s="308"/>
      <c r="AQ165" s="308"/>
      <c r="AR165" s="308"/>
      <c r="AS165" s="308"/>
      <c r="AT165" s="308"/>
      <c r="AU165" s="308"/>
      <c r="AV165" s="308"/>
      <c r="AW165" s="308"/>
      <c r="AX165" s="308"/>
      <c r="AY165" s="308"/>
      <c r="AZ165" s="308"/>
      <c r="BA165" s="308"/>
      <c r="BB165" s="308"/>
      <c r="BC165" s="308"/>
      <c r="BD165" s="308"/>
      <c r="BE165" s="308"/>
    </row>
    <row r="166" spans="3:57" s="307" customFormat="1" x14ac:dyDescent="0.2">
      <c r="C166" s="308"/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  <c r="AP166" s="308"/>
      <c r="AQ166" s="308"/>
      <c r="AR166" s="308"/>
      <c r="AS166" s="308"/>
      <c r="AT166" s="308"/>
      <c r="AU166" s="308"/>
      <c r="AV166" s="308"/>
      <c r="AW166" s="308"/>
      <c r="AX166" s="308"/>
      <c r="AY166" s="308"/>
      <c r="AZ166" s="308"/>
      <c r="BA166" s="308"/>
      <c r="BB166" s="308"/>
      <c r="BC166" s="308"/>
      <c r="BD166" s="308"/>
      <c r="BE166" s="308"/>
    </row>
    <row r="167" spans="3:57" s="307" customFormat="1" x14ac:dyDescent="0.2"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</row>
    <row r="168" spans="3:57" s="307" customFormat="1" x14ac:dyDescent="0.2">
      <c r="C168" s="308"/>
      <c r="D168" s="308"/>
      <c r="E168" s="308"/>
      <c r="F168" s="308"/>
      <c r="G168" s="308"/>
      <c r="H168" s="308"/>
      <c r="I168" s="308"/>
      <c r="J168" s="308"/>
      <c r="K168" s="308"/>
      <c r="L168" s="308"/>
      <c r="M168" s="308"/>
      <c r="N168" s="308"/>
      <c r="O168" s="308"/>
      <c r="P168" s="308"/>
      <c r="Q168" s="308"/>
      <c r="R168" s="308"/>
      <c r="S168" s="308"/>
      <c r="T168" s="308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  <c r="AP168" s="308"/>
      <c r="AQ168" s="308"/>
      <c r="AR168" s="308"/>
      <c r="AS168" s="308"/>
      <c r="AT168" s="308"/>
      <c r="AU168" s="308"/>
      <c r="AV168" s="308"/>
      <c r="AW168" s="308"/>
      <c r="AX168" s="308"/>
      <c r="AY168" s="308"/>
      <c r="AZ168" s="308"/>
      <c r="BA168" s="308"/>
      <c r="BB168" s="308"/>
      <c r="BC168" s="308"/>
      <c r="BD168" s="308"/>
      <c r="BE168" s="308"/>
    </row>
    <row r="169" spans="3:57" s="307" customFormat="1" x14ac:dyDescent="0.2">
      <c r="C169" s="308"/>
      <c r="D169" s="308"/>
      <c r="E169" s="308"/>
      <c r="F169" s="308"/>
      <c r="G169" s="308"/>
      <c r="H169" s="308"/>
      <c r="I169" s="308"/>
      <c r="J169" s="308"/>
      <c r="K169" s="308"/>
      <c r="L169" s="308"/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308"/>
      <c r="AA169" s="308"/>
      <c r="AB169" s="308"/>
      <c r="AC169" s="308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  <c r="AP169" s="308"/>
      <c r="AQ169" s="308"/>
      <c r="AR169" s="308"/>
      <c r="AS169" s="308"/>
      <c r="AT169" s="308"/>
      <c r="AU169" s="308"/>
      <c r="AV169" s="308"/>
      <c r="AW169" s="308"/>
      <c r="AX169" s="308"/>
      <c r="AY169" s="308"/>
      <c r="AZ169" s="308"/>
      <c r="BA169" s="308"/>
      <c r="BB169" s="308"/>
      <c r="BC169" s="308"/>
      <c r="BD169" s="308"/>
      <c r="BE169" s="308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</sheetData>
  <mergeCells count="51">
    <mergeCell ref="D1:AX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D3:BE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Y3:BC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V3:AV4"/>
    <mergeCell ref="AW3:AW4"/>
    <mergeCell ref="AX3:AX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5" orientation="landscape" r:id="rId1"/>
  <headerFooter alignWithMargins="0"/>
  <ignoredErrors>
    <ignoredError sqref="AY6:BE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P169"/>
  <sheetViews>
    <sheetView view="pageBreakPreview" zoomScale="60" zoomScaleNormal="75" workbookViewId="0">
      <pane xSplit="4" ySplit="4" topLeftCell="AF5" activePane="bottomRight" state="frozenSplit"/>
      <selection pane="topRight" activeCell="D1" sqref="D1"/>
      <selection pane="bottomLeft" activeCell="A4" sqref="A4"/>
      <selection pane="bottomRight" activeCell="AT38" sqref="AT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8.85546875" customWidth="1"/>
    <col min="48" max="50" width="9.7109375" customWidth="1"/>
    <col min="51" max="55" width="9.42578125" customWidth="1"/>
    <col min="56" max="56" width="8.28515625" customWidth="1"/>
    <col min="57" max="57" width="10.140625" customWidth="1"/>
    <col min="59" max="68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59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8.7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18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479"/>
      <c r="AZ5" s="37"/>
      <c r="BA5" s="37"/>
      <c r="BB5" s="37"/>
      <c r="BC5" s="480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2836.6797752536445</v>
      </c>
      <c r="AW6" s="65">
        <f>+entero!AW36</f>
        <v>2831.0332784548109</v>
      </c>
      <c r="AX6" s="65">
        <f>+entero!AX36</f>
        <v>2827.7083821778429</v>
      </c>
      <c r="AY6" s="35">
        <f>+entero!AY36</f>
        <v>2827.7083821778429</v>
      </c>
      <c r="AZ6" s="36">
        <f>+entero!AZ36</f>
        <v>2827.7083821778429</v>
      </c>
      <c r="BA6" s="36">
        <f>+entero!BA36</f>
        <v>2827.7083821778429</v>
      </c>
      <c r="BB6" s="36">
        <f>+entero!BB36</f>
        <v>2827.7083821778429</v>
      </c>
      <c r="BC6" s="491">
        <f>+entero!BC36</f>
        <v>2811.2699593702628</v>
      </c>
      <c r="BD6" s="35">
        <f>+entero!BD36</f>
        <v>-16.438422807580082</v>
      </c>
      <c r="BE6" s="141">
        <f>+entero!BE36</f>
        <v>-5.8133373692939028E-3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1128.5472370612245</v>
      </c>
      <c r="AW7" s="63">
        <f>+entero!AW37</f>
        <v>1122.2391660276969</v>
      </c>
      <c r="AX7" s="63">
        <f>+entero!AX37</f>
        <v>1118.2381037405248</v>
      </c>
      <c r="AY7" s="13">
        <f>+entero!AY37</f>
        <v>1118.2381037405248</v>
      </c>
      <c r="AZ7" s="9">
        <f>+entero!AZ37</f>
        <v>1118.2381037405248</v>
      </c>
      <c r="BA7" s="9">
        <f>+entero!BA37</f>
        <v>1118.2381037405248</v>
      </c>
      <c r="BB7" s="9">
        <f>+entero!BB37</f>
        <v>1118.2381037405248</v>
      </c>
      <c r="BC7" s="492">
        <f>+entero!BC37</f>
        <v>1113.7147061763849</v>
      </c>
      <c r="BD7" s="13">
        <f>+entero!BD37</f>
        <v>-4.5233975641399411</v>
      </c>
      <c r="BE7" s="110">
        <f>+entero!BE37</f>
        <v>-4.0451112772933451E-3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7741.8340462400001</v>
      </c>
      <c r="AW8" s="63">
        <f>+entero!AW38</f>
        <v>7698.5606789500007</v>
      </c>
      <c r="AX8" s="63">
        <f>+entero!AX38</f>
        <v>7671.1133916600011</v>
      </c>
      <c r="AY8" s="13">
        <f>+entero!AY38</f>
        <v>7671.1133916600011</v>
      </c>
      <c r="AZ8" s="9">
        <f>+entero!AZ38</f>
        <v>7671.1133916600011</v>
      </c>
      <c r="BA8" s="9">
        <f>+entero!BA38</f>
        <v>7671.1133916600011</v>
      </c>
      <c r="BB8" s="9">
        <f>+entero!BB38</f>
        <v>7671.1133916600011</v>
      </c>
      <c r="BC8" s="492">
        <f>+entero!BC38</f>
        <v>7640.082884370001</v>
      </c>
      <c r="BD8" s="13">
        <f>+entero!BD38</f>
        <v>-31.03050729000006</v>
      </c>
      <c r="BE8" s="110">
        <f>+entero!BE38</f>
        <v>-4.0451112772933451E-3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0</v>
      </c>
      <c r="AW9" s="63">
        <f>+entero!AW39</f>
        <v>1.0047518372857667E-14</v>
      </c>
      <c r="AX9" s="63">
        <f>+entero!AX39</f>
        <v>1.0047518372857667E-14</v>
      </c>
      <c r="AY9" s="13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9">
        <f>+entero!BB39</f>
        <v>1.0047518372857667E-14</v>
      </c>
      <c r="BC9" s="492">
        <f>+entero!BC39</f>
        <v>1.0047518372857667E-14</v>
      </c>
      <c r="BD9" s="13" t="str">
        <f>+entero!BD39</f>
        <v xml:space="preserve"> </v>
      </c>
      <c r="BE9" s="110" t="str">
        <f>+entero!BE39</f>
        <v xml:space="preserve"> </v>
      </c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1708.13253819242</v>
      </c>
      <c r="AW10" s="63">
        <f>+entero!AW40</f>
        <v>1708.794112427114</v>
      </c>
      <c r="AX10" s="63">
        <f>+entero!AX40</f>
        <v>1709.470278437318</v>
      </c>
      <c r="AY10" s="13">
        <f>+entero!AY40</f>
        <v>1709.470278437318</v>
      </c>
      <c r="AZ10" s="9">
        <f>+entero!AZ40</f>
        <v>1709.470278437318</v>
      </c>
      <c r="BA10" s="9">
        <f>+entero!BA40</f>
        <v>1709.470278437318</v>
      </c>
      <c r="BB10" s="9">
        <f>+entero!BB40</f>
        <v>1709.470278437318</v>
      </c>
      <c r="BC10" s="492">
        <f>+entero!BC40</f>
        <v>1697.5552531938777</v>
      </c>
      <c r="BD10" s="13">
        <f>+entero!BD40</f>
        <v>-11.915025243440368</v>
      </c>
      <c r="BE10" s="110">
        <f>+entero!BE40</f>
        <v>-6.970010180190056E-3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11717.789212000001</v>
      </c>
      <c r="AW11" s="63">
        <f>+entero!AW41</f>
        <v>11722.327611250003</v>
      </c>
      <c r="AX11" s="63">
        <f>+entero!AX41</f>
        <v>11726.966110080002</v>
      </c>
      <c r="AY11" s="13">
        <f>+entero!AY41</f>
        <v>11726.966110080002</v>
      </c>
      <c r="AZ11" s="9">
        <f>+entero!AZ41</f>
        <v>11726.966110080002</v>
      </c>
      <c r="BA11" s="9">
        <f>+entero!BA41</f>
        <v>11726.966110080002</v>
      </c>
      <c r="BB11" s="9">
        <f>+entero!BB41</f>
        <v>11726.966110080002</v>
      </c>
      <c r="BC11" s="492">
        <f>+entero!BC41</f>
        <v>11645.229036910001</v>
      </c>
      <c r="BD11" s="13">
        <f>+entero!BD41</f>
        <v>-81.737073170001167</v>
      </c>
      <c r="BE11" s="110">
        <f>+entero!BE41</f>
        <v>-6.970010180190056E-3</v>
      </c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13">
        <f>+entero!AY43</f>
        <v>-1.50712775592865E-14</v>
      </c>
      <c r="AZ12" s="9">
        <f>+entero!AZ43</f>
        <v>-1.50712775592865E-14</v>
      </c>
      <c r="BA12" s="9">
        <f>+entero!BA43</f>
        <v>-1.50712775592865E-14</v>
      </c>
      <c r="BB12" s="9">
        <f>+entero!BB43</f>
        <v>-1.50712775592865E-14</v>
      </c>
      <c r="BC12" s="492">
        <f>+entero!BC43</f>
        <v>-1.50712775592865E-14</v>
      </c>
      <c r="BD12" s="13" t="str">
        <f>+entero!BD43</f>
        <v xml:space="preserve"> </v>
      </c>
      <c r="BE12" s="110" t="str">
        <f>+entero!BE43</f>
        <v xml:space="preserve"> </v>
      </c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4.0198250728862971E-3</v>
      </c>
      <c r="AW13" s="63">
        <f>+entero!AW44</f>
        <v>4.0198250728862971E-3</v>
      </c>
      <c r="AX13" s="63">
        <f>+entero!AX44</f>
        <v>0</v>
      </c>
      <c r="AY13" s="13">
        <f>+entero!AY44</f>
        <v>0</v>
      </c>
      <c r="AZ13" s="9">
        <f>+entero!AZ44</f>
        <v>0</v>
      </c>
      <c r="BA13" s="9">
        <f>+entero!BA44</f>
        <v>0</v>
      </c>
      <c r="BB13" s="9">
        <f>+entero!BB44</f>
        <v>0</v>
      </c>
      <c r="BC13" s="492">
        <f>+entero!BC44</f>
        <v>0</v>
      </c>
      <c r="BD13" s="13" t="str">
        <f>+entero!BD44</f>
        <v xml:space="preserve">  </v>
      </c>
      <c r="BE13" s="110" t="str">
        <f>+entero!BE44</f>
        <v xml:space="preserve"> 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4.0198250728862971E-3</v>
      </c>
      <c r="AW14" s="63">
        <f>+entero!AW45</f>
        <v>4.0198250728862971E-3</v>
      </c>
      <c r="AX14" s="63">
        <f>+entero!AX45</f>
        <v>0</v>
      </c>
      <c r="AY14" s="13">
        <f>+entero!AY45</f>
        <v>0</v>
      </c>
      <c r="AZ14" s="9">
        <f>+entero!AZ45</f>
        <v>0</v>
      </c>
      <c r="BA14" s="9">
        <f>+entero!BA45</f>
        <v>0</v>
      </c>
      <c r="BB14" s="9">
        <f>+entero!BB45</f>
        <v>0</v>
      </c>
      <c r="BC14" s="492">
        <f>+entero!BC45</f>
        <v>0</v>
      </c>
      <c r="BD14" s="13" t="str">
        <f>+entero!BD45</f>
        <v xml:space="preserve"> </v>
      </c>
      <c r="BE14" s="110" t="str">
        <f>+entero!BE45</f>
        <v xml:space="preserve"> </v>
      </c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8.7609999999999997E-3</v>
      </c>
      <c r="AX15" s="63">
        <f>+entero!AX46</f>
        <v>8.7609999999999997E-3</v>
      </c>
      <c r="AY15" s="13">
        <f>+entero!AY46</f>
        <v>8.7609999999999997E-3</v>
      </c>
      <c r="AZ15" s="9">
        <f>+entero!AZ46</f>
        <v>8.7609999999999997E-3</v>
      </c>
      <c r="BA15" s="9">
        <f>+entero!BA46</f>
        <v>8.7609999999999997E-3</v>
      </c>
      <c r="BB15" s="9">
        <f>+entero!BB46</f>
        <v>8.7609999999999997E-3</v>
      </c>
      <c r="BC15" s="492">
        <f>+entero!BC46</f>
        <v>8.7609999999999997E-3</v>
      </c>
      <c r="BD15" s="13" t="str">
        <f>+entero!BD46</f>
        <v xml:space="preserve"> </v>
      </c>
      <c r="BE15" s="110" t="str">
        <f>+entero!BE46</f>
        <v xml:space="preserve"> </v>
      </c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</v>
      </c>
      <c r="AX16" s="63">
        <f>+entero!AX47</f>
        <v>0</v>
      </c>
      <c r="AY16" s="13">
        <f>+entero!AY47</f>
        <v>0</v>
      </c>
      <c r="AZ16" s="9">
        <f>+entero!AZ47</f>
        <v>0</v>
      </c>
      <c r="BA16" s="9">
        <f>+entero!BA47</f>
        <v>0</v>
      </c>
      <c r="BB16" s="9">
        <f>+entero!BB47</f>
        <v>0</v>
      </c>
      <c r="BC16" s="492">
        <f>+entero!BC47</f>
        <v>0</v>
      </c>
      <c r="BD16" s="13" t="str">
        <f>+entero!BD47</f>
        <v xml:space="preserve"> </v>
      </c>
      <c r="BE16" s="110" t="str">
        <f>+entero!BE47</f>
        <v xml:space="preserve"> 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13">
        <f>+entero!AY48</f>
        <v>0</v>
      </c>
      <c r="AZ17" s="9">
        <f>+entero!AZ48</f>
        <v>0</v>
      </c>
      <c r="BA17" s="9">
        <f>+entero!BA48</f>
        <v>0</v>
      </c>
      <c r="BB17" s="9">
        <f>+entero!BB48</f>
        <v>0</v>
      </c>
      <c r="BC17" s="492">
        <f>+entero!BC48</f>
        <v>0</v>
      </c>
      <c r="BD17" s="13" t="str">
        <f>+entero!BD48</f>
        <v xml:space="preserve"> </v>
      </c>
      <c r="BE17" s="110" t="str">
        <f>+entero!BE48</f>
        <v xml:space="preserve"> </v>
      </c>
      <c r="BF17" s="3" t="s">
        <v>3</v>
      </c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13">
        <f>+entero!AY49</f>
        <v>0</v>
      </c>
      <c r="AZ18" s="9">
        <f>+entero!AZ49</f>
        <v>0</v>
      </c>
      <c r="BA18" s="9">
        <f>+entero!BA49</f>
        <v>0</v>
      </c>
      <c r="BB18" s="9">
        <f>+entero!BB49</f>
        <v>0</v>
      </c>
      <c r="BC18" s="492">
        <f>+entero!BC49</f>
        <v>0</v>
      </c>
      <c r="BD18" s="13" t="str">
        <f>+entero!BD49</f>
        <v xml:space="preserve"> </v>
      </c>
      <c r="BE18" s="110" t="str">
        <f>+entero!BE49</f>
        <v xml:space="preserve"> </v>
      </c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31">
        <f>+entero!AY50</f>
        <v>0</v>
      </c>
      <c r="AZ19" s="56">
        <f>+entero!AZ50</f>
        <v>0</v>
      </c>
      <c r="BA19" s="56">
        <f>+entero!BA50</f>
        <v>0</v>
      </c>
      <c r="BB19" s="56">
        <f>+entero!BB50</f>
        <v>0</v>
      </c>
      <c r="BC19" s="493">
        <f>+entero!BC50</f>
        <v>0</v>
      </c>
      <c r="BD19" s="31" t="str">
        <f>+entero!BD50</f>
        <v xml:space="preserve"> </v>
      </c>
      <c r="BE19" s="122" t="str">
        <f>+entero!BE50</f>
        <v xml:space="preserve"> 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</sheetData>
  <mergeCells count="50">
    <mergeCell ref="AX3:AX4"/>
    <mergeCell ref="AY3:BC3"/>
    <mergeCell ref="BD3:BE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E3:E4"/>
    <mergeCell ref="U3:U4"/>
    <mergeCell ref="T3:T4"/>
    <mergeCell ref="AH3:AH4"/>
    <mergeCell ref="AC3:AC4"/>
    <mergeCell ref="G3:G4"/>
    <mergeCell ref="AN3:AN4"/>
    <mergeCell ref="AK3:AK4"/>
    <mergeCell ref="AL3:AL4"/>
    <mergeCell ref="AO3:AO4"/>
    <mergeCell ref="AP3:AP4"/>
    <mergeCell ref="AQ3:AQ4"/>
    <mergeCell ref="AM3:AM4"/>
    <mergeCell ref="AU3:AU4"/>
    <mergeCell ref="AV3:AV4"/>
    <mergeCell ref="AW3:AW4"/>
    <mergeCell ref="AS3:AS4"/>
    <mergeCell ref="AT3:AT4"/>
  </mergeCells>
  <phoneticPr fontId="0" type="noConversion"/>
  <pageMargins left="0.48" right="0.16" top="1.04" bottom="1" header="0" footer="0"/>
  <pageSetup scale="24" orientation="landscape" r:id="rId1"/>
  <headerFooter alignWithMargins="0"/>
  <ignoredErrors>
    <ignoredError sqref="AY6:BE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Q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O44" sqref="AO4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7" width="9.140625" customWidth="1"/>
    <col min="48" max="48" width="9.85546875" customWidth="1"/>
    <col min="49" max="50" width="9.7109375" customWidth="1"/>
    <col min="51" max="55" width="9.5703125" customWidth="1"/>
    <col min="56" max="56" width="9" customWidth="1"/>
    <col min="57" max="57" width="10" customWidth="1"/>
    <col min="59" max="69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4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486"/>
      <c r="AZ5" s="58"/>
      <c r="BA5" s="58"/>
      <c r="BB5" s="58"/>
      <c r="BC5" s="487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11" t="s">
        <v>3</v>
      </c>
      <c r="C6" s="19"/>
      <c r="D6" s="23" t="s">
        <v>158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11796.059714939855</v>
      </c>
      <c r="AW6" s="79">
        <f>+entero!AW52</f>
        <v>11793.973562986503</v>
      </c>
      <c r="AX6" s="79">
        <f>+entero!AX52</f>
        <v>11732.415948904869</v>
      </c>
      <c r="AY6" s="76">
        <f>+entero!AY52</f>
        <v>11721.145366913615</v>
      </c>
      <c r="AZ6" s="69">
        <f>+entero!AZ52</f>
        <v>11750.380845520031</v>
      </c>
      <c r="BA6" s="69">
        <f>+entero!BA52</f>
        <v>11766.882147418599</v>
      </c>
      <c r="BB6" s="69">
        <f>+entero!BB52</f>
        <v>11800.527675755335</v>
      </c>
      <c r="BC6" s="481">
        <f>+entero!BC52</f>
        <v>11662.421059213058</v>
      </c>
      <c r="BD6" s="76">
        <f>+entero!BD52</f>
        <v>-69.994889691810386</v>
      </c>
      <c r="BE6" s="107">
        <f>+entero!BE52</f>
        <v>-5.9659400072961111E-3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9731.2647250156569</v>
      </c>
      <c r="AW7" s="79">
        <f>+entero!AW53</f>
        <v>9718.9699726949584</v>
      </c>
      <c r="AX7" s="79">
        <f>+entero!AX53</f>
        <v>9643.904193555014</v>
      </c>
      <c r="AY7" s="76">
        <f>+entero!AY53</f>
        <v>9631.5534771745479</v>
      </c>
      <c r="AZ7" s="69">
        <f>+entero!AZ53</f>
        <v>9657.3696583072033</v>
      </c>
      <c r="BA7" s="69">
        <f>+entero!BA53</f>
        <v>9674.9226771882786</v>
      </c>
      <c r="BB7" s="69">
        <f>+entero!BB53</f>
        <v>9697.7764745687455</v>
      </c>
      <c r="BC7" s="481">
        <f>+entero!BC53</f>
        <v>9551.2837036591227</v>
      </c>
      <c r="BD7" s="76">
        <f>+entero!BD53</f>
        <v>-92.620489895891296</v>
      </c>
      <c r="BE7" s="107">
        <f>+entero!BE53</f>
        <v>-9.6040450046972481E-3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0.6886727464738831</v>
      </c>
      <c r="AW8" s="124">
        <f>+entero!AW54</f>
        <v>0.6896997548037046</v>
      </c>
      <c r="AX8" s="124">
        <f>+entero!AX54</f>
        <v>0.68915329890199062</v>
      </c>
      <c r="AY8" s="488">
        <f>+entero!AY54</f>
        <v>0.68979950334536422</v>
      </c>
      <c r="AZ8" s="125">
        <f>+entero!AZ54</f>
        <v>0.68860503051290423</v>
      </c>
      <c r="BA8" s="125">
        <f>+entero!BA54</f>
        <v>0.68867837097504403</v>
      </c>
      <c r="BB8" s="125">
        <f>+entero!BB54</f>
        <v>0.69128103084198167</v>
      </c>
      <c r="BC8" s="489">
        <f>+entero!BC54</f>
        <v>0.68744243665958049</v>
      </c>
      <c r="BD8" s="76"/>
      <c r="BE8" s="107"/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6"/>
      <c r="AZ9" s="69"/>
      <c r="BA9" s="69"/>
      <c r="BB9" s="69"/>
      <c r="BC9" s="481"/>
      <c r="BD9" s="76"/>
      <c r="BE9" s="107"/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2769.2705764922603</v>
      </c>
      <c r="AW10" s="79">
        <f>+entero!AW55</f>
        <v>2740.7915220228724</v>
      </c>
      <c r="AX10" s="79">
        <f>+entero!AX55</f>
        <v>2695.7861725840962</v>
      </c>
      <c r="AY10" s="76">
        <f>+entero!AY55</f>
        <v>2692.826812412085</v>
      </c>
      <c r="AZ10" s="69">
        <f>+entero!AZ55</f>
        <v>2743.8231214047955</v>
      </c>
      <c r="BA10" s="69">
        <f>+entero!BA55</f>
        <v>2772.7648977353647</v>
      </c>
      <c r="BB10" s="69">
        <f>+entero!BB55</f>
        <v>2737.8755266668518</v>
      </c>
      <c r="BC10" s="481">
        <f>+entero!BC55</f>
        <v>2602.4434507586875</v>
      </c>
      <c r="BD10" s="76">
        <f>+entero!BD55</f>
        <v>-93.342721825408717</v>
      </c>
      <c r="BE10" s="107">
        <f>+entero!BE55</f>
        <v>-3.4625417540417591E-2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0.66014041894752806</v>
      </c>
      <c r="AW11" s="124">
        <f>+entero!AW56</f>
        <v>0.6617663206227592</v>
      </c>
      <c r="AX11" s="124">
        <f>+entero!AX56</f>
        <v>0.65904712169017676</v>
      </c>
      <c r="AY11" s="488">
        <f>+entero!AY56</f>
        <v>0.66169569555048802</v>
      </c>
      <c r="AZ11" s="125">
        <f>+entero!AZ56</f>
        <v>0.66236587065337871</v>
      </c>
      <c r="BA11" s="125">
        <f>+entero!BA56</f>
        <v>0.66268351657225644</v>
      </c>
      <c r="BB11" s="125">
        <f>+entero!BB56</f>
        <v>0.66511926534516075</v>
      </c>
      <c r="BC11" s="489">
        <f>+entero!BC56</f>
        <v>0.65069526067054795</v>
      </c>
      <c r="BD11" s="76"/>
      <c r="BE11" s="107"/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6"/>
      <c r="AZ12" s="69"/>
      <c r="BA12" s="69"/>
      <c r="BB12" s="69"/>
      <c r="BC12" s="481"/>
      <c r="BD12" s="76"/>
      <c r="BE12" s="107"/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3302.5471082843728</v>
      </c>
      <c r="AW13" s="79">
        <f>+entero!AW57</f>
        <v>3295.6994904213993</v>
      </c>
      <c r="AX13" s="79">
        <f>+entero!AX57</f>
        <v>3254.0131696109038</v>
      </c>
      <c r="AY13" s="76">
        <f>+entero!AY57</f>
        <v>3237.9106127697955</v>
      </c>
      <c r="AZ13" s="69">
        <f>+entero!AZ57</f>
        <v>3213.8103513674646</v>
      </c>
      <c r="BA13" s="69">
        <f>+entero!BA57</f>
        <v>3200.4695199529442</v>
      </c>
      <c r="BB13" s="69">
        <f>+entero!BB57</f>
        <v>3192.6663092736439</v>
      </c>
      <c r="BC13" s="481">
        <f>+entero!BC57</f>
        <v>3213.2466445462387</v>
      </c>
      <c r="BD13" s="76">
        <f>+entero!BD57</f>
        <v>-40.766525064665075</v>
      </c>
      <c r="BE13" s="107">
        <f>+entero!BE57</f>
        <v>-1.2528076236870245E-2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0.64666187028839661</v>
      </c>
      <c r="AW14" s="124">
        <f>+entero!AW58</f>
        <v>0.64572617449709924</v>
      </c>
      <c r="AX14" s="124">
        <f>+entero!AX58</f>
        <v>0.64229109655501027</v>
      </c>
      <c r="AY14" s="488">
        <f>+entero!AY58</f>
        <v>0.64152685531701792</v>
      </c>
      <c r="AZ14" s="125">
        <f>+entero!AZ58</f>
        <v>0.63740067493905339</v>
      </c>
      <c r="BA14" s="125">
        <f>+entero!BA58</f>
        <v>0.6375368353800116</v>
      </c>
      <c r="BB14" s="125">
        <f>+entero!BB58</f>
        <v>0.63564218484595103</v>
      </c>
      <c r="BC14" s="489">
        <f>+entero!BC58</f>
        <v>0.63815459205235903</v>
      </c>
      <c r="BD14" s="76"/>
      <c r="BE14" s="107"/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6"/>
      <c r="AZ15" s="69"/>
      <c r="BA15" s="69"/>
      <c r="BB15" s="69"/>
      <c r="BC15" s="481"/>
      <c r="BD15" s="76"/>
      <c r="BE15" s="107"/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3478.5760797387902</v>
      </c>
      <c r="AW16" s="79">
        <f>+entero!AW59</f>
        <v>3496.9662001644456</v>
      </c>
      <c r="AX16" s="79">
        <f>+entero!AX59</f>
        <v>3512.2245698335428</v>
      </c>
      <c r="AY16" s="76">
        <f>+entero!AY59</f>
        <v>3519.0448173481195</v>
      </c>
      <c r="AZ16" s="69">
        <f>+entero!AZ59</f>
        <v>3515.5169844924344</v>
      </c>
      <c r="BA16" s="69">
        <f>+entero!BA59</f>
        <v>3517.2021467019536</v>
      </c>
      <c r="BB16" s="69">
        <f>+entero!BB59</f>
        <v>3517.0122492252763</v>
      </c>
      <c r="BC16" s="481">
        <f>+entero!BC59</f>
        <v>3526.7535877369382</v>
      </c>
      <c r="BD16" s="76">
        <f>+entero!BD59</f>
        <v>14.52901790339547</v>
      </c>
      <c r="BE16" s="107">
        <f>+entero!BE59</f>
        <v>4.136699580142178E-3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0.75373679469070543</v>
      </c>
      <c r="AW17" s="124">
        <f>+entero!AW60</f>
        <v>0.75601457632215974</v>
      </c>
      <c r="AX17" s="124">
        <f>+entero!AX60</f>
        <v>0.75826083693040824</v>
      </c>
      <c r="AY17" s="488">
        <f>+entero!AY60</f>
        <v>0.75882849493971127</v>
      </c>
      <c r="AZ17" s="125">
        <f>+entero!AZ60</f>
        <v>0.75869912535603012</v>
      </c>
      <c r="BA17" s="125">
        <f>+entero!BA60</f>
        <v>0.75881971595101316</v>
      </c>
      <c r="BB17" s="125">
        <f>+entero!BB60</f>
        <v>0.75909227942381852</v>
      </c>
      <c r="BC17" s="489">
        <f>+entero!BC60</f>
        <v>0.75973160386696359</v>
      </c>
      <c r="BD17" s="76"/>
      <c r="BE17" s="107"/>
      <c r="BF17" s="3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6"/>
      <c r="AZ18" s="69"/>
      <c r="BA18" s="69"/>
      <c r="BB18" s="69"/>
      <c r="BC18" s="481"/>
      <c r="BD18" s="76"/>
      <c r="BE18" s="107"/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180.87096050023325</v>
      </c>
      <c r="AW19" s="79">
        <f>+entero!AW61</f>
        <v>185.51276008623904</v>
      </c>
      <c r="AX19" s="79">
        <f>+entero!AX61</f>
        <v>181.88028152647232</v>
      </c>
      <c r="AY19" s="76">
        <f>+entero!AY61</f>
        <v>181.77123464454812</v>
      </c>
      <c r="AZ19" s="69">
        <f>+entero!AZ61</f>
        <v>184.21920104250728</v>
      </c>
      <c r="BA19" s="69">
        <f>+entero!BA61</f>
        <v>184.48611279801747</v>
      </c>
      <c r="BB19" s="69">
        <f>+entero!BB61</f>
        <v>250.22238940297376</v>
      </c>
      <c r="BC19" s="481">
        <f>+entero!BC61</f>
        <v>208.84002061725948</v>
      </c>
      <c r="BD19" s="76">
        <f>+entero!BD61</f>
        <v>26.959739090787167</v>
      </c>
      <c r="BE19" s="107">
        <f>+entero!BE61</f>
        <v>0.14822793798492784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0.60195328726499309</v>
      </c>
      <c r="AW20" s="124">
        <f>+entero!AW62</f>
        <v>0.59345737813745503</v>
      </c>
      <c r="AX20" s="124">
        <f>+entero!AX62</f>
        <v>0.601817380528895</v>
      </c>
      <c r="AY20" s="488">
        <f>+entero!AY62</f>
        <v>0.59142806752190047</v>
      </c>
      <c r="AZ20" s="125">
        <f>+entero!AZ62</f>
        <v>0.59537363240722163</v>
      </c>
      <c r="BA20" s="125">
        <f>+entero!BA62</f>
        <v>0.58979124325396115</v>
      </c>
      <c r="BB20" s="125">
        <f>+entero!BB62</f>
        <v>0.70237374783863471</v>
      </c>
      <c r="BC20" s="489">
        <f>+entero!BC62</f>
        <v>0.64683236501380414</v>
      </c>
      <c r="BD20" s="76"/>
      <c r="BE20" s="107"/>
      <c r="BF20" s="3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6"/>
      <c r="AZ21" s="69"/>
      <c r="BA21" s="69"/>
      <c r="BB21" s="69"/>
      <c r="BC21" s="481"/>
      <c r="BD21" s="76"/>
      <c r="BE21" s="107"/>
      <c r="BF21" s="3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2064.794989924198</v>
      </c>
      <c r="AW22" s="79">
        <f>+entero!AW63</f>
        <v>2075.0035902915452</v>
      </c>
      <c r="AX22" s="79">
        <f>+entero!AX63</f>
        <v>2088.5117553498544</v>
      </c>
      <c r="AY22" s="76">
        <f>+entero!AY63</f>
        <v>2089.591889739067</v>
      </c>
      <c r="AZ22" s="69">
        <f>+entero!AZ63</f>
        <v>2093.0111872128282</v>
      </c>
      <c r="BA22" s="69">
        <f>+entero!BA63</f>
        <v>2091.9594702303207</v>
      </c>
      <c r="BB22" s="69">
        <f>+entero!BB63</f>
        <v>2102.7512011865888</v>
      </c>
      <c r="BC22" s="481">
        <f>+entero!BC63</f>
        <v>2111.1373555539358</v>
      </c>
      <c r="BD22" s="76">
        <f>+entero!BD63</f>
        <v>22.625600204081366</v>
      </c>
      <c r="BE22" s="107">
        <f>+entero!BE63</f>
        <v>1.0833360236601308E-2</v>
      </c>
      <c r="BF22" s="3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0.66338047369993802</v>
      </c>
      <c r="AW23" s="124">
        <f>+entero!AW64</f>
        <v>0.66771483654654873</v>
      </c>
      <c r="AX23" s="124">
        <f>+entero!AX64</f>
        <v>0.67065053547163445</v>
      </c>
      <c r="AY23" s="488">
        <f>+entero!AY64</f>
        <v>0.67121731658570105</v>
      </c>
      <c r="AZ23" s="125">
        <f>+entero!AZ64</f>
        <v>0.6715162855663861</v>
      </c>
      <c r="BA23" s="125">
        <f>+entero!BA64</f>
        <v>0.67166492896659657</v>
      </c>
      <c r="BB23" s="125">
        <f>+entero!BB64</f>
        <v>0.67326010908766598</v>
      </c>
      <c r="BC23" s="489">
        <f>+entero!BC64</f>
        <v>0.67427154169668868</v>
      </c>
      <c r="BD23" s="76"/>
      <c r="BE23" s="107"/>
      <c r="BF23" s="3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6"/>
      <c r="AZ24" s="69"/>
      <c r="BA24" s="69"/>
      <c r="BB24" s="69"/>
      <c r="BC24" s="481"/>
      <c r="BD24" s="76"/>
      <c r="BE24" s="107"/>
      <c r="BF24" s="3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2.75" customHeight="1" x14ac:dyDescent="0.2">
      <c r="A25" s="3"/>
      <c r="B25" s="11"/>
      <c r="C25" s="20"/>
      <c r="D25" s="23" t="s">
        <v>159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2268.2400874635568</v>
      </c>
      <c r="AW25" s="79">
        <f>+entero!AW66</f>
        <v>2313.5500000000002</v>
      </c>
      <c r="AX25" s="79">
        <f>+entero!AX66</f>
        <v>2235.0639941690961</v>
      </c>
      <c r="AY25" s="76">
        <f>+entero!AY66</f>
        <v>2224.9004373177841</v>
      </c>
      <c r="AZ25" s="69">
        <f>+entero!AZ66</f>
        <v>2199.371137026239</v>
      </c>
      <c r="BA25" s="69">
        <f>+entero!BA66</f>
        <v>2203.5781341107872</v>
      </c>
      <c r="BB25" s="69">
        <f>+entero!BB66</f>
        <v>2201.4906705539356</v>
      </c>
      <c r="BC25" s="481">
        <f>+entero!BC66</f>
        <v>2357.7868804664722</v>
      </c>
      <c r="BD25" s="76">
        <f>+entero!BD66</f>
        <v>122.72288629737614</v>
      </c>
      <c r="BE25" s="107">
        <f>+entero!BE66</f>
        <v>5.4907996646869739E-2</v>
      </c>
      <c r="BF25" s="3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837.49052478134104</v>
      </c>
      <c r="AW26" s="79">
        <f>+entero!AW67</f>
        <v>862.30291545189505</v>
      </c>
      <c r="AX26" s="79">
        <f>+entero!AX67</f>
        <v>787.21034985422727</v>
      </c>
      <c r="AY26" s="76">
        <f>+entero!AY67</f>
        <v>775.34241982507274</v>
      </c>
      <c r="AZ26" s="69">
        <f>+entero!AZ67</f>
        <v>733.77463556851319</v>
      </c>
      <c r="BA26" s="69">
        <f>+entero!BA67</f>
        <v>728.59752186588923</v>
      </c>
      <c r="BB26" s="69">
        <f>+entero!BB67</f>
        <v>733.41690962099119</v>
      </c>
      <c r="BC26" s="481">
        <f>+entero!BC67</f>
        <v>744.71618075801746</v>
      </c>
      <c r="BD26" s="76">
        <f>+entero!BD67</f>
        <v>-42.494169096209816</v>
      </c>
      <c r="BE26" s="107">
        <f>+entero!BE67</f>
        <v>-5.3980704273106639E-2</v>
      </c>
      <c r="BF26" s="3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336.96413994169097</v>
      </c>
      <c r="AW27" s="79">
        <f>+entero!AW68</f>
        <v>344.77215743440235</v>
      </c>
      <c r="AX27" s="79">
        <f>+entero!AX68</f>
        <v>350.14052478134107</v>
      </c>
      <c r="AY27" s="76">
        <f>+entero!AY68</f>
        <v>350.19314868804662</v>
      </c>
      <c r="AZ27" s="69">
        <f>+entero!AZ68</f>
        <v>349.11836734693873</v>
      </c>
      <c r="BA27" s="69">
        <f>+entero!BA68</f>
        <v>349.13586005830899</v>
      </c>
      <c r="BB27" s="69">
        <f>+entero!BB68</f>
        <v>349.15349854227406</v>
      </c>
      <c r="BC27" s="481">
        <f>+entero!BC68</f>
        <v>349.17084548104953</v>
      </c>
      <c r="BD27" s="76">
        <f>+entero!BD68</f>
        <v>-0.96967930029154559</v>
      </c>
      <c r="BE27" s="107">
        <f>+entero!BE68</f>
        <v>-2.7694003740272866E-3</v>
      </c>
      <c r="BF27" s="3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524.08775510204077</v>
      </c>
      <c r="AW28" s="79">
        <f>+entero!AW69</f>
        <v>547.01034985422746</v>
      </c>
      <c r="AX28" s="79">
        <f>+entero!AX69</f>
        <v>549.55379008746354</v>
      </c>
      <c r="AY28" s="76">
        <f>+entero!AY69</f>
        <v>551.19110787172008</v>
      </c>
      <c r="AZ28" s="69">
        <f>+entero!AZ69</f>
        <v>576.08877551020407</v>
      </c>
      <c r="BA28" s="69">
        <f>+entero!BA69</f>
        <v>585.46253644314868</v>
      </c>
      <c r="BB28" s="69">
        <f>+entero!BB69</f>
        <v>578.51341107871713</v>
      </c>
      <c r="BC28" s="481">
        <f>+entero!BC69</f>
        <v>723.4793002915452</v>
      </c>
      <c r="BD28" s="76">
        <f>+entero!BD69</f>
        <v>173.92551020408166</v>
      </c>
      <c r="BE28" s="107">
        <f>+entero!BE69</f>
        <v>0.3164849616930141</v>
      </c>
      <c r="BF28" s="3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569.69766763848395</v>
      </c>
      <c r="AW29" s="79">
        <f>+entero!AW70</f>
        <v>559.46457725947516</v>
      </c>
      <c r="AX29" s="79">
        <f>+entero!AX70</f>
        <v>548.15932944606413</v>
      </c>
      <c r="AY29" s="76">
        <f>+entero!AY70</f>
        <v>548.17376093294456</v>
      </c>
      <c r="AZ29" s="69">
        <f>+entero!AZ70</f>
        <v>540.38935860058314</v>
      </c>
      <c r="BA29" s="69">
        <f>+entero!BA70</f>
        <v>540.38221574344016</v>
      </c>
      <c r="BB29" s="69">
        <f>+entero!BB70</f>
        <v>540.40685131195335</v>
      </c>
      <c r="BC29" s="481">
        <f>+entero!BC70</f>
        <v>540.42055393586008</v>
      </c>
      <c r="BD29" s="76">
        <f>+entero!BD70</f>
        <v>-7.7387755102040501</v>
      </c>
      <c r="BE29" s="107">
        <f>+entero!BE70</f>
        <v>-1.411774842548863E-2</v>
      </c>
      <c r="BF29" s="3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710.05481049562673</v>
      </c>
      <c r="AW30" s="79">
        <f>+entero!AW71</f>
        <v>746.50437317784247</v>
      </c>
      <c r="AX30" s="79">
        <f>+entero!AX71</f>
        <v>662.22026239067031</v>
      </c>
      <c r="AY30" s="76">
        <f>+entero!AY71</f>
        <v>649.86282798833815</v>
      </c>
      <c r="AZ30" s="69">
        <f>+entero!AZ71</f>
        <v>635.63658892128285</v>
      </c>
      <c r="BA30" s="69">
        <f>+entero!BA71</f>
        <v>645.79810495626828</v>
      </c>
      <c r="BB30" s="69">
        <f>+entero!BB71</f>
        <v>635.41443148688052</v>
      </c>
      <c r="BC30" s="481">
        <f>+entero!BC71</f>
        <v>789.96239067055376</v>
      </c>
      <c r="BD30" s="76">
        <f>+entero!BD71</f>
        <v>127.74212827988345</v>
      </c>
      <c r="BE30" s="107">
        <f>+entero!BE71</f>
        <v>0.19289975788225466</v>
      </c>
      <c r="BF30" s="3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648.54810495626816</v>
      </c>
      <c r="AW31" s="79">
        <f>+entero!AW72</f>
        <v>657.71705539358584</v>
      </c>
      <c r="AX31" s="79">
        <f>+entero!AX72</f>
        <v>571.36078717201144</v>
      </c>
      <c r="AY31" s="76">
        <f>+entero!AY72</f>
        <v>558.36676384839643</v>
      </c>
      <c r="AZ31" s="69">
        <f>+entero!AZ72</f>
        <v>520.04518950437318</v>
      </c>
      <c r="BA31" s="69">
        <f>+entero!BA72</f>
        <v>520.1036443148688</v>
      </c>
      <c r="BB31" s="69">
        <f>+entero!BB72</f>
        <v>516.94562682215746</v>
      </c>
      <c r="BC31" s="481">
        <f>+entero!BC72</f>
        <v>527.99810495626809</v>
      </c>
      <c r="BD31" s="76">
        <f>+entero!BD72</f>
        <v>-43.362682215743348</v>
      </c>
      <c r="BE31" s="107">
        <f>+entero!BE72</f>
        <v>-7.5893696573700598E-2</v>
      </c>
      <c r="BF31" s="3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61.506705539358556</v>
      </c>
      <c r="AW32" s="79">
        <f>+entero!AW73</f>
        <v>88.787317784256643</v>
      </c>
      <c r="AX32" s="79">
        <f>+entero!AX73</f>
        <v>90.859475218658858</v>
      </c>
      <c r="AY32" s="76">
        <f>+entero!AY73</f>
        <v>91.496064139941694</v>
      </c>
      <c r="AZ32" s="69">
        <f>+entero!AZ73</f>
        <v>115.59139941690967</v>
      </c>
      <c r="BA32" s="69">
        <f>+entero!BA73</f>
        <v>125.69446064139943</v>
      </c>
      <c r="BB32" s="69">
        <f>+entero!BB73</f>
        <v>118.46880466472301</v>
      </c>
      <c r="BC32" s="481">
        <f>+entero!BC73</f>
        <v>261.96428571428572</v>
      </c>
      <c r="BD32" s="76">
        <f>+entero!BD73</f>
        <v>171.10481049562685</v>
      </c>
      <c r="BE32" s="107">
        <f>+entero!BE73</f>
        <v>1.8831807038710351</v>
      </c>
      <c r="BF32" s="3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490">
        <f>+entero!AY74</f>
        <v>0</v>
      </c>
      <c r="AZ33" s="108">
        <f>+entero!AZ74</f>
        <v>0</v>
      </c>
      <c r="BA33" s="108">
        <f>+entero!BA74</f>
        <v>0</v>
      </c>
      <c r="BB33" s="108">
        <f>+entero!BB74</f>
        <v>0</v>
      </c>
      <c r="BC33" s="107">
        <f>+entero!BC74</f>
        <v>0</v>
      </c>
      <c r="BD33" s="76"/>
      <c r="BE33" s="107"/>
      <c r="BF33" s="3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3.5" x14ac:dyDescent="0.2">
      <c r="A34" s="3"/>
      <c r="B34" s="11"/>
      <c r="C34" s="18"/>
      <c r="D34" s="23" t="s">
        <v>157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9459.8595203804907</v>
      </c>
      <c r="AW34" s="79">
        <f>+entero!AW75</f>
        <v>9473.35</v>
      </c>
      <c r="AX34" s="79">
        <f>+entero!AX75</f>
        <v>9500</v>
      </c>
      <c r="AY34" s="76">
        <f>+entero!AY75</f>
        <v>9506.7925990248077</v>
      </c>
      <c r="AZ34" s="69">
        <f>+entero!AZ75</f>
        <v>9515.7918229723291</v>
      </c>
      <c r="BA34" s="69">
        <f>+entero!BA75</f>
        <v>9539.7883913639962</v>
      </c>
      <c r="BB34" s="69">
        <f>+entero!BB75</f>
        <v>9574.5673934864444</v>
      </c>
      <c r="BC34" s="481">
        <f>+entero!BC75</f>
        <v>9602.5372271832366</v>
      </c>
      <c r="BD34" s="76">
        <f>+entero!BD75</f>
        <v>102.53722718323661</v>
      </c>
      <c r="BE34" s="107">
        <f>+entero!BE75</f>
        <v>1.079339233507759E-2</v>
      </c>
      <c r="BF34" s="3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0.71919193799079195</v>
      </c>
      <c r="AW35" s="124">
        <f>+entero!AW76</f>
        <v>0.71919193799079195</v>
      </c>
      <c r="AX35" s="124">
        <f>+entero!AX76</f>
        <v>0.72299999999999998</v>
      </c>
      <c r="AY35" s="488">
        <f>+entero!AY76</f>
        <v>0.72339991830556616</v>
      </c>
      <c r="AZ35" s="125">
        <f>+entero!AZ76</f>
        <v>0.72373016288172376</v>
      </c>
      <c r="BA35" s="125">
        <f>+entero!BA76</f>
        <v>0.72535677605906479</v>
      </c>
      <c r="BB35" s="125">
        <f>+entero!BB76</f>
        <v>0.72652612575674791</v>
      </c>
      <c r="BC35" s="489">
        <f>+entero!BC76</f>
        <v>0.72761435253354068</v>
      </c>
      <c r="BD35" s="76"/>
      <c r="BE35" s="107"/>
      <c r="BF35" s="3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x14ac:dyDescent="0.2">
      <c r="A36" s="3"/>
      <c r="B36" s="340"/>
      <c r="C36" s="18"/>
      <c r="D36" s="23" t="s">
        <v>179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0.74141578224334148</v>
      </c>
      <c r="AW36" s="124">
        <f>+entero!AW77</f>
        <v>0.74310769338307758</v>
      </c>
      <c r="AX36" s="124">
        <f>+entero!AX77</f>
        <v>0.74439999999999995</v>
      </c>
      <c r="AY36" s="488">
        <f>+entero!AY77</f>
        <v>0.74564071317679614</v>
      </c>
      <c r="AZ36" s="125">
        <f>+entero!AZ77</f>
        <v>0.7459594717830893</v>
      </c>
      <c r="BA36" s="125">
        <f>+entero!BA77</f>
        <v>0.74753049341101308</v>
      </c>
      <c r="BB36" s="125">
        <f>+entero!BB77</f>
        <v>0.74865261236791136</v>
      </c>
      <c r="BC36" s="489">
        <f>+entero!BC77</f>
        <v>0.74970762034011773</v>
      </c>
      <c r="BD36" s="76"/>
      <c r="BE36" s="107"/>
      <c r="BF36" s="3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7476.0804292143102</v>
      </c>
      <c r="AW37" s="79">
        <f>+entero!AW78</f>
        <v>7489.59</v>
      </c>
      <c r="AX37" s="79">
        <f>+entero!AX78</f>
        <v>7510</v>
      </c>
      <c r="AY37" s="76">
        <f>+entero!AY78</f>
        <v>7513.3720932609594</v>
      </c>
      <c r="AZ37" s="69">
        <f>+entero!AZ78</f>
        <v>7518.9090760612507</v>
      </c>
      <c r="BA37" s="69">
        <f>+entero!BA78</f>
        <v>7539.5798812575831</v>
      </c>
      <c r="BB37" s="69">
        <f>+entero!BB78</f>
        <v>7570.8092808625379</v>
      </c>
      <c r="BC37" s="481">
        <f>+entero!BC78</f>
        <v>7592.6910808610792</v>
      </c>
      <c r="BD37" s="76">
        <f>+entero!BD78</f>
        <v>82.691080861079172</v>
      </c>
      <c r="BE37" s="107">
        <f>+entero!BE78</f>
        <v>1.101079638629554E-2</v>
      </c>
      <c r="BF37" s="3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1983.7790911661812</v>
      </c>
      <c r="AW38" s="83">
        <f>+entero!AW79</f>
        <v>1983.79</v>
      </c>
      <c r="AX38" s="83">
        <f>+entero!AX79</f>
        <v>1990</v>
      </c>
      <c r="AY38" s="126">
        <f>+entero!AY79</f>
        <v>1993.4205057638483</v>
      </c>
      <c r="AZ38" s="127">
        <f>+entero!AZ79</f>
        <v>1996.8827469110788</v>
      </c>
      <c r="BA38" s="127">
        <f>+entero!BA79</f>
        <v>2000.2085101064131</v>
      </c>
      <c r="BB38" s="127">
        <f>+entero!BB79</f>
        <v>2003.7581126239068</v>
      </c>
      <c r="BC38" s="482">
        <f>+entero!BC79</f>
        <v>2009.8461463221574</v>
      </c>
      <c r="BD38" s="126">
        <f>+entero!BD79</f>
        <v>19.846146322157438</v>
      </c>
      <c r="BE38" s="142">
        <f>+entero!BE79</f>
        <v>9.9729378503303767E-3</v>
      </c>
      <c r="BF38" s="3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4"/>
      <c r="AZ39" s="4"/>
      <c r="BA39" s="4"/>
      <c r="BB39" s="4"/>
      <c r="BC39" s="4"/>
      <c r="BD39" s="4"/>
      <c r="BE39" s="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4"/>
      <c r="BE40" s="5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4"/>
      <c r="BE41" s="50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4"/>
      <c r="BE42" s="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4"/>
      <c r="BE43" s="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A93" s="304"/>
      <c r="B93" s="304"/>
      <c r="C93" s="305"/>
      <c r="D93" s="305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4"/>
      <c r="BG93" s="304"/>
      <c r="BH93" s="304"/>
      <c r="BI93" s="304"/>
      <c r="BJ93" s="304"/>
      <c r="BK93" s="304"/>
      <c r="BL93" s="304"/>
      <c r="BM93" s="304"/>
      <c r="BN93" s="304"/>
      <c r="BO93" s="304"/>
      <c r="BP93" s="304"/>
    </row>
    <row r="94" spans="1:68" s="307" customFormat="1" x14ac:dyDescent="0.2">
      <c r="A94" s="304"/>
      <c r="B94" s="304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4"/>
      <c r="BG94" s="304"/>
      <c r="BH94" s="304"/>
      <c r="BI94" s="304"/>
      <c r="BJ94" s="304"/>
      <c r="BK94" s="304"/>
      <c r="BL94" s="304"/>
      <c r="BM94" s="304"/>
      <c r="BN94" s="304"/>
      <c r="BO94" s="304"/>
      <c r="BP94" s="304"/>
    </row>
    <row r="95" spans="1:68" s="307" customFormat="1" x14ac:dyDescent="0.2">
      <c r="A95" s="304"/>
      <c r="B95" s="304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J95" s="305"/>
      <c r="AK95" s="305"/>
      <c r="AL95" s="305"/>
      <c r="AM95" s="305"/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05"/>
      <c r="BE95" s="305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</row>
    <row r="96" spans="1:68" s="307" customFormat="1" x14ac:dyDescent="0.2">
      <c r="A96" s="304"/>
      <c r="B96" s="304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</row>
    <row r="97" spans="1:68" s="307" customFormat="1" x14ac:dyDescent="0.2">
      <c r="A97" s="304"/>
      <c r="B97" s="304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</row>
    <row r="98" spans="1:68" s="307" customFormat="1" x14ac:dyDescent="0.2">
      <c r="A98" s="304"/>
      <c r="B98" s="304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</row>
    <row r="99" spans="1:68" s="307" customFormat="1" x14ac:dyDescent="0.2">
      <c r="A99" s="304"/>
      <c r="B99" s="304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5"/>
      <c r="AR99" s="305"/>
      <c r="AS99" s="305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5"/>
      <c r="BE99" s="305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</row>
    <row r="100" spans="1:68" s="307" customFormat="1" x14ac:dyDescent="0.2">
      <c r="A100" s="304"/>
      <c r="B100" s="304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</row>
    <row r="101" spans="1:68" s="307" customFormat="1" x14ac:dyDescent="0.2">
      <c r="A101" s="304"/>
      <c r="B101" s="304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/>
      <c r="AR101" s="305"/>
      <c r="AS101" s="305"/>
      <c r="AT101" s="305"/>
      <c r="AU101" s="305"/>
      <c r="AV101" s="305"/>
      <c r="AW101" s="305"/>
      <c r="AX101" s="305"/>
      <c r="AY101" s="305"/>
      <c r="AZ101" s="305"/>
      <c r="BA101" s="305"/>
      <c r="BB101" s="305"/>
      <c r="BC101" s="305"/>
      <c r="BD101" s="305"/>
      <c r="BE101" s="305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</row>
    <row r="102" spans="1:68" s="307" customFormat="1" x14ac:dyDescent="0.2">
      <c r="A102" s="304"/>
      <c r="B102" s="304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</row>
    <row r="103" spans="1:68" s="307" customFormat="1" x14ac:dyDescent="0.2">
      <c r="A103" s="304"/>
      <c r="B103" s="304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5"/>
      <c r="BD103" s="305"/>
      <c r="BE103" s="305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</row>
    <row r="104" spans="1:68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1:68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1:68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1:68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1:68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1:68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1:68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1:68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1:68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3:5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3:5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3:5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3:5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3:5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3:5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3:5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3:5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3:5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3:5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3:5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</sheetData>
  <mergeCells count="50">
    <mergeCell ref="AX3:AX4"/>
    <mergeCell ref="BD3:BE3"/>
    <mergeCell ref="AF3:AF4"/>
    <mergeCell ref="AH3:AH4"/>
    <mergeCell ref="AI3:AI4"/>
    <mergeCell ref="AJ3:AJ4"/>
    <mergeCell ref="AK3:AK4"/>
    <mergeCell ref="AL3:AL4"/>
    <mergeCell ref="AY3:BC3"/>
    <mergeCell ref="AM3:AM4"/>
    <mergeCell ref="AN3:AN4"/>
    <mergeCell ref="AO3:AO4"/>
    <mergeCell ref="AP3:AP4"/>
    <mergeCell ref="AQ3:AQ4"/>
    <mergeCell ref="AR3:AR4"/>
    <mergeCell ref="AG3:AG4"/>
    <mergeCell ref="U3:U4"/>
    <mergeCell ref="X3:X4"/>
    <mergeCell ref="H3:H4"/>
    <mergeCell ref="I3:I4"/>
    <mergeCell ref="J3:J4"/>
    <mergeCell ref="K3:K4"/>
    <mergeCell ref="L3:L4"/>
    <mergeCell ref="D1:AX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V3:AV4"/>
    <mergeCell ref="AW3:AW4"/>
    <mergeCell ref="AT3:AT4"/>
    <mergeCell ref="Z3:Z4"/>
    <mergeCell ref="AA3:AA4"/>
    <mergeCell ref="AD3:AD4"/>
    <mergeCell ref="AC3:AC4"/>
    <mergeCell ref="AE3:AE4"/>
    <mergeCell ref="AB3:AB4"/>
    <mergeCell ref="AS3:AS4"/>
    <mergeCell ref="AU3:AU4"/>
  </mergeCells>
  <phoneticPr fontId="0" type="noConversion"/>
  <pageMargins left="0.35" right="0.2" top="0.97" bottom="1" header="0" footer="0"/>
  <pageSetup scale="2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P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Q19" sqref="AQ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8" width="8.140625" customWidth="1"/>
    <col min="49" max="50" width="8.42578125" customWidth="1"/>
    <col min="51" max="55" width="8" customWidth="1"/>
    <col min="56" max="56" width="8.42578125" bestFit="1" customWidth="1"/>
    <col min="57" max="57" width="8.85546875" customWidth="1"/>
    <col min="59" max="68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59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483"/>
      <c r="AV2" s="483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s="273" customFormat="1" ht="13.5" customHeight="1" thickBot="1" x14ac:dyDescent="0.3">
      <c r="C3" s="274"/>
      <c r="D3" s="627" t="str">
        <f>+entero!D3</f>
        <v>V   A   R   I   A   B   L   E   S     b/</v>
      </c>
      <c r="E3" s="629" t="str">
        <f>+entero!E3</f>
        <v>2008                          A  fines de Dic*</v>
      </c>
      <c r="F3" s="629" t="str">
        <f>+entero!F3</f>
        <v>2009                          A  fines de Ene*</v>
      </c>
      <c r="G3" s="629" t="str">
        <f>+entero!G3</f>
        <v>2009                          A  fines de Feb*</v>
      </c>
      <c r="H3" s="629" t="str">
        <f>+entero!H3</f>
        <v>2009                          A  fines de Mar*</v>
      </c>
      <c r="I3" s="629" t="str">
        <f>+entero!I3</f>
        <v>2009                          A  fines de Abr*</v>
      </c>
      <c r="J3" s="629" t="str">
        <f>+entero!J3</f>
        <v>2009                          A  fines de May*</v>
      </c>
      <c r="K3" s="629" t="str">
        <f>+entero!K3</f>
        <v>2009                          A  fines de Jun*</v>
      </c>
      <c r="L3" s="629" t="str">
        <f>+entero!L3</f>
        <v>2009                          A  fines de Jul*</v>
      </c>
      <c r="M3" s="629" t="str">
        <f>+entero!M3</f>
        <v>2009                          A  fines de Ago*</v>
      </c>
      <c r="N3" s="629" t="str">
        <f>+entero!N3</f>
        <v>2009                          A  fines de Sep*</v>
      </c>
      <c r="O3" s="629" t="str">
        <f>+entero!O3</f>
        <v>2009                          A  fines de Oct*</v>
      </c>
      <c r="P3" s="629" t="str">
        <f>+entero!P3</f>
        <v>2009                          A  fines de Nov*</v>
      </c>
      <c r="Q3" s="629" t="str">
        <f>+entero!Q3</f>
        <v>2009                          A  fines de Dic*</v>
      </c>
      <c r="R3" s="629" t="str">
        <f>+entero!R3</f>
        <v>2010                          A  fines de Ene*</v>
      </c>
      <c r="S3" s="629" t="str">
        <f>+entero!S3</f>
        <v>2010                          A  fines de Feb*</v>
      </c>
      <c r="T3" s="629" t="str">
        <f>+entero!T3</f>
        <v>2010                          A  fines de Mar*</v>
      </c>
      <c r="U3" s="629" t="str">
        <f>+entero!U3</f>
        <v>2010                          A  fines de Abr*</v>
      </c>
      <c r="V3" s="629" t="str">
        <f>+entero!V3</f>
        <v>2010                          A  fines de May*</v>
      </c>
      <c r="W3" s="629" t="str">
        <f>+entero!W3</f>
        <v>2010                          A  fines de Jun*</v>
      </c>
      <c r="X3" s="629" t="str">
        <f>+entero!X3</f>
        <v>2010                          A  fines de Jul*</v>
      </c>
      <c r="Y3" s="629" t="str">
        <f>+entero!Y3</f>
        <v>2010                          A  fines de Ago*</v>
      </c>
      <c r="Z3" s="629" t="str">
        <f>+entero!Z3</f>
        <v>2010                          A  fines de Sep*</v>
      </c>
      <c r="AA3" s="629" t="str">
        <f>+entero!AA3</f>
        <v>2010                          A  fines de Oct*</v>
      </c>
      <c r="AB3" s="629" t="str">
        <f>+entero!AB3</f>
        <v>2010                          A  fines de Nov*</v>
      </c>
      <c r="AC3" s="629" t="str">
        <f>+entero!AC3</f>
        <v>2010                          A  fines de Dic*</v>
      </c>
      <c r="AD3" s="629" t="str">
        <f>+entero!AD3</f>
        <v>2011                          A  fines de Ene*</v>
      </c>
      <c r="AE3" s="629" t="str">
        <f>+entero!AE3</f>
        <v>2011                          A  fines de Feb*</v>
      </c>
      <c r="AF3" s="629" t="str">
        <f>+entero!AF3</f>
        <v>2011                          A  fines de Mar*</v>
      </c>
      <c r="AG3" s="629" t="str">
        <f>+entero!AG3</f>
        <v>2011                          A  fines de Abr*</v>
      </c>
      <c r="AH3" s="629" t="str">
        <f>+entero!AH3</f>
        <v>2011                          A  fines de May*</v>
      </c>
      <c r="AI3" s="629" t="str">
        <f>+entero!AI3</f>
        <v>2011                          A  fines de Jun*</v>
      </c>
      <c r="AJ3" s="629" t="str">
        <f>+entero!AJ3</f>
        <v>2011                          A  fines de Jul*</v>
      </c>
      <c r="AK3" s="629" t="str">
        <f>+entero!AK3</f>
        <v>2011                          A  fines de Ago*</v>
      </c>
      <c r="AL3" s="629" t="str">
        <f>+entero!AL3</f>
        <v>2011                          A  fines de Sep*</v>
      </c>
      <c r="AM3" s="629" t="str">
        <f>+entero!AM3</f>
        <v>2011                          A  fines de Oct*</v>
      </c>
      <c r="AN3" s="629" t="str">
        <f>+entero!AN3</f>
        <v>2011                          A  fines de Nov*</v>
      </c>
      <c r="AO3" s="629" t="str">
        <f>+entero!AO3</f>
        <v>2011                          A  fines de Dic*</v>
      </c>
      <c r="AP3" s="629" t="str">
        <f>+entero!AP3</f>
        <v>2012                          A  fines de Ene*</v>
      </c>
      <c r="AQ3" s="629" t="str">
        <f>+entero!AQ3</f>
        <v>2012                          A  fines de Feb*</v>
      </c>
      <c r="AR3" s="629" t="str">
        <f>+entero!AR3</f>
        <v>2012                          A  fines de Mar*</v>
      </c>
      <c r="AS3" s="629" t="str">
        <f>+entero!AS3</f>
        <v>2012                          A  fines de Abr*</v>
      </c>
      <c r="AT3" s="629" t="str">
        <f>+entero!AT3</f>
        <v>2012                          A  fines de May*</v>
      </c>
      <c r="AU3" s="629" t="str">
        <f>+entero!AU3</f>
        <v>2012                          A  fines de Jun*</v>
      </c>
      <c r="AV3" s="636" t="str">
        <f>+entero!AV3</f>
        <v>Semana 1*</v>
      </c>
      <c r="AW3" s="636" t="str">
        <f>+entero!AW3</f>
        <v>Semana 2*</v>
      </c>
      <c r="AX3" s="636" t="str">
        <f>+entero!AX3</f>
        <v>Semana 3*</v>
      </c>
      <c r="AY3" s="633" t="str">
        <f>+entero!AY3</f>
        <v xml:space="preserve">   Semana 4*</v>
      </c>
      <c r="AZ3" s="634"/>
      <c r="BA3" s="634"/>
      <c r="BB3" s="634"/>
      <c r="BC3" s="635"/>
      <c r="BD3" s="631" t="s">
        <v>42</v>
      </c>
      <c r="BE3" s="632"/>
      <c r="BG3" s="313"/>
      <c r="BH3" s="313"/>
      <c r="BI3" s="313"/>
      <c r="BJ3" s="313"/>
      <c r="BK3" s="313"/>
      <c r="BL3" s="313"/>
      <c r="BM3" s="313"/>
      <c r="BN3" s="313"/>
      <c r="BO3" s="313"/>
      <c r="BP3" s="313"/>
    </row>
    <row r="4" spans="1:68" s="273" customFormat="1" ht="28.5" customHeight="1" thickBot="1" x14ac:dyDescent="0.25">
      <c r="C4" s="276"/>
      <c r="D4" s="628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630"/>
      <c r="AQ4" s="630"/>
      <c r="AR4" s="630"/>
      <c r="AS4" s="630"/>
      <c r="AT4" s="630"/>
      <c r="AU4" s="630"/>
      <c r="AV4" s="637"/>
      <c r="AW4" s="637"/>
      <c r="AX4" s="637"/>
      <c r="AY4" s="275">
        <f>+entero!AY4</f>
        <v>41113</v>
      </c>
      <c r="AZ4" s="484">
        <f>+entero!AZ4</f>
        <v>41114</v>
      </c>
      <c r="BA4" s="484">
        <f>+entero!BA4</f>
        <v>41115</v>
      </c>
      <c r="BB4" s="484">
        <f>+entero!BB4</f>
        <v>41116</v>
      </c>
      <c r="BC4" s="485">
        <f>+entero!BC4</f>
        <v>41117</v>
      </c>
      <c r="BD4" s="277" t="s">
        <v>25</v>
      </c>
      <c r="BE4" s="278" t="s">
        <v>107</v>
      </c>
      <c r="BG4" s="313"/>
      <c r="BH4" s="313"/>
      <c r="BI4" s="313"/>
      <c r="BJ4" s="313"/>
      <c r="BK4" s="313"/>
      <c r="BL4" s="313"/>
      <c r="BM4" s="313"/>
      <c r="BN4" s="313"/>
      <c r="BO4" s="313"/>
      <c r="BP4" s="313"/>
    </row>
    <row r="5" spans="1:68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39">
        <v>7.5</v>
      </c>
      <c r="AZ5" s="39">
        <v>7.5</v>
      </c>
      <c r="BA5" s="39">
        <v>7.5</v>
      </c>
      <c r="BB5" s="39">
        <v>7.5</v>
      </c>
      <c r="BC5" s="39">
        <v>7.5</v>
      </c>
      <c r="BD5" s="99"/>
      <c r="BE5" s="40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15">
        <f>+entero!BC81</f>
        <v>6.96</v>
      </c>
      <c r="BD6" s="94">
        <f>+entero!BD81</f>
        <v>0</v>
      </c>
      <c r="BE6" s="105">
        <f>+entero!BE81</f>
        <v>0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15">
        <f>+entero!BC82</f>
        <v>6.86</v>
      </c>
      <c r="BD7" s="94">
        <f>+entero!BD82</f>
        <v>0</v>
      </c>
      <c r="BE7" s="105">
        <f>+entero!BE82</f>
        <v>0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4.25" thickBot="1" x14ac:dyDescent="0.25">
      <c r="A8" s="3"/>
      <c r="B8" s="11"/>
      <c r="C8" s="20"/>
      <c r="D8" s="23" t="s">
        <v>161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6.9397643886405245</v>
      </c>
      <c r="AW8" s="112">
        <f>+entero!AW83</f>
        <v>6.9399449348763973</v>
      </c>
      <c r="AX8" s="112">
        <f>+entero!AX83</f>
        <v>6.94501989673285</v>
      </c>
      <c r="AY8" s="113">
        <f>+entero!AY83</f>
        <v>6.944434354256714</v>
      </c>
      <c r="AZ8" s="113">
        <f>+entero!AZ83</f>
        <v>6.9436880822514793</v>
      </c>
      <c r="BA8" s="113">
        <f>+entero!BA83</f>
        <v>6.9409048145839574</v>
      </c>
      <c r="BB8" s="113">
        <f>+entero!BB83</f>
        <v>6.9377883881554503</v>
      </c>
      <c r="BC8" s="113">
        <f>+entero!BC83</f>
        <v>6.9432873742680146</v>
      </c>
      <c r="BD8" s="94">
        <f>+entero!BD83</f>
        <v>-1.732522464835462E-3</v>
      </c>
      <c r="BE8" s="105">
        <f>+entero!BE83</f>
        <v>-2.4946256318869597E-4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86.883256132695294</v>
      </c>
      <c r="AT9" s="91">
        <f>+entero!AT84</f>
        <v>84.277627852320308</v>
      </c>
      <c r="AU9" s="91">
        <f>+entero!AU84</f>
        <v>0</v>
      </c>
      <c r="AV9" s="91">
        <f>+entero!AV84</f>
        <v>0</v>
      </c>
      <c r="AW9" s="91">
        <f>+entero!AW84</f>
        <v>0</v>
      </c>
      <c r="AX9" s="91">
        <f>+entero!AX84</f>
        <v>0</v>
      </c>
      <c r="AY9" s="128"/>
      <c r="AZ9" s="128"/>
      <c r="BA9" s="128"/>
      <c r="BB9" s="128"/>
      <c r="BC9" s="128"/>
      <c r="BD9" s="94" t="s">
        <v>3</v>
      </c>
      <c r="BE9" s="105" t="s">
        <v>3</v>
      </c>
      <c r="BF9" s="3"/>
      <c r="BG9" s="31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1.7636799999999999</v>
      </c>
      <c r="AW10" s="75">
        <f>+entero!AW85</f>
        <v>1.76515</v>
      </c>
      <c r="AX10" s="75">
        <f>+entero!AX85</f>
        <v>1.7666200000000001</v>
      </c>
      <c r="AY10" s="32">
        <f>+entero!AY85</f>
        <v>1.76725</v>
      </c>
      <c r="AZ10" s="32">
        <f>+entero!AZ85</f>
        <v>1.76746</v>
      </c>
      <c r="BA10" s="32">
        <f>+entero!BA85</f>
        <v>1.7676700000000001</v>
      </c>
      <c r="BB10" s="32">
        <f>+entero!BB85</f>
        <v>1.7678799999999999</v>
      </c>
      <c r="BC10" s="32">
        <f>+entero!BC85</f>
        <v>1.7680899999999999</v>
      </c>
      <c r="BD10" s="94">
        <f>+entero!BD85</f>
        <v>1.4699999999998603E-3</v>
      </c>
      <c r="BE10" s="105">
        <f>+entero!BE85</f>
        <v>8.3209745163070892E-4</v>
      </c>
      <c r="BF10" s="3"/>
      <c r="BG10" s="315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thickBot="1" x14ac:dyDescent="0.25">
      <c r="A11" s="3"/>
      <c r="B11" s="11"/>
      <c r="C11" s="57"/>
      <c r="D11" s="149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0</v>
      </c>
      <c r="AV11" s="87">
        <f>+entero!AV86</f>
        <v>0</v>
      </c>
      <c r="AW11" s="87">
        <f>+entero!AW86</f>
        <v>0</v>
      </c>
      <c r="AX11" s="87">
        <f>+entero!AX86</f>
        <v>0</v>
      </c>
      <c r="AY11" s="128"/>
      <c r="AZ11" s="128"/>
      <c r="BA11" s="128"/>
      <c r="BB11" s="128"/>
      <c r="BC11" s="128"/>
      <c r="BD11" s="102"/>
      <c r="BE11" s="143"/>
      <c r="BF11" s="3"/>
      <c r="BG11" s="315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4"/>
      <c r="AZ12" s="4"/>
      <c r="BA12" s="4"/>
      <c r="BB12" s="4"/>
      <c r="BC12" s="4"/>
      <c r="BD12" s="4"/>
      <c r="BE12" s="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4"/>
      <c r="AZ13" s="4"/>
      <c r="BA13" s="4"/>
      <c r="BB13" s="4"/>
      <c r="BC13" s="4"/>
      <c r="BD13" s="4"/>
      <c r="BE13" s="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>
        <f ca="1">NOW()</f>
        <v>41122.803824884257</v>
      </c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s="307" customFormat="1" x14ac:dyDescent="0.2">
      <c r="A18" s="304"/>
      <c r="B18" s="304"/>
      <c r="C18" s="305"/>
      <c r="D18" s="305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x14ac:dyDescent="0.2">
      <c r="A19" s="304"/>
      <c r="B19" s="304"/>
      <c r="C19" s="305"/>
      <c r="D19" s="305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x14ac:dyDescent="0.2">
      <c r="A20" s="304"/>
      <c r="B20" s="304"/>
      <c r="C20" s="305"/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5"/>
      <c r="AS65" s="305"/>
      <c r="AT65" s="305"/>
      <c r="AU65" s="305"/>
      <c r="AV65" s="305"/>
      <c r="AW65" s="305"/>
      <c r="AX65" s="305"/>
      <c r="AY65" s="305"/>
      <c r="AZ65" s="305"/>
      <c r="BA65" s="305"/>
      <c r="BB65" s="305"/>
      <c r="BC65" s="305"/>
      <c r="BD65" s="305"/>
      <c r="BE65" s="305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5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5"/>
      <c r="BE67" s="305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  <c r="BB74" s="308"/>
      <c r="BC74" s="308"/>
      <c r="BD74" s="308"/>
      <c r="BE74" s="308"/>
    </row>
    <row r="75" spans="1:68" s="307" customFormat="1" x14ac:dyDescent="0.2"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  <c r="BE75" s="308"/>
    </row>
    <row r="76" spans="1:68" s="307" customFormat="1" x14ac:dyDescent="0.2"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</row>
    <row r="77" spans="1:68" s="307" customFormat="1" x14ac:dyDescent="0.2"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3:5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3:5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</sheetData>
  <mergeCells count="50">
    <mergeCell ref="AX3:AX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P3:P4"/>
    <mergeCell ref="O3:O4"/>
    <mergeCell ref="G3:G4"/>
    <mergeCell ref="K3:K4"/>
    <mergeCell ref="H3:H4"/>
    <mergeCell ref="I3:I4"/>
    <mergeCell ref="M3:M4"/>
    <mergeCell ref="J3:J4"/>
    <mergeCell ref="BD3:BE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Y3:BC3"/>
    <mergeCell ref="AM3:AM4"/>
    <mergeCell ref="AN3:AN4"/>
    <mergeCell ref="S3:S4"/>
    <mergeCell ref="R3:R4"/>
    <mergeCell ref="W3:W4"/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27" orientation="landscape" r:id="rId1"/>
  <headerFooter alignWithMargins="0"/>
  <ignoredErrors>
    <ignoredError sqref="AY6:BC11 BD6:B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U164"/>
  <sheetViews>
    <sheetView view="pageBreakPreview" zoomScale="60" zoomScaleNormal="100"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AL29" sqref="AL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8" width="7.5703125" customWidth="1"/>
    <col min="49" max="50" width="7.28515625" customWidth="1"/>
    <col min="51" max="55" width="7.7109375" customWidth="1"/>
    <col min="56" max="56" width="8.140625" customWidth="1"/>
    <col min="57" max="57" width="8.85546875" customWidth="1"/>
    <col min="58" max="73" width="11.42578125" style="307"/>
  </cols>
  <sheetData>
    <row r="1" spans="1:68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7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479"/>
      <c r="AZ5" s="37"/>
      <c r="BA5" s="37"/>
      <c r="BB5" s="37"/>
      <c r="BC5" s="480"/>
      <c r="BD5" s="101"/>
      <c r="BE5" s="38"/>
      <c r="BF5" s="311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3618.50452722</v>
      </c>
      <c r="AV6" s="79">
        <f>+entero!AV88</f>
        <v>3624.3624889000002</v>
      </c>
      <c r="AW6" s="79">
        <f>+entero!AW88</f>
        <v>3620.7069835900002</v>
      </c>
      <c r="AX6" s="79">
        <f>+entero!AX88</f>
        <v>3629.1201952599999</v>
      </c>
      <c r="AY6" s="76">
        <f>+entero!AY88</f>
        <v>3638.9898487099999</v>
      </c>
      <c r="AZ6" s="69">
        <f>+entero!AZ88</f>
        <v>3637.5693046799997</v>
      </c>
      <c r="BA6" s="69">
        <f>+entero!BA88</f>
        <v>3636.09821964</v>
      </c>
      <c r="BB6" s="69">
        <f>+entero!BB88</f>
        <v>3636.7865709600001</v>
      </c>
      <c r="BC6" s="481">
        <f>+entero!BC88</f>
        <v>3639.2865171100002</v>
      </c>
      <c r="BD6" s="14">
        <f>+entero!BD88</f>
        <v>10.166321850000259</v>
      </c>
      <c r="BE6" s="105">
        <f>+entero!BE88</f>
        <v>2.801318584950252E-3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2699.00895894</v>
      </c>
      <c r="AV7" s="79">
        <f>+entero!AV89</f>
        <v>2705.6387249300001</v>
      </c>
      <c r="AW7" s="79">
        <f>+entero!AW89</f>
        <v>2703.1483771600001</v>
      </c>
      <c r="AX7" s="79">
        <f>+entero!AX89</f>
        <v>2711.9776373999998</v>
      </c>
      <c r="AY7" s="76">
        <f>+entero!AY89</f>
        <v>2722.5942680200001</v>
      </c>
      <c r="AZ7" s="69">
        <f>+entero!AZ89</f>
        <v>2721.3684107099998</v>
      </c>
      <c r="BA7" s="69">
        <f>+entero!BA89</f>
        <v>2720.3952852000002</v>
      </c>
      <c r="BB7" s="69">
        <f>+entero!BB89</f>
        <v>2720.7701372000001</v>
      </c>
      <c r="BC7" s="481">
        <f>+entero!BC89</f>
        <v>2722.5239367700001</v>
      </c>
      <c r="BD7" s="14">
        <f>+entero!BD89</f>
        <v>10.54629937000027</v>
      </c>
      <c r="BE7" s="105">
        <f>+entero!BE89</f>
        <v>3.8887855211486855E-3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919.49556828000004</v>
      </c>
      <c r="AV8" s="79">
        <f>+entero!AV90</f>
        <v>918.72376397000005</v>
      </c>
      <c r="AW8" s="79">
        <f>+entero!AW90</f>
        <v>917.55860643000005</v>
      </c>
      <c r="AX8" s="79">
        <f>+entero!AX90</f>
        <v>917.14255786000001</v>
      </c>
      <c r="AY8" s="76">
        <f>+entero!AY90</f>
        <v>916.39558068999997</v>
      </c>
      <c r="AZ8" s="69">
        <f>+entero!AZ90</f>
        <v>916.20089397000004</v>
      </c>
      <c r="BA8" s="69">
        <f>+entero!BA90</f>
        <v>915.70293444000004</v>
      </c>
      <c r="BB8" s="69">
        <f>+entero!BB90</f>
        <v>916.01643376000004</v>
      </c>
      <c r="BC8" s="481">
        <f>+entero!BC90</f>
        <v>916.76258034</v>
      </c>
      <c r="BD8" s="14">
        <f>+entero!BD90</f>
        <v>-0.37997752000001128</v>
      </c>
      <c r="BE8" s="105">
        <f>+entero!BE90</f>
        <v>-4.1430584236179513E-4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6">
        <f>+entero!AY91</f>
        <v>0</v>
      </c>
      <c r="AZ9" s="69">
        <f>+entero!AZ91</f>
        <v>0</v>
      </c>
      <c r="BA9" s="69">
        <f>+entero!BA91</f>
        <v>0</v>
      </c>
      <c r="BB9" s="69">
        <f>+entero!BB91</f>
        <v>0</v>
      </c>
      <c r="BC9" s="481">
        <f>+entero!BC91</f>
        <v>0</v>
      </c>
      <c r="BD9" s="14" t="str">
        <f>+entero!BD91</f>
        <v xml:space="preserve"> </v>
      </c>
      <c r="BE9" s="105" t="str">
        <f>+entero!BE91</f>
        <v xml:space="preserve"> 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6"/>
      <c r="AZ10" s="69"/>
      <c r="BA10" s="69"/>
      <c r="BB10" s="69"/>
      <c r="BC10" s="481"/>
      <c r="BD10" s="14" t="str">
        <f>+entero!BD92</f>
        <v xml:space="preserve"> </v>
      </c>
      <c r="BE10" s="105" t="str">
        <f>+entero!BE92</f>
        <v xml:space="preserve"> 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49"/>
      <c r="C11" s="24"/>
      <c r="D11" s="23" t="s">
        <v>162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3110.6101548094239</v>
      </c>
      <c r="AV11" s="79">
        <f>+entero!AV93</f>
        <v>3106.4397424835565</v>
      </c>
      <c r="AW11" s="79">
        <f>+entero!AW93</f>
        <v>3101.0512708282431</v>
      </c>
      <c r="AX11" s="79">
        <f>+entero!AX93</f>
        <v>3077.7440644790522</v>
      </c>
      <c r="AY11" s="76">
        <f>+entero!AY93</f>
        <v>3077.7440644790522</v>
      </c>
      <c r="AZ11" s="69">
        <f>+entero!AZ93</f>
        <v>3077.7440644790522</v>
      </c>
      <c r="BA11" s="69">
        <f>+entero!BA93</f>
        <v>3077.7440644790522</v>
      </c>
      <c r="BB11" s="69">
        <f>+entero!BB93</f>
        <v>3077.7440644790522</v>
      </c>
      <c r="BC11" s="481">
        <f>+entero!BC93</f>
        <v>3074.133837721698</v>
      </c>
      <c r="BD11" s="14">
        <f>+entero!BD93</f>
        <v>-3.6102267573542122</v>
      </c>
      <c r="BE11" s="105">
        <f>+entero!BE93</f>
        <v>-1.1730107123008038E-3</v>
      </c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1845.871778425656</v>
      </c>
      <c r="AW12" s="79">
        <f>+entero!AW94</f>
        <v>1846.7889212827988</v>
      </c>
      <c r="AX12" s="79">
        <f>+entero!AX94</f>
        <v>1827.4803206997085</v>
      </c>
      <c r="AY12" s="76">
        <f>+entero!AY94</f>
        <v>1827.4803206997085</v>
      </c>
      <c r="AZ12" s="69">
        <f>+entero!AZ94</f>
        <v>1827.4803206997085</v>
      </c>
      <c r="BA12" s="69">
        <f>+entero!BA94</f>
        <v>1827.4803206997085</v>
      </c>
      <c r="BB12" s="69">
        <f>+entero!BB94</f>
        <v>1827.4803206997085</v>
      </c>
      <c r="BC12" s="481">
        <f>+entero!BC94</f>
        <v>1828.3910349854227</v>
      </c>
      <c r="BD12" s="14">
        <f>+entero!BD94</f>
        <v>0.91071428571422075</v>
      </c>
      <c r="BE12" s="105">
        <f>+entero!BE94</f>
        <v>4.9834423681538453E-4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2045.0967404717912</v>
      </c>
      <c r="AW13" s="83">
        <f>+entero!AW95</f>
        <v>2053.5662081908226</v>
      </c>
      <c r="AX13" s="83">
        <f>+entero!AX95</f>
        <v>2059.6108385901398</v>
      </c>
      <c r="AY13" s="126">
        <f>+entero!AY95</f>
        <v>2059.6108385901398</v>
      </c>
      <c r="AZ13" s="127">
        <f>+entero!AZ95</f>
        <v>2059.6108385901398</v>
      </c>
      <c r="BA13" s="127">
        <f>+entero!BA95</f>
        <v>2059.6108385901398</v>
      </c>
      <c r="BB13" s="127">
        <f>+entero!BB95</f>
        <v>2059.6108385901398</v>
      </c>
      <c r="BC13" s="482">
        <f>+entero!BC95</f>
        <v>2046.7263127053598</v>
      </c>
      <c r="BD13" s="81">
        <f>+entero!BD95</f>
        <v>-12.884525884780032</v>
      </c>
      <c r="BE13" s="143">
        <f>+entero!BE95</f>
        <v>-6.25580602090825E-3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50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50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4"/>
      <c r="BE18" s="50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ht="14.25" x14ac:dyDescent="0.2">
      <c r="C19" s="316" t="s">
        <v>3</v>
      </c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ht="3" customHeight="1" x14ac:dyDescent="0.2">
      <c r="C20" s="308"/>
      <c r="D20" s="308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</sheetData>
  <mergeCells count="50">
    <mergeCell ref="AX3:AX4"/>
    <mergeCell ref="D1:AX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D3:B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Y3:BC3"/>
    <mergeCell ref="AM3:AM4"/>
    <mergeCell ref="AE3:AE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AW3:AW4"/>
    <mergeCell ref="AS3:AS4"/>
    <mergeCell ref="AT3:AT4"/>
    <mergeCell ref="AR3:AR4"/>
    <mergeCell ref="AO3:AO4"/>
    <mergeCell ref="AQ3:AQ4"/>
    <mergeCell ref="AV3:AV4"/>
  </mergeCells>
  <phoneticPr fontId="0" type="noConversion"/>
  <pageMargins left="0.32" right="0.47" top="0.99" bottom="1" header="0.17" footer="0"/>
  <pageSetup scale="28" orientation="landscape" r:id="rId1"/>
  <headerFooter alignWithMargins="0"/>
  <ignoredErrors>
    <ignoredError sqref="BD6:BD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O170"/>
  <sheetViews>
    <sheetView tabSelected="1"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T28" sqref="AT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7.85546875" customWidth="1"/>
    <col min="49" max="50" width="7.7109375" customWidth="1"/>
    <col min="51" max="51" width="8" customWidth="1"/>
    <col min="52" max="54" width="7.7109375" customWidth="1"/>
    <col min="55" max="55" width="7.85546875" customWidth="1"/>
    <col min="56" max="56" width="1.5703125" customWidth="1"/>
    <col min="57" max="67" width="11.42578125" style="307"/>
  </cols>
  <sheetData>
    <row r="1" spans="1:66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615"/>
      <c r="AZ1" s="615"/>
      <c r="BA1" s="615"/>
      <c r="BB1" s="615"/>
      <c r="BC1" s="615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2"/>
      <c r="AS2" s="473"/>
      <c r="AT2" s="505"/>
      <c r="AU2" s="8"/>
      <c r="AV2" s="8"/>
      <c r="AW2" s="8"/>
      <c r="AX2" s="595"/>
      <c r="AY2" s="8"/>
      <c r="AZ2" s="8"/>
      <c r="BA2" s="8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">
      <c r="C3" s="16"/>
      <c r="D3" s="625" t="s">
        <v>31</v>
      </c>
      <c r="E3" s="601" t="str">
        <f>+entero!E3</f>
        <v>2008                          A  fines de Dic*</v>
      </c>
      <c r="F3" s="601" t="str">
        <f>+entero!F3</f>
        <v>2009                          A  fines de Ene*</v>
      </c>
      <c r="G3" s="601" t="str">
        <f>+entero!G3</f>
        <v>2009                          A  fines de Feb*</v>
      </c>
      <c r="H3" s="601" t="str">
        <f>+entero!H3</f>
        <v>2009                          A  fines de Mar*</v>
      </c>
      <c r="I3" s="601" t="str">
        <f>+entero!I3</f>
        <v>2009                          A  fines de Abr*</v>
      </c>
      <c r="J3" s="601" t="str">
        <f>+entero!J3</f>
        <v>2009                          A  fines de May*</v>
      </c>
      <c r="K3" s="601" t="str">
        <f>+entero!K3</f>
        <v>2009                          A  fines de Jun*</v>
      </c>
      <c r="L3" s="601" t="str">
        <f>+entero!L3</f>
        <v>2009                          A  fines de Jul*</v>
      </c>
      <c r="M3" s="601" t="str">
        <f>+entero!M3</f>
        <v>2009                          A  fines de Ago*</v>
      </c>
      <c r="N3" s="601" t="str">
        <f>+entero!N3</f>
        <v>2009                          A  fines de Sep*</v>
      </c>
      <c r="O3" s="601" t="str">
        <f>+entero!O3</f>
        <v>2009                          A  fines de Oct*</v>
      </c>
      <c r="P3" s="601" t="str">
        <f>+entero!P3</f>
        <v>2009                          A  fines de Nov*</v>
      </c>
      <c r="Q3" s="601" t="str">
        <f>+entero!Q3</f>
        <v>2009                          A  fines de Dic*</v>
      </c>
      <c r="R3" s="601" t="str">
        <f>+entero!R3</f>
        <v>2010                          A  fines de Ene*</v>
      </c>
      <c r="S3" s="601" t="str">
        <f>+entero!S3</f>
        <v>2010                          A  fines de Feb*</v>
      </c>
      <c r="T3" s="601" t="str">
        <f>+entero!T3</f>
        <v>2010                          A  fines de Mar*</v>
      </c>
      <c r="U3" s="601" t="str">
        <f>+entero!U3</f>
        <v>2010                          A  fines de Abr*</v>
      </c>
      <c r="V3" s="601" t="str">
        <f>+entero!V3</f>
        <v>2010                          A  fines de May*</v>
      </c>
      <c r="W3" s="601" t="str">
        <f>+entero!W3</f>
        <v>2010                          A  fines de Jun*</v>
      </c>
      <c r="X3" s="601" t="str">
        <f>+entero!X3</f>
        <v>2010                          A  fines de Jul*</v>
      </c>
      <c r="Y3" s="601" t="str">
        <f>+entero!Y3</f>
        <v>2010                          A  fines de Ago*</v>
      </c>
      <c r="Z3" s="601" t="str">
        <f>+entero!Z3</f>
        <v>2010                          A  fines de Sep*</v>
      </c>
      <c r="AA3" s="601" t="str">
        <f>+entero!AA3</f>
        <v>2010                          A  fines de Oct*</v>
      </c>
      <c r="AB3" s="601" t="str">
        <f>+entero!AB3</f>
        <v>2010                          A  fines de Nov*</v>
      </c>
      <c r="AC3" s="601" t="str">
        <f>+entero!AC3</f>
        <v>2010                          A  fines de Dic*</v>
      </c>
      <c r="AD3" s="601" t="str">
        <f>+entero!AD3</f>
        <v>2011                          A  fines de Ene*</v>
      </c>
      <c r="AE3" s="601" t="str">
        <f>+entero!AE3</f>
        <v>2011                          A  fines de Feb*</v>
      </c>
      <c r="AF3" s="601" t="str">
        <f>+entero!AF3</f>
        <v>2011                          A  fines de Mar*</v>
      </c>
      <c r="AG3" s="601" t="str">
        <f>+entero!AG3</f>
        <v>2011                          A  fines de Abr*</v>
      </c>
      <c r="AH3" s="601" t="str">
        <f>+entero!AH3</f>
        <v>2011                          A  fines de May*</v>
      </c>
      <c r="AI3" s="601" t="str">
        <f>+entero!AI3</f>
        <v>2011                          A  fines de Jun*</v>
      </c>
      <c r="AJ3" s="601" t="str">
        <f>+entero!AJ3</f>
        <v>2011                          A  fines de Jul*</v>
      </c>
      <c r="AK3" s="601" t="str">
        <f>+entero!AK3</f>
        <v>2011                          A  fines de Ago*</v>
      </c>
      <c r="AL3" s="601" t="str">
        <f>+entero!AL3</f>
        <v>2011                          A  fines de Sep*</v>
      </c>
      <c r="AM3" s="601" t="str">
        <f>+entero!AM3</f>
        <v>2011                          A  fines de Oct*</v>
      </c>
      <c r="AN3" s="601" t="str">
        <f>+entero!AN3</f>
        <v>2011                          A  fines de Nov*</v>
      </c>
      <c r="AO3" s="601" t="str">
        <f>+entero!AO3</f>
        <v>2011                          A  fines de Dic*</v>
      </c>
      <c r="AP3" s="601" t="str">
        <f>+entero!AP3</f>
        <v>2012                          A  fines de Ene*</v>
      </c>
      <c r="AQ3" s="601" t="str">
        <f>+entero!AQ3</f>
        <v>2012                          A  fines de Feb*</v>
      </c>
      <c r="AR3" s="601" t="str">
        <f>+entero!AR3</f>
        <v>2012                          A  fines de Mar*</v>
      </c>
      <c r="AS3" s="601" t="str">
        <f>+entero!AS3</f>
        <v>2012                          A  fines de Abr*</v>
      </c>
      <c r="AT3" s="601" t="str">
        <f>+entero!AT3</f>
        <v>2012                          A  fines de May*</v>
      </c>
      <c r="AU3" s="601" t="str">
        <f>+entero!AU3</f>
        <v>2012                          A  fines de Jun*</v>
      </c>
      <c r="AV3" s="623" t="str">
        <f>+entero!AV3</f>
        <v>Semana 1*</v>
      </c>
      <c r="AW3" s="623" t="str">
        <f>+entero!AW3</f>
        <v>Semana 2*</v>
      </c>
      <c r="AX3" s="623" t="str">
        <f>+entero!AX3</f>
        <v>Semana 3*</v>
      </c>
      <c r="AY3" s="620" t="str">
        <f>+entero!AY3</f>
        <v xml:space="preserve">   Semana 4*</v>
      </c>
      <c r="AZ3" s="621"/>
      <c r="BA3" s="621"/>
      <c r="BB3" s="621"/>
      <c r="BC3" s="622"/>
      <c r="BD3" s="24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4.75" customHeight="1" thickBot="1" x14ac:dyDescent="0.25">
      <c r="C4" s="21"/>
      <c r="D4" s="626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7"/>
      <c r="AR4" s="617"/>
      <c r="AS4" s="617"/>
      <c r="AT4" s="617"/>
      <c r="AU4" s="617"/>
      <c r="AV4" s="624"/>
      <c r="AW4" s="624"/>
      <c r="AX4" s="624"/>
      <c r="AY4" s="96">
        <f>+entero!AY4</f>
        <v>41113</v>
      </c>
      <c r="AZ4" s="90">
        <f>+entero!AZ4</f>
        <v>41114</v>
      </c>
      <c r="BA4" s="90">
        <f>+entero!BA4</f>
        <v>41115</v>
      </c>
      <c r="BB4" s="90">
        <f>+entero!BB4</f>
        <v>41116</v>
      </c>
      <c r="BC4" s="475">
        <f>+entero!BC4</f>
        <v>41117</v>
      </c>
      <c r="BD4" s="24"/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60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210"/>
      <c r="AZ5" s="210"/>
      <c r="BA5" s="210"/>
      <c r="BB5" s="210"/>
      <c r="BC5" s="476"/>
      <c r="BD5" s="92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ht="12.75" customHeight="1" x14ac:dyDescent="0.2">
      <c r="A6" s="3"/>
      <c r="B6" s="605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0</v>
      </c>
      <c r="AW6" s="91">
        <f>+entero!AW97</f>
        <v>0</v>
      </c>
      <c r="AX6" s="91">
        <f>+entero!AX97</f>
        <v>0</v>
      </c>
      <c r="AY6" s="47"/>
      <c r="AZ6" s="47"/>
      <c r="BA6" s="47"/>
      <c r="BB6" s="47"/>
      <c r="BC6" s="477"/>
      <c r="BD6" s="93"/>
      <c r="BE6" s="318"/>
      <c r="BF6" s="318"/>
      <c r="BG6" s="318"/>
      <c r="BH6" s="318"/>
      <c r="BI6" s="318"/>
      <c r="BJ6" s="318"/>
      <c r="BK6" s="318"/>
      <c r="BL6" s="304"/>
      <c r="BM6" s="304"/>
      <c r="BN6" s="304"/>
    </row>
    <row r="7" spans="1:66" x14ac:dyDescent="0.2">
      <c r="A7" s="3"/>
      <c r="B7" s="605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0</v>
      </c>
      <c r="AW7" s="104">
        <f>+entero!AW98</f>
        <v>0</v>
      </c>
      <c r="AX7" s="104">
        <f>+entero!AX98</f>
        <v>0</v>
      </c>
      <c r="AY7" s="47"/>
      <c r="AZ7" s="47"/>
      <c r="BA7" s="47"/>
      <c r="BB7" s="47"/>
      <c r="BC7" s="477"/>
      <c r="BD7" s="93"/>
      <c r="BE7" s="318"/>
      <c r="BF7" s="318"/>
      <c r="BG7" s="318"/>
      <c r="BH7" s="318"/>
      <c r="BI7" s="318"/>
      <c r="BJ7" s="318"/>
      <c r="BK7" s="318"/>
      <c r="BL7" s="304"/>
      <c r="BM7" s="304"/>
      <c r="BN7" s="304"/>
    </row>
    <row r="8" spans="1:66" x14ac:dyDescent="0.2">
      <c r="A8" s="3"/>
      <c r="B8" s="605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0</v>
      </c>
      <c r="AW8" s="104">
        <f>+entero!AW99</f>
        <v>0</v>
      </c>
      <c r="AX8" s="104">
        <f>+entero!AX99</f>
        <v>0</v>
      </c>
      <c r="AY8" s="47"/>
      <c r="AZ8" s="47"/>
      <c r="BA8" s="47"/>
      <c r="BB8" s="47"/>
      <c r="BC8" s="477"/>
      <c r="BD8" s="93"/>
      <c r="BE8" s="318"/>
      <c r="BF8" s="318"/>
      <c r="BG8" s="318"/>
      <c r="BH8" s="318"/>
      <c r="BI8" s="318"/>
      <c r="BJ8" s="318"/>
      <c r="BK8" s="318"/>
      <c r="BL8" s="304"/>
      <c r="BM8" s="304"/>
      <c r="BN8" s="304"/>
    </row>
    <row r="9" spans="1:66" x14ac:dyDescent="0.2">
      <c r="A9" s="3"/>
      <c r="B9" s="605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0</v>
      </c>
      <c r="AW9" s="104">
        <f>+entero!AW100</f>
        <v>0</v>
      </c>
      <c r="AX9" s="104">
        <f>+entero!AX100</f>
        <v>0</v>
      </c>
      <c r="AY9" s="47"/>
      <c r="AZ9" s="47"/>
      <c r="BA9" s="47"/>
      <c r="BB9" s="47"/>
      <c r="BC9" s="477"/>
      <c r="BD9" s="93"/>
      <c r="BE9" s="318"/>
      <c r="BF9" s="318"/>
      <c r="BG9" s="318"/>
      <c r="BH9" s="318"/>
      <c r="BI9" s="318"/>
      <c r="BJ9" s="318"/>
      <c r="BK9" s="318"/>
      <c r="BL9" s="304"/>
      <c r="BM9" s="304"/>
      <c r="BN9" s="304"/>
    </row>
    <row r="10" spans="1:66" x14ac:dyDescent="0.2">
      <c r="A10" s="3"/>
      <c r="B10" s="605"/>
      <c r="C10" s="18" t="s">
        <v>3</v>
      </c>
      <c r="D10" s="123" t="s">
        <v>164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0</v>
      </c>
      <c r="AW10" s="91">
        <f>+entero!AW101</f>
        <v>0</v>
      </c>
      <c r="AX10" s="91">
        <f>+entero!AX101</f>
        <v>0</v>
      </c>
      <c r="AY10" s="47"/>
      <c r="AZ10" s="47"/>
      <c r="BA10" s="47"/>
      <c r="BB10" s="47"/>
      <c r="BC10" s="477"/>
      <c r="BD10" s="93"/>
      <c r="BE10" s="318"/>
      <c r="BF10" s="318"/>
      <c r="BG10" s="318"/>
      <c r="BH10" s="318"/>
      <c r="BI10" s="318"/>
      <c r="BJ10" s="318"/>
      <c r="BK10" s="318"/>
      <c r="BL10" s="304"/>
      <c r="BM10" s="304"/>
      <c r="BN10" s="304"/>
    </row>
    <row r="11" spans="1:66" x14ac:dyDescent="0.2">
      <c r="A11" s="3"/>
      <c r="B11" s="605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0</v>
      </c>
      <c r="AW11" s="104">
        <f>+entero!AW102</f>
        <v>0</v>
      </c>
      <c r="AX11" s="104">
        <f>+entero!AX102</f>
        <v>0</v>
      </c>
      <c r="AY11" s="47"/>
      <c r="AZ11" s="47"/>
      <c r="BA11" s="47"/>
      <c r="BB11" s="47"/>
      <c r="BC11" s="477"/>
      <c r="BD11" s="93"/>
      <c r="BE11" s="318"/>
      <c r="BF11" s="318"/>
      <c r="BG11" s="318"/>
      <c r="BH11" s="318"/>
      <c r="BI11" s="318"/>
      <c r="BJ11" s="318"/>
      <c r="BK11" s="318"/>
      <c r="BL11" s="304"/>
      <c r="BM11" s="304"/>
      <c r="BN11" s="304"/>
    </row>
    <row r="12" spans="1:66" x14ac:dyDescent="0.2">
      <c r="A12" s="3"/>
      <c r="B12" s="605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0</v>
      </c>
      <c r="AW12" s="104">
        <f>+entero!AW103</f>
        <v>0</v>
      </c>
      <c r="AX12" s="104">
        <f>+entero!AX103</f>
        <v>0</v>
      </c>
      <c r="AY12" s="47"/>
      <c r="AZ12" s="47"/>
      <c r="BA12" s="47"/>
      <c r="BB12" s="47"/>
      <c r="BC12" s="477"/>
      <c r="BD12" s="93"/>
      <c r="BE12" s="318"/>
      <c r="BF12" s="318"/>
      <c r="BG12" s="318"/>
      <c r="BH12" s="318"/>
      <c r="BI12" s="318"/>
      <c r="BJ12" s="318"/>
      <c r="BK12" s="318"/>
      <c r="BL12" s="304"/>
      <c r="BM12" s="304"/>
      <c r="BN12" s="304"/>
    </row>
    <row r="13" spans="1:66" x14ac:dyDescent="0.2">
      <c r="A13" s="3"/>
      <c r="B13" s="605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0</v>
      </c>
      <c r="AW13" s="104">
        <f>+entero!AW104</f>
        <v>0</v>
      </c>
      <c r="AX13" s="104">
        <f>+entero!AX104</f>
        <v>0</v>
      </c>
      <c r="AY13" s="47"/>
      <c r="AZ13" s="47"/>
      <c r="BA13" s="47"/>
      <c r="BB13" s="47"/>
      <c r="BC13" s="477"/>
      <c r="BD13" s="93"/>
      <c r="BE13" s="318"/>
      <c r="BF13" s="318"/>
      <c r="BG13" s="318"/>
      <c r="BH13" s="318"/>
      <c r="BI13" s="318"/>
      <c r="BJ13" s="318"/>
      <c r="BK13" s="318"/>
      <c r="BL13" s="304"/>
      <c r="BM13" s="304"/>
      <c r="BN13" s="304"/>
    </row>
    <row r="14" spans="1:66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0</v>
      </c>
      <c r="AW14" s="104">
        <f>+entero!AW105</f>
        <v>0</v>
      </c>
      <c r="AX14" s="104">
        <f>+entero!AX105</f>
        <v>0</v>
      </c>
      <c r="AY14" s="47"/>
      <c r="AZ14" s="47"/>
      <c r="BA14" s="47"/>
      <c r="BB14" s="47"/>
      <c r="BC14" s="477"/>
      <c r="BD14" s="93"/>
      <c r="BE14" s="318"/>
      <c r="BF14" s="318"/>
      <c r="BG14" s="318"/>
      <c r="BH14" s="318"/>
      <c r="BI14" s="318"/>
      <c r="BJ14" s="318"/>
      <c r="BK14" s="318"/>
      <c r="BL14" s="304"/>
      <c r="BM14" s="304"/>
      <c r="BN14" s="304"/>
    </row>
    <row r="15" spans="1:66" ht="13.5" x14ac:dyDescent="0.2">
      <c r="A15" s="3"/>
      <c r="B15" s="49"/>
      <c r="C15" s="18"/>
      <c r="D15" s="129" t="s">
        <v>165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0</v>
      </c>
      <c r="AW15" s="104">
        <f>+entero!AW106</f>
        <v>0</v>
      </c>
      <c r="AX15" s="104">
        <f>+entero!AX106</f>
        <v>0</v>
      </c>
      <c r="AY15" s="47"/>
      <c r="AZ15" s="47"/>
      <c r="BA15" s="47"/>
      <c r="BB15" s="47"/>
      <c r="BC15" s="477"/>
      <c r="BD15" s="93"/>
      <c r="BE15" s="318"/>
      <c r="BF15" s="318"/>
      <c r="BG15" s="318"/>
      <c r="BH15" s="318"/>
      <c r="BI15" s="318"/>
      <c r="BJ15" s="318"/>
      <c r="BK15" s="318"/>
      <c r="BL15" s="304"/>
      <c r="BM15" s="304"/>
      <c r="BN15" s="304"/>
    </row>
    <row r="16" spans="1:66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0</v>
      </c>
      <c r="AW16" s="104">
        <f>+entero!AW107</f>
        <v>0</v>
      </c>
      <c r="AX16" s="104">
        <f>+entero!AX107</f>
        <v>0</v>
      </c>
      <c r="AY16" s="47"/>
      <c r="AZ16" s="47"/>
      <c r="BA16" s="47"/>
      <c r="BB16" s="47"/>
      <c r="BC16" s="477"/>
      <c r="BD16" s="93"/>
      <c r="BE16" s="318"/>
      <c r="BF16" s="318"/>
      <c r="BG16" s="318"/>
      <c r="BH16" s="318"/>
      <c r="BI16" s="318"/>
      <c r="BJ16" s="318"/>
      <c r="BK16" s="318"/>
      <c r="BL16" s="304"/>
      <c r="BM16" s="304"/>
      <c r="BN16" s="304"/>
    </row>
    <row r="17" spans="1:66" ht="14.25" thickBot="1" x14ac:dyDescent="0.25">
      <c r="A17" s="3"/>
      <c r="B17" s="49"/>
      <c r="C17" s="18"/>
      <c r="D17" s="129" t="s">
        <v>166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0</v>
      </c>
      <c r="AW17" s="104">
        <f>+entero!AW108</f>
        <v>0</v>
      </c>
      <c r="AX17" s="104">
        <f>+entero!AX108</f>
        <v>0</v>
      </c>
      <c r="AY17" s="47"/>
      <c r="AZ17" s="47"/>
      <c r="BA17" s="47"/>
      <c r="BB17" s="47"/>
      <c r="BC17" s="477"/>
      <c r="BD17" s="93"/>
      <c r="BE17" s="318"/>
      <c r="BF17" s="318"/>
      <c r="BG17" s="318"/>
      <c r="BH17" s="318"/>
      <c r="BI17" s="318"/>
      <c r="BJ17" s="318"/>
      <c r="BK17" s="318"/>
      <c r="BL17" s="304"/>
      <c r="BM17" s="304"/>
      <c r="BN17" s="304"/>
    </row>
    <row r="18" spans="1:66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1"/>
      <c r="AZ18" s="131"/>
      <c r="BA18" s="131"/>
      <c r="BB18" s="131"/>
      <c r="BC18" s="478"/>
      <c r="BD18" s="93"/>
      <c r="BE18" s="318"/>
      <c r="BF18" s="318"/>
      <c r="BG18" s="318"/>
      <c r="BH18" s="318"/>
      <c r="BI18" s="318"/>
      <c r="BJ18" s="318"/>
      <c r="BK18" s="318"/>
      <c r="BL18" s="304"/>
      <c r="BM18" s="304"/>
      <c r="BN18" s="304"/>
    </row>
    <row r="19" spans="1:66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11">
        <f>+entero!AY110</f>
        <v>0.04</v>
      </c>
      <c r="AZ19" s="111">
        <f>+entero!AZ110</f>
        <v>0.04</v>
      </c>
      <c r="BA19" s="111">
        <f>+entero!BA110</f>
        <v>0.04</v>
      </c>
      <c r="BB19" s="111">
        <f>+entero!BB110</f>
        <v>0.04</v>
      </c>
      <c r="BC19" s="110">
        <f>+entero!BC110</f>
        <v>0.04</v>
      </c>
      <c r="BD19" s="93"/>
      <c r="BE19" s="318"/>
      <c r="BF19" s="318"/>
      <c r="BG19" s="318"/>
      <c r="BH19" s="318"/>
      <c r="BI19" s="318"/>
      <c r="BJ19" s="318"/>
      <c r="BK19" s="318"/>
      <c r="BL19" s="304"/>
      <c r="BM19" s="304"/>
      <c r="BN19" s="304"/>
    </row>
    <row r="20" spans="1:66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21">
        <f>+entero!AY111</f>
        <v>0.04</v>
      </c>
      <c r="AZ20" s="121">
        <f>+entero!AZ111</f>
        <v>0.04</v>
      </c>
      <c r="BA20" s="121">
        <f>+entero!BA111</f>
        <v>0.04</v>
      </c>
      <c r="BB20" s="121">
        <f>+entero!BB111</f>
        <v>0.04</v>
      </c>
      <c r="BC20" s="122">
        <f>+entero!BC111</f>
        <v>0.04</v>
      </c>
      <c r="BD20" s="93"/>
      <c r="BE20" s="318"/>
      <c r="BF20" s="318"/>
      <c r="BG20" s="318"/>
      <c r="BH20" s="318"/>
      <c r="BI20" s="318"/>
      <c r="BJ20" s="318"/>
      <c r="BK20" s="318"/>
      <c r="BL20" s="304"/>
      <c r="BM20" s="304"/>
      <c r="BN20" s="304"/>
    </row>
    <row r="21" spans="1:6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4"/>
      <c r="AZ21" s="4"/>
      <c r="BA21" s="4"/>
      <c r="BB21" s="4"/>
      <c r="BC21" s="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1:66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1:66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1:66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1:66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1:66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1:66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1:66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1:66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50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I3:AI4"/>
    <mergeCell ref="AL3:AL4"/>
    <mergeCell ref="AX3:AX4"/>
    <mergeCell ref="V3:V4"/>
    <mergeCell ref="Z3:Z4"/>
    <mergeCell ref="Y3:Y4"/>
    <mergeCell ref="W3:W4"/>
    <mergeCell ref="AV3:AV4"/>
    <mergeCell ref="AW3:AW4"/>
    <mergeCell ref="AH3:AH4"/>
    <mergeCell ref="AE3:AE4"/>
    <mergeCell ref="D1:BC1"/>
    <mergeCell ref="D3:D4"/>
    <mergeCell ref="N3:N4"/>
    <mergeCell ref="R3:R4"/>
    <mergeCell ref="AY3:BC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X3:X4"/>
    <mergeCell ref="AB3:AB4"/>
    <mergeCell ref="AG3:AG4"/>
    <mergeCell ref="AF3:AF4"/>
    <mergeCell ref="AA3:AA4"/>
    <mergeCell ref="AD3:AD4"/>
    <mergeCell ref="AC3:AC4"/>
    <mergeCell ref="AU3:AU4"/>
    <mergeCell ref="AT3:AT4"/>
    <mergeCell ref="AP3:AP4"/>
    <mergeCell ref="AO3:AO4"/>
    <mergeCell ref="AM3:AM4"/>
    <mergeCell ref="AN3:AN4"/>
    <mergeCell ref="AS3:AS4"/>
    <mergeCell ref="AR3:AR4"/>
    <mergeCell ref="AQ3:AQ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Y6:B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2012-08-01T23:19:16Z</cp:lastPrinted>
  <dcterms:created xsi:type="dcterms:W3CDTF">2002-08-27T17:11:09Z</dcterms:created>
  <dcterms:modified xsi:type="dcterms:W3CDTF">2012-08-01T23:19:26Z</dcterms:modified>
</cp:coreProperties>
</file>