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04022019\corregido\"/>
    </mc:Choice>
  </mc:AlternateContent>
  <bookViews>
    <workbookView xWindow="0" yWindow="1093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C3" i="4"/>
  <c r="EB3" i="4"/>
  <c r="EG20" i="4"/>
  <c r="EF20" i="4"/>
  <c r="EE20" i="4"/>
  <c r="ED20" i="4"/>
  <c r="EC20" i="4"/>
  <c r="EG19" i="4"/>
  <c r="EF19" i="4"/>
  <c r="EE19" i="4"/>
  <c r="ED19" i="4"/>
  <c r="EC19" i="4"/>
  <c r="EG4" i="4"/>
  <c r="EF4" i="4"/>
  <c r="EE4" i="4"/>
  <c r="ED4" i="4"/>
  <c r="EC4" i="4"/>
  <c r="EB3" i="10"/>
  <c r="EC3" i="10"/>
  <c r="EG10" i="10"/>
  <c r="EF10" i="10"/>
  <c r="EE10" i="10"/>
  <c r="ED10" i="10"/>
  <c r="EC10" i="10"/>
  <c r="EG9" i="10"/>
  <c r="EF9" i="10"/>
  <c r="EE9" i="10"/>
  <c r="ED9" i="10"/>
  <c r="EC9" i="10"/>
  <c r="EG8" i="10"/>
  <c r="EF8" i="10"/>
  <c r="EE8" i="10"/>
  <c r="ED8" i="10"/>
  <c r="EC8" i="10"/>
  <c r="EG7" i="10"/>
  <c r="EF7" i="10"/>
  <c r="EE7" i="10"/>
  <c r="ED7" i="10"/>
  <c r="EC7" i="10"/>
  <c r="EG6" i="10"/>
  <c r="EF6" i="10"/>
  <c r="EE6" i="10"/>
  <c r="ED6" i="10"/>
  <c r="EC6" i="10"/>
  <c r="EG4" i="10"/>
  <c r="EF4" i="10"/>
  <c r="ED4" i="10"/>
  <c r="EC4" i="10"/>
  <c r="EC3" i="5"/>
  <c r="EB3" i="5"/>
  <c r="EG10" i="5"/>
  <c r="EF10" i="5"/>
  <c r="EE10" i="5"/>
  <c r="ED10" i="5"/>
  <c r="EC10" i="5"/>
  <c r="EG8" i="5"/>
  <c r="EF8" i="5"/>
  <c r="EE8" i="5"/>
  <c r="ED8" i="5"/>
  <c r="EC8" i="5"/>
  <c r="EG7" i="5"/>
  <c r="EF7" i="5"/>
  <c r="EE7" i="5"/>
  <c r="ED7" i="5"/>
  <c r="EC7" i="5"/>
  <c r="EE6" i="5"/>
  <c r="ED6" i="5"/>
  <c r="EG4" i="5"/>
  <c r="EF4" i="5"/>
  <c r="EC4" i="5"/>
  <c r="EC3" i="6"/>
  <c r="EB3" i="6"/>
  <c r="EG34" i="6"/>
  <c r="EF34" i="6"/>
  <c r="EE34" i="6"/>
  <c r="ED34" i="6"/>
  <c r="EC34" i="6"/>
  <c r="EG33" i="6"/>
  <c r="EF33" i="6"/>
  <c r="EE33" i="6"/>
  <c r="ED33" i="6"/>
  <c r="EC33" i="6"/>
  <c r="EG32" i="6"/>
  <c r="EF32" i="6"/>
  <c r="EE32" i="6"/>
  <c r="ED32" i="6"/>
  <c r="EC32" i="6"/>
  <c r="EG31" i="6"/>
  <c r="EF31" i="6"/>
  <c r="EE31" i="6"/>
  <c r="ED31" i="6"/>
  <c r="EC31" i="6"/>
  <c r="EG30" i="6"/>
  <c r="EF30" i="6"/>
  <c r="EE30" i="6"/>
  <c r="ED30" i="6"/>
  <c r="EC30" i="6"/>
  <c r="EG29" i="6"/>
  <c r="EF29" i="6"/>
  <c r="EE29" i="6"/>
  <c r="ED29" i="6"/>
  <c r="EC29" i="6"/>
  <c r="EG27" i="6"/>
  <c r="EF27" i="6"/>
  <c r="EE27" i="6"/>
  <c r="ED27" i="6"/>
  <c r="EC27" i="6"/>
  <c r="EG26" i="6"/>
  <c r="EF26" i="6"/>
  <c r="EE26" i="6"/>
  <c r="ED26" i="6"/>
  <c r="EC26" i="6"/>
  <c r="EG25" i="6"/>
  <c r="EF25" i="6"/>
  <c r="EE25" i="6"/>
  <c r="ED25" i="6"/>
  <c r="EC25" i="6"/>
  <c r="EG24" i="6"/>
  <c r="EF24" i="6"/>
  <c r="EE24" i="6"/>
  <c r="ED24" i="6"/>
  <c r="EC24" i="6"/>
  <c r="EG21" i="6"/>
  <c r="EF21" i="6"/>
  <c r="EE21" i="6"/>
  <c r="ED21" i="6"/>
  <c r="EC21" i="6"/>
  <c r="EG20" i="6"/>
  <c r="EF20" i="6"/>
  <c r="EE20" i="6"/>
  <c r="ED20" i="6"/>
  <c r="EC20" i="6"/>
  <c r="EG19" i="6"/>
  <c r="EF19" i="6"/>
  <c r="EE19" i="6"/>
  <c r="ED19" i="6"/>
  <c r="EC19" i="6"/>
  <c r="EG18" i="6"/>
  <c r="EF18" i="6"/>
  <c r="EE18" i="6"/>
  <c r="ED18" i="6"/>
  <c r="EC18" i="6"/>
  <c r="EG17" i="6"/>
  <c r="EF17" i="6"/>
  <c r="EE17" i="6"/>
  <c r="ED17" i="6"/>
  <c r="EC17" i="6"/>
  <c r="EG16" i="6"/>
  <c r="EF16" i="6"/>
  <c r="EE16" i="6"/>
  <c r="ED16" i="6"/>
  <c r="EC16" i="6"/>
  <c r="EG15" i="6"/>
  <c r="EF15" i="6"/>
  <c r="EE15" i="6"/>
  <c r="ED15" i="6"/>
  <c r="EC15" i="6"/>
  <c r="EG14" i="6"/>
  <c r="EF14" i="6"/>
  <c r="EE14" i="6"/>
  <c r="ED14" i="6"/>
  <c r="EC14" i="6"/>
  <c r="EG13" i="6"/>
  <c r="EF13" i="6"/>
  <c r="EE13" i="6"/>
  <c r="ED13" i="6"/>
  <c r="EC13" i="6"/>
  <c r="EG12" i="6"/>
  <c r="EF12" i="6"/>
  <c r="EE12" i="6"/>
  <c r="ED12" i="6"/>
  <c r="EC12" i="6"/>
  <c r="EG11" i="6"/>
  <c r="EF11" i="6"/>
  <c r="EE11" i="6"/>
  <c r="ED11" i="6"/>
  <c r="EC11" i="6"/>
  <c r="EG9" i="6"/>
  <c r="EF9" i="6"/>
  <c r="EE9" i="6"/>
  <c r="ED9" i="6"/>
  <c r="EC9" i="6"/>
  <c r="EG8" i="6"/>
  <c r="EF8" i="6"/>
  <c r="EE8" i="6"/>
  <c r="ED8" i="6"/>
  <c r="EC8" i="6"/>
  <c r="EG7" i="6"/>
  <c r="EF7" i="6"/>
  <c r="EE7" i="6"/>
  <c r="ED7" i="6"/>
  <c r="EC7" i="6"/>
  <c r="EG6" i="6"/>
  <c r="EF6" i="6"/>
  <c r="EE6" i="6"/>
  <c r="ED6" i="6"/>
  <c r="EC6" i="6"/>
  <c r="EG4" i="6"/>
  <c r="EE4" i="6"/>
  <c r="ED4" i="6"/>
  <c r="EC4" i="6"/>
  <c r="EC3" i="7"/>
  <c r="EG20" i="7"/>
  <c r="EF20" i="7"/>
  <c r="EE20" i="7"/>
  <c r="ED20" i="7"/>
  <c r="EC20" i="7"/>
  <c r="EG19" i="7"/>
  <c r="EF19" i="7"/>
  <c r="EE19" i="7"/>
  <c r="ED19" i="7"/>
  <c r="EC19" i="7"/>
  <c r="ED18" i="7"/>
  <c r="EG17" i="7"/>
  <c r="EF17" i="7"/>
  <c r="EE17" i="7"/>
  <c r="ED17" i="7"/>
  <c r="EC17" i="7"/>
  <c r="EG16" i="7"/>
  <c r="EF16" i="7"/>
  <c r="EE16" i="7"/>
  <c r="ED16" i="7"/>
  <c r="EC16" i="7"/>
  <c r="EG13" i="7"/>
  <c r="EF13" i="7"/>
  <c r="EE13" i="7"/>
  <c r="ED13" i="7"/>
  <c r="EC13" i="7"/>
  <c r="EG12" i="7"/>
  <c r="EF12" i="7"/>
  <c r="EE12" i="7"/>
  <c r="ED12" i="7"/>
  <c r="EC12" i="7"/>
  <c r="EG11" i="7"/>
  <c r="EF11" i="7"/>
  <c r="EE11" i="7"/>
  <c r="ED11" i="7"/>
  <c r="EC11" i="7"/>
  <c r="EG10" i="7"/>
  <c r="EF10" i="7"/>
  <c r="EE10" i="7"/>
  <c r="ED10" i="7"/>
  <c r="EC10" i="7"/>
  <c r="EG9" i="7"/>
  <c r="EF9" i="7"/>
  <c r="EE9" i="7"/>
  <c r="ED9" i="7"/>
  <c r="EC9" i="7"/>
  <c r="EG8" i="7"/>
  <c r="EF8" i="7"/>
  <c r="EE8" i="7"/>
  <c r="ED8" i="7"/>
  <c r="EC8" i="7"/>
  <c r="EG7" i="7"/>
  <c r="EF7" i="7"/>
  <c r="EE7" i="7"/>
  <c r="ED7" i="7"/>
  <c r="EC7" i="7"/>
  <c r="EG6" i="7"/>
  <c r="EF6" i="7"/>
  <c r="EE6" i="7"/>
  <c r="ED6" i="7"/>
  <c r="EC6" i="7"/>
  <c r="EF4" i="7"/>
  <c r="EE4" i="7"/>
  <c r="ED4" i="7"/>
  <c r="EC4" i="7"/>
  <c r="EC3" i="8"/>
  <c r="EG18" i="8"/>
  <c r="EF18" i="8"/>
  <c r="EE18" i="8"/>
  <c r="ED18" i="8"/>
  <c r="EC18" i="8"/>
  <c r="EG17" i="8"/>
  <c r="EF17" i="8"/>
  <c r="EE17" i="8"/>
  <c r="ED17" i="8"/>
  <c r="EC17" i="8"/>
  <c r="EG16" i="8"/>
  <c r="EF16" i="8"/>
  <c r="EE16" i="8"/>
  <c r="ED16" i="8"/>
  <c r="EC16" i="8"/>
  <c r="EG14" i="8"/>
  <c r="EF14" i="8"/>
  <c r="EE14" i="8"/>
  <c r="ED14" i="8"/>
  <c r="EC14" i="8"/>
  <c r="EG13" i="8"/>
  <c r="EF13" i="8"/>
  <c r="EE13" i="8"/>
  <c r="ED13" i="8"/>
  <c r="EC13" i="8"/>
  <c r="EG12" i="8"/>
  <c r="EF12" i="8"/>
  <c r="EE12" i="8"/>
  <c r="ED12" i="8"/>
  <c r="EC12" i="8"/>
  <c r="EF9" i="8"/>
  <c r="EC8" i="8"/>
  <c r="ED7" i="8"/>
  <c r="EG4" i="8"/>
  <c r="EF4" i="8"/>
  <c r="EE4" i="8"/>
  <c r="EC4" i="8"/>
  <c r="EB4" i="9"/>
  <c r="EB5" i="9"/>
  <c r="EG26" i="9"/>
  <c r="EF26" i="9"/>
  <c r="EE26" i="9"/>
  <c r="ED26" i="9"/>
  <c r="EC26" i="9"/>
  <c r="EG25" i="9"/>
  <c r="EF25" i="9"/>
  <c r="EE25" i="9"/>
  <c r="ED25" i="9"/>
  <c r="EC25" i="9"/>
  <c r="EG24" i="9"/>
  <c r="EF24" i="9"/>
  <c r="EE24" i="9"/>
  <c r="ED24" i="9"/>
  <c r="EC24" i="9"/>
  <c r="EG23" i="9"/>
  <c r="EF23" i="9"/>
  <c r="EE23" i="9"/>
  <c r="ED23" i="9"/>
  <c r="EC23" i="9"/>
  <c r="EG22" i="9"/>
  <c r="EF22" i="9"/>
  <c r="EE22" i="9"/>
  <c r="ED22" i="9"/>
  <c r="EC22" i="9"/>
  <c r="EG21" i="9"/>
  <c r="EF21" i="9"/>
  <c r="EE21" i="9"/>
  <c r="ED21" i="9"/>
  <c r="EC21" i="9"/>
  <c r="EG20" i="9"/>
  <c r="EF20" i="9"/>
  <c r="EE20" i="9"/>
  <c r="ED20" i="9"/>
  <c r="EC20" i="9"/>
  <c r="EG19" i="9"/>
  <c r="EF19" i="9"/>
  <c r="EE19" i="9"/>
  <c r="ED19" i="9"/>
  <c r="EC19" i="9"/>
  <c r="EG17" i="9"/>
  <c r="EF17" i="9"/>
  <c r="EE17" i="9"/>
  <c r="ED17" i="9"/>
  <c r="EC17" i="9"/>
  <c r="EG16" i="9"/>
  <c r="EF16" i="9"/>
  <c r="EE16" i="9"/>
  <c r="ED16" i="9"/>
  <c r="EC16" i="9"/>
  <c r="EG15" i="9"/>
  <c r="EF15" i="9"/>
  <c r="EE15" i="9"/>
  <c r="ED15" i="9"/>
  <c r="EC15" i="9"/>
  <c r="EG14" i="9"/>
  <c r="EF14" i="9"/>
  <c r="EE14" i="9"/>
  <c r="ED14" i="9"/>
  <c r="EC14" i="9"/>
  <c r="EG13" i="9"/>
  <c r="EF13" i="9"/>
  <c r="EE13" i="9"/>
  <c r="ED13" i="9"/>
  <c r="EC13" i="9"/>
  <c r="EG12" i="9"/>
  <c r="EF12" i="9"/>
  <c r="EE12" i="9"/>
  <c r="ED12" i="9"/>
  <c r="EC12" i="9"/>
  <c r="EG11" i="9"/>
  <c r="EF11" i="9"/>
  <c r="EE11" i="9"/>
  <c r="ED11" i="9"/>
  <c r="EC11" i="9"/>
  <c r="EG10" i="9"/>
  <c r="EF10" i="9"/>
  <c r="EE10" i="9"/>
  <c r="ED10" i="9"/>
  <c r="EC10" i="9"/>
  <c r="EG9" i="9"/>
  <c r="EF9" i="9"/>
  <c r="EE9" i="9"/>
  <c r="ED9" i="9"/>
  <c r="EC9" i="9"/>
  <c r="EG8" i="9"/>
  <c r="EF8" i="9"/>
  <c r="EE8" i="9"/>
  <c r="ED8" i="9"/>
  <c r="EC8" i="9"/>
  <c r="EG7" i="9"/>
  <c r="EF7" i="9"/>
  <c r="EE7" i="9"/>
  <c r="ED7" i="9"/>
  <c r="EC7" i="9"/>
  <c r="EF5" i="9"/>
  <c r="EE5" i="9"/>
  <c r="ED5" i="9"/>
  <c r="EC5" i="9"/>
  <c r="EC4" i="9"/>
  <c r="EG6" i="5"/>
  <c r="EF6" i="5"/>
  <c r="EC6" i="5"/>
  <c r="EG28" i="6"/>
  <c r="EF28" i="6"/>
  <c r="EE28" i="6"/>
  <c r="ED28" i="6"/>
  <c r="EC28" i="6"/>
  <c r="EG23" i="6"/>
  <c r="EF23" i="6"/>
  <c r="EE23" i="6"/>
  <c r="ED23" i="6"/>
  <c r="EC23" i="6"/>
  <c r="EG18" i="7"/>
  <c r="EF18" i="7"/>
  <c r="EE18" i="7"/>
  <c r="EC18" i="7"/>
  <c r="EG15" i="7"/>
  <c r="ED15" i="7"/>
  <c r="EG10" i="8"/>
  <c r="EF10" i="8"/>
  <c r="EE10" i="8"/>
  <c r="ED10" i="8"/>
  <c r="EC10" i="8"/>
  <c r="EG9" i="8"/>
  <c r="EE9" i="8"/>
  <c r="ED9" i="8"/>
  <c r="EC9" i="8"/>
  <c r="EG8" i="8"/>
  <c r="EF8" i="8"/>
  <c r="EE8" i="8"/>
  <c r="ED8" i="8"/>
  <c r="EG7" i="8"/>
  <c r="EF7" i="8"/>
  <c r="EE7" i="8"/>
  <c r="EC7" i="8"/>
  <c r="EG6" i="8"/>
  <c r="EF6" i="8"/>
  <c r="EE6" i="8"/>
  <c r="ED6" i="8"/>
  <c r="EC6" i="8"/>
  <c r="EG18" i="9"/>
  <c r="EF18" i="9"/>
  <c r="EE18" i="9"/>
  <c r="ED18" i="9"/>
  <c r="EC18" i="9"/>
  <c r="EG4" i="7"/>
  <c r="EC14" i="7" l="1"/>
  <c r="EE14" i="7"/>
  <c r="EF14" i="7"/>
  <c r="EC15" i="7"/>
  <c r="EF15" i="7"/>
  <c r="ED14" i="7"/>
  <c r="EG5" i="9"/>
  <c r="ED4" i="8"/>
  <c r="EE15" i="7"/>
  <c r="EF4" i="6"/>
  <c r="EE4" i="10"/>
  <c r="ED4" i="5"/>
  <c r="EE4" i="5"/>
  <c r="EG14" i="7"/>
  <c r="EB20" i="7" l="1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I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H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I8" i="5" l="1"/>
  <c r="EH8" i="5"/>
  <c r="EH19" i="7"/>
  <c r="EH17" i="7"/>
  <c r="EI12" i="7"/>
  <c r="EH12" i="7"/>
  <c r="EB18" i="7" l="1"/>
  <c r="EH18" i="7"/>
  <c r="EH15" i="7" l="1"/>
  <c r="EB15" i="7"/>
  <c r="EB14" i="7" l="1"/>
  <c r="EH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I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EH26" i="9"/>
  <c r="EH22" i="9"/>
  <c r="EH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I14" i="9" l="1"/>
  <c r="EH23" i="6"/>
  <c r="EH14" i="9"/>
  <c r="EH18" i="9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13" i="8"/>
  <c r="EI12" i="8"/>
  <c r="EI8" i="8"/>
  <c r="EI10" i="9"/>
  <c r="EH10" i="10"/>
  <c r="EH27" i="6"/>
  <c r="EH26" i="6"/>
  <c r="EH24" i="6"/>
  <c r="EH21" i="6"/>
  <c r="EH15" i="6"/>
  <c r="EH14" i="6"/>
  <c r="EH11" i="6"/>
  <c r="EH9" i="6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I14" i="6"/>
  <c r="EI11" i="7"/>
  <c r="EI13" i="9"/>
  <c r="EI9" i="9"/>
  <c r="EI8" i="9"/>
  <c r="EH10" i="5"/>
  <c r="EH33" i="6"/>
  <c r="EH30" i="6"/>
  <c r="EH25" i="6"/>
  <c r="EH20" i="6"/>
  <c r="EH8" i="6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I16" i="9"/>
  <c r="EI12" i="9"/>
  <c r="EI11" i="9"/>
  <c r="EI7" i="9"/>
  <c r="DK14" i="7" l="1"/>
  <c r="DJ14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<sst xmlns="http://schemas.openxmlformats.org/spreadsheetml/2006/main" count="478" uniqueCount="277">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</sst>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8" fontId="33" fillId="5" borderId="4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S892"/>
  <sheetViews>
    <sheetView zoomScale="130" zoomScaleNormal="130" workbookViewId="0">
      <pane xSplit="4" ySplit="5" topLeftCell="EH39" activePane="bottomRight" state="frozen"/>
      <selection pane="topRight" activeCell="E1" sqref="E1"/>
      <selection pane="bottomLeft" activeCell="A6" sqref="A6"/>
      <selection pane="bottomRight" activeCell="EK59" sqref="EK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7" width="7.85546875" style="149" customWidth="1"/>
    <col min="138" max="138" width="9" style="149" customWidth="1"/>
    <col min="139" max="139" width="10" style="149" customWidth="1"/>
    <col min="140" max="140" width="14.85546875" customWidth="1"/>
    <col min="141" max="141" width="14.85546875" style="825" customWidth="1"/>
  </cols>
  <sheetData>
    <row r="1" spans="1:14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239"/>
      <c r="EI1" s="239"/>
    </row>
    <row r="2" spans="1:14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</row>
    <row r="3" spans="1:149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64" t="s">
        <v>94</v>
      </c>
      <c r="M3" s="1062" t="s">
        <v>95</v>
      </c>
      <c r="N3" s="1064" t="s">
        <v>96</v>
      </c>
      <c r="O3" s="1064" t="s">
        <v>97</v>
      </c>
      <c r="P3" s="1062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2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2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9" t="s">
        <v>164</v>
      </c>
      <c r="BT3" s="1079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15" t="s">
        <v>221</v>
      </c>
      <c r="DV3" s="1015" t="s">
        <v>269</v>
      </c>
      <c r="DW3" s="1015" t="s">
        <v>271</v>
      </c>
      <c r="DX3" s="1015" t="s">
        <v>272</v>
      </c>
      <c r="DY3" s="1015" t="s">
        <v>273</v>
      </c>
      <c r="DZ3" s="1064" t="s">
        <v>274</v>
      </c>
      <c r="EA3" s="1064" t="s">
        <v>276</v>
      </c>
      <c r="EB3" s="1034" t="s">
        <v>221</v>
      </c>
      <c r="EC3" s="1076" t="s">
        <v>269</v>
      </c>
      <c r="ED3" s="1077"/>
      <c r="EE3" s="1077"/>
      <c r="EF3" s="1077"/>
      <c r="EG3" s="1078"/>
      <c r="EH3" s="1066" t="s">
        <v>252</v>
      </c>
      <c r="EI3" s="1067"/>
    </row>
    <row r="4" spans="1:149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65"/>
      <c r="M4" s="1063"/>
      <c r="N4" s="1065"/>
      <c r="O4" s="1065"/>
      <c r="P4" s="1063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3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3"/>
      <c r="BM4" s="1065"/>
      <c r="BN4" s="1065"/>
      <c r="BO4" s="1065"/>
      <c r="BP4" s="1065"/>
      <c r="BQ4" s="1065"/>
      <c r="BR4" s="1065"/>
      <c r="BS4" s="1080"/>
      <c r="BT4" s="1080"/>
      <c r="BU4" s="1082"/>
      <c r="BV4" s="1065"/>
      <c r="BW4" s="1065"/>
      <c r="BX4" s="1065"/>
      <c r="BY4" s="1065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3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65"/>
      <c r="EA4" s="1065"/>
      <c r="EB4" s="1017">
        <v>43497</v>
      </c>
      <c r="EC4" s="828">
        <v>43500</v>
      </c>
      <c r="ED4" s="828">
        <v>43501</v>
      </c>
      <c r="EE4" s="828">
        <v>43502</v>
      </c>
      <c r="EF4" s="828">
        <v>43503</v>
      </c>
      <c r="EG4" s="828">
        <v>43504</v>
      </c>
      <c r="EH4" s="939" t="s">
        <v>246</v>
      </c>
      <c r="EI4" s="240" t="s">
        <v>183</v>
      </c>
    </row>
    <row r="5" spans="1:14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863"/>
      <c r="ED5" s="863"/>
      <c r="EE5" s="863"/>
      <c r="EF5" s="863"/>
      <c r="EG5" s="863"/>
      <c r="EH5" s="845"/>
      <c r="EI5" s="843"/>
    </row>
    <row r="6" spans="1:14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29"/>
      <c r="ED6" s="829"/>
      <c r="EE6" s="829"/>
      <c r="EF6" s="829"/>
      <c r="EG6" s="829"/>
      <c r="EH6" s="854"/>
      <c r="EI6" s="233"/>
      <c r="EL6" s="169"/>
    </row>
    <row r="7" spans="1:149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363">
        <v>8657.8128789599978</v>
      </c>
      <c r="ED7" s="363">
        <v>8633.8818417300008</v>
      </c>
      <c r="EE7" s="363">
        <v>8623.3016100000004</v>
      </c>
      <c r="EF7" s="363">
        <v>8586.4228389499985</v>
      </c>
      <c r="EG7" s="363">
        <v>8561.2305383000003</v>
      </c>
      <c r="EH7" s="290">
        <v>-134.10775271999955</v>
      </c>
      <c r="EI7" s="978">
        <v>-1.5422948277756809</v>
      </c>
      <c r="EJ7" s="805"/>
      <c r="EK7" s="805"/>
      <c r="EL7" s="702"/>
      <c r="EM7" s="231"/>
    </row>
    <row r="8" spans="1:149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363">
        <v>6566.8683838500001</v>
      </c>
      <c r="ED8" s="363">
        <v>6549.4614073299999</v>
      </c>
      <c r="EE8" s="363">
        <v>6537.5537615100002</v>
      </c>
      <c r="EF8" s="363">
        <v>6512.0592333599998</v>
      </c>
      <c r="EG8" s="363">
        <v>6482.73957436</v>
      </c>
      <c r="EH8" s="290">
        <v>-117.01938993000022</v>
      </c>
      <c r="EI8" s="978">
        <v>-1.7730858136360661</v>
      </c>
      <c r="EJ8" s="805"/>
      <c r="EK8" s="805"/>
      <c r="EL8" s="702"/>
      <c r="EM8" s="231"/>
    </row>
    <row r="9" spans="1:149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363">
        <v>234.09085972</v>
      </c>
      <c r="ED9" s="363">
        <v>233.69915990000001</v>
      </c>
      <c r="EE9" s="363">
        <v>233.45309207000003</v>
      </c>
      <c r="EF9" s="363">
        <v>232.50720636</v>
      </c>
      <c r="EG9" s="363">
        <v>231.97966873000001</v>
      </c>
      <c r="EH9" s="837">
        <v>-2.4878254299999867</v>
      </c>
      <c r="EI9" s="978">
        <v>-1.0610534474780109</v>
      </c>
      <c r="EJ9" s="805"/>
      <c r="EK9" s="805"/>
      <c r="EL9" s="702"/>
      <c r="EM9" s="231"/>
    </row>
    <row r="10" spans="1:149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363">
        <v>1820.3947824899999</v>
      </c>
      <c r="ED10" s="363">
        <v>1814.3234275100001</v>
      </c>
      <c r="EE10" s="363">
        <v>1815.9352336500001</v>
      </c>
      <c r="EF10" s="363">
        <v>1805.54641118</v>
      </c>
      <c r="EG10" s="363">
        <v>1810.2836912100001</v>
      </c>
      <c r="EH10" s="290">
        <v>-14.310628929999893</v>
      </c>
      <c r="EI10" s="978">
        <v>-0.78431839735759734</v>
      </c>
      <c r="EJ10" s="805"/>
      <c r="EK10" s="805"/>
      <c r="EL10" s="702"/>
      <c r="EM10" s="231"/>
    </row>
    <row r="11" spans="1:149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363">
        <v>36.458852899999997</v>
      </c>
      <c r="ED11" s="363">
        <v>36.397846989999998</v>
      </c>
      <c r="EE11" s="363">
        <v>36.359522770000005</v>
      </c>
      <c r="EF11" s="363">
        <v>36.309988050000001</v>
      </c>
      <c r="EG11" s="363">
        <v>36.227603999999999</v>
      </c>
      <c r="EH11" s="1026">
        <v>-0.2899084300000041</v>
      </c>
      <c r="EI11" s="978">
        <v>-0.7938887692739871</v>
      </c>
      <c r="EJ11" s="805"/>
      <c r="EK11" s="805"/>
      <c r="EL11" s="702"/>
      <c r="EM11" s="231"/>
    </row>
    <row r="12" spans="1:149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363">
        <v>8657.7456149299978</v>
      </c>
      <c r="ED12" s="363">
        <v>8633.8141687299994</v>
      </c>
      <c r="EE12" s="363">
        <v>8623.2339370000009</v>
      </c>
      <c r="EF12" s="363">
        <v>8586.355165949999</v>
      </c>
      <c r="EG12" s="363">
        <v>8561.2294477100004</v>
      </c>
      <c r="EH12" s="290">
        <v>-133.82054921999952</v>
      </c>
      <c r="EI12" s="978">
        <v>-1.5390428952938517</v>
      </c>
      <c r="EJ12" s="805"/>
      <c r="EK12" s="805"/>
      <c r="EL12" s="702"/>
      <c r="EM12" s="231"/>
    </row>
    <row r="13" spans="1:149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363">
        <v>2016.4562861967927</v>
      </c>
      <c r="ED13" s="363">
        <v>2039.0973027696787</v>
      </c>
      <c r="EE13" s="363">
        <v>2052.351476428571</v>
      </c>
      <c r="EF13" s="363">
        <v>2047.6466465932942</v>
      </c>
      <c r="EG13" s="363">
        <v>2050.8134471676385</v>
      </c>
      <c r="EH13" s="290">
        <v>41.798941104956612</v>
      </c>
      <c r="EI13" s="978">
        <v>2.0805694025014976</v>
      </c>
      <c r="EJ13" s="805"/>
      <c r="EK13" s="805"/>
      <c r="EL13" s="703"/>
      <c r="EM13" s="618"/>
      <c r="EN13" s="618"/>
      <c r="EO13" s="618"/>
      <c r="EP13" s="618"/>
    </row>
    <row r="14" spans="1:149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363">
        <v>1055.44298888</v>
      </c>
      <c r="ED14" s="363">
        <v>1054.2844828299999</v>
      </c>
      <c r="EE14" s="363">
        <v>1054.3729518900002</v>
      </c>
      <c r="EF14" s="363">
        <v>1054.49145176</v>
      </c>
      <c r="EG14" s="565">
        <v>1054.58479072</v>
      </c>
      <c r="EH14" s="290">
        <v>-0.78424288999985947</v>
      </c>
      <c r="EI14" s="978">
        <v>-7.4309825759932835E-2</v>
      </c>
      <c r="EJ14" s="805"/>
      <c r="EK14" s="805"/>
      <c r="EL14" s="702"/>
      <c r="EM14" s="618"/>
      <c r="EN14" s="618"/>
      <c r="EO14" s="618"/>
      <c r="EP14" s="618"/>
    </row>
    <row r="15" spans="1:149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363">
        <v>0</v>
      </c>
      <c r="ED15" s="363">
        <v>0</v>
      </c>
      <c r="EE15" s="363">
        <v>0</v>
      </c>
      <c r="EF15" s="363">
        <v>0</v>
      </c>
      <c r="EG15" s="363">
        <v>0</v>
      </c>
      <c r="EH15" s="837"/>
      <c r="EI15" s="978"/>
      <c r="EJ15" s="805"/>
      <c r="EK15" s="805"/>
      <c r="EL15" s="702"/>
      <c r="EM15" s="618"/>
      <c r="EN15" s="618"/>
      <c r="EO15" s="618"/>
      <c r="EP15" s="618"/>
      <c r="EQ15" s="618"/>
      <c r="ER15" s="618"/>
      <c r="ES15" s="618"/>
    </row>
    <row r="16" spans="1:149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363">
        <v>144.11891794999997</v>
      </c>
      <c r="ED16" s="363">
        <v>144.13815108</v>
      </c>
      <c r="EE16" s="363">
        <v>144.14876312999999</v>
      </c>
      <c r="EF16" s="363">
        <v>144.15846547999999</v>
      </c>
      <c r="EG16" s="363">
        <v>144.17282390999998</v>
      </c>
      <c r="EH16" s="837">
        <v>7.4772969999969519E-2</v>
      </c>
      <c r="EI16" s="978">
        <v>5.1890340995042195E-2</v>
      </c>
      <c r="EJ16" s="805"/>
      <c r="EK16" s="805"/>
      <c r="EL16" s="702"/>
      <c r="EM16" s="618"/>
      <c r="EN16" s="618"/>
      <c r="EO16" s="618"/>
      <c r="EP16" s="618"/>
    </row>
    <row r="17" spans="1:146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363">
        <v>0</v>
      </c>
      <c r="ED17" s="363">
        <v>0</v>
      </c>
      <c r="EE17" s="363">
        <v>0</v>
      </c>
      <c r="EF17" s="363">
        <v>0</v>
      </c>
      <c r="EG17" s="363">
        <v>0</v>
      </c>
      <c r="EH17" s="290"/>
      <c r="EI17" s="979"/>
      <c r="EJ17" s="805"/>
      <c r="EK17" s="805"/>
      <c r="EL17" s="702"/>
      <c r="EM17" s="618"/>
      <c r="EN17" s="618"/>
      <c r="EO17" s="618"/>
      <c r="EP17" s="618"/>
    </row>
    <row r="18" spans="1:146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363">
        <v>10818.320819076791</v>
      </c>
      <c r="ED18" s="363">
        <v>10817.049622579678</v>
      </c>
      <c r="EE18" s="363">
        <v>10819.734176558573</v>
      </c>
      <c r="EF18" s="363">
        <v>10778.160278023293</v>
      </c>
      <c r="EG18" s="363">
        <v>10756.215718787638</v>
      </c>
      <c r="EH18" s="290">
        <v>-91.946835145043224</v>
      </c>
      <c r="EI18" s="978">
        <v>-0.84757980614615924</v>
      </c>
      <c r="EJ18" s="805"/>
      <c r="EK18" s="805"/>
      <c r="EL18" s="702"/>
      <c r="EM18" s="618"/>
      <c r="EN18" s="618"/>
      <c r="EO18" s="618"/>
      <c r="EP18" s="618"/>
    </row>
    <row r="19" spans="1:146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363">
        <v>0</v>
      </c>
      <c r="ED19" s="363">
        <v>0</v>
      </c>
      <c r="EE19" s="363">
        <v>0</v>
      </c>
      <c r="EF19" s="363">
        <v>0</v>
      </c>
      <c r="EG19" s="363">
        <v>0</v>
      </c>
      <c r="EH19" s="837"/>
      <c r="EI19" s="978"/>
      <c r="EJ19" s="805"/>
      <c r="EK19" s="805"/>
      <c r="EL19" s="702"/>
      <c r="EM19" s="618"/>
      <c r="EN19" s="618"/>
      <c r="EO19" s="618"/>
      <c r="EP19" s="618"/>
    </row>
    <row r="20" spans="1:146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363">
        <v>0</v>
      </c>
      <c r="ED20" s="363">
        <v>0</v>
      </c>
      <c r="EE20" s="363">
        <v>0</v>
      </c>
      <c r="EF20" s="363">
        <v>0</v>
      </c>
      <c r="EG20" s="363">
        <v>0</v>
      </c>
      <c r="EH20" s="837"/>
      <c r="EI20" s="1004"/>
      <c r="EJ20" s="805"/>
      <c r="EK20" s="805"/>
      <c r="EL20" s="702"/>
      <c r="EM20" s="618"/>
      <c r="EN20" s="618"/>
      <c r="EO20" s="618"/>
      <c r="EP20" s="618"/>
    </row>
    <row r="21" spans="1:146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363">
        <v>25.5</v>
      </c>
      <c r="ED21" s="363">
        <v>15</v>
      </c>
      <c r="EE21" s="363">
        <v>10</v>
      </c>
      <c r="EF21" s="363"/>
      <c r="EG21" s="363">
        <v>9</v>
      </c>
      <c r="EH21" s="290">
        <v>44.2</v>
      </c>
      <c r="EI21" s="1036">
        <v>288.88888888888886</v>
      </c>
      <c r="EJ21" s="805"/>
      <c r="EK21" s="805"/>
      <c r="EL21" s="702"/>
      <c r="EM21" s="618"/>
      <c r="EN21" s="618"/>
      <c r="EO21" s="618"/>
      <c r="EP21" s="618"/>
    </row>
    <row r="22" spans="1:146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363">
        <v>0</v>
      </c>
      <c r="ED22" s="363">
        <v>2.1</v>
      </c>
      <c r="EE22" s="363">
        <v>0</v>
      </c>
      <c r="EF22" s="363">
        <v>1.3</v>
      </c>
      <c r="EG22" s="363">
        <v>0</v>
      </c>
      <c r="EH22" s="290">
        <v>3.4000000000000004</v>
      </c>
      <c r="EI22" s="1036"/>
      <c r="EJ22" s="805"/>
      <c r="EK22" s="805"/>
      <c r="EL22" s="702"/>
      <c r="EM22" s="618"/>
      <c r="EN22" s="618"/>
      <c r="EO22" s="618"/>
      <c r="EP22" s="618"/>
    </row>
    <row r="23" spans="1:146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363">
        <v>0</v>
      </c>
      <c r="ED23" s="363">
        <v>0</v>
      </c>
      <c r="EE23" s="363">
        <v>0</v>
      </c>
      <c r="EF23" s="363">
        <v>0</v>
      </c>
      <c r="EG23" s="363">
        <v>0</v>
      </c>
      <c r="EH23" s="1019"/>
      <c r="EI23" s="1027"/>
      <c r="EJ23" s="805"/>
      <c r="EK23" s="805"/>
      <c r="EL23" s="702"/>
      <c r="EM23" s="618"/>
      <c r="EN23" s="618"/>
      <c r="EO23" s="618"/>
      <c r="EP23" s="618"/>
    </row>
    <row r="24" spans="1:146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363">
        <v>0</v>
      </c>
      <c r="ED24" s="363">
        <v>0</v>
      </c>
      <c r="EE24" s="363">
        <v>0</v>
      </c>
      <c r="EF24" s="363">
        <v>0</v>
      </c>
      <c r="EG24" s="363">
        <v>0</v>
      </c>
      <c r="EH24" s="1019"/>
      <c r="EI24" s="1027"/>
      <c r="EJ24" s="805"/>
      <c r="EK24" s="805"/>
      <c r="EL24" s="702"/>
      <c r="EM24" s="618"/>
      <c r="EN24" s="618"/>
      <c r="EO24" s="618"/>
      <c r="EP24" s="618"/>
    </row>
    <row r="25" spans="1:146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363">
        <v>0</v>
      </c>
      <c r="ED25" s="363">
        <v>0</v>
      </c>
      <c r="EE25" s="363">
        <v>0</v>
      </c>
      <c r="EF25" s="363">
        <v>0</v>
      </c>
      <c r="EG25" s="363">
        <v>0</v>
      </c>
      <c r="EH25" s="1019"/>
      <c r="EI25" s="1029"/>
      <c r="EJ25" s="805"/>
      <c r="EK25" s="805"/>
      <c r="EL25" s="702"/>
      <c r="EM25" s="618"/>
      <c r="EN25" s="618"/>
      <c r="EO25" s="618"/>
      <c r="EP25" s="618"/>
    </row>
    <row r="26" spans="1:146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363">
        <v>3</v>
      </c>
      <c r="ED26" s="363">
        <v>9</v>
      </c>
      <c r="EE26" s="363">
        <v>7</v>
      </c>
      <c r="EF26" s="363">
        <v>3</v>
      </c>
      <c r="EG26" s="363">
        <v>2</v>
      </c>
      <c r="EH26" s="290">
        <v>7</v>
      </c>
      <c r="EI26" s="1036">
        <v>41.176470588235304</v>
      </c>
      <c r="EJ26" s="805"/>
      <c r="EK26" s="805"/>
      <c r="EL26" s="702"/>
      <c r="EM26" s="618"/>
      <c r="EN26" s="618"/>
      <c r="EO26" s="618"/>
      <c r="EP26" s="618"/>
    </row>
    <row r="27" spans="1:14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2"/>
      <c r="ED27" s="952"/>
      <c r="EE27" s="952"/>
      <c r="EF27" s="952"/>
      <c r="EG27" s="952"/>
      <c r="EH27" s="970"/>
      <c r="EI27" s="971"/>
      <c r="EJ27" s="805"/>
      <c r="EK27" s="805"/>
      <c r="EL27" s="704"/>
    </row>
    <row r="28" spans="1:146" x14ac:dyDescent="0.2">
      <c r="A28" s="171"/>
      <c r="B28" s="1068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588">
        <v>67912.467935044711</v>
      </c>
      <c r="ED28" s="588">
        <v>68854.806542325896</v>
      </c>
      <c r="EE28" s="588">
        <v>68884.592671997889</v>
      </c>
      <c r="EF28" s="588">
        <v>68549.002534499275</v>
      </c>
      <c r="EG28" s="561">
        <v>68466.35032271505</v>
      </c>
      <c r="EH28" s="290">
        <v>74.843700190103846</v>
      </c>
      <c r="EI28" s="978">
        <v>0.10943420299716067</v>
      </c>
      <c r="EJ28" s="805"/>
      <c r="EK28" s="805"/>
      <c r="EL28" s="624"/>
      <c r="EM28" s="231"/>
    </row>
    <row r="29" spans="1:146" x14ac:dyDescent="0.2">
      <c r="A29" s="171"/>
      <c r="B29" s="1068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588">
        <v>48588.213531000001</v>
      </c>
      <c r="ED29" s="588">
        <v>48657.207045800002</v>
      </c>
      <c r="EE29" s="588">
        <v>48563.118629199998</v>
      </c>
      <c r="EF29" s="588">
        <v>48561.911572800003</v>
      </c>
      <c r="EG29" s="561">
        <v>48490.504120199999</v>
      </c>
      <c r="EH29" s="290">
        <v>-70.061275700005353</v>
      </c>
      <c r="EI29" s="978">
        <v>-0.14427607077639459</v>
      </c>
      <c r="EJ29" s="805"/>
      <c r="EK29" s="805"/>
      <c r="EL29" s="624"/>
      <c r="EM29" s="231"/>
    </row>
    <row r="30" spans="1:146" x14ac:dyDescent="0.2">
      <c r="A30" s="171"/>
      <c r="B30" s="1068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588">
        <v>-10803.921387296396</v>
      </c>
      <c r="ED30" s="588">
        <v>-10570.758151602337</v>
      </c>
      <c r="EE30" s="588">
        <v>-10592.26617859637</v>
      </c>
      <c r="EF30" s="588">
        <v>-10340.484865567198</v>
      </c>
      <c r="EG30" s="561">
        <v>-10239.529891058435</v>
      </c>
      <c r="EH30" s="290">
        <v>847.94769189446379</v>
      </c>
      <c r="EI30" s="978">
        <v>-7.6477962237163073</v>
      </c>
      <c r="EJ30" s="805"/>
      <c r="EK30" s="805"/>
      <c r="EL30" s="624"/>
      <c r="EM30" s="231"/>
    </row>
    <row r="31" spans="1:146" x14ac:dyDescent="0.2">
      <c r="A31" s="171"/>
      <c r="B31" s="1068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588">
        <v>14597.61635770302</v>
      </c>
      <c r="ED31" s="588">
        <v>15371.451090777904</v>
      </c>
      <c r="EE31" s="588">
        <v>15479.796116985801</v>
      </c>
      <c r="EF31" s="588">
        <v>15449.504980035099</v>
      </c>
      <c r="EG31" s="561">
        <v>15593.96200694879</v>
      </c>
      <c r="EH31" s="290">
        <v>1087.8157045938515</v>
      </c>
      <c r="EI31" s="978">
        <v>7.4989985756400035</v>
      </c>
      <c r="EJ31" s="805"/>
      <c r="EK31" s="805"/>
      <c r="EL31" s="624"/>
      <c r="EM31" s="231"/>
    </row>
    <row r="32" spans="1:146" x14ac:dyDescent="0.2">
      <c r="A32" s="171"/>
      <c r="B32" s="1068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588">
        <v>8956.8520213292013</v>
      </c>
      <c r="ED32" s="588">
        <v>9151.8139243974019</v>
      </c>
      <c r="EE32" s="588">
        <v>9151.2110307142011</v>
      </c>
      <c r="EF32" s="588">
        <v>8956.1751030089999</v>
      </c>
      <c r="EG32" s="561">
        <v>9066.3981722000008</v>
      </c>
      <c r="EH32" s="837">
        <v>-236.12821330080078</v>
      </c>
      <c r="EI32" s="1031">
        <v>-2.5383234996122939</v>
      </c>
      <c r="EJ32" s="805"/>
      <c r="EK32" s="805"/>
      <c r="EL32" s="624"/>
      <c r="EM32" s="231"/>
    </row>
    <row r="33" spans="1:143" ht="13.5" x14ac:dyDescent="0.2">
      <c r="A33" s="171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558"/>
      <c r="ED33" s="558"/>
      <c r="EE33" s="558"/>
      <c r="EF33" s="558"/>
      <c r="EG33" s="558"/>
      <c r="EH33" s="972"/>
      <c r="EI33" s="973"/>
      <c r="EJ33" s="805"/>
      <c r="EK33" s="805"/>
      <c r="EL33" s="225"/>
    </row>
    <row r="34" spans="1:143" x14ac:dyDescent="0.2">
      <c r="A34" s="171"/>
      <c r="B34" s="1068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73627.500019274114</v>
      </c>
      <c r="EB34" s="789">
        <v>74029.809171434114</v>
      </c>
      <c r="EC34" s="588">
        <v>74231.886232144112</v>
      </c>
      <c r="ED34" s="588">
        <v>74044.26580675412</v>
      </c>
      <c r="EE34" s="588">
        <v>74275.492195854109</v>
      </c>
      <c r="EF34" s="588">
        <v>73992.377748544124</v>
      </c>
      <c r="EG34" s="588">
        <v>74042.40331937412</v>
      </c>
      <c r="EH34" s="290">
        <v>12.594147940006224</v>
      </c>
      <c r="EI34" s="978">
        <v>1.7012265843940888E-2</v>
      </c>
      <c r="EJ34" s="805"/>
      <c r="EK34" s="805"/>
      <c r="EL34" s="703"/>
      <c r="EM34" s="231"/>
    </row>
    <row r="35" spans="1:143" x14ac:dyDescent="0.2">
      <c r="A35" s="171"/>
      <c r="B35" s="1068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131125.19983738539</v>
      </c>
      <c r="EB35" s="789">
        <v>131822.51890182539</v>
      </c>
      <c r="EC35" s="588">
        <v>131448.15624429539</v>
      </c>
      <c r="ED35" s="588">
        <v>131220.57444552539</v>
      </c>
      <c r="EE35" s="588">
        <v>132156.73438360539</v>
      </c>
      <c r="EF35" s="588">
        <v>131787.85702627542</v>
      </c>
      <c r="EG35" s="588">
        <v>131876.61789904538</v>
      </c>
      <c r="EH35" s="290">
        <v>54.098997219989542</v>
      </c>
      <c r="EI35" s="978">
        <v>4.1039268306097831E-2</v>
      </c>
      <c r="EJ35" s="805"/>
      <c r="EK35" s="805"/>
      <c r="EL35" s="703"/>
      <c r="EM35" s="231"/>
    </row>
    <row r="36" spans="1:143" x14ac:dyDescent="0.2">
      <c r="A36" s="171"/>
      <c r="B36" s="1068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217179.24711770294</v>
      </c>
      <c r="EB36" s="789">
        <v>217827.29140990297</v>
      </c>
      <c r="EC36" s="588">
        <v>217436.21424621294</v>
      </c>
      <c r="ED36" s="588">
        <v>217280.14760468295</v>
      </c>
      <c r="EE36" s="588">
        <v>218212.01935461289</v>
      </c>
      <c r="EF36" s="588">
        <v>217805.87353637299</v>
      </c>
      <c r="EG36" s="588">
        <v>217935.46379433296</v>
      </c>
      <c r="EH36" s="290">
        <v>108.17238442998496</v>
      </c>
      <c r="EI36" s="978">
        <v>4.9659702294335695E-2</v>
      </c>
      <c r="EJ36" s="805"/>
      <c r="EK36" s="805"/>
      <c r="EL36" s="703"/>
      <c r="EM36" s="231"/>
    </row>
    <row r="37" spans="1:143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2"/>
      <c r="ED37" s="852"/>
      <c r="EE37" s="852"/>
      <c r="EF37" s="852"/>
      <c r="EG37" s="852"/>
      <c r="EH37" s="972"/>
      <c r="EI37" s="974"/>
      <c r="EJ37" s="805"/>
      <c r="EK37" s="805"/>
      <c r="EL37" s="704"/>
    </row>
    <row r="38" spans="1:143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90.329386789180091</v>
      </c>
      <c r="EB38" s="793">
        <v>90.220443542202219</v>
      </c>
      <c r="EC38" s="621">
        <v>90.240546098257084</v>
      </c>
      <c r="ED38" s="621">
        <v>90.213995417725641</v>
      </c>
      <c r="EE38" s="621">
        <v>90.251617080304584</v>
      </c>
      <c r="EF38" s="621">
        <v>90.277323486253408</v>
      </c>
      <c r="EG38" s="621">
        <v>90.267388144794651</v>
      </c>
      <c r="EH38" s="1026">
        <v>4.6944602592432716E-2</v>
      </c>
      <c r="EI38" s="969"/>
      <c r="EJ38" s="805"/>
      <c r="EK38" s="805"/>
      <c r="EL38" s="703"/>
    </row>
    <row r="39" spans="1:143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86.108686206752765</v>
      </c>
      <c r="EB39" s="793">
        <v>86.086516674640961</v>
      </c>
      <c r="EC39" s="621">
        <v>86.042855408776461</v>
      </c>
      <c r="ED39" s="621">
        <v>86.04949377368925</v>
      </c>
      <c r="EE39" s="621">
        <v>86.144671990022132</v>
      </c>
      <c r="EF39" s="621">
        <v>86.138907740709598</v>
      </c>
      <c r="EG39" s="621">
        <v>86.135471619487078</v>
      </c>
      <c r="EH39" s="1026">
        <v>4.8954944846116177E-2</v>
      </c>
      <c r="EI39" s="969"/>
      <c r="EJ39" s="805"/>
      <c r="EK39" s="805"/>
      <c r="EL39" s="703"/>
    </row>
    <row r="40" spans="1:143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89.648073160389288</v>
      </c>
      <c r="EB40" s="647">
        <v>89.616077985031751</v>
      </c>
      <c r="EC40" s="933">
        <v>89.591252101434975</v>
      </c>
      <c r="ED40" s="933">
        <v>89.606619635955511</v>
      </c>
      <c r="EE40" s="933">
        <v>89.650301326302909</v>
      </c>
      <c r="EF40" s="933">
        <v>89.653040764716295</v>
      </c>
      <c r="EG40" s="933">
        <v>89.652555554522664</v>
      </c>
      <c r="EH40" s="1007">
        <v>3.6477569490912742E-2</v>
      </c>
      <c r="EI40" s="975"/>
      <c r="EJ40" s="805"/>
      <c r="EK40" s="805"/>
      <c r="EL40" s="703"/>
    </row>
    <row r="41" spans="1:14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76"/>
      <c r="ED41" s="876"/>
      <c r="EE41" s="876"/>
      <c r="EF41" s="876"/>
      <c r="EG41" s="876"/>
      <c r="EH41" s="976"/>
      <c r="EI41" s="977"/>
      <c r="EJ41" s="805"/>
      <c r="EK41" s="805"/>
      <c r="EL41" s="225"/>
    </row>
    <row r="42" spans="1:143" ht="12.75" customHeight="1" x14ac:dyDescent="0.2">
      <c r="A42" s="171"/>
      <c r="B42" s="1070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2891.2056960641394</v>
      </c>
      <c r="EB42" s="815">
        <v>2889.1356741982499</v>
      </c>
      <c r="EC42" s="363">
        <v>2889.1356741982499</v>
      </c>
      <c r="ED42" s="363">
        <v>2889.1356741982499</v>
      </c>
      <c r="EE42" s="363">
        <v>2889.1356741982499</v>
      </c>
      <c r="EF42" s="363">
        <v>2889.1356741982499</v>
      </c>
      <c r="EG42" s="363">
        <v>2880.6797776967928</v>
      </c>
      <c r="EH42" s="290">
        <v>-8.4558965014571186</v>
      </c>
      <c r="EI42" s="978">
        <v>-0.29267910735287783</v>
      </c>
      <c r="EJ42" s="805"/>
      <c r="EK42" s="805"/>
      <c r="EL42" s="532"/>
      <c r="EM42" s="231"/>
    </row>
    <row r="43" spans="1:143" x14ac:dyDescent="0.2">
      <c r="A43" s="171"/>
      <c r="B43" s="1070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2554.2380575801753</v>
      </c>
      <c r="EB43" s="815">
        <v>2554.2381523323616</v>
      </c>
      <c r="EC43" s="363">
        <v>2554.2381523323616</v>
      </c>
      <c r="ED43" s="363">
        <v>2554.2381523323616</v>
      </c>
      <c r="EE43" s="363">
        <v>2554.2381523323616</v>
      </c>
      <c r="EF43" s="363">
        <v>2554.2381523323616</v>
      </c>
      <c r="EG43" s="363">
        <v>2554.2388155976682</v>
      </c>
      <c r="EH43" s="1030">
        <v>6.6326530668447958E-4</v>
      </c>
      <c r="EI43" s="1061">
        <v>2.5967246086722184E-5</v>
      </c>
      <c r="EJ43" s="805"/>
      <c r="EK43" s="805"/>
      <c r="EL43" s="225"/>
      <c r="EM43" s="231"/>
    </row>
    <row r="44" spans="1:143" ht="12.75" customHeight="1" x14ac:dyDescent="0.2">
      <c r="A44" s="171"/>
      <c r="B44" s="1070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17522.073075000004</v>
      </c>
      <c r="EB44" s="815">
        <v>17522.073725000002</v>
      </c>
      <c r="EC44" s="363">
        <v>17522.073725000002</v>
      </c>
      <c r="ED44" s="363">
        <v>17522.073725000002</v>
      </c>
      <c r="EE44" s="363">
        <v>17522.073725000002</v>
      </c>
      <c r="EF44" s="363">
        <v>17522.073725000002</v>
      </c>
      <c r="EG44" s="363">
        <v>17522.078275000003</v>
      </c>
      <c r="EH44" s="1030">
        <v>4.5500000014726538E-3</v>
      </c>
      <c r="EI44" s="1061">
        <v>2.5967246064517724E-5</v>
      </c>
      <c r="EJ44" s="805"/>
      <c r="EK44" s="805"/>
      <c r="EL44" s="225"/>
      <c r="EM44" s="231"/>
    </row>
    <row r="45" spans="1:143" ht="12.75" customHeight="1" x14ac:dyDescent="0.2">
      <c r="A45" s="171"/>
      <c r="B45" s="1070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363">
        <v>0</v>
      </c>
      <c r="ED45" s="363">
        <v>0</v>
      </c>
      <c r="EE45" s="363">
        <v>0</v>
      </c>
      <c r="EF45" s="363">
        <v>0</v>
      </c>
      <c r="EG45" s="363">
        <v>0</v>
      </c>
      <c r="EH45" s="1030"/>
      <c r="EI45" s="1061"/>
      <c r="EJ45" s="805"/>
      <c r="EK45" s="805"/>
      <c r="EL45" s="225"/>
      <c r="EM45" s="231"/>
    </row>
    <row r="46" spans="1:143" x14ac:dyDescent="0.2">
      <c r="A46" s="171"/>
      <c r="B46" s="1070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363">
        <v>334.89752186588839</v>
      </c>
      <c r="ED46" s="363">
        <v>334.89752186588839</v>
      </c>
      <c r="EE46" s="363">
        <v>334.89752186588839</v>
      </c>
      <c r="EF46" s="363">
        <v>334.89752186588839</v>
      </c>
      <c r="EG46" s="363">
        <v>326.44096209912459</v>
      </c>
      <c r="EH46" s="290">
        <v>-8.4565597667638031</v>
      </c>
      <c r="EI46" s="978">
        <v>-2.5251186451449081</v>
      </c>
      <c r="EJ46" s="805"/>
      <c r="EK46" s="805"/>
      <c r="EL46" s="225"/>
      <c r="EM46" s="231"/>
    </row>
    <row r="47" spans="1:143" ht="13.5" x14ac:dyDescent="0.2">
      <c r="A47" s="171"/>
      <c r="B47" s="1070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363">
        <v>2297.3969999999945</v>
      </c>
      <c r="ED47" s="363">
        <v>2297.3969999999945</v>
      </c>
      <c r="EE47" s="363">
        <v>2297.3969999999945</v>
      </c>
      <c r="EF47" s="363">
        <v>2297.3969999999945</v>
      </c>
      <c r="EG47" s="363">
        <v>2239.3849999999948</v>
      </c>
      <c r="EH47" s="290">
        <v>-58.011999999999716</v>
      </c>
      <c r="EI47" s="978">
        <v>-2.5251186451449081</v>
      </c>
      <c r="EJ47" s="805"/>
      <c r="EK47" s="805"/>
      <c r="EL47" s="225"/>
      <c r="EM47" s="231"/>
    </row>
    <row r="48" spans="1:143" ht="12.75" customHeight="1" x14ac:dyDescent="0.2">
      <c r="A48" s="171"/>
      <c r="B48" s="1070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363">
        <v>1602.5360000000001</v>
      </c>
      <c r="ED48" s="363">
        <v>1602.5360000000001</v>
      </c>
      <c r="EE48" s="363">
        <v>1602.5360000000001</v>
      </c>
      <c r="EF48" s="363">
        <v>1602.5360000000001</v>
      </c>
      <c r="EG48" s="363">
        <v>1594.5239999999999</v>
      </c>
      <c r="EH48" s="290">
        <v>-8.012000000000171</v>
      </c>
      <c r="EI48" s="978">
        <v>-0.49995756725591534</v>
      </c>
      <c r="EJ48" s="805"/>
      <c r="EK48" s="805"/>
      <c r="EL48" s="225"/>
      <c r="EM48" s="231"/>
    </row>
    <row r="49" spans="1:145" x14ac:dyDescent="0.2">
      <c r="A49" s="171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363">
        <v>0</v>
      </c>
      <c r="ED49" s="363">
        <v>0</v>
      </c>
      <c r="EE49" s="363">
        <v>0</v>
      </c>
      <c r="EF49" s="363">
        <v>0</v>
      </c>
      <c r="EG49" s="363">
        <v>0</v>
      </c>
      <c r="EH49" s="290"/>
      <c r="EI49" s="978"/>
      <c r="EJ49" s="805"/>
      <c r="EK49" s="805"/>
      <c r="EL49" s="225"/>
    </row>
    <row r="50" spans="1:145" x14ac:dyDescent="0.2">
      <c r="A50" s="171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86">
        <v>8.7463556851311949E-2</v>
      </c>
      <c r="ED50" s="786">
        <v>28.510787172011661</v>
      </c>
      <c r="EE50" s="786">
        <v>28.510787172011661</v>
      </c>
      <c r="EF50" s="786">
        <v>8.7463556851311949E-2</v>
      </c>
      <c r="EG50" s="786">
        <v>16.156689504373176</v>
      </c>
      <c r="EH50" s="372">
        <v>-34.317890368075808</v>
      </c>
      <c r="EI50" s="969"/>
      <c r="EJ50" s="805"/>
      <c r="EK50" s="805"/>
      <c r="EL50" s="225"/>
    </row>
    <row r="51" spans="1:145" x14ac:dyDescent="0.2">
      <c r="A51" s="171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86">
        <v>8.7463556851311949E-2</v>
      </c>
      <c r="ED51" s="786">
        <v>8.7463556851311949E-2</v>
      </c>
      <c r="EE51" s="786">
        <v>8.7463556851311949E-2</v>
      </c>
      <c r="EF51" s="786">
        <v>8.7463556851311949E-2</v>
      </c>
      <c r="EG51" s="786">
        <v>8.7463556851311949E-2</v>
      </c>
      <c r="EH51" s="372">
        <v>-2.4155237500000002</v>
      </c>
      <c r="EI51" s="978"/>
      <c r="EJ51" s="805"/>
      <c r="EK51" s="805"/>
      <c r="EL51" s="532"/>
    </row>
    <row r="52" spans="1:145" ht="12.75" customHeight="1" outlineLevel="1" x14ac:dyDescent="0.2">
      <c r="A52" s="171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86">
        <v>0.6</v>
      </c>
      <c r="ED52" s="786">
        <v>0.6</v>
      </c>
      <c r="EE52" s="786">
        <v>0.6</v>
      </c>
      <c r="EF52" s="786">
        <v>0.6</v>
      </c>
      <c r="EG52" s="786">
        <v>0.6</v>
      </c>
      <c r="EH52" s="372">
        <v>0</v>
      </c>
      <c r="EI52" s="978"/>
      <c r="EJ52" s="805"/>
      <c r="EK52" s="805"/>
      <c r="EL52" s="532"/>
    </row>
    <row r="53" spans="1:145" ht="12.75" customHeight="1" outlineLevel="1" x14ac:dyDescent="0.2">
      <c r="A53" s="171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86">
        <v>0</v>
      </c>
      <c r="ED53" s="786">
        <v>0</v>
      </c>
      <c r="EE53" s="786">
        <v>0</v>
      </c>
      <c r="EF53" s="786">
        <v>0</v>
      </c>
      <c r="EG53" s="786">
        <v>0</v>
      </c>
      <c r="EH53" s="372">
        <v>-2.4155237500000002</v>
      </c>
      <c r="EI53" s="978"/>
      <c r="EJ53" s="805"/>
      <c r="EK53" s="805"/>
      <c r="EL53" s="532"/>
    </row>
    <row r="54" spans="1:145" x14ac:dyDescent="0.2">
      <c r="A54" s="171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86">
        <v>0</v>
      </c>
      <c r="ED54" s="786">
        <v>28.423323615160349</v>
      </c>
      <c r="EE54" s="786">
        <v>28.423323615160349</v>
      </c>
      <c r="EF54" s="786">
        <v>0</v>
      </c>
      <c r="EG54" s="786">
        <v>16.069225947521865</v>
      </c>
      <c r="EH54" s="372">
        <v>-31.90236661807581</v>
      </c>
      <c r="EI54" s="969"/>
      <c r="EJ54" s="805"/>
      <c r="EK54" s="805"/>
      <c r="EL54" s="225"/>
    </row>
    <row r="55" spans="1:145" ht="12.75" customHeight="1" outlineLevel="1" x14ac:dyDescent="0.2">
      <c r="A55" s="171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86">
        <v>0</v>
      </c>
      <c r="ED55" s="786">
        <v>194.98400000000001</v>
      </c>
      <c r="EE55" s="786">
        <v>194.98400000000001</v>
      </c>
      <c r="EF55" s="786">
        <v>0</v>
      </c>
      <c r="EG55" s="786">
        <v>110.23488999999999</v>
      </c>
      <c r="EH55" s="372">
        <v>-218.85023500000005</v>
      </c>
      <c r="EI55" s="969"/>
      <c r="EJ55" s="805"/>
      <c r="EK55" s="805"/>
      <c r="EL55" s="225"/>
    </row>
    <row r="56" spans="1:145" ht="12.75" customHeight="1" outlineLevel="1" thickBot="1" x14ac:dyDescent="0.25">
      <c r="A56" s="171"/>
      <c r="B56" s="1070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935">
        <v>0</v>
      </c>
      <c r="ED56" s="935">
        <v>0</v>
      </c>
      <c r="EE56" s="935">
        <v>0</v>
      </c>
      <c r="EF56" s="935">
        <v>0</v>
      </c>
      <c r="EG56" s="935">
        <v>0</v>
      </c>
      <c r="EH56" s="1020"/>
      <c r="EI56" s="1008"/>
      <c r="EJ56" s="805"/>
      <c r="EK56" s="805"/>
      <c r="EL56" s="225"/>
    </row>
    <row r="57" spans="1:14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140"/>
      <c r="ED57" s="140"/>
      <c r="EE57" s="140"/>
      <c r="EF57" s="140"/>
      <c r="EG57" s="140"/>
      <c r="EH57" s="976"/>
      <c r="EI57" s="977"/>
      <c r="EJ57" s="805"/>
      <c r="EK57" s="805"/>
      <c r="EL57" s="704"/>
      <c r="EM57" s="169"/>
    </row>
    <row r="58" spans="1:145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26638.696653265739</v>
      </c>
      <c r="EB58" s="815">
        <v>26730.784627254074</v>
      </c>
      <c r="EC58" s="363">
        <v>26624.470925197224</v>
      </c>
      <c r="ED58" s="363">
        <v>26615.588139873609</v>
      </c>
      <c r="EE58" s="363">
        <v>26746.685215861937</v>
      </c>
      <c r="EF58" s="363">
        <v>26676.795843815293</v>
      </c>
      <c r="EG58" s="363">
        <v>26692.29954645524</v>
      </c>
      <c r="EH58" s="290">
        <v>-38.485080798833224</v>
      </c>
      <c r="EI58" s="978">
        <v>-0.14397288121350549</v>
      </c>
      <c r="EJ58" s="805"/>
      <c r="EK58" s="805"/>
      <c r="EL58" s="703"/>
      <c r="EM58" s="169"/>
    </row>
    <row r="59" spans="1:145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86">
        <v>87.242081607857997</v>
      </c>
      <c r="ED59" s="786">
        <v>87.269011806561565</v>
      </c>
      <c r="EE59" s="786">
        <v>87.332786507354641</v>
      </c>
      <c r="EF59" s="786">
        <v>87.329096270775736</v>
      </c>
      <c r="EG59" s="786">
        <v>87.342177472110166</v>
      </c>
      <c r="EH59" s="1026">
        <v>4.7922478757016052E-2</v>
      </c>
      <c r="EI59" s="978"/>
      <c r="EJ59" s="805"/>
      <c r="EK59" s="532" t="s">
        <v>270</v>
      </c>
      <c r="EL59" s="532" t="s">
        <v>270</v>
      </c>
      <c r="EM59" s="169"/>
    </row>
    <row r="60" spans="1:145" ht="12.75" customHeight="1" x14ac:dyDescent="0.2">
      <c r="A60" s="171"/>
      <c r="B60" s="1069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25763.347236356116</v>
      </c>
      <c r="EB60" s="815">
        <v>25857.651099557283</v>
      </c>
      <c r="EC60" s="363">
        <v>25751.064802748242</v>
      </c>
      <c r="ED60" s="363">
        <v>25742.080122380888</v>
      </c>
      <c r="EE60" s="363">
        <v>25873.028073004796</v>
      </c>
      <c r="EF60" s="363">
        <v>25802.99365722638</v>
      </c>
      <c r="EG60" s="363">
        <v>25820.333948787596</v>
      </c>
      <c r="EH60" s="290">
        <v>-37.317150769686123</v>
      </c>
      <c r="EI60" s="978">
        <v>-0.14431763591367108</v>
      </c>
      <c r="EJ60" s="805"/>
      <c r="EK60" s="805"/>
      <c r="EL60" s="702"/>
      <c r="EM60" s="705"/>
    </row>
    <row r="61" spans="1:145" ht="12.75" customHeight="1" x14ac:dyDescent="0.2">
      <c r="A61" s="171"/>
      <c r="B61" s="1069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86.880899397234629</v>
      </c>
      <c r="EB61" s="791">
        <v>86.851471475365855</v>
      </c>
      <c r="EC61" s="786">
        <v>86.785811948605414</v>
      </c>
      <c r="ED61" s="786">
        <v>86.813697458853383</v>
      </c>
      <c r="EE61" s="786">
        <v>86.88198943529548</v>
      </c>
      <c r="EF61" s="786">
        <v>86.87696887707807</v>
      </c>
      <c r="EG61" s="786">
        <v>86.892127037173211</v>
      </c>
      <c r="EH61" s="1026">
        <v>4.0655561807355411E-2</v>
      </c>
      <c r="EI61" s="978"/>
      <c r="EJ61" s="805"/>
      <c r="EK61" s="805"/>
      <c r="EL61" s="703"/>
      <c r="EM61" s="705"/>
    </row>
    <row r="62" spans="1:145" ht="3" customHeight="1" x14ac:dyDescent="0.2">
      <c r="A62" s="171"/>
      <c r="B62" s="1069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589"/>
      <c r="ED62" s="589"/>
      <c r="EE62" s="589"/>
      <c r="EF62" s="589"/>
      <c r="EG62" s="589"/>
      <c r="EH62" s="290">
        <v>0</v>
      </c>
      <c r="EI62" s="978"/>
      <c r="EJ62" s="805"/>
      <c r="EK62" s="805"/>
      <c r="EL62" s="704"/>
      <c r="EM62" s="705"/>
    </row>
    <row r="63" spans="1:145" x14ac:dyDescent="0.2">
      <c r="A63" s="171"/>
      <c r="B63" s="1069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4837.4365806084706</v>
      </c>
      <c r="EB63" s="815">
        <v>4895.9189948242129</v>
      </c>
      <c r="EC63" s="363">
        <v>4875.7983283941849</v>
      </c>
      <c r="ED63" s="363">
        <v>4862.2139710793144</v>
      </c>
      <c r="EE63" s="363">
        <v>4891.0270294539514</v>
      </c>
      <c r="EF63" s="363">
        <v>4838.9272158519107</v>
      </c>
      <c r="EG63" s="363">
        <v>4844.6691565195488</v>
      </c>
      <c r="EH63" s="290">
        <v>-51.249838304664081</v>
      </c>
      <c r="EI63" s="978">
        <v>-1.0467868924882828</v>
      </c>
      <c r="EJ63" s="805"/>
      <c r="EK63" s="805"/>
      <c r="EL63" s="704"/>
      <c r="EM63" s="705"/>
    </row>
    <row r="64" spans="1:145" x14ac:dyDescent="0.2">
      <c r="A64" s="171"/>
      <c r="B64" s="1069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78.543708151164935</v>
      </c>
      <c r="EB64" s="791">
        <v>78.444036039882249</v>
      </c>
      <c r="EC64" s="786">
        <v>78.340612891427028</v>
      </c>
      <c r="ED64" s="786">
        <v>78.276056561444236</v>
      </c>
      <c r="EE64" s="786">
        <v>78.419875798438682</v>
      </c>
      <c r="EF64" s="786">
        <v>78.327968933145215</v>
      </c>
      <c r="EG64" s="786">
        <v>78.316885128969943</v>
      </c>
      <c r="EH64" s="837">
        <v>-0.1271509109123059</v>
      </c>
      <c r="EI64" s="978"/>
      <c r="EJ64" s="805"/>
      <c r="EK64" s="805"/>
      <c r="EL64" s="704"/>
      <c r="EM64" s="704"/>
      <c r="EN64" s="704"/>
      <c r="EO64" s="704"/>
    </row>
    <row r="65" spans="1:143" ht="3" customHeight="1" x14ac:dyDescent="0.2">
      <c r="A65" s="171"/>
      <c r="B65" s="1069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589"/>
      <c r="ED65" s="589"/>
      <c r="EE65" s="589"/>
      <c r="EF65" s="589"/>
      <c r="EG65" s="589"/>
      <c r="EH65" s="290">
        <v>0</v>
      </c>
      <c r="EI65" s="978"/>
      <c r="EJ65" s="805"/>
      <c r="EK65" s="805"/>
      <c r="EL65" s="704"/>
      <c r="EM65" s="705"/>
    </row>
    <row r="66" spans="1:143" x14ac:dyDescent="0.2">
      <c r="A66" s="171"/>
      <c r="B66" s="1069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8381.588894768407</v>
      </c>
      <c r="EB66" s="815">
        <v>8424.5932551590777</v>
      </c>
      <c r="EC66" s="363">
        <v>8340.5641417130118</v>
      </c>
      <c r="ED66" s="363">
        <v>8334.7388686255472</v>
      </c>
      <c r="EE66" s="363">
        <v>8437.4988611882309</v>
      </c>
      <c r="EF66" s="363">
        <v>8424.9969792611191</v>
      </c>
      <c r="EG66" s="363">
        <v>8430.6435247334193</v>
      </c>
      <c r="EH66" s="290">
        <v>6.0502695743416552</v>
      </c>
      <c r="EI66" s="978">
        <v>7.1816755908504781E-2</v>
      </c>
      <c r="EJ66" s="805"/>
      <c r="EK66" s="805"/>
      <c r="EL66" s="704"/>
      <c r="EM66" s="705"/>
    </row>
    <row r="67" spans="1:143" x14ac:dyDescent="0.2">
      <c r="A67" s="171"/>
      <c r="B67" s="1069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80.703954657541587</v>
      </c>
      <c r="EB67" s="791">
        <v>80.791146055026445</v>
      </c>
      <c r="EC67" s="786">
        <v>80.596808372975644</v>
      </c>
      <c r="ED67" s="786">
        <v>80.656395232966091</v>
      </c>
      <c r="EE67" s="786">
        <v>80.874478115941301</v>
      </c>
      <c r="EF67" s="786">
        <v>80.840721360883478</v>
      </c>
      <c r="EG67" s="786">
        <v>80.845574763926621</v>
      </c>
      <c r="EH67" s="837">
        <v>5.4428708900175593E-2</v>
      </c>
      <c r="EI67" s="978"/>
      <c r="EJ67" s="805"/>
      <c r="EK67" s="805"/>
      <c r="EL67" s="704"/>
      <c r="EM67" s="705"/>
    </row>
    <row r="68" spans="1:143" ht="3.75" customHeight="1" x14ac:dyDescent="0.2">
      <c r="A68" s="171"/>
      <c r="B68" s="1069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589"/>
      <c r="ED68" s="589"/>
      <c r="EE68" s="589"/>
      <c r="EF68" s="589"/>
      <c r="EG68" s="589"/>
      <c r="EH68" s="290"/>
      <c r="EI68" s="978"/>
      <c r="EJ68" s="805"/>
      <c r="EK68" s="805"/>
      <c r="EL68" s="704"/>
      <c r="EM68" s="705"/>
    </row>
    <row r="69" spans="1:143" x14ac:dyDescent="0.2">
      <c r="A69" s="171"/>
      <c r="B69" s="1069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11775.983765618072</v>
      </c>
      <c r="EB69" s="815">
        <v>11769.986579774053</v>
      </c>
      <c r="EC69" s="363">
        <v>11764.793081456266</v>
      </c>
      <c r="ED69" s="363">
        <v>11777.011945844019</v>
      </c>
      <c r="EE69" s="363">
        <v>11776.53703896938</v>
      </c>
      <c r="EF69" s="363">
        <v>11773.230250470842</v>
      </c>
      <c r="EG69" s="363">
        <v>11780.667569402327</v>
      </c>
      <c r="EH69" s="290">
        <v>10.680989628273892</v>
      </c>
      <c r="EI69" s="978">
        <v>9.0747678902447504E-2</v>
      </c>
      <c r="EJ69" s="805"/>
      <c r="EK69" s="805"/>
      <c r="EL69" s="704"/>
      <c r="EM69" s="705"/>
    </row>
    <row r="70" spans="1:143" x14ac:dyDescent="0.2">
      <c r="A70" s="171"/>
      <c r="B70" s="1069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95.803048563819374</v>
      </c>
      <c r="EB70" s="791">
        <v>95.793841485697499</v>
      </c>
      <c r="EC70" s="786">
        <v>95.790942170638601</v>
      </c>
      <c r="ED70" s="786">
        <v>95.796047811548704</v>
      </c>
      <c r="EE70" s="786">
        <v>95.795171651944727</v>
      </c>
      <c r="EF70" s="786">
        <v>95.795779313815359</v>
      </c>
      <c r="EG70" s="786">
        <v>95.795165291858211</v>
      </c>
      <c r="EH70" s="1009">
        <v>1.3238061607125928E-3</v>
      </c>
      <c r="EI70" s="978"/>
      <c r="EJ70" s="805"/>
      <c r="EK70" s="805"/>
      <c r="EL70" s="704"/>
      <c r="EM70" s="705"/>
    </row>
    <row r="71" spans="1:143" ht="3" customHeight="1" x14ac:dyDescent="0.2">
      <c r="A71" s="171"/>
      <c r="B71" s="1069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589"/>
      <c r="ED71" s="589"/>
      <c r="EE71" s="589"/>
      <c r="EF71" s="589"/>
      <c r="EG71" s="589"/>
      <c r="EH71" s="290">
        <v>0</v>
      </c>
      <c r="EI71" s="978"/>
      <c r="EJ71" s="805"/>
      <c r="EK71" s="805"/>
      <c r="EL71" s="704"/>
      <c r="EM71" s="705"/>
    </row>
    <row r="72" spans="1:143" x14ac:dyDescent="0.2">
      <c r="A72" s="171"/>
      <c r="B72" s="1069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768.33799536116442</v>
      </c>
      <c r="EB72" s="815">
        <v>767.15226979993963</v>
      </c>
      <c r="EC72" s="363">
        <v>769.90925118477946</v>
      </c>
      <c r="ED72" s="363">
        <v>768.1153368320098</v>
      </c>
      <c r="EE72" s="363">
        <v>767.96514339323426</v>
      </c>
      <c r="EF72" s="363">
        <v>765.83921164250523</v>
      </c>
      <c r="EG72" s="363">
        <v>764.35369813230125</v>
      </c>
      <c r="EH72" s="290">
        <v>-2.7985716676383845</v>
      </c>
      <c r="EI72" s="978">
        <v>-0.36480002442907944</v>
      </c>
      <c r="EJ72" s="805"/>
      <c r="EK72" s="805"/>
      <c r="EL72" s="704"/>
      <c r="EM72" s="705"/>
    </row>
    <row r="73" spans="1:143" ht="12.75" customHeight="1" x14ac:dyDescent="0.2">
      <c r="A73" s="171"/>
      <c r="B73" s="1069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83.365137887567514</v>
      </c>
      <c r="EB73" s="791">
        <v>83.2447836765771</v>
      </c>
      <c r="EC73" s="786">
        <v>83.167988733580714</v>
      </c>
      <c r="ED73" s="786">
        <v>83.291197475547065</v>
      </c>
      <c r="EE73" s="786">
        <v>83.361032175955003</v>
      </c>
      <c r="EF73" s="786">
        <v>83.372789861795482</v>
      </c>
      <c r="EG73" s="786">
        <v>83.436018498906364</v>
      </c>
      <c r="EH73" s="837">
        <v>0.19123482232926392</v>
      </c>
      <c r="EI73" s="978"/>
      <c r="EJ73" s="805"/>
      <c r="EK73" s="805"/>
      <c r="EL73" s="704"/>
      <c r="EM73" s="705"/>
    </row>
    <row r="74" spans="1:143" s="376" customFormat="1" ht="4.5" customHeight="1" x14ac:dyDescent="0.2">
      <c r="A74" s="171"/>
      <c r="B74" s="1069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625"/>
      <c r="ED74" s="625"/>
      <c r="EE74" s="625"/>
      <c r="EF74" s="625"/>
      <c r="EG74" s="625"/>
      <c r="EH74" s="625"/>
      <c r="EI74" s="991"/>
      <c r="EJ74" s="805"/>
      <c r="EK74" s="805"/>
      <c r="EL74" s="704"/>
      <c r="EM74" s="705"/>
    </row>
    <row r="75" spans="1:143" ht="12.75" customHeight="1" x14ac:dyDescent="0.2">
      <c r="A75" s="171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363">
        <v>3894.9065337524494</v>
      </c>
      <c r="ED75" s="363">
        <v>4014.3634609815799</v>
      </c>
      <c r="EE75" s="363">
        <v>4032.2822062564783</v>
      </c>
      <c r="EF75" s="363">
        <v>3984.1049880279243</v>
      </c>
      <c r="EG75" s="363">
        <v>4013.4170206164899</v>
      </c>
      <c r="EH75" s="290">
        <v>37.26465845108487</v>
      </c>
      <c r="EI75" s="978">
        <v>0.93720398658945214</v>
      </c>
      <c r="EJ75" s="805"/>
      <c r="EK75" s="805"/>
      <c r="EL75" s="702"/>
      <c r="EM75" s="705"/>
    </row>
    <row r="76" spans="1:143" x14ac:dyDescent="0.2">
      <c r="A76" s="171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363">
        <v>1661.9147880065602</v>
      </c>
      <c r="ED76" s="363">
        <v>1785.320523686589</v>
      </c>
      <c r="EE76" s="363">
        <v>1797.8537154744895</v>
      </c>
      <c r="EF76" s="363">
        <v>1763.5146447835277</v>
      </c>
      <c r="EG76" s="363">
        <v>1803.2683390437319</v>
      </c>
      <c r="EH76" s="290">
        <v>60.78978245043777</v>
      </c>
      <c r="EI76" s="978">
        <v>3.4886961575749442</v>
      </c>
      <c r="EJ76" s="805"/>
      <c r="EK76" s="805"/>
      <c r="EL76" s="532"/>
      <c r="EM76" s="231"/>
    </row>
    <row r="77" spans="1:143" ht="15" x14ac:dyDescent="0.25">
      <c r="A77" s="171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363">
        <v>567.95524305830918</v>
      </c>
      <c r="ED77" s="363">
        <v>560.2221808600583</v>
      </c>
      <c r="EE77" s="363">
        <v>560.22778441545177</v>
      </c>
      <c r="EF77" s="363">
        <v>560.23338794169092</v>
      </c>
      <c r="EG77" s="363">
        <v>560.2334612303207</v>
      </c>
      <c r="EH77" s="290">
        <v>-7.7047439329446661</v>
      </c>
      <c r="EI77" s="978">
        <v>-1.3566165936538477</v>
      </c>
      <c r="EJ77" s="805"/>
      <c r="EK77" s="805"/>
      <c r="EL77" s="532"/>
      <c r="EM77" s="554"/>
    </row>
    <row r="78" spans="1:143" ht="15" x14ac:dyDescent="0.25">
      <c r="A78" s="171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363">
        <v>609.59351380758017</v>
      </c>
      <c r="ED78" s="363">
        <v>614.53627360493294</v>
      </c>
      <c r="EE78" s="363">
        <v>619.82775447653648</v>
      </c>
      <c r="EF78" s="363">
        <v>605.8655035427056</v>
      </c>
      <c r="EG78" s="363">
        <v>595.33042962243735</v>
      </c>
      <c r="EH78" s="290">
        <v>-15.036137176408147</v>
      </c>
      <c r="EI78" s="978">
        <v>-2.4634601556352109</v>
      </c>
      <c r="EJ78" s="805"/>
      <c r="EK78" s="805"/>
      <c r="EL78" s="532"/>
      <c r="EM78" s="554"/>
    </row>
    <row r="79" spans="1:143" ht="15" x14ac:dyDescent="0.25">
      <c r="A79" s="171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363">
        <v>1055.44298888</v>
      </c>
      <c r="ED79" s="363">
        <v>1054.2844828299999</v>
      </c>
      <c r="EE79" s="363">
        <v>1054.3729518900002</v>
      </c>
      <c r="EF79" s="363">
        <v>1054.49145176</v>
      </c>
      <c r="EG79" s="363">
        <v>1054.58479072</v>
      </c>
      <c r="EH79" s="290">
        <v>-0.78424288999985947</v>
      </c>
      <c r="EI79" s="978">
        <v>-7.4309825759932835E-2</v>
      </c>
      <c r="EJ79" s="805"/>
      <c r="EK79" s="805"/>
      <c r="EL79" s="532"/>
      <c r="EM79" s="554"/>
    </row>
    <row r="80" spans="1:143" ht="15" x14ac:dyDescent="0.25">
      <c r="A80" s="171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363">
        <v>854.21992623430549</v>
      </c>
      <c r="ED80" s="363">
        <v>980.44312654073235</v>
      </c>
      <c r="EE80" s="363">
        <v>998.68315480721458</v>
      </c>
      <c r="EF80" s="363">
        <v>949.55828143255746</v>
      </c>
      <c r="EG80" s="363">
        <v>978.82672072219248</v>
      </c>
      <c r="EH80" s="290">
        <v>61.40109629403662</v>
      </c>
      <c r="EI80" s="978">
        <v>6.692760116909624</v>
      </c>
      <c r="EJ80" s="805"/>
      <c r="EK80" s="805"/>
      <c r="EL80" s="532"/>
      <c r="EM80" s="554"/>
    </row>
    <row r="81" spans="1:143" x14ac:dyDescent="0.2">
      <c r="A81" s="171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363">
        <v>697.47891492672545</v>
      </c>
      <c r="ED81" s="363">
        <v>818.32282129579937</v>
      </c>
      <c r="EE81" s="363">
        <v>831.942305490678</v>
      </c>
      <c r="EF81" s="363">
        <v>796.70438856985186</v>
      </c>
      <c r="EG81" s="363">
        <v>836.49411061975502</v>
      </c>
      <c r="EH81" s="290">
        <v>75.652282170444778</v>
      </c>
      <c r="EI81" s="978">
        <v>9.9432338419975572</v>
      </c>
      <c r="EJ81" s="805"/>
      <c r="EK81" s="805"/>
      <c r="EL81" s="532"/>
      <c r="EM81" s="231"/>
    </row>
    <row r="82" spans="1:143" x14ac:dyDescent="0.2">
      <c r="A82" s="171"/>
      <c r="B82" s="1069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363">
        <v>156.74101130758007</v>
      </c>
      <c r="ED82" s="363">
        <v>162.12030524493298</v>
      </c>
      <c r="EE82" s="363">
        <v>166.74084931653655</v>
      </c>
      <c r="EF82" s="363">
        <v>152.85389286270564</v>
      </c>
      <c r="EG82" s="363">
        <v>142.33261010243746</v>
      </c>
      <c r="EH82" s="290">
        <v>-14.251185876408158</v>
      </c>
      <c r="EI82" s="978">
        <v>-9.1013158720034344</v>
      </c>
      <c r="EJ82" s="805"/>
      <c r="EK82" s="805"/>
      <c r="EL82" s="532"/>
      <c r="EM82" s="231"/>
    </row>
    <row r="83" spans="1:143" ht="12.75" hidden="1" customHeight="1" outlineLevel="1" x14ac:dyDescent="0.2">
      <c r="A83" s="171"/>
      <c r="B83" s="1069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619"/>
      <c r="ED83" s="619"/>
      <c r="EE83" s="619"/>
      <c r="EF83" s="619"/>
      <c r="EG83" s="619"/>
      <c r="EH83" s="290">
        <v>0</v>
      </c>
      <c r="EI83" s="978" t="e">
        <v>#DIV/0!</v>
      </c>
      <c r="EJ83" s="805"/>
      <c r="EK83" s="805"/>
      <c r="EL83" s="225"/>
      <c r="EM83" s="231"/>
    </row>
    <row r="84" spans="1:143" collapsed="1" x14ac:dyDescent="0.2">
      <c r="A84" s="171"/>
      <c r="B84" s="1069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25084.739765238413</v>
      </c>
      <c r="EB84" s="815">
        <v>24982.042496126171</v>
      </c>
      <c r="EC84" s="363">
        <v>24939.855055767555</v>
      </c>
      <c r="ED84" s="363">
        <v>24913.550829311294</v>
      </c>
      <c r="EE84" s="363">
        <v>24903.124655070784</v>
      </c>
      <c r="EF84" s="363">
        <v>24894.484859449782</v>
      </c>
      <c r="EG84" s="363">
        <v>24897.219555570769</v>
      </c>
      <c r="EH84" s="290">
        <v>-84.822940555401146</v>
      </c>
      <c r="EI84" s="978">
        <v>-0.33953565073213676</v>
      </c>
      <c r="EJ84" s="805"/>
      <c r="EK84" s="805"/>
      <c r="EL84" s="617"/>
      <c r="EM84" s="231"/>
    </row>
    <row r="85" spans="1:143" ht="12.75" hidden="1" customHeight="1" x14ac:dyDescent="0.2">
      <c r="A85" s="171"/>
      <c r="B85" s="1069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620"/>
      <c r="ED85" s="620"/>
      <c r="EE85" s="620"/>
      <c r="EF85" s="620"/>
      <c r="EG85" s="620"/>
      <c r="EH85" s="290">
        <v>0</v>
      </c>
      <c r="EI85" s="969" t="e">
        <v>#REF!</v>
      </c>
      <c r="EJ85" s="805"/>
      <c r="EK85" s="805"/>
      <c r="EL85" s="225"/>
      <c r="EM85" s="231"/>
    </row>
    <row r="86" spans="1:143" ht="13.5" thickBot="1" x14ac:dyDescent="0.25">
      <c r="A86" s="171"/>
      <c r="B86" s="1069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98.4085500002911</v>
      </c>
      <c r="EB86" s="882">
        <v>98.405900314278597</v>
      </c>
      <c r="EC86" s="936">
        <v>98.404550029322138</v>
      </c>
      <c r="ED86" s="936">
        <v>98.404707595315159</v>
      </c>
      <c r="EE86" s="936">
        <v>98.403829082336856</v>
      </c>
      <c r="EF86" s="936">
        <v>98.403944189108714</v>
      </c>
      <c r="EG86" s="936">
        <v>98.404298400931282</v>
      </c>
      <c r="EH86" s="1007"/>
      <c r="EI86" s="1012"/>
      <c r="EJ86" s="805"/>
      <c r="EK86" s="805"/>
      <c r="EL86" s="703"/>
      <c r="EM86" s="231"/>
    </row>
    <row r="87" spans="1:14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267"/>
      <c r="ED87" s="267"/>
      <c r="EE87" s="267"/>
      <c r="EF87" s="267"/>
      <c r="EG87" s="267"/>
      <c r="EH87" s="972"/>
      <c r="EI87" s="973"/>
      <c r="EJ87" s="805"/>
      <c r="EK87" s="805"/>
      <c r="EL87" s="704"/>
      <c r="EM87" s="231"/>
    </row>
    <row r="88" spans="1:14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622">
        <v>6.96</v>
      </c>
      <c r="ED88" s="622">
        <v>6.96</v>
      </c>
      <c r="EE88" s="622">
        <v>6.96</v>
      </c>
      <c r="EF88" s="622">
        <v>6.96</v>
      </c>
      <c r="EG88" s="622">
        <v>6.96</v>
      </c>
      <c r="EH88" s="290"/>
      <c r="EI88" s="978"/>
      <c r="EJ88" s="805"/>
      <c r="EK88" s="805"/>
      <c r="EL88" s="225"/>
      <c r="EM88" s="231"/>
    </row>
    <row r="89" spans="1:14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622">
        <v>6.86</v>
      </c>
      <c r="ED89" s="622">
        <v>6.86</v>
      </c>
      <c r="EE89" s="622">
        <v>6.86</v>
      </c>
      <c r="EF89" s="622">
        <v>6.86</v>
      </c>
      <c r="EG89" s="622">
        <v>6.86</v>
      </c>
      <c r="EH89" s="290"/>
      <c r="EI89" s="978"/>
      <c r="EJ89" s="805"/>
      <c r="EK89" s="805"/>
      <c r="EL89" s="225"/>
      <c r="EM89" s="231"/>
    </row>
    <row r="90" spans="1:14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938">
        <v>6.9682501616354422</v>
      </c>
      <c r="ED90" s="938">
        <v>6.9590125014499211</v>
      </c>
      <c r="EE90" s="938">
        <v>6.9775027556799571</v>
      </c>
      <c r="EF90" s="938">
        <v>6.9718108993027403</v>
      </c>
      <c r="EG90" s="938">
        <v>6.9674671300405144</v>
      </c>
      <c r="EH90" s="1026">
        <v>-5.6318280266545173E-3</v>
      </c>
      <c r="EI90" s="978">
        <v>-8.0765066730326129E-2</v>
      </c>
      <c r="EJ90" s="805"/>
      <c r="EK90" s="805"/>
      <c r="EL90" s="225"/>
      <c r="EM90" s="231"/>
    </row>
    <row r="91" spans="1:14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270"/>
      <c r="ED91" s="270"/>
      <c r="EE91" s="270"/>
      <c r="EF91" s="270"/>
      <c r="EG91" s="270"/>
      <c r="EH91" s="837"/>
      <c r="EI91" s="969"/>
      <c r="EJ91" s="805"/>
      <c r="EK91" s="805"/>
      <c r="EL91" s="225"/>
      <c r="EM91" s="231"/>
    </row>
    <row r="92" spans="1:14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622">
        <v>2.2939500000000002</v>
      </c>
      <c r="ED92" s="622">
        <v>2.2940499999999999</v>
      </c>
      <c r="EE92" s="622">
        <v>2.2941500000000001</v>
      </c>
      <c r="EF92" s="622">
        <v>2.2942499999999999</v>
      </c>
      <c r="EG92" s="622">
        <v>2.2943500000000001</v>
      </c>
      <c r="EH92" s="1009">
        <v>7.0000000000014495E-4</v>
      </c>
      <c r="EI92" s="978">
        <v>3.0519041702103955E-2</v>
      </c>
      <c r="EJ92" s="805"/>
      <c r="EK92" s="805"/>
      <c r="EL92" s="532"/>
      <c r="EM92" s="231"/>
    </row>
    <row r="93" spans="1:143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270"/>
      <c r="ED93" s="270"/>
      <c r="EE93" s="270"/>
      <c r="EF93" s="270"/>
      <c r="EG93" s="270"/>
      <c r="EH93" s="855"/>
      <c r="EI93" s="975"/>
      <c r="EJ93" s="805"/>
      <c r="EK93" s="805"/>
      <c r="EL93" s="225"/>
      <c r="EM93" s="231"/>
    </row>
    <row r="94" spans="1:143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675"/>
      <c r="ED94" s="675"/>
      <c r="EE94" s="675"/>
      <c r="EF94" s="675"/>
      <c r="EG94" s="675"/>
      <c r="EH94" s="972"/>
      <c r="EI94" s="973"/>
      <c r="EJ94" s="805"/>
      <c r="EK94" s="805"/>
      <c r="EL94" s="225"/>
      <c r="EM94" s="231"/>
    </row>
    <row r="95" spans="1:143" ht="12.75" customHeight="1" thickBot="1" x14ac:dyDescent="0.25">
      <c r="A95" s="171"/>
      <c r="B95" s="1068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30">
        <v>902.82737578705758</v>
      </c>
      <c r="ED95" s="830">
        <v>902.82737578705758</v>
      </c>
      <c r="EE95" s="830">
        <v>902.82737578705758</v>
      </c>
      <c r="EF95" s="830">
        <v>902.82737578705758</v>
      </c>
      <c r="EG95" s="830">
        <v>886.66607208734911</v>
      </c>
      <c r="EH95" s="290">
        <v>-16.161303699708469</v>
      </c>
      <c r="EI95" s="978">
        <v>-1.7900768334167427</v>
      </c>
      <c r="EJ95" s="805"/>
      <c r="EK95" s="805"/>
      <c r="EL95" s="532"/>
      <c r="EM95" s="231"/>
    </row>
    <row r="96" spans="1:143" x14ac:dyDescent="0.2">
      <c r="A96" s="171"/>
      <c r="B96" s="1068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318"/>
      <c r="ED96" s="318"/>
      <c r="EE96" s="318"/>
      <c r="EF96" s="318"/>
      <c r="EG96" s="318"/>
      <c r="EH96" s="474"/>
      <c r="EI96" s="320"/>
      <c r="EJ96" s="416"/>
      <c r="EK96" s="416"/>
      <c r="EL96" s="225"/>
    </row>
    <row r="97" spans="1:142" ht="12.75" hidden="1" customHeight="1" x14ac:dyDescent="0.2">
      <c r="A97" s="171"/>
      <c r="B97" s="1068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319"/>
      <c r="ED97" s="319"/>
      <c r="EE97" s="319"/>
      <c r="EF97" s="319"/>
      <c r="EG97" s="319"/>
      <c r="EH97" s="475"/>
      <c r="EI97" s="875"/>
      <c r="EJ97" s="416"/>
      <c r="EK97" s="416"/>
      <c r="EL97" s="225"/>
    </row>
    <row r="98" spans="1:142" x14ac:dyDescent="0.2">
      <c r="A98" s="171"/>
      <c r="B98" s="1068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319"/>
      <c r="ED98" s="319"/>
      <c r="EE98" s="319"/>
      <c r="EF98" s="319"/>
      <c r="EG98" s="319"/>
      <c r="EH98" s="475"/>
      <c r="EI98" s="875"/>
      <c r="EJ98" s="416"/>
      <c r="EK98" s="416"/>
      <c r="EL98" s="225"/>
    </row>
    <row r="99" spans="1:142" x14ac:dyDescent="0.2">
      <c r="A99" s="171"/>
      <c r="B99" s="1068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319"/>
      <c r="ED99" s="319"/>
      <c r="EE99" s="319"/>
      <c r="EF99" s="319"/>
      <c r="EG99" s="319"/>
      <c r="EH99" s="475"/>
      <c r="EI99" s="875"/>
      <c r="EJ99" s="416"/>
      <c r="EK99" s="416"/>
      <c r="EL99" s="225"/>
    </row>
    <row r="100" spans="1:142" x14ac:dyDescent="0.2">
      <c r="A100" s="171"/>
      <c r="B100" s="1068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319"/>
      <c r="ED100" s="319"/>
      <c r="EE100" s="319"/>
      <c r="EF100" s="319"/>
      <c r="EG100" s="319"/>
      <c r="EH100" s="475"/>
      <c r="EI100" s="875"/>
      <c r="EJ100" s="416"/>
      <c r="EK100" s="416"/>
      <c r="EL100" s="225"/>
    </row>
    <row r="101" spans="1:142" hidden="1" x14ac:dyDescent="0.2">
      <c r="A101" s="171"/>
      <c r="B101" s="1068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319"/>
      <c r="ED101" s="319"/>
      <c r="EE101" s="319"/>
      <c r="EF101" s="319"/>
      <c r="EG101" s="319"/>
      <c r="EH101" s="475"/>
      <c r="EI101" s="875"/>
      <c r="EJ101" s="416"/>
      <c r="EK101" s="416"/>
      <c r="EL101" s="225"/>
    </row>
    <row r="102" spans="1:142" x14ac:dyDescent="0.2">
      <c r="A102" s="171"/>
      <c r="B102" s="1068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319"/>
      <c r="ED102" s="319"/>
      <c r="EE102" s="319"/>
      <c r="EF102" s="319"/>
      <c r="EG102" s="319"/>
      <c r="EH102" s="475"/>
      <c r="EI102" s="875"/>
      <c r="EJ102" s="416"/>
      <c r="EK102" s="416"/>
      <c r="EL102" s="225"/>
    </row>
    <row r="103" spans="1:142" x14ac:dyDescent="0.2">
      <c r="A103" s="171"/>
      <c r="B103" s="1068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319"/>
      <c r="ED103" s="319"/>
      <c r="EE103" s="319"/>
      <c r="EF103" s="319"/>
      <c r="EG103" s="319"/>
      <c r="EH103" s="475"/>
      <c r="EI103" s="875"/>
      <c r="EJ103" s="416"/>
      <c r="EK103" s="416"/>
      <c r="EL103" s="225"/>
    </row>
    <row r="104" spans="1:142" x14ac:dyDescent="0.2">
      <c r="A104" s="171"/>
      <c r="B104" s="1068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319"/>
      <c r="ED104" s="319"/>
      <c r="EE104" s="319"/>
      <c r="EF104" s="319"/>
      <c r="EG104" s="319"/>
      <c r="EH104" s="475"/>
      <c r="EI104" s="875"/>
      <c r="EJ104" s="416"/>
      <c r="EK104" s="416"/>
      <c r="EL104" s="225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1059"/>
      <c r="EB105" s="800"/>
      <c r="EC105" s="319"/>
      <c r="ED105" s="319"/>
      <c r="EE105" s="319"/>
      <c r="EF105" s="319"/>
      <c r="EG105" s="319"/>
      <c r="EH105" s="475"/>
      <c r="EI105" s="875"/>
      <c r="EJ105" s="416"/>
      <c r="EK105" s="416"/>
      <c r="EL105" s="225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1059"/>
      <c r="EB106" s="800"/>
      <c r="EC106" s="319"/>
      <c r="ED106" s="319"/>
      <c r="EE106" s="319"/>
      <c r="EF106" s="319"/>
      <c r="EG106" s="319"/>
      <c r="EH106" s="475"/>
      <c r="EI106" s="875"/>
      <c r="EJ106" s="416"/>
      <c r="EK106" s="416"/>
      <c r="EL106" s="225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1059"/>
      <c r="EB107" s="800"/>
      <c r="EC107" s="319"/>
      <c r="ED107" s="319"/>
      <c r="EE107" s="319"/>
      <c r="EF107" s="319"/>
      <c r="EG107" s="319"/>
      <c r="EH107" s="475"/>
      <c r="EI107" s="875"/>
      <c r="EJ107" s="416"/>
      <c r="EK107" s="416"/>
      <c r="EL107" s="225"/>
    </row>
    <row r="108" spans="1:142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1060"/>
      <c r="EB108" s="800"/>
      <c r="EC108" s="319"/>
      <c r="ED108" s="319"/>
      <c r="EE108" s="319"/>
      <c r="EF108" s="319"/>
      <c r="EG108" s="319"/>
      <c r="EH108" s="880"/>
      <c r="EI108" s="881"/>
      <c r="EJ108" s="416"/>
      <c r="EK108" s="416"/>
      <c r="EL108" s="225"/>
    </row>
    <row r="109" spans="1:142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318"/>
      <c r="ED109" s="318"/>
      <c r="EE109" s="318"/>
      <c r="EF109" s="318"/>
      <c r="EG109" s="318"/>
      <c r="EH109" s="476"/>
      <c r="EI109" s="417"/>
      <c r="EJ109" s="416"/>
      <c r="EK109" s="416"/>
      <c r="EL109" s="225"/>
    </row>
    <row r="110" spans="1:142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590">
        <v>2.5</v>
      </c>
      <c r="ED110" s="590">
        <v>2.5</v>
      </c>
      <c r="EE110" s="590">
        <v>2.5</v>
      </c>
      <c r="EF110" s="590">
        <v>2.5</v>
      </c>
      <c r="EG110" s="590">
        <v>2.5</v>
      </c>
      <c r="EH110" s="290"/>
      <c r="EI110" s="857"/>
      <c r="EJ110" s="416"/>
      <c r="EK110" s="416"/>
      <c r="EL110" s="225"/>
    </row>
    <row r="111" spans="1:142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937">
        <v>4</v>
      </c>
      <c r="ED111" s="937">
        <v>4</v>
      </c>
      <c r="EE111" s="937">
        <v>4</v>
      </c>
      <c r="EF111" s="937">
        <v>4</v>
      </c>
      <c r="EG111" s="937">
        <v>4</v>
      </c>
      <c r="EH111" s="856"/>
      <c r="EI111" s="858"/>
      <c r="EJ111" s="416"/>
      <c r="EK111" s="416"/>
      <c r="EL111" s="225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241"/>
      <c r="EI112" s="241"/>
      <c r="EJ112" s="305"/>
      <c r="EK112" s="305"/>
      <c r="EL112" s="225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1075"/>
      <c r="EI113" s="1075"/>
      <c r="EJ113" s="305"/>
      <c r="EK113" s="305"/>
      <c r="EL113" s="225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2"/>
      <c r="EI114" s="243"/>
      <c r="EJ114" s="305"/>
      <c r="EK114" s="305"/>
      <c r="EL114" s="225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2"/>
      <c r="EI115" s="243"/>
      <c r="EJ115" s="305"/>
      <c r="EK115" s="305"/>
      <c r="EL115" s="225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2"/>
      <c r="EI116" s="243"/>
      <c r="EJ116" s="305"/>
      <c r="EK116" s="305"/>
      <c r="EL116" s="225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42"/>
      <c r="EI117" s="241"/>
      <c r="EJ117" s="305"/>
      <c r="EK117" s="305"/>
      <c r="EL117" s="225"/>
    </row>
    <row r="118" spans="3:142" ht="13.5" customHeight="1" x14ac:dyDescent="0.25">
      <c r="C118" s="6">
        <v>1</v>
      </c>
      <c r="D118" s="1" t="s">
        <v>275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241"/>
      <c r="EI118" s="241"/>
      <c r="EJ118" s="305"/>
      <c r="EK118" s="305"/>
      <c r="EL118" s="225"/>
    </row>
    <row r="119" spans="3:142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241"/>
      <c r="EI119" s="241"/>
      <c r="EJ119" s="305"/>
      <c r="EK119" s="305"/>
      <c r="EL119" s="225"/>
    </row>
    <row r="120" spans="3:142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241"/>
      <c r="EI120" s="241"/>
      <c r="EJ120" s="305"/>
      <c r="EK120" s="305"/>
      <c r="EL120" s="225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241"/>
      <c r="EI121" s="241"/>
      <c r="EJ121" s="305"/>
      <c r="EK121" s="305"/>
      <c r="EL121" s="225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241"/>
      <c r="EI122" s="241"/>
      <c r="EJ122" s="305"/>
      <c r="EK122" s="305"/>
      <c r="EL122" s="225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305"/>
      <c r="EK123" s="305"/>
      <c r="EL123" s="225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305"/>
      <c r="EK124" s="305"/>
      <c r="EL124" s="225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305"/>
      <c r="EK125" s="305"/>
      <c r="EL125" s="225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305"/>
      <c r="EK126" s="305"/>
      <c r="EL126" s="225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305"/>
      <c r="EK127" s="305"/>
      <c r="EL127" s="225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305"/>
      <c r="EK128" s="305"/>
      <c r="EL128" s="225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305"/>
      <c r="EK129" s="305"/>
      <c r="EL129" s="225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305"/>
      <c r="EK130" s="305"/>
      <c r="EL130" s="225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305"/>
      <c r="EK131" s="305"/>
      <c r="EL131" s="225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</row>
    <row r="135" spans="3:142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</row>
    <row r="136" spans="3:142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C3:EG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tabSelected="1"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I6" sqref="E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2" width="8.85546875" style="825" customWidth="1"/>
    <col min="133" max="137" width="9.28515625" style="825" customWidth="1"/>
    <col min="138" max="139" width="9.7109375" style="169" customWidth="1"/>
    <col min="140" max="155" width="11.42578125" style="169"/>
  </cols>
  <sheetData>
    <row r="2" spans="3:147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83" t="str">
        <f>+entero!DU3</f>
        <v>Semana 1°</v>
      </c>
      <c r="DV4" s="1083" t="str">
        <f>+entero!DV3</f>
        <v>Semana 2°</v>
      </c>
      <c r="DW4" s="1083" t="str">
        <f>+entero!DW3</f>
        <v>Semana 3°</v>
      </c>
      <c r="DX4" s="1083" t="str">
        <f>+entero!DX3</f>
        <v>Semana 4°</v>
      </c>
      <c r="DY4" s="1083" t="str">
        <f>+entero!DY3</f>
        <v>Semana 5°</v>
      </c>
      <c r="DZ4" s="1064" t="str">
        <f>+entero!DZ3</f>
        <v>2018
A fines de Dic</v>
      </c>
      <c r="EA4" s="1064" t="str">
        <f>+entero!EA3</f>
        <v>2019
A fines de Ene</v>
      </c>
      <c r="EB4" s="1083" t="str">
        <f>+entero!EB3</f>
        <v>Semana 1°</v>
      </c>
      <c r="EC4" s="1076" t="str">
        <f>+entero!EC3</f>
        <v>Semana 2°</v>
      </c>
      <c r="ED4" s="1077"/>
      <c r="EE4" s="1077"/>
      <c r="EF4" s="1077"/>
      <c r="EG4" s="1078"/>
      <c r="EH4" s="1087" t="s">
        <v>252</v>
      </c>
      <c r="EI4" s="1088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86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1085"/>
      <c r="W5" s="1085"/>
      <c r="X5" s="1085"/>
      <c r="Y5" s="1085"/>
      <c r="Z5" s="1085"/>
      <c r="AA5" s="1085"/>
      <c r="AB5" s="1085"/>
      <c r="AC5" s="1085"/>
      <c r="AD5" s="1085"/>
      <c r="AE5" s="1085"/>
      <c r="AF5" s="1085"/>
      <c r="AG5" s="1085"/>
      <c r="AH5" s="1085"/>
      <c r="AI5" s="1085"/>
      <c r="AJ5" s="1085"/>
      <c r="AK5" s="1085"/>
      <c r="AL5" s="1085"/>
      <c r="AM5" s="1085"/>
      <c r="AN5" s="1085"/>
      <c r="AO5" s="1085"/>
      <c r="AP5" s="1085"/>
      <c r="AQ5" s="1085"/>
      <c r="AR5" s="1085"/>
      <c r="AS5" s="1085"/>
      <c r="AT5" s="1085"/>
      <c r="AU5" s="1085"/>
      <c r="AV5" s="1085"/>
      <c r="AW5" s="1085"/>
      <c r="AX5" s="1085"/>
      <c r="AY5" s="1085"/>
      <c r="AZ5" s="1085"/>
      <c r="BA5" s="1085"/>
      <c r="BB5" s="1085"/>
      <c r="BC5" s="1085"/>
      <c r="BD5" s="1085"/>
      <c r="BE5" s="1085"/>
      <c r="BF5" s="1085"/>
      <c r="BG5" s="1085"/>
      <c r="BH5" s="1085"/>
      <c r="BI5" s="1085"/>
      <c r="BJ5" s="1085"/>
      <c r="BK5" s="1085"/>
      <c r="BL5" s="1085"/>
      <c r="BM5" s="1085"/>
      <c r="BN5" s="1085"/>
      <c r="BO5" s="1085"/>
      <c r="BP5" s="1085"/>
      <c r="BQ5" s="1085"/>
      <c r="BR5" s="1085"/>
      <c r="BS5" s="1085"/>
      <c r="BT5" s="1085"/>
      <c r="BU5" s="1085"/>
      <c r="BV5" s="1085"/>
      <c r="BW5" s="1085"/>
      <c r="BX5" s="1085"/>
      <c r="BY5" s="1085"/>
      <c r="BZ5" s="1085"/>
      <c r="CA5" s="1085"/>
      <c r="CB5" s="1085"/>
      <c r="CC5" s="1085"/>
      <c r="CD5" s="1085"/>
      <c r="CE5" s="1085"/>
      <c r="CF5" s="1085"/>
      <c r="CG5" s="1085"/>
      <c r="CH5" s="1085"/>
      <c r="CI5" s="1085"/>
      <c r="CJ5" s="1085"/>
      <c r="CK5" s="1085"/>
      <c r="CL5" s="1085"/>
      <c r="CM5" s="1085"/>
      <c r="CN5" s="1085"/>
      <c r="CO5" s="1085"/>
      <c r="CP5" s="1085"/>
      <c r="CQ5" s="1085"/>
      <c r="CR5" s="1085"/>
      <c r="CS5" s="1085"/>
      <c r="CT5" s="1085"/>
      <c r="CU5" s="1085"/>
      <c r="CV5" s="1085"/>
      <c r="CW5" s="1085"/>
      <c r="CX5" s="1085"/>
      <c r="CY5" s="1085"/>
      <c r="CZ5" s="1085"/>
      <c r="DA5" s="1085"/>
      <c r="DB5" s="1085"/>
      <c r="DC5" s="1085"/>
      <c r="DD5" s="1085"/>
      <c r="DE5" s="1085"/>
      <c r="DF5" s="1085"/>
      <c r="DG5" s="1085"/>
      <c r="DH5" s="1089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84">
        <f>+entero!DU4</f>
        <v>43441</v>
      </c>
      <c r="DV5" s="1084">
        <f>+entero!DV4</f>
        <v>43448</v>
      </c>
      <c r="DW5" s="1084">
        <f>+entero!DW4</f>
        <v>43455</v>
      </c>
      <c r="DX5" s="1084">
        <f>+entero!DX4</f>
        <v>43462</v>
      </c>
      <c r="DY5" s="1084">
        <f>+entero!DY4</f>
        <v>43465</v>
      </c>
      <c r="DZ5" s="1065">
        <f>+entero!DZ4</f>
        <v>0</v>
      </c>
      <c r="EA5" s="1065">
        <f>+entero!EA4</f>
        <v>0</v>
      </c>
      <c r="EB5" s="1084">
        <f>+[20]entero!EE4</f>
        <v>0</v>
      </c>
      <c r="EC5" s="962">
        <f>+entero!EC4</f>
        <v>43500</v>
      </c>
      <c r="ED5" s="962">
        <f>+entero!ED4</f>
        <v>43501</v>
      </c>
      <c r="EE5" s="962">
        <f>+entero!EE4</f>
        <v>43502</v>
      </c>
      <c r="EF5" s="962">
        <f>+entero!EF4</f>
        <v>43503</v>
      </c>
      <c r="EG5" s="962">
        <f>+entero!EG4</f>
        <v>43504</v>
      </c>
      <c r="EH5" s="1039" t="s">
        <v>246</v>
      </c>
      <c r="EI5" s="1040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734"/>
      <c r="ED6" s="734"/>
      <c r="EE6" s="734"/>
      <c r="EF6" s="734"/>
      <c r="EG6" s="734"/>
      <c r="EH6" s="1038"/>
      <c r="EI6" s="885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480">
        <f>+entero!EC7</f>
        <v>8657.8128789599978</v>
      </c>
      <c r="ED7" s="480">
        <f>+entero!ED7</f>
        <v>8633.8818417300008</v>
      </c>
      <c r="EE7" s="480">
        <f>+entero!EE7</f>
        <v>8623.3016100000004</v>
      </c>
      <c r="EF7" s="480">
        <f>+entero!EF7</f>
        <v>8586.4228389499985</v>
      </c>
      <c r="EG7" s="480">
        <f>+entero!EG7</f>
        <v>8561.2305383000003</v>
      </c>
      <c r="EH7" s="780">
        <f>+entero!EH7</f>
        <v>-134.10775271999955</v>
      </c>
      <c r="EI7" s="1033">
        <f>+entero!EI7</f>
        <v>-1.5422948277756809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480">
        <f>+entero!EC8</f>
        <v>6566.8683838500001</v>
      </c>
      <c r="ED8" s="480">
        <f>+entero!ED8</f>
        <v>6549.4614073299999</v>
      </c>
      <c r="EE8" s="480">
        <f>+entero!EE8</f>
        <v>6537.5537615100002</v>
      </c>
      <c r="EF8" s="480">
        <f>+entero!EF8</f>
        <v>6512.0592333599998</v>
      </c>
      <c r="EG8" s="480">
        <f>+entero!EG8</f>
        <v>6482.73957436</v>
      </c>
      <c r="EH8" s="780">
        <f>+entero!EH8</f>
        <v>-117.01938993000022</v>
      </c>
      <c r="EI8" s="1033">
        <f>+entero!EI8</f>
        <v>-1.7730858136360661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480">
        <f>+entero!EC9</f>
        <v>234.09085972</v>
      </c>
      <c r="ED9" s="480">
        <f>+entero!ED9</f>
        <v>233.69915990000001</v>
      </c>
      <c r="EE9" s="480">
        <f>+entero!EE9</f>
        <v>233.45309207000003</v>
      </c>
      <c r="EF9" s="480">
        <f>+entero!EF9</f>
        <v>232.50720636</v>
      </c>
      <c r="EG9" s="480">
        <f>+entero!EG9</f>
        <v>231.97966873000001</v>
      </c>
      <c r="EH9" s="980">
        <f>+entero!EH9</f>
        <v>-2.4878254299999867</v>
      </c>
      <c r="EI9" s="1033">
        <f>+entero!EI9</f>
        <v>-1.0610534474780109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480">
        <f>+entero!EC10</f>
        <v>1820.3947824899999</v>
      </c>
      <c r="ED10" s="480">
        <f>+entero!ED10</f>
        <v>1814.3234275100001</v>
      </c>
      <c r="EE10" s="480">
        <f>+entero!EE10</f>
        <v>1815.9352336500001</v>
      </c>
      <c r="EF10" s="480">
        <f>+entero!EF10</f>
        <v>1805.54641118</v>
      </c>
      <c r="EG10" s="480">
        <f>+entero!EG10</f>
        <v>1810.2836912100001</v>
      </c>
      <c r="EH10" s="780">
        <f>+entero!EH10</f>
        <v>-14.310628929999893</v>
      </c>
      <c r="EI10" s="1033">
        <f>+entero!EI10</f>
        <v>-0.78431839735759734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480">
        <f>+entero!EC11</f>
        <v>36.458852899999997</v>
      </c>
      <c r="ED11" s="480">
        <f>+entero!ED11</f>
        <v>36.397846989999998</v>
      </c>
      <c r="EE11" s="480">
        <f>+entero!EE11</f>
        <v>36.359522770000005</v>
      </c>
      <c r="EF11" s="480">
        <f>+entero!EF11</f>
        <v>36.309988050000001</v>
      </c>
      <c r="EG11" s="480">
        <f>+entero!EG11</f>
        <v>36.227603999999999</v>
      </c>
      <c r="EH11" s="1013">
        <f>+entero!EH11</f>
        <v>-0.2899084300000041</v>
      </c>
      <c r="EI11" s="1033">
        <f>+entero!EI11</f>
        <v>-0.7938887692739871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480">
        <f>+entero!EC12</f>
        <v>8657.7456149299978</v>
      </c>
      <c r="ED12" s="480">
        <f>+entero!ED12</f>
        <v>8633.8141687299994</v>
      </c>
      <c r="EE12" s="480">
        <f>+entero!EE12</f>
        <v>8623.2339370000009</v>
      </c>
      <c r="EF12" s="480">
        <f>+entero!EF12</f>
        <v>8586.355165949999</v>
      </c>
      <c r="EG12" s="480">
        <f>+entero!EG12</f>
        <v>8561.2294477100004</v>
      </c>
      <c r="EH12" s="780">
        <f>+entero!EH12</f>
        <v>-133.82054921999952</v>
      </c>
      <c r="EI12" s="1033">
        <f>+entero!EI12</f>
        <v>-1.5390428952938517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480">
        <f>+entero!EC13</f>
        <v>2016.4562861967927</v>
      </c>
      <c r="ED13" s="480">
        <f>+entero!ED13</f>
        <v>2039.0973027696787</v>
      </c>
      <c r="EE13" s="480">
        <f>+entero!EE13</f>
        <v>2052.351476428571</v>
      </c>
      <c r="EF13" s="480">
        <f>+entero!EF13</f>
        <v>2047.6466465932942</v>
      </c>
      <c r="EG13" s="480">
        <f>+entero!EG13</f>
        <v>2050.8134471676385</v>
      </c>
      <c r="EH13" s="780">
        <f>+entero!EH13</f>
        <v>41.798941104956612</v>
      </c>
      <c r="EI13" s="981">
        <f>+entero!EI13</f>
        <v>2.0805694025014976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480">
        <f>+entero!EC14</f>
        <v>1055.44298888</v>
      </c>
      <c r="ED14" s="480">
        <f>+entero!ED14</f>
        <v>1054.2844828299999</v>
      </c>
      <c r="EE14" s="480">
        <f>+entero!EE14</f>
        <v>1054.3729518900002</v>
      </c>
      <c r="EF14" s="480">
        <f>+entero!EF14</f>
        <v>1054.49145176</v>
      </c>
      <c r="EG14" s="480">
        <f>+entero!EG14</f>
        <v>1054.58479072</v>
      </c>
      <c r="EH14" s="780">
        <f>+entero!EH14</f>
        <v>-0.78424288999985947</v>
      </c>
      <c r="EI14" s="981">
        <f>+entero!EI14</f>
        <v>-7.4309825759932835E-2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480">
        <f>+entero!EC15</f>
        <v>0</v>
      </c>
      <c r="ED15" s="480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780">
        <f>+entero!EH15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480">
        <f>+entero!EC16</f>
        <v>144.11891794999997</v>
      </c>
      <c r="ED16" s="480">
        <f>+entero!ED16</f>
        <v>144.13815108</v>
      </c>
      <c r="EE16" s="480">
        <f>+entero!EE16</f>
        <v>144.14876312999999</v>
      </c>
      <c r="EF16" s="480">
        <f>+entero!EF16</f>
        <v>144.15846547999999</v>
      </c>
      <c r="EG16" s="480">
        <f>+entero!EG16</f>
        <v>144.17282390999998</v>
      </c>
      <c r="EH16" s="980">
        <f>+entero!EH16</f>
        <v>7.4772969999969519E-2</v>
      </c>
      <c r="EI16" s="981">
        <f>+entero!EI16</f>
        <v>5.1890340995042195E-2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480">
        <f>+entero!EC17</f>
        <v>0</v>
      </c>
      <c r="ED17" s="480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780"/>
      <c r="EI17" s="981"/>
      <c r="EJ17" s="813"/>
      <c r="EK17" s="813"/>
      <c r="EL17" s="813"/>
      <c r="EM17" s="813"/>
      <c r="EN17" s="813"/>
      <c r="EO17" s="813"/>
      <c r="EP17" s="813"/>
      <c r="EQ17" s="813"/>
      <c r="ER17" s="814"/>
      <c r="ES17" s="814"/>
      <c r="ET17" s="814"/>
      <c r="EU17" s="814"/>
      <c r="EV17" s="814"/>
      <c r="EW17" s="814"/>
      <c r="EX17" s="814"/>
      <c r="EY17" s="814"/>
    </row>
    <row r="18" spans="2:155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480">
        <f>+entero!EC18</f>
        <v>10818.320819076791</v>
      </c>
      <c r="ED18" s="480">
        <f>+entero!ED18</f>
        <v>10817.049622579678</v>
      </c>
      <c r="EE18" s="480">
        <f>+entero!EE18</f>
        <v>10819.734176558573</v>
      </c>
      <c r="EF18" s="480">
        <f>+entero!EF18</f>
        <v>10778.160278023293</v>
      </c>
      <c r="EG18" s="480">
        <f>+entero!EG18</f>
        <v>10756.215718787638</v>
      </c>
      <c r="EH18" s="780">
        <f>+entero!EH18</f>
        <v>-91.946835145043224</v>
      </c>
      <c r="EI18" s="981">
        <f>+entero!EI18</f>
        <v>-0.84757980614615924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480">
        <f>+entero!EC19</f>
        <v>0</v>
      </c>
      <c r="ED19" s="480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1014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480">
        <f>+entero!EC20</f>
        <v>0</v>
      </c>
      <c r="ED20" s="480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780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480">
        <f>+entero!EC21</f>
        <v>25.5</v>
      </c>
      <c r="ED21" s="480">
        <f>+entero!ED21</f>
        <v>15</v>
      </c>
      <c r="EE21" s="480">
        <f>+entero!EE21</f>
        <v>10</v>
      </c>
      <c r="EF21" s="480">
        <f>+entero!EF21</f>
        <v>0</v>
      </c>
      <c r="EG21" s="480">
        <f>+entero!EG21</f>
        <v>9</v>
      </c>
      <c r="EH21" s="780">
        <f>+entero!EH21</f>
        <v>44.2</v>
      </c>
      <c r="EI21" s="1033">
        <f>+entero!EI21</f>
        <v>288.88888888888886</v>
      </c>
      <c r="EJ21" s="813"/>
      <c r="EK21" s="813"/>
      <c r="EL21" s="813"/>
      <c r="EM21" s="813"/>
      <c r="EN21" s="813"/>
      <c r="EO21" s="813"/>
      <c r="EP21" s="813"/>
      <c r="EQ21" s="813"/>
      <c r="ER21" s="814"/>
      <c r="ES21" s="814"/>
      <c r="ET21" s="814"/>
      <c r="EU21" s="814"/>
      <c r="EV21" s="814"/>
      <c r="EW21" s="814"/>
      <c r="EX21" s="814"/>
      <c r="EY21" s="814"/>
    </row>
    <row r="22" spans="2:155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480">
        <f>+entero!EC22</f>
        <v>0</v>
      </c>
      <c r="ED22" s="480">
        <f>+entero!ED22</f>
        <v>2.1</v>
      </c>
      <c r="EE22" s="480">
        <f>+entero!EE22</f>
        <v>0</v>
      </c>
      <c r="EF22" s="480">
        <f>+entero!EF22</f>
        <v>1.3</v>
      </c>
      <c r="EG22" s="480">
        <f>+entero!EG22</f>
        <v>0</v>
      </c>
      <c r="EH22" s="980">
        <f>+entero!EH22</f>
        <v>3.4000000000000004</v>
      </c>
      <c r="EI22" s="981"/>
      <c r="EJ22" s="813"/>
      <c r="EK22" s="813"/>
      <c r="EL22" s="813"/>
      <c r="EM22" s="813"/>
      <c r="EN22" s="813"/>
      <c r="EO22" s="813"/>
      <c r="EP22" s="813"/>
      <c r="EQ22" s="813"/>
      <c r="ER22" s="814"/>
      <c r="ES22" s="814"/>
      <c r="ET22" s="814"/>
      <c r="EU22" s="814"/>
      <c r="EV22" s="814"/>
      <c r="EW22" s="814"/>
      <c r="EX22" s="814"/>
      <c r="EY22" s="814"/>
    </row>
    <row r="23" spans="2:155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480">
        <f>+entero!EC23</f>
        <v>0</v>
      </c>
      <c r="ED23" s="480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1014"/>
      <c r="EI23" s="981"/>
      <c r="EJ23" s="813"/>
      <c r="EK23" s="813"/>
      <c r="EL23" s="813"/>
      <c r="EM23" s="813"/>
      <c r="EN23" s="813"/>
      <c r="EO23" s="813"/>
      <c r="EP23" s="813"/>
      <c r="EQ23" s="813"/>
      <c r="ER23" s="814"/>
      <c r="ES23" s="814"/>
      <c r="ET23" s="814"/>
      <c r="EU23" s="814"/>
      <c r="EV23" s="814"/>
      <c r="EW23" s="814"/>
      <c r="EX23" s="814"/>
      <c r="EY23" s="814"/>
    </row>
    <row r="24" spans="2:155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480">
        <f>+entero!EC24</f>
        <v>0</v>
      </c>
      <c r="ED24" s="480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1014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480">
        <f>+entero!EC25</f>
        <v>0</v>
      </c>
      <c r="ED25" s="480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1014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480">
        <f>+entero!EC26</f>
        <v>3</v>
      </c>
      <c r="ED26" s="480">
        <f>+entero!ED26</f>
        <v>9</v>
      </c>
      <c r="EE26" s="480">
        <f>+entero!EE26</f>
        <v>7</v>
      </c>
      <c r="EF26" s="480">
        <f>+entero!EF26</f>
        <v>3</v>
      </c>
      <c r="EG26" s="480">
        <f>+entero!EG26</f>
        <v>2</v>
      </c>
      <c r="EH26" s="780">
        <f>+entero!EH26</f>
        <v>7</v>
      </c>
      <c r="EI26" s="1033">
        <f>+entero!EI26</f>
        <v>41.176470588235304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22"/>
      <c r="ED27" s="822"/>
      <c r="EE27" s="822"/>
      <c r="EF27" s="822"/>
      <c r="EG27" s="822"/>
      <c r="EH27" s="886"/>
      <c r="EI27" s="887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</sheetData>
  <mergeCells count="131"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C4:EG4"/>
    <mergeCell ref="EA4:EA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H7:EI14 EH15 EH16:EI16 EH18:EI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.28515625" style="825" customWidth="1"/>
    <col min="138" max="149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84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323"/>
      <c r="ED5" s="323"/>
      <c r="EE5" s="323"/>
      <c r="EF5" s="323"/>
      <c r="EG5" s="323"/>
      <c r="EH5" s="865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8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888">
        <f>+entero!EC28</f>
        <v>67912.467935044711</v>
      </c>
      <c r="ED6" s="888">
        <f>+entero!ED28</f>
        <v>68854.806542325896</v>
      </c>
      <c r="EE6" s="888">
        <f>+entero!EE28</f>
        <v>68884.592671997889</v>
      </c>
      <c r="EF6" s="888">
        <f>+entero!EF28</f>
        <v>68549.002534499275</v>
      </c>
      <c r="EG6" s="888">
        <f>+entero!EG28</f>
        <v>68466.35032271505</v>
      </c>
      <c r="EH6" s="866">
        <f>+entero!EH28</f>
        <v>74.843700190103846</v>
      </c>
      <c r="EI6" s="982">
        <f>+entero!EI28</f>
        <v>0.10943420299716067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8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888">
        <f>+entero!EC29</f>
        <v>48588.213531000001</v>
      </c>
      <c r="ED7" s="888">
        <f>+entero!ED29</f>
        <v>48657.207045800002</v>
      </c>
      <c r="EE7" s="888">
        <f>+entero!EE29</f>
        <v>48563.118629199998</v>
      </c>
      <c r="EF7" s="888">
        <f>+entero!EF29</f>
        <v>48561.911572800003</v>
      </c>
      <c r="EG7" s="888">
        <f>+entero!EG29</f>
        <v>48490.504120199999</v>
      </c>
      <c r="EH7" s="866">
        <f>+entero!EH29</f>
        <v>-70.061275700005353</v>
      </c>
      <c r="EI7" s="982">
        <f>+entero!EI29</f>
        <v>-0.14427607077639459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8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888">
        <f>+entero!EC30</f>
        <v>-10803.921387296396</v>
      </c>
      <c r="ED8" s="888">
        <f>+entero!ED30</f>
        <v>-10570.758151602337</v>
      </c>
      <c r="EE8" s="888">
        <f>+entero!EE30</f>
        <v>-10592.26617859637</v>
      </c>
      <c r="EF8" s="888">
        <f>+entero!EF30</f>
        <v>-10340.484865567198</v>
      </c>
      <c r="EG8" s="888">
        <f>+entero!EG30</f>
        <v>-10239.529891058435</v>
      </c>
      <c r="EH8" s="866">
        <f>+entero!EH30</f>
        <v>847.94769189446379</v>
      </c>
      <c r="EI8" s="982">
        <f>+entero!EI30</f>
        <v>-7.6477962237163073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8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888">
        <f>+entero!EC31</f>
        <v>14597.61635770302</v>
      </c>
      <c r="ED9" s="888">
        <f>+entero!ED31</f>
        <v>15371.451090777904</v>
      </c>
      <c r="EE9" s="888">
        <f>+entero!EE31</f>
        <v>15479.796116985801</v>
      </c>
      <c r="EF9" s="888">
        <f>+entero!EF31</f>
        <v>15449.504980035099</v>
      </c>
      <c r="EG9" s="888">
        <f>+entero!EG31</f>
        <v>15593.96200694879</v>
      </c>
      <c r="EH9" s="866">
        <f>+entero!EH31</f>
        <v>1087.8157045938515</v>
      </c>
      <c r="EI9" s="982">
        <f>+entero!EI31</f>
        <v>7.4989985756400035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8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888">
        <f>+entero!EC32</f>
        <v>8956.8520213292013</v>
      </c>
      <c r="ED10" s="888">
        <f>+entero!ED32</f>
        <v>9151.8139243974019</v>
      </c>
      <c r="EE10" s="888">
        <f>+entero!EE32</f>
        <v>9151.2110307142011</v>
      </c>
      <c r="EF10" s="888">
        <f>+entero!EF32</f>
        <v>8956.1751030089999</v>
      </c>
      <c r="EG10" s="888">
        <f>+entero!EG32</f>
        <v>9066.3981722000008</v>
      </c>
      <c r="EH10" s="866">
        <f>+entero!EH32</f>
        <v>-236.12821330080078</v>
      </c>
      <c r="EI10" s="982">
        <f>+entero!EI32</f>
        <v>-2.5383234996122939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8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889"/>
      <c r="ED11" s="889"/>
      <c r="EE11" s="889"/>
      <c r="EF11" s="889"/>
      <c r="EG11" s="889"/>
      <c r="EH11" s="867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8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73627.500019274114</v>
      </c>
      <c r="EB12" s="779">
        <f>+entero!EB34</f>
        <v>74029.809171434114</v>
      </c>
      <c r="EC12" s="888">
        <f>+entero!EC34</f>
        <v>74231.886232144112</v>
      </c>
      <c r="ED12" s="888">
        <f>+entero!ED34</f>
        <v>74044.26580675412</v>
      </c>
      <c r="EE12" s="888">
        <f>+entero!EE34</f>
        <v>74275.492195854109</v>
      </c>
      <c r="EF12" s="888">
        <f>+entero!EF34</f>
        <v>73992.377748544124</v>
      </c>
      <c r="EG12" s="888">
        <f>+entero!EG34</f>
        <v>74042.40331937412</v>
      </c>
      <c r="EH12" s="866">
        <f>+entero!EH34</f>
        <v>12.594147940006224</v>
      </c>
      <c r="EI12" s="982">
        <f>+entero!EI34</f>
        <v>1.7012265843940888E-2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8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131125.19983738539</v>
      </c>
      <c r="EB13" s="779">
        <f>+entero!EB35</f>
        <v>131822.51890182539</v>
      </c>
      <c r="EC13" s="888">
        <f>+entero!EC35</f>
        <v>131448.15624429539</v>
      </c>
      <c r="ED13" s="888">
        <f>+entero!ED35</f>
        <v>131220.57444552539</v>
      </c>
      <c r="EE13" s="888">
        <f>+entero!EE35</f>
        <v>132156.73438360539</v>
      </c>
      <c r="EF13" s="888">
        <f>+entero!EF35</f>
        <v>131787.85702627542</v>
      </c>
      <c r="EG13" s="888">
        <f>+entero!EG35</f>
        <v>131876.61789904538</v>
      </c>
      <c r="EH13" s="866">
        <f>+entero!EH35</f>
        <v>54.098997219989542</v>
      </c>
      <c r="EI13" s="982">
        <f>+entero!EI35</f>
        <v>4.1039268306097831E-2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8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217179.24711770294</v>
      </c>
      <c r="EB14" s="779">
        <f>+entero!EB36</f>
        <v>217827.29140990297</v>
      </c>
      <c r="EC14" s="888">
        <f>+entero!EC36</f>
        <v>217436.21424621294</v>
      </c>
      <c r="ED14" s="888">
        <f>+entero!ED36</f>
        <v>217280.14760468295</v>
      </c>
      <c r="EE14" s="888">
        <f>+entero!EE36</f>
        <v>218212.01935461289</v>
      </c>
      <c r="EF14" s="888">
        <f>+entero!EF36</f>
        <v>217805.87353637299</v>
      </c>
      <c r="EG14" s="888">
        <f>+entero!EG36</f>
        <v>217935.46379433296</v>
      </c>
      <c r="EH14" s="866">
        <f>+entero!EH36</f>
        <v>108.17238442998496</v>
      </c>
      <c r="EI14" s="982">
        <f>+entero!EI36</f>
        <v>4.9659702294335695E-2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890"/>
      <c r="ED15" s="890"/>
      <c r="EE15" s="890"/>
      <c r="EF15" s="890"/>
      <c r="EG15" s="890"/>
      <c r="EH15" s="868"/>
      <c r="EI15" s="89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8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90.329386789180091</v>
      </c>
      <c r="EB16" s="782">
        <f>+entero!EB38</f>
        <v>90.220443542202219</v>
      </c>
      <c r="EC16" s="892">
        <f>+entero!EC38</f>
        <v>90.240546098257084</v>
      </c>
      <c r="ED16" s="892">
        <f>+entero!ED38</f>
        <v>90.213995417725641</v>
      </c>
      <c r="EE16" s="892">
        <f>+entero!EE38</f>
        <v>90.251617080304584</v>
      </c>
      <c r="EF16" s="892">
        <f>+entero!EF38</f>
        <v>90.277323486253408</v>
      </c>
      <c r="EG16" s="892">
        <f>+entero!EG38</f>
        <v>90.267388144794651</v>
      </c>
      <c r="EH16" s="996">
        <f>+entero!EH38</f>
        <v>4.6944602592432716E-2</v>
      </c>
      <c r="EI16" s="893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8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86.108686206752765</v>
      </c>
      <c r="EB17" s="782">
        <f>+entero!EB39</f>
        <v>86.086516674640961</v>
      </c>
      <c r="EC17" s="892">
        <f>+entero!EC39</f>
        <v>86.042855408776461</v>
      </c>
      <c r="ED17" s="892">
        <f>+entero!ED39</f>
        <v>86.04949377368925</v>
      </c>
      <c r="EE17" s="892">
        <f>+entero!EE39</f>
        <v>86.144671990022132</v>
      </c>
      <c r="EF17" s="892">
        <f>+entero!EF39</f>
        <v>86.138907740709598</v>
      </c>
      <c r="EG17" s="892">
        <f>+entero!EG39</f>
        <v>86.135471619487078</v>
      </c>
      <c r="EH17" s="996">
        <f>+entero!EH39</f>
        <v>4.8954944846116177E-2</v>
      </c>
      <c r="EI17" s="893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8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89.648073160389288</v>
      </c>
      <c r="EB18" s="783">
        <f>+entero!EB40</f>
        <v>89.616077985031751</v>
      </c>
      <c r="EC18" s="894">
        <f>+entero!EC40</f>
        <v>89.591252101434975</v>
      </c>
      <c r="ED18" s="894">
        <f>+entero!ED40</f>
        <v>89.606619635955511</v>
      </c>
      <c r="EE18" s="894">
        <f>+entero!EE40</f>
        <v>89.650301326302909</v>
      </c>
      <c r="EF18" s="894">
        <f>+entero!EF40</f>
        <v>89.653040764716295</v>
      </c>
      <c r="EG18" s="894">
        <f>+entero!EG40</f>
        <v>89.652555554522664</v>
      </c>
      <c r="EH18" s="1022">
        <f>+entero!EH40</f>
        <v>3.6477569490912742E-2</v>
      </c>
      <c r="EI18" s="895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C3:EG3"/>
    <mergeCell ref="EA3:EA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2"/>
  <sheetViews>
    <sheetView topLeftCell="DK1" zoomScaleNormal="100" workbookViewId="0">
      <selection activeCell="EI5" sqref="E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8.285156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1037">
        <f>+entero!EG4</f>
        <v>43504</v>
      </c>
      <c r="EH4" s="1041" t="s">
        <v>246</v>
      </c>
      <c r="EI4" s="1042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907"/>
      <c r="ED5" s="907"/>
      <c r="EE5" s="907"/>
      <c r="EF5" s="907"/>
      <c r="EG5" s="907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2891.2056960641394</v>
      </c>
      <c r="EB6" s="784">
        <f>+entero!EB42</f>
        <v>2889.1356741982499</v>
      </c>
      <c r="EC6" s="898">
        <f>+entero!EC42</f>
        <v>2889.1356741982499</v>
      </c>
      <c r="ED6" s="898">
        <f>+entero!ED42</f>
        <v>2889.1356741982499</v>
      </c>
      <c r="EE6" s="898">
        <f>+entero!EE42</f>
        <v>2889.1356741982499</v>
      </c>
      <c r="EF6" s="898">
        <f>+entero!EF42</f>
        <v>2889.1356741982499</v>
      </c>
      <c r="EG6" s="898">
        <f>+entero!EG42</f>
        <v>2880.6797776967928</v>
      </c>
      <c r="EH6" s="897">
        <f>+entero!EH42</f>
        <v>-8.4558965014571186</v>
      </c>
      <c r="EI6" s="984">
        <f>+entero!EI42</f>
        <v>-0.29267910735287783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2554.2380575801753</v>
      </c>
      <c r="EB7" s="778">
        <f>+entero!EB43</f>
        <v>2554.2381523323616</v>
      </c>
      <c r="EC7" s="480">
        <f>+entero!EC43</f>
        <v>2554.2381523323616</v>
      </c>
      <c r="ED7" s="480">
        <f>+entero!ED43</f>
        <v>2554.2381523323616</v>
      </c>
      <c r="EE7" s="480">
        <f>+entero!EE43</f>
        <v>2554.2381523323616</v>
      </c>
      <c r="EF7" s="480">
        <f>+entero!EF43</f>
        <v>2554.2381523323616</v>
      </c>
      <c r="EG7" s="480">
        <f>+entero!EG43</f>
        <v>2554.2388155976682</v>
      </c>
      <c r="EH7" s="1021"/>
      <c r="EI7" s="981"/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17522.073075000004</v>
      </c>
      <c r="EB8" s="778">
        <f>+entero!EB44</f>
        <v>17522.073725000002</v>
      </c>
      <c r="EC8" s="480">
        <f>+entero!EC44</f>
        <v>17522.073725000002</v>
      </c>
      <c r="ED8" s="480">
        <f>+entero!ED44</f>
        <v>17522.073725000002</v>
      </c>
      <c r="EE8" s="480">
        <f>+entero!EE44</f>
        <v>17522.073725000002</v>
      </c>
      <c r="EF8" s="480">
        <f>+entero!EF44</f>
        <v>17522.073725000002</v>
      </c>
      <c r="EG8" s="480">
        <f>+entero!EG44</f>
        <v>17522.078275000003</v>
      </c>
      <c r="EH8" s="1021"/>
      <c r="EI8" s="981"/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480">
        <f>+entero!EC45</f>
        <v>0</v>
      </c>
      <c r="ED9" s="480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780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480">
        <f>+entero!EC46</f>
        <v>334.89752186588839</v>
      </c>
      <c r="ED10" s="480">
        <f>+entero!ED46</f>
        <v>334.89752186588839</v>
      </c>
      <c r="EE10" s="480">
        <f>+entero!EE46</f>
        <v>334.89752186588839</v>
      </c>
      <c r="EF10" s="480">
        <f>+entero!EF46</f>
        <v>334.89752186588839</v>
      </c>
      <c r="EG10" s="480">
        <f>+entero!EG46</f>
        <v>326.44096209912459</v>
      </c>
      <c r="EH10" s="780">
        <f>+entero!EH46</f>
        <v>-8.4565597667638031</v>
      </c>
      <c r="EI10" s="981">
        <f>+entero!EI46</f>
        <v>-2.5251186451449081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480">
        <f>+entero!EC47</f>
        <v>2297.3969999999945</v>
      </c>
      <c r="ED11" s="480">
        <f>+entero!ED47</f>
        <v>2297.3969999999945</v>
      </c>
      <c r="EE11" s="480">
        <f>+entero!EE47</f>
        <v>2297.3969999999945</v>
      </c>
      <c r="EF11" s="480">
        <f>+entero!EF47</f>
        <v>2297.3969999999945</v>
      </c>
      <c r="EG11" s="480">
        <f>+entero!EG47</f>
        <v>2239.3849999999948</v>
      </c>
      <c r="EH11" s="780">
        <f>+entero!EH47</f>
        <v>-58.011999999999716</v>
      </c>
      <c r="EI11" s="981">
        <f>+entero!EI47</f>
        <v>-2.5251186451449081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s="825" customFormat="1" x14ac:dyDescent="0.2">
      <c r="A12" s="3"/>
      <c r="B12" s="1032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480">
        <f>+entero!EC48</f>
        <v>1602.5360000000001</v>
      </c>
      <c r="ED12" s="480">
        <f>+entero!ED48</f>
        <v>1602.5360000000001</v>
      </c>
      <c r="EE12" s="480">
        <f>+entero!EE48</f>
        <v>1602.5360000000001</v>
      </c>
      <c r="EF12" s="480">
        <f>+entero!EF48</f>
        <v>1602.5360000000001</v>
      </c>
      <c r="EG12" s="480">
        <f>+entero!EG48</f>
        <v>1594.5239999999999</v>
      </c>
      <c r="EH12" s="780">
        <f>+entero!EH48</f>
        <v>-8.012000000000171</v>
      </c>
      <c r="EI12" s="1035">
        <f>+entero!EI48</f>
        <v>-0.49995756725591534</v>
      </c>
      <c r="EJ12" s="813"/>
      <c r="EK12" s="813"/>
      <c r="EL12" s="813"/>
      <c r="EM12" s="813"/>
      <c r="EN12" s="813"/>
      <c r="EO12" s="813"/>
      <c r="EP12" s="813"/>
      <c r="EQ12" s="813"/>
    </row>
    <row r="13" spans="1:147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480">
        <f>+entero!EC49</f>
        <v>0</v>
      </c>
      <c r="ED13" s="480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780"/>
      <c r="EI13" s="981">
        <f>+entero!EI49</f>
        <v>0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899">
        <f>+entero!EC50</f>
        <v>8.7463556851311949E-2</v>
      </c>
      <c r="ED14" s="899">
        <f>+entero!ED50</f>
        <v>28.510787172011661</v>
      </c>
      <c r="EE14" s="899">
        <f>+entero!EE50</f>
        <v>28.510787172011661</v>
      </c>
      <c r="EF14" s="899">
        <f>+entero!EF50</f>
        <v>8.7463556851311949E-2</v>
      </c>
      <c r="EG14" s="899">
        <f>+entero!EG50</f>
        <v>16.156689504373176</v>
      </c>
      <c r="EH14" s="780">
        <f>+entero!EH50</f>
        <v>-34.317890368075808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899">
        <f>+entero!EC51</f>
        <v>8.7463556851311949E-2</v>
      </c>
      <c r="ED15" s="899">
        <f>+entero!ED51</f>
        <v>8.7463556851311949E-2</v>
      </c>
      <c r="EE15" s="899">
        <f>+entero!EE51</f>
        <v>8.7463556851311949E-2</v>
      </c>
      <c r="EF15" s="899">
        <f>+entero!EF51</f>
        <v>8.7463556851311949E-2</v>
      </c>
      <c r="EG15" s="899">
        <f>+entero!EG51</f>
        <v>8.7463556851311949E-2</v>
      </c>
      <c r="EH15" s="780">
        <f>+entero!EH51</f>
        <v>-2.4155237500000002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899">
        <f>+entero!EC52</f>
        <v>0.6</v>
      </c>
      <c r="ED16" s="899">
        <f>+entero!ED52</f>
        <v>0.6</v>
      </c>
      <c r="EE16" s="899">
        <f>+entero!EE52</f>
        <v>0.6</v>
      </c>
      <c r="EF16" s="899">
        <f>+entero!EF52</f>
        <v>0.6</v>
      </c>
      <c r="EG16" s="899">
        <f>+entero!EG52</f>
        <v>0.6</v>
      </c>
      <c r="EH16" s="780">
        <f>+entero!EH52</f>
        <v>0</v>
      </c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899">
        <f>+entero!EC53</f>
        <v>0</v>
      </c>
      <c r="ED17" s="899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780">
        <f>+entero!EH53</f>
        <v>-2.4155237500000002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899">
        <f>+entero!EC54</f>
        <v>0</v>
      </c>
      <c r="ED18" s="899">
        <f>+entero!ED54</f>
        <v>28.423323615160349</v>
      </c>
      <c r="EE18" s="899">
        <f>+entero!EE54</f>
        <v>28.423323615160349</v>
      </c>
      <c r="EF18" s="899">
        <f>+entero!EF54</f>
        <v>0</v>
      </c>
      <c r="EG18" s="899">
        <f>+entero!EG54</f>
        <v>16.069225947521865</v>
      </c>
      <c r="EH18" s="780">
        <f>+entero!EH54</f>
        <v>-31.90236661807581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899">
        <f>+entero!EC55</f>
        <v>0</v>
      </c>
      <c r="ED19" s="899">
        <f>+entero!ED55</f>
        <v>194.98400000000001</v>
      </c>
      <c r="EE19" s="899">
        <f>+entero!EE55</f>
        <v>194.98400000000001</v>
      </c>
      <c r="EF19" s="899">
        <f>+entero!EF55</f>
        <v>0</v>
      </c>
      <c r="EG19" s="899">
        <f>+entero!EG55</f>
        <v>110.23488999999999</v>
      </c>
      <c r="EH19" s="780">
        <f>+entero!EH55</f>
        <v>-218.85023500000005</v>
      </c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1:14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900">
        <f>+entero!EC56</f>
        <v>0</v>
      </c>
      <c r="ED20" s="900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97"/>
      <c r="EI20" s="985"/>
      <c r="EJ20" s="166"/>
      <c r="EK20" s="166"/>
      <c r="EL20" s="166"/>
      <c r="EM20" s="166"/>
      <c r="EN20" s="166"/>
      <c r="EO20" s="166"/>
      <c r="EP20" s="166"/>
      <c r="EQ20" s="166"/>
    </row>
    <row r="21" spans="1:14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EC3:EG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7" width="9" style="825" customWidth="1"/>
    <col min="138" max="147" width="11.42578125" style="169"/>
  </cols>
  <sheetData>
    <row r="1" spans="1:146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65"/>
      <c r="DI4" s="1094"/>
      <c r="DJ4" s="1094"/>
      <c r="DK4" s="1094"/>
      <c r="DL4" s="1094"/>
      <c r="DM4" s="1089"/>
      <c r="DN4" s="1089"/>
      <c r="DO4" s="1089"/>
      <c r="DP4" s="1089"/>
      <c r="DQ4" s="1089"/>
      <c r="DR4" s="1089"/>
      <c r="DS4" s="1089"/>
      <c r="DT4" s="1089"/>
      <c r="DU4" s="1093"/>
      <c r="DV4" s="1093"/>
      <c r="DW4" s="1093"/>
      <c r="DX4" s="1093"/>
      <c r="DY4" s="1093"/>
      <c r="DZ4" s="1089"/>
      <c r="EA4" s="1089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3"/>
      <c r="EC5" s="907"/>
      <c r="ED5" s="907"/>
      <c r="EE5" s="907"/>
      <c r="EF5" s="907"/>
      <c r="EG5" s="907"/>
      <c r="EH5" s="771"/>
      <c r="EI5" s="872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26638.696653265739</v>
      </c>
      <c r="EB6" s="1044">
        <f>+entero!EB58</f>
        <v>26730.784627254074</v>
      </c>
      <c r="EC6" s="901">
        <f>+entero!EC58</f>
        <v>26624.470925197224</v>
      </c>
      <c r="ED6" s="901">
        <f>+entero!ED58</f>
        <v>26615.588139873609</v>
      </c>
      <c r="EE6" s="901">
        <f>+entero!EE58</f>
        <v>26746.685215861937</v>
      </c>
      <c r="EF6" s="901">
        <f>+entero!EF58</f>
        <v>26676.795843815293</v>
      </c>
      <c r="EG6" s="901">
        <f>+entero!EG58</f>
        <v>26692.29954645524</v>
      </c>
      <c r="EH6" s="485">
        <f>+entero!EH58</f>
        <v>-38.485080798833224</v>
      </c>
      <c r="EI6" s="988">
        <f>+entero!EI58</f>
        <v>-0.14397288121350549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902">
        <f>+entero!EC59</f>
        <v>87.242081607857997</v>
      </c>
      <c r="ED7" s="902">
        <f>+entero!ED59</f>
        <v>87.269011806561565</v>
      </c>
      <c r="EE7" s="902">
        <f>+entero!EE59</f>
        <v>87.332786507354641</v>
      </c>
      <c r="EF7" s="902">
        <f>+entero!EF59</f>
        <v>87.329096270775736</v>
      </c>
      <c r="EG7" s="902">
        <f>+entero!EG59</f>
        <v>87.342177472110166</v>
      </c>
      <c r="EH7" s="986">
        <f>+entero!EH59</f>
        <v>4.7922478757016052E-2</v>
      </c>
      <c r="EI7" s="869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25763.347236356116</v>
      </c>
      <c r="EB8" s="1044">
        <f>+entero!EB60</f>
        <v>25857.651099557283</v>
      </c>
      <c r="EC8" s="901">
        <f>+entero!EC60</f>
        <v>25751.064802748242</v>
      </c>
      <c r="ED8" s="901">
        <f>+entero!ED60</f>
        <v>25742.080122380888</v>
      </c>
      <c r="EE8" s="901">
        <f>+entero!EE60</f>
        <v>25873.028073004796</v>
      </c>
      <c r="EF8" s="901">
        <f>+entero!EF60</f>
        <v>25802.99365722638</v>
      </c>
      <c r="EG8" s="901">
        <f>+entero!EG60</f>
        <v>25820.333948787596</v>
      </c>
      <c r="EH8" s="485">
        <f>+entero!EH60</f>
        <v>-37.317150769686123</v>
      </c>
      <c r="EI8" s="988">
        <f>+entero!EI60</f>
        <v>-0.14431763591367108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86.880899397234629</v>
      </c>
      <c r="EB9" s="869">
        <f>+entero!EB61</f>
        <v>86.851471475365855</v>
      </c>
      <c r="EC9" s="902">
        <f>+entero!EC61</f>
        <v>86.785811948605414</v>
      </c>
      <c r="ED9" s="902">
        <f>+entero!ED61</f>
        <v>86.813697458853383</v>
      </c>
      <c r="EE9" s="902">
        <f>+entero!EE61</f>
        <v>86.88198943529548</v>
      </c>
      <c r="EF9" s="902">
        <f>+entero!EF61</f>
        <v>86.87696887707807</v>
      </c>
      <c r="EG9" s="902">
        <f>+entero!EG61</f>
        <v>86.892127037173211</v>
      </c>
      <c r="EH9" s="986">
        <f>+entero!EH61</f>
        <v>4.0655561807355411E-2</v>
      </c>
      <c r="EI9" s="869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5"/>
      <c r="EC10" s="903"/>
      <c r="ED10" s="903"/>
      <c r="EE10" s="903"/>
      <c r="EF10" s="903"/>
      <c r="EG10" s="903"/>
      <c r="EH10" s="264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4837.4365806084706</v>
      </c>
      <c r="EB11" s="1046">
        <f>+entero!EB63</f>
        <v>4895.9189948242129</v>
      </c>
      <c r="EC11" s="904">
        <f>+entero!EC63</f>
        <v>4875.7983283941849</v>
      </c>
      <c r="ED11" s="904">
        <f>+entero!ED63</f>
        <v>4862.2139710793144</v>
      </c>
      <c r="EE11" s="904">
        <f>+entero!EE63</f>
        <v>4891.0270294539514</v>
      </c>
      <c r="EF11" s="904">
        <f>+entero!EF63</f>
        <v>4838.9272158519107</v>
      </c>
      <c r="EG11" s="904">
        <f>+entero!EG63</f>
        <v>4844.6691565195488</v>
      </c>
      <c r="EH11" s="987">
        <f>+entero!EH63</f>
        <v>-51.249838304664081</v>
      </c>
      <c r="EI11" s="869">
        <f>+entero!EI63</f>
        <v>-1.0467868924882828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78.543708151164935</v>
      </c>
      <c r="EB12" s="1047">
        <f>+entero!EB64</f>
        <v>78.444036039882249</v>
      </c>
      <c r="EC12" s="905">
        <f>+entero!EC64</f>
        <v>78.340612891427028</v>
      </c>
      <c r="ED12" s="905">
        <f>+entero!ED64</f>
        <v>78.276056561444236</v>
      </c>
      <c r="EE12" s="905">
        <f>+entero!EE64</f>
        <v>78.419875798438682</v>
      </c>
      <c r="EF12" s="905">
        <f>+entero!EF64</f>
        <v>78.327968933145215</v>
      </c>
      <c r="EG12" s="905">
        <f>+entero!EG64</f>
        <v>78.316885128969943</v>
      </c>
      <c r="EH12" s="986">
        <f>+entero!EH64</f>
        <v>-0.1271509109123059</v>
      </c>
      <c r="EI12" s="869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6">
        <f>+entero!EB65</f>
        <v>0</v>
      </c>
      <c r="EC13" s="904">
        <f>+entero!EC65</f>
        <v>0</v>
      </c>
      <c r="ED13" s="904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508">
        <f>+entero!EH65</f>
        <v>0</v>
      </c>
      <c r="EI13" s="869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8381.588894768407</v>
      </c>
      <c r="EB14" s="1046">
        <f>+entero!EB66</f>
        <v>8424.5932551590777</v>
      </c>
      <c r="EC14" s="904">
        <f>+entero!EC66</f>
        <v>8340.5641417130118</v>
      </c>
      <c r="ED14" s="904">
        <f>+entero!ED66</f>
        <v>8334.7388686255472</v>
      </c>
      <c r="EE14" s="904">
        <f>+entero!EE66</f>
        <v>8437.4988611882309</v>
      </c>
      <c r="EF14" s="904">
        <f>+entero!EF66</f>
        <v>8424.9969792611191</v>
      </c>
      <c r="EG14" s="904">
        <f>+entero!EG66</f>
        <v>8430.6435247334193</v>
      </c>
      <c r="EH14" s="987">
        <f>+entero!EH66</f>
        <v>6.0502695743416552</v>
      </c>
      <c r="EI14" s="869">
        <f>+entero!EI66</f>
        <v>7.1816755908504781E-2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80.703954657541587</v>
      </c>
      <c r="EB15" s="1047">
        <f>+entero!EB67</f>
        <v>80.791146055026445</v>
      </c>
      <c r="EC15" s="905">
        <f>+entero!EC67</f>
        <v>80.596808372975644</v>
      </c>
      <c r="ED15" s="905">
        <f>+entero!ED67</f>
        <v>80.656395232966091</v>
      </c>
      <c r="EE15" s="905">
        <f>+entero!EE67</f>
        <v>80.874478115941301</v>
      </c>
      <c r="EF15" s="905">
        <f>+entero!EF67</f>
        <v>80.840721360883478</v>
      </c>
      <c r="EG15" s="905">
        <f>+entero!EG67</f>
        <v>80.845574763926621</v>
      </c>
      <c r="EH15" s="986">
        <f>+entero!EH67</f>
        <v>5.4428708900175593E-2</v>
      </c>
      <c r="EI15" s="869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6">
        <f>+entero!EB68</f>
        <v>0</v>
      </c>
      <c r="EC16" s="904">
        <f>+entero!EC68</f>
        <v>0</v>
      </c>
      <c r="ED16" s="904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508">
        <f>+entero!EH68</f>
        <v>0</v>
      </c>
      <c r="EI16" s="869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11775.983765618072</v>
      </c>
      <c r="EB17" s="1046">
        <f>+entero!EB69</f>
        <v>11769.986579774053</v>
      </c>
      <c r="EC17" s="904">
        <f>+entero!EC69</f>
        <v>11764.793081456266</v>
      </c>
      <c r="ED17" s="904">
        <f>+entero!ED69</f>
        <v>11777.011945844019</v>
      </c>
      <c r="EE17" s="904">
        <f>+entero!EE69</f>
        <v>11776.53703896938</v>
      </c>
      <c r="EF17" s="904">
        <f>+entero!EF69</f>
        <v>11773.230250470842</v>
      </c>
      <c r="EG17" s="904">
        <f>+entero!EG69</f>
        <v>11780.667569402327</v>
      </c>
      <c r="EH17" s="987">
        <f>+entero!EH69</f>
        <v>10.680989628273892</v>
      </c>
      <c r="EI17" s="869">
        <f>+entero!EI69</f>
        <v>9.0747678902447504E-2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95.803048563819374</v>
      </c>
      <c r="EB18" s="1047">
        <f>+entero!EB70</f>
        <v>95.793841485697499</v>
      </c>
      <c r="EC18" s="905">
        <f>+entero!EC70</f>
        <v>95.790942170638601</v>
      </c>
      <c r="ED18" s="905">
        <f>+entero!ED70</f>
        <v>95.796047811548704</v>
      </c>
      <c r="EE18" s="905">
        <f>+entero!EE70</f>
        <v>95.795171651944727</v>
      </c>
      <c r="EF18" s="905">
        <f>+entero!EF70</f>
        <v>95.795779313815359</v>
      </c>
      <c r="EG18" s="905">
        <f>+entero!EG70</f>
        <v>95.795165291858211</v>
      </c>
      <c r="EH18" s="508">
        <f>+entero!EH70</f>
        <v>1.3238061607125928E-3</v>
      </c>
      <c r="EI18" s="869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6">
        <f>+entero!EB71</f>
        <v>0</v>
      </c>
      <c r="EC19" s="904">
        <f>+entero!EC71</f>
        <v>0</v>
      </c>
      <c r="ED19" s="904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508">
        <f>+entero!EH71</f>
        <v>0</v>
      </c>
      <c r="EI19" s="869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768.33799536116442</v>
      </c>
      <c r="EB20" s="1046">
        <f>+entero!EB72</f>
        <v>767.15226979993963</v>
      </c>
      <c r="EC20" s="904">
        <f>+entero!EC72</f>
        <v>769.90925118477946</v>
      </c>
      <c r="ED20" s="904">
        <f>+entero!ED72</f>
        <v>768.1153368320098</v>
      </c>
      <c r="EE20" s="904">
        <f>+entero!EE72</f>
        <v>767.96514339323426</v>
      </c>
      <c r="EF20" s="904">
        <f>+entero!EF72</f>
        <v>765.83921164250523</v>
      </c>
      <c r="EG20" s="904">
        <f>+entero!EG72</f>
        <v>764.35369813230125</v>
      </c>
      <c r="EH20" s="986">
        <f>+entero!EH72</f>
        <v>-2.7985716676383845</v>
      </c>
      <c r="EI20" s="869">
        <f>+entero!EI72</f>
        <v>-0.36480002442907944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83.365137887567514</v>
      </c>
      <c r="EB21" s="869">
        <f>+entero!EB73</f>
        <v>83.2447836765771</v>
      </c>
      <c r="EC21" s="902">
        <f>+entero!EC73</f>
        <v>83.167988733580714</v>
      </c>
      <c r="ED21" s="902">
        <f>+entero!ED73</f>
        <v>83.291197475547065</v>
      </c>
      <c r="EE21" s="902">
        <f>+entero!EE73</f>
        <v>83.361032175955003</v>
      </c>
      <c r="EF21" s="902">
        <f>+entero!EF73</f>
        <v>83.372789861795482</v>
      </c>
      <c r="EG21" s="902">
        <f>+entero!EG73</f>
        <v>83.436018498906364</v>
      </c>
      <c r="EH21" s="508">
        <f>+entero!EH73</f>
        <v>0.19123482232926392</v>
      </c>
      <c r="EI21" s="869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5"/>
      <c r="EC22" s="903"/>
      <c r="ED22" s="903"/>
      <c r="EE22" s="903"/>
      <c r="EF22" s="903"/>
      <c r="EG22" s="903"/>
      <c r="EH22" s="264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4">
        <f>+entero!EB75</f>
        <v>3976.1523621654051</v>
      </c>
      <c r="EC23" s="901">
        <f>+entero!EC75</f>
        <v>3894.9065337524494</v>
      </c>
      <c r="ED23" s="901">
        <f>+entero!ED75</f>
        <v>4014.3634609815799</v>
      </c>
      <c r="EE23" s="901">
        <f>+entero!EE75</f>
        <v>4032.2822062564783</v>
      </c>
      <c r="EF23" s="901">
        <f>+entero!EF75</f>
        <v>3984.1049880279243</v>
      </c>
      <c r="EG23" s="901">
        <f>+entero!EG75</f>
        <v>4013.4170206164899</v>
      </c>
      <c r="EH23" s="485">
        <f>+entero!EH75</f>
        <v>37.26465845108487</v>
      </c>
      <c r="EI23" s="988">
        <f>+entero!EI75</f>
        <v>0.93720398658945214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4">
        <f>+entero!EB76</f>
        <v>1742.4785565932941</v>
      </c>
      <c r="EC24" s="901">
        <f>+entero!EC76</f>
        <v>1661.9147880065602</v>
      </c>
      <c r="ED24" s="901">
        <f>+entero!ED76</f>
        <v>1785.320523686589</v>
      </c>
      <c r="EE24" s="901">
        <f>+entero!EE76</f>
        <v>1797.8537154744895</v>
      </c>
      <c r="EF24" s="901">
        <f>+entero!EF76</f>
        <v>1763.5146447835277</v>
      </c>
      <c r="EG24" s="901">
        <f>+entero!EG76</f>
        <v>1803.2683390437319</v>
      </c>
      <c r="EH24" s="485">
        <f>+entero!EH76</f>
        <v>60.78978245043777</v>
      </c>
      <c r="EI24" s="988">
        <f>+entero!EI76</f>
        <v>3.4886961575749442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4">
        <f>+entero!EB77</f>
        <v>567.93820516326537</v>
      </c>
      <c r="EC25" s="901">
        <f>+entero!EC77</f>
        <v>567.95524305830918</v>
      </c>
      <c r="ED25" s="901">
        <f>+entero!ED77</f>
        <v>560.2221808600583</v>
      </c>
      <c r="EE25" s="901">
        <f>+entero!EE77</f>
        <v>560.22778441545177</v>
      </c>
      <c r="EF25" s="901">
        <f>+entero!EF77</f>
        <v>560.23338794169092</v>
      </c>
      <c r="EG25" s="901">
        <f>+entero!EG77</f>
        <v>560.2334612303207</v>
      </c>
      <c r="EH25" s="485">
        <f>+entero!EH77</f>
        <v>-7.7047439329446661</v>
      </c>
      <c r="EI25" s="988">
        <f>+entero!EI77</f>
        <v>-1.3566165936538477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4">
        <f>+entero!EB78</f>
        <v>610.3665667988455</v>
      </c>
      <c r="EC26" s="901">
        <f>+entero!EC78</f>
        <v>609.59351380758017</v>
      </c>
      <c r="ED26" s="901">
        <f>+entero!ED78</f>
        <v>614.53627360493294</v>
      </c>
      <c r="EE26" s="901">
        <f>+entero!EE78</f>
        <v>619.82775447653648</v>
      </c>
      <c r="EF26" s="901">
        <f>+entero!EF78</f>
        <v>605.8655035427056</v>
      </c>
      <c r="EG26" s="901">
        <f>+entero!EG78</f>
        <v>595.33042962243735</v>
      </c>
      <c r="EH26" s="485">
        <f>+entero!EH78</f>
        <v>-15.036137176408147</v>
      </c>
      <c r="EI26" s="988">
        <f>+entero!EI78</f>
        <v>-2.4634601556352109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4">
        <f>+entero!EB79</f>
        <v>1055.3690336099999</v>
      </c>
      <c r="EC27" s="901">
        <f>+entero!EC79</f>
        <v>1055.44298888</v>
      </c>
      <c r="ED27" s="901">
        <f>+entero!ED79</f>
        <v>1054.2844828299999</v>
      </c>
      <c r="EE27" s="901">
        <f>+entero!EE79</f>
        <v>1054.3729518900002</v>
      </c>
      <c r="EF27" s="901">
        <f>+entero!EF79</f>
        <v>1054.49145176</v>
      </c>
      <c r="EG27" s="901">
        <f>+entero!EG79</f>
        <v>1054.58479072</v>
      </c>
      <c r="EH27" s="485">
        <f>+entero!EH79</f>
        <v>-0.78424288999985947</v>
      </c>
      <c r="EI27" s="988">
        <f>+entero!EI79</f>
        <v>-7.4309825759932835E-2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4">
        <f>+entero!EB80</f>
        <v>917.42562442815586</v>
      </c>
      <c r="EC28" s="901">
        <f>+entero!EC80</f>
        <v>854.21992623430549</v>
      </c>
      <c r="ED28" s="901">
        <f>+entero!ED80</f>
        <v>980.44312654073235</v>
      </c>
      <c r="EE28" s="901">
        <f>+entero!EE80</f>
        <v>998.68315480721458</v>
      </c>
      <c r="EF28" s="901">
        <f>+entero!EF80</f>
        <v>949.55828143255746</v>
      </c>
      <c r="EG28" s="901">
        <f>+entero!EG80</f>
        <v>978.82672072219248</v>
      </c>
      <c r="EH28" s="485">
        <f>+entero!EH80</f>
        <v>61.40109629403662</v>
      </c>
      <c r="EI28" s="988">
        <f>+entero!EI80</f>
        <v>6.692760116909624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4">
        <f>+entero!EB81</f>
        <v>760.84182844931024</v>
      </c>
      <c r="EC29" s="901">
        <f>+entero!EC81</f>
        <v>697.47891492672545</v>
      </c>
      <c r="ED29" s="901">
        <f>+entero!ED81</f>
        <v>818.32282129579937</v>
      </c>
      <c r="EE29" s="901">
        <f>+entero!EE81</f>
        <v>831.942305490678</v>
      </c>
      <c r="EF29" s="901">
        <f>+entero!EF81</f>
        <v>796.70438856985186</v>
      </c>
      <c r="EG29" s="901">
        <f>+entero!EG81</f>
        <v>836.49411061975502</v>
      </c>
      <c r="EH29" s="485">
        <f>+entero!EH81</f>
        <v>75.652282170444778</v>
      </c>
      <c r="EI29" s="988">
        <f>+entero!EI81</f>
        <v>9.9432338419975572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4">
        <f>+entero!EB82</f>
        <v>156.58379597884561</v>
      </c>
      <c r="EC30" s="901">
        <f>+entero!EC82</f>
        <v>156.74101130758007</v>
      </c>
      <c r="ED30" s="901">
        <f>+entero!ED82</f>
        <v>162.12030524493298</v>
      </c>
      <c r="EE30" s="901">
        <f>+entero!EE82</f>
        <v>166.74084931653655</v>
      </c>
      <c r="EF30" s="901">
        <f>+entero!EF82</f>
        <v>152.85389286270564</v>
      </c>
      <c r="EG30" s="901">
        <f>+entero!EG82</f>
        <v>142.33261010243746</v>
      </c>
      <c r="EH30" s="485">
        <f>+entero!EH82</f>
        <v>-14.251185876408158</v>
      </c>
      <c r="EI30" s="988">
        <f>+entero!EI82</f>
        <v>-9.1013158720034344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4">
        <f>+entero!EB83</f>
        <v>0</v>
      </c>
      <c r="EC31" s="901">
        <f>+entero!EC83</f>
        <v>0</v>
      </c>
      <c r="ED31" s="901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485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25084.739765238413</v>
      </c>
      <c r="EB32" s="1044">
        <f>+entero!EB84</f>
        <v>24982.042496126171</v>
      </c>
      <c r="EC32" s="901">
        <f>+entero!EC84</f>
        <v>24939.855055767555</v>
      </c>
      <c r="ED32" s="901">
        <f>+entero!ED84</f>
        <v>24913.550829311294</v>
      </c>
      <c r="EE32" s="901">
        <f>+entero!EE84</f>
        <v>24903.124655070784</v>
      </c>
      <c r="EF32" s="901">
        <f>+entero!EF84</f>
        <v>24894.484859449782</v>
      </c>
      <c r="EG32" s="901">
        <f>+entero!EG84</f>
        <v>24897.219555570769</v>
      </c>
      <c r="EH32" s="485">
        <f>+entero!EH84</f>
        <v>-84.822940555401146</v>
      </c>
      <c r="EI32" s="988">
        <f>+entero!EI84</f>
        <v>-0.33953565073213676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5">
        <f>+entero!EB85</f>
        <v>0</v>
      </c>
      <c r="EC33" s="903">
        <f>+entero!EC85</f>
        <v>0</v>
      </c>
      <c r="ED33" s="903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264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98.4085500002911</v>
      </c>
      <c r="EB34" s="1048">
        <f>+entero!EB86</f>
        <v>98.405900314278597</v>
      </c>
      <c r="EC34" s="906">
        <f>+entero!EC86</f>
        <v>98.404550029322138</v>
      </c>
      <c r="ED34" s="906">
        <f>+entero!ED86</f>
        <v>98.404707595315159</v>
      </c>
      <c r="EE34" s="906">
        <f>+entero!EE86</f>
        <v>98.403829082336856</v>
      </c>
      <c r="EF34" s="906">
        <f>+entero!EF86</f>
        <v>98.403944189108714</v>
      </c>
      <c r="EG34" s="906">
        <f>+entero!EG86</f>
        <v>98.404298400931282</v>
      </c>
      <c r="EH34" s="1023"/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9"/>
      <c r="EC35" s="823"/>
      <c r="ED35" s="823"/>
      <c r="EE35" s="823"/>
      <c r="EF35" s="823"/>
      <c r="EG35" s="823"/>
      <c r="EH35" s="871"/>
      <c r="EI35" s="870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</row>
  </sheetData>
  <mergeCells count="131">
    <mergeCell ref="EB3:EB4"/>
    <mergeCell ref="EC3:EG3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EA3:EA4"/>
    <mergeCell ref="DY3:DY4"/>
    <mergeCell ref="DZ3:DZ4"/>
    <mergeCell ref="DO3:DO4"/>
    <mergeCell ref="CY3:CY4"/>
    <mergeCell ref="DS3:DS4"/>
    <mergeCell ref="DT3:DT4"/>
    <mergeCell ref="DV3:DV4"/>
    <mergeCell ref="Y3:Y4"/>
    <mergeCell ref="AB3:AB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W3:DW4"/>
    <mergeCell ref="DX3:DX4"/>
    <mergeCell ref="BN3:BN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DU3:DU4"/>
    <mergeCell ref="Z3:Z4"/>
    <mergeCell ref="BI3:BI4"/>
    <mergeCell ref="AJ3:AJ4"/>
    <mergeCell ref="CK3:CK4"/>
    <mergeCell ref="U3:U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B5" sqref="E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7" width="8.42578125" style="825" customWidth="1"/>
    <col min="138" max="147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908">
        <v>7.5</v>
      </c>
      <c r="ED5" s="908">
        <v>7.5</v>
      </c>
      <c r="EE5" s="908">
        <v>7.5</v>
      </c>
      <c r="EF5" s="908">
        <v>7.5</v>
      </c>
      <c r="EG5" s="908">
        <v>7.5</v>
      </c>
      <c r="EH5" s="873">
        <v>7.5</v>
      </c>
      <c r="EI5" s="872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909">
        <f>+entero!EC88</f>
        <v>6.96</v>
      </c>
      <c r="ED6" s="909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1024"/>
      <c r="EI6" s="910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909">
        <f>+entero!EC89</f>
        <v>6.86</v>
      </c>
      <c r="ED7" s="909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1024"/>
      <c r="EI7" s="910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467">
        <f>+entero!EC90</f>
        <v>6.9682501616354422</v>
      </c>
      <c r="ED8" s="467">
        <f>+entero!ED90</f>
        <v>6.9590125014499211</v>
      </c>
      <c r="EE8" s="467">
        <f>+entero!EE90</f>
        <v>6.9775027556799571</v>
      </c>
      <c r="EF8" s="467">
        <f>+entero!EF90</f>
        <v>6.9718108993027403</v>
      </c>
      <c r="EG8" s="467">
        <f>+entero!EG90</f>
        <v>6.9674671300405144</v>
      </c>
      <c r="EH8" s="1010">
        <f>+entero!EH90</f>
        <v>-5.6318280266545173E-3</v>
      </c>
      <c r="EI8" s="910">
        <f>+entero!EI90</f>
        <v>-8.0765066730326129E-2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270"/>
      <c r="ED9" s="270"/>
      <c r="EE9" s="270"/>
      <c r="EF9" s="270"/>
      <c r="EG9" s="270"/>
      <c r="EH9" s="846"/>
      <c r="EI9" s="911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909">
        <f>+entero!EC92</f>
        <v>2.2939500000000002</v>
      </c>
      <c r="ED10" s="909">
        <f>+entero!ED92</f>
        <v>2.2940499999999999</v>
      </c>
      <c r="EE10" s="909">
        <f>+entero!EE92</f>
        <v>2.2941500000000001</v>
      </c>
      <c r="EF10" s="909">
        <f>+entero!EF92</f>
        <v>2.2942499999999999</v>
      </c>
      <c r="EG10" s="909">
        <f>+entero!EG92</f>
        <v>2.2943500000000001</v>
      </c>
      <c r="EH10" s="1010">
        <f>+entero!EH92</f>
        <v>7.0000000000014495E-4</v>
      </c>
      <c r="EI10" s="910">
        <f>+entero!EI92</f>
        <v>3.0519041702103955E-2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270"/>
      <c r="ED11" s="270"/>
      <c r="EE11" s="270"/>
      <c r="EF11" s="270"/>
      <c r="EG11" s="270"/>
      <c r="EH11" s="965"/>
      <c r="EI11" s="949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</row>
  </sheetData>
  <mergeCells count="131">
    <mergeCell ref="EB3:EB4"/>
    <mergeCell ref="EC3:EG3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CM3:CM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I12" sqref="E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7" width="8.140625" style="825" customWidth="1"/>
    <col min="138" max="138" width="9.28515625" style="169" customWidth="1"/>
    <col min="139" max="152" width="11.42578125" style="169"/>
  </cols>
  <sheetData>
    <row r="1" spans="1:147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087" t="s">
        <v>252</v>
      </c>
      <c r="EI3" s="1088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 t="str">
        <f>entero!CT3</f>
        <v xml:space="preserve">2016                         A  fines de Sep* </v>
      </c>
      <c r="CU4" s="1085" t="str">
        <f>entero!CU3</f>
        <v xml:space="preserve">2016                         A  fines de Oct* </v>
      </c>
      <c r="CV4" s="1085" t="str">
        <f>entero!CV3</f>
        <v xml:space="preserve">2016                         A  fines de Nov* </v>
      </c>
      <c r="CW4" s="1085" t="str">
        <f>entero!CW3</f>
        <v>2016                         A  fines de Dic* 15</v>
      </c>
      <c r="CX4" s="1085" t="str">
        <f>entero!CX3</f>
        <v xml:space="preserve">2017                         A  fines de Ene* </v>
      </c>
      <c r="CY4" s="1085" t="str">
        <f>entero!CY3</f>
        <v xml:space="preserve">2017                         A  fines de Feb* </v>
      </c>
      <c r="CZ4" s="1085" t="str">
        <f>entero!CZ3</f>
        <v xml:space="preserve">2017                         A  fines de Mar* </v>
      </c>
      <c r="DA4" s="1085" t="str">
        <f>entero!DA3</f>
        <v xml:space="preserve">2017                         A  fines de Abr* </v>
      </c>
      <c r="DB4" s="1085" t="str">
        <f>entero!DB3</f>
        <v xml:space="preserve">2017                         A  fines de May* </v>
      </c>
      <c r="DC4" s="1085" t="str">
        <f>entero!DC3</f>
        <v xml:space="preserve">2017                         A  fines de Jun* </v>
      </c>
      <c r="DD4" s="1085" t="str">
        <f>entero!DD3</f>
        <v xml:space="preserve">2017                         A  fines de Jul* </v>
      </c>
      <c r="DE4" s="1085" t="str">
        <f>entero!DE3</f>
        <v xml:space="preserve">2017                         A  fines de Ago* </v>
      </c>
      <c r="DF4" s="1085" t="str">
        <f>entero!DF3</f>
        <v xml:space="preserve">2017                         A  fines de Sep* </v>
      </c>
      <c r="DG4" s="1085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62">
        <f>+entero!EC4</f>
        <v>43500</v>
      </c>
      <c r="ED4" s="962">
        <f>+entero!ED4</f>
        <v>43501</v>
      </c>
      <c r="EE4" s="962">
        <f>+entero!EE4</f>
        <v>43502</v>
      </c>
      <c r="EF4" s="962">
        <f>+entero!EF4</f>
        <v>43503</v>
      </c>
      <c r="EG4" s="962">
        <f>+entero!EG4</f>
        <v>43504</v>
      </c>
      <c r="EH4" s="1039" t="s">
        <v>246</v>
      </c>
      <c r="EI4" s="1040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907"/>
      <c r="ED5" s="771"/>
      <c r="EE5" s="771"/>
      <c r="EF5" s="771"/>
      <c r="EG5" s="771"/>
      <c r="EH5" s="771"/>
      <c r="EI5" s="896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1051" t="e">
        <f>+entero!#REF!</f>
        <v>#REF!</v>
      </c>
      <c r="ED6" s="759" t="e">
        <f>+entero!#REF!</f>
        <v>#REF!</v>
      </c>
      <c r="EE6" s="759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896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1051" t="e">
        <f>+entero!#REF!</f>
        <v>#REF!</v>
      </c>
      <c r="ED7" s="759" t="e">
        <f>+entero!#REF!</f>
        <v>#REF!</v>
      </c>
      <c r="EE7" s="759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896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1051" t="e">
        <f>+entero!#REF!</f>
        <v>#REF!</v>
      </c>
      <c r="ED8" s="759" t="e">
        <f>+entero!#REF!</f>
        <v>#REF!</v>
      </c>
      <c r="EE8" s="759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896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1051" t="e">
        <f>+entero!#REF!</f>
        <v>#REF!</v>
      </c>
      <c r="ED9" s="759" t="e">
        <f>+entero!#REF!</f>
        <v>#REF!</v>
      </c>
      <c r="EE9" s="759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896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1050">
        <f>+entero!EC95</f>
        <v>902.82737578705758</v>
      </c>
      <c r="ED10" s="940">
        <f>+entero!ED95</f>
        <v>902.82737578705758</v>
      </c>
      <c r="EE10" s="940">
        <f>+entero!EE95</f>
        <v>902.82737578705758</v>
      </c>
      <c r="EF10" s="940">
        <f>+entero!EF95</f>
        <v>902.82737578705758</v>
      </c>
      <c r="EG10" s="940">
        <f>+entero!EG95</f>
        <v>886.66607208734911</v>
      </c>
      <c r="EH10" s="878">
        <f>+entero!EH95</f>
        <v>-16.161303699708469</v>
      </c>
      <c r="EI10" s="990">
        <f>+entero!EI95</f>
        <v>-1.7900768334167427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</row>
  </sheetData>
  <mergeCells count="131"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EC3:EG3"/>
    <mergeCell ref="DS3:DS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P3:AP4"/>
    <mergeCell ref="AU3:AU4"/>
    <mergeCell ref="BE3:BE4"/>
    <mergeCell ref="AY3:AY4"/>
    <mergeCell ref="CG3:CG4"/>
    <mergeCell ref="BW3:BW4"/>
    <mergeCell ref="U3:U4"/>
    <mergeCell ref="AK3:AK4"/>
    <mergeCell ref="AL3:AL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CJ3:CJ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EA3:EA4"/>
    <mergeCell ref="EB3:EB4"/>
    <mergeCell ref="DX3:DX4"/>
    <mergeCell ref="DY3:DY4"/>
    <mergeCell ref="DZ3:DZ4"/>
    <mergeCell ref="DW3:DW4"/>
    <mergeCell ref="DV3:DV4"/>
    <mergeCell ref="DT3:DT4"/>
    <mergeCell ref="DU3:DU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J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2" width="8" style="825" customWidth="1"/>
    <col min="133" max="137" width="8" style="169" customWidth="1"/>
    <col min="138" max="140" width="11.42578125" style="169"/>
  </cols>
  <sheetData>
    <row r="1" spans="1:13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90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83" t="str">
        <f>+entero!DU3</f>
        <v>Semana 1°</v>
      </c>
      <c r="DV3" s="1083" t="str">
        <f>+entero!DV3</f>
        <v>Semana 2°</v>
      </c>
      <c r="DW3" s="1083" t="str">
        <f>+entero!DW3</f>
        <v>Semana 3°</v>
      </c>
      <c r="DX3" s="1083" t="str">
        <f>+entero!DX3</f>
        <v>Semana 4°</v>
      </c>
      <c r="DY3" s="1083" t="str">
        <f>+entero!DY3</f>
        <v>Semana 5°</v>
      </c>
      <c r="DZ3" s="1064" t="str">
        <f>+entero!DZ3</f>
        <v>2018
A fines de Dic</v>
      </c>
      <c r="EA3" s="1064" t="str">
        <f>+entero!EA3</f>
        <v>2019
A fines de Ene</v>
      </c>
      <c r="EB3" s="1083" t="str">
        <f>+entero!EB3</f>
        <v>Semana 1°</v>
      </c>
      <c r="EC3" s="1076" t="str">
        <f>+entero!EC3</f>
        <v>Semana 2°</v>
      </c>
      <c r="ED3" s="1077"/>
      <c r="EE3" s="1077"/>
      <c r="EF3" s="1077"/>
      <c r="EG3" s="1078"/>
      <c r="EH3" s="166"/>
      <c r="EI3" s="166"/>
    </row>
    <row r="4" spans="1:139" ht="24.75" customHeight="1" thickBot="1" x14ac:dyDescent="0.25">
      <c r="C4" s="16"/>
      <c r="D4" s="1091"/>
      <c r="E4" s="1085"/>
      <c r="F4" s="1085"/>
      <c r="G4" s="1085"/>
      <c r="H4" s="1085"/>
      <c r="I4" s="1085"/>
      <c r="J4" s="1085"/>
      <c r="K4" s="1085"/>
      <c r="L4" s="1085"/>
      <c r="M4" s="1085"/>
      <c r="N4" s="1085"/>
      <c r="O4" s="1085"/>
      <c r="P4" s="1085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5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5"/>
      <c r="BM4" s="1085"/>
      <c r="BN4" s="1085"/>
      <c r="BO4" s="1085"/>
      <c r="BP4" s="1085"/>
      <c r="BQ4" s="1085"/>
      <c r="BR4" s="1085"/>
      <c r="BS4" s="1085"/>
      <c r="BT4" s="1085"/>
      <c r="BU4" s="1085"/>
      <c r="BV4" s="1085"/>
      <c r="BW4" s="1085"/>
      <c r="BX4" s="1085"/>
      <c r="BY4" s="1085"/>
      <c r="BZ4" s="1085"/>
      <c r="CA4" s="1085"/>
      <c r="CB4" s="1085"/>
      <c r="CC4" s="1085"/>
      <c r="CD4" s="1085"/>
      <c r="CE4" s="1085"/>
      <c r="CF4" s="1085"/>
      <c r="CG4" s="1085"/>
      <c r="CH4" s="1085"/>
      <c r="CI4" s="1085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74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84"/>
      <c r="DV4" s="1084"/>
      <c r="DW4" s="1084"/>
      <c r="DX4" s="1084"/>
      <c r="DY4" s="1084"/>
      <c r="DZ4" s="1065"/>
      <c r="EA4" s="1065"/>
      <c r="EB4" s="1092"/>
      <c r="EC4" s="992">
        <f>+entero!EC4</f>
        <v>43500</v>
      </c>
      <c r="ED4" s="964">
        <f>+entero!ED4</f>
        <v>43501</v>
      </c>
      <c r="EE4" s="964">
        <f>+entero!EE4</f>
        <v>43502</v>
      </c>
      <c r="EF4" s="964">
        <f>+entero!EF4</f>
        <v>43503</v>
      </c>
      <c r="EG4" s="993">
        <f>+entero!EG4</f>
        <v>43504</v>
      </c>
      <c r="EH4" s="166"/>
      <c r="EI4" s="166"/>
    </row>
    <row r="5" spans="1:139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19"/>
      <c r="ED5" s="30"/>
      <c r="EE5" s="30"/>
      <c r="EF5" s="30"/>
      <c r="EG5" s="1052"/>
      <c r="EH5" s="166"/>
      <c r="EI5" s="166"/>
    </row>
    <row r="6" spans="1:139" ht="12.75" hidden="1" customHeight="1" x14ac:dyDescent="0.2">
      <c r="A6" s="3"/>
      <c r="B6" s="1068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94"/>
      <c r="ED6" s="912"/>
      <c r="EE6" s="912"/>
      <c r="EF6" s="912"/>
      <c r="EG6" s="1055"/>
      <c r="EH6" s="166"/>
      <c r="EI6" s="166"/>
    </row>
    <row r="7" spans="1:139" x14ac:dyDescent="0.2">
      <c r="A7" s="3"/>
      <c r="B7" s="1068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94"/>
      <c r="ED7" s="912"/>
      <c r="EE7" s="912"/>
      <c r="EF7" s="912"/>
      <c r="EG7" s="1055"/>
      <c r="EH7" s="166"/>
      <c r="EI7" s="166"/>
    </row>
    <row r="8" spans="1:139" x14ac:dyDescent="0.2">
      <c r="A8" s="3"/>
      <c r="B8" s="1068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94"/>
      <c r="ED8" s="912"/>
      <c r="EE8" s="912"/>
      <c r="EF8" s="912"/>
      <c r="EG8" s="1055"/>
      <c r="EH8" s="166"/>
      <c r="EI8" s="166"/>
    </row>
    <row r="9" spans="1:139" x14ac:dyDescent="0.2">
      <c r="A9" s="3"/>
      <c r="B9" s="1068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94"/>
      <c r="ED9" s="912"/>
      <c r="EE9" s="912"/>
      <c r="EF9" s="912"/>
      <c r="EG9" s="1055"/>
      <c r="EH9" s="166"/>
      <c r="EI9" s="166"/>
    </row>
    <row r="10" spans="1:139" ht="12.75" hidden="1" customHeight="1" x14ac:dyDescent="0.2">
      <c r="A10" s="3"/>
      <c r="B10" s="1068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94"/>
      <c r="ED10" s="912"/>
      <c r="EE10" s="912"/>
      <c r="EF10" s="912"/>
      <c r="EG10" s="1055"/>
      <c r="EH10" s="166"/>
      <c r="EI10" s="166"/>
    </row>
    <row r="11" spans="1:139" x14ac:dyDescent="0.2">
      <c r="A11" s="3"/>
      <c r="B11" s="1068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94"/>
      <c r="ED11" s="912"/>
      <c r="EE11" s="912"/>
      <c r="EF11" s="912"/>
      <c r="EG11" s="1055"/>
      <c r="EH11" s="166"/>
      <c r="EI11" s="166"/>
    </row>
    <row r="12" spans="1:139" x14ac:dyDescent="0.2">
      <c r="A12" s="3"/>
      <c r="B12" s="1068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94"/>
      <c r="ED12" s="912"/>
      <c r="EE12" s="912"/>
      <c r="EF12" s="912"/>
      <c r="EG12" s="1055"/>
      <c r="EH12" s="166"/>
      <c r="EI12" s="166"/>
    </row>
    <row r="13" spans="1:139" x14ac:dyDescent="0.2">
      <c r="A13" s="3"/>
      <c r="B13" s="1068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94"/>
      <c r="ED13" s="912"/>
      <c r="EE13" s="912"/>
      <c r="EF13" s="912"/>
      <c r="EG13" s="1055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/>
      <c r="EB14" s="942"/>
      <c r="EC14" s="994"/>
      <c r="ED14" s="912"/>
      <c r="EE14" s="912"/>
      <c r="EF14" s="912"/>
      <c r="EG14" s="1055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/>
      <c r="EB15" s="942"/>
      <c r="EC15" s="994"/>
      <c r="ED15" s="912"/>
      <c r="EE15" s="912"/>
      <c r="EF15" s="912"/>
      <c r="EG15" s="1055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/>
      <c r="EB16" s="942"/>
      <c r="EC16" s="994"/>
      <c r="ED16" s="912"/>
      <c r="EE16" s="912"/>
      <c r="EF16" s="912"/>
      <c r="EG16" s="1055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/>
      <c r="EB17" s="948"/>
      <c r="EC17" s="1056"/>
      <c r="ED17" s="1053"/>
      <c r="EE17" s="1053"/>
      <c r="EF17" s="1053"/>
      <c r="EG17" s="948"/>
      <c r="EH17" s="166"/>
      <c r="EI17" s="166"/>
    </row>
    <row r="18" spans="1:139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846"/>
      <c r="ED18" s="467"/>
      <c r="EE18" s="467"/>
      <c r="EF18" s="467"/>
      <c r="EG18" s="1054"/>
      <c r="EH18" s="166"/>
      <c r="EI18" s="166"/>
    </row>
    <row r="19" spans="1:139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846">
        <f>+entero!EC110</f>
        <v>2.5</v>
      </c>
      <c r="ED19" s="467">
        <f>+entero!ED110</f>
        <v>2.5</v>
      </c>
      <c r="EE19" s="467">
        <f>+entero!EE110</f>
        <v>2.5</v>
      </c>
      <c r="EF19" s="467">
        <f>+entero!EF110</f>
        <v>2.5</v>
      </c>
      <c r="EG19" s="1054">
        <f>+entero!EG110</f>
        <v>2.5</v>
      </c>
      <c r="EH19" s="166"/>
      <c r="EI19" s="166"/>
    </row>
    <row r="20" spans="1:139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1057">
        <f>+entero!EC111</f>
        <v>4</v>
      </c>
      <c r="ED20" s="1058">
        <f>+entero!ED111</f>
        <v>4</v>
      </c>
      <c r="EE20" s="1058">
        <f>+entero!EE111</f>
        <v>4</v>
      </c>
      <c r="EF20" s="1058">
        <f>+entero!EF111</f>
        <v>4</v>
      </c>
      <c r="EG20" s="949">
        <f>+entero!EG111</f>
        <v>4</v>
      </c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1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C3:EG3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2019-02-18T13:10:43Z</cp:lastPrinted>
  <dcterms:created xsi:type="dcterms:W3CDTF">2002-08-27T17:11:09Z</dcterms:created>
  <dcterms:modified xsi:type="dcterms:W3CDTF">2019-02-18T13:21:12Z</dcterms:modified>
</cp:coreProperties>
</file>