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535" windowWidth="17490" windowHeight="71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pub'!$C$1:$DC$13</definedName>
    <definedName name="_xlnm.Print_Area" localSheetId="0">entero!$C$1:$DC$107</definedName>
    <definedName name="_xlnm.Print_Area" localSheetId="2">monet!$C$1:$DC$29</definedName>
    <definedName name="_xlnm.Print_Area" localSheetId="3">omas!$C$1:$DC$27</definedName>
    <definedName name="_xlnm.Print_Area" localSheetId="4">opersisfinanc!$C$1:$DC$43</definedName>
    <definedName name="_xlnm.Print_Area" localSheetId="1">opex!$C$4:$DC$32</definedName>
    <definedName name="_xlnm.Print_Area" localSheetId="7">'precios y tasas'!$C$1:$DB$29</definedName>
    <definedName name="_xlnm.Print_Area" localSheetId="5">'tipo de c'!$C$1:$DC$18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W3" i="4" l="1"/>
  <c r="DA20" i="4"/>
  <c r="DA19" i="4"/>
  <c r="CZ20" i="4"/>
  <c r="CZ19" i="4"/>
  <c r="CZ4" i="4"/>
  <c r="CY20" i="4"/>
  <c r="CY19" i="4"/>
  <c r="CY4" i="4"/>
  <c r="CX20" i="4"/>
  <c r="CX19" i="4"/>
  <c r="CX4" i="4"/>
  <c r="CW20" i="4"/>
  <c r="CW19" i="4"/>
  <c r="CW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W3" i="10"/>
  <c r="CW3" i="5"/>
  <c r="DC10" i="10"/>
  <c r="DB10" i="10"/>
  <c r="DA10" i="10"/>
  <c r="CZ10" i="10"/>
  <c r="CZ4" i="10"/>
  <c r="CY10" i="10"/>
  <c r="CY4" i="10"/>
  <c r="CX10" i="10"/>
  <c r="CX4" i="10"/>
  <c r="CW10" i="10"/>
  <c r="CW4" i="10"/>
  <c r="CV10" i="10"/>
  <c r="CV4" i="10"/>
  <c r="CV3" i="10"/>
  <c r="CU10" i="10"/>
  <c r="CU4" i="10"/>
  <c r="CU3" i="10"/>
  <c r="CT10" i="10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Z6" i="5"/>
  <c r="CZ4" i="5"/>
  <c r="CY10" i="5"/>
  <c r="CY8" i="5"/>
  <c r="CY7" i="5"/>
  <c r="CY6" i="5"/>
  <c r="CY4" i="5"/>
  <c r="CX10" i="5"/>
  <c r="CX8" i="5"/>
  <c r="CX7" i="5"/>
  <c r="CX6" i="5"/>
  <c r="CX4" i="5"/>
  <c r="CW10" i="5"/>
  <c r="CW8" i="5"/>
  <c r="CW7" i="5"/>
  <c r="CW6" i="5"/>
  <c r="CW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S6" i="5"/>
  <c r="CV3" i="5"/>
  <c r="CU3" i="5"/>
  <c r="CT3" i="5"/>
  <c r="CW3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W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4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4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4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W18" i="8"/>
  <c r="CW17" i="8"/>
  <c r="CW16" i="8"/>
  <c r="CW14" i="8"/>
  <c r="CW13" i="8"/>
  <c r="CW12" i="8"/>
  <c r="CW4" i="8"/>
  <c r="CW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CW10" i="8"/>
  <c r="CW9" i="8"/>
  <c r="CW8" i="8"/>
  <c r="CW7" i="8"/>
  <c r="CW6" i="8"/>
  <c r="DC22" i="9" l="1"/>
  <c r="DB22" i="9"/>
  <c r="DC21" i="9"/>
  <c r="DB21" i="9"/>
  <c r="DC20" i="9"/>
  <c r="DB20" i="9"/>
  <c r="DC19" i="9"/>
  <c r="DB19" i="9"/>
  <c r="DC18" i="9"/>
  <c r="DB18" i="9"/>
  <c r="DC7" i="6"/>
  <c r="DC18" i="8"/>
  <c r="DC17" i="8"/>
  <c r="DC16" i="8"/>
  <c r="DC14" i="8"/>
  <c r="DC13" i="8"/>
  <c r="DC12" i="8"/>
  <c r="DC7" i="8"/>
  <c r="DC16" i="9"/>
  <c r="DC15" i="9"/>
  <c r="DC14" i="9"/>
  <c r="DC13" i="9"/>
  <c r="DC12" i="9"/>
  <c r="DC11" i="9"/>
  <c r="DC10" i="9"/>
  <c r="DC9" i="9"/>
  <c r="DC8" i="9"/>
  <c r="DC7" i="9"/>
  <c r="DB7" i="6"/>
  <c r="DB18" i="8"/>
  <c r="DB17" i="8"/>
  <c r="DB16" i="8"/>
  <c r="DB14" i="8"/>
  <c r="DB13" i="8"/>
  <c r="DB12" i="8"/>
  <c r="DB7" i="8"/>
  <c r="DB16" i="9"/>
  <c r="DB15" i="9"/>
  <c r="DB14" i="9"/>
  <c r="DB13" i="9"/>
  <c r="DB12" i="9"/>
  <c r="DB11" i="9"/>
  <c r="DB10" i="9"/>
  <c r="DB9" i="9"/>
  <c r="DB8" i="9"/>
  <c r="DB7" i="9"/>
  <c r="CZ17" i="9"/>
  <c r="CY17" i="9"/>
  <c r="CX4" i="8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B6" i="8" l="1"/>
  <c r="DB10" i="8"/>
  <c r="DC6" i="8"/>
  <c r="DC10" i="8"/>
  <c r="DB8" i="8"/>
  <c r="DC8" i="8"/>
  <c r="DB9" i="8"/>
  <c r="DC9" i="8"/>
  <c r="CU13" i="7"/>
  <c r="CV13" i="7"/>
  <c r="CY5" i="9" l="1"/>
  <c r="CY4" i="8"/>
  <c r="CZ5" i="9" l="1"/>
  <c r="CZ4" i="8"/>
  <c r="CW17" i="9" l="1"/>
  <c r="CX17" i="9"/>
  <c r="DA17" i="9"/>
  <c r="DB17" i="9" l="1"/>
  <c r="DC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X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C9" i="10"/>
  <c r="DB9" i="10"/>
  <c r="DA9" i="10"/>
  <c r="CY9" i="10"/>
  <c r="CX9" i="10"/>
  <c r="CW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C8" i="10"/>
  <c r="DB8" i="10"/>
  <c r="DA8" i="10"/>
  <c r="CY8" i="10"/>
  <c r="CX8" i="10"/>
  <c r="CW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C7" i="10"/>
  <c r="DB7" i="10"/>
  <c r="DA7" i="10"/>
  <c r="CY7" i="10"/>
  <c r="CX7" i="10"/>
  <c r="CW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C6" i="10"/>
  <c r="DB6" i="10"/>
  <c r="DA6" i="10"/>
  <c r="CY6" i="10"/>
  <c r="CX6" i="10"/>
  <c r="CW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C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C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K13" i="7" l="1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W5" i="9"/>
</calcChain>
</file>

<file path=xl/comments1.xml><?xml version="1.0" encoding="utf-8"?>
<comments xmlns="http://schemas.openxmlformats.org/spreadsheetml/2006/main">
  <authors>
    <author>Cardenas Ricardo</author>
  </authors>
  <commentList>
    <comment ref="CS101" author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para las filas 101,102,103,104 pagina web/publicacion/Ricmol/tasasBancDPF61a90</t>
        </r>
      </text>
    </comment>
  </commentList>
</comments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<sst xmlns="http://schemas.openxmlformats.org/spreadsheetml/2006/main" count="434" uniqueCount="245">
  <si>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</si>
  <si>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</si>
  <si>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</si>
  <si>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</si>
  <si>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</si>
  <si>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</si>
  <si>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</si>
  <si>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</si>
  <si>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</si>
  <si>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</si>
  <si>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</si>
  <si>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</si>
  <si>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</si>
  <si>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</si>
  <si>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</si>
  <si>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</si>
  <si>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</si>
  <si>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</si>
  <si>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</si>
  <si>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</si>
  <si>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</si>
  <si>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</si>
  <si>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</si>
  <si>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</si>
  <si>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</si>
  <si>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</si>
  <si>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</si>
  <si>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</si>
  <si>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</si>
  <si>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</si>
  <si>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</si>
  <si>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</si>
  <si>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</si>
  <si>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</si>
  <si>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</si>
  <si>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</si>
  <si>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</si>
  <si>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</si>
  <si>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</si>
  <si>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</si>
  <si>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</si>
  <si>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</si>
  <si>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</si>
  <si>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</si>
  <si>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</si>
  <si>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</si>
  <si>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</si>
  <si>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</si>
  <si>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</si>
  <si>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</si>
  <si>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</si>
  <si>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</si>
  <si>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</si>
  <si>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</si>
  <si>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</si>
  <si>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</si>
  <si>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</si>
  <si>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</si>
  <si>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</si>
  <si>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</si>
  <si>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</si>
  <si>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</si>
  <si>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</si>
  <si>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</si>
  <si>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</si>
  <si>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</si>
  <si>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</si>
  <si>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</si>
  <si>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</si>
  <si>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</si>
  <si>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</si>
  <si>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</si>
  <si>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</si>
  <si>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</si>
  <si>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</si>
  <si>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</si>
  <si>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</si>
  <si>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</si>
  <si>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</si>
  <si>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</si>
  <si>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</si>
  <si>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</si>
  <si>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</si>
  <si>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</si>
  <si>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</si>
  <si>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</si>
  <si>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</si>
  <si>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</si>
  <si>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</si>
  <si>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</si>
  <si>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</si>
  <si>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</si>
  <si>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</si>
  <si>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</si>
  <si>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</si>
  <si>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</si>
  <si>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</si>
  <si>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</si>
  <si>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</si>
  <si>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</si>
  <si>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</si>
  <si>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</si>
  <si>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</si>
  <si>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</si>
  <si>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</si>
  <si>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</si>
  <si>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</si>
  <si>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</si>
  <si>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</si>
  <si>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</si>
  <si>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</si>
  <si>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</si>
  <si>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</si>
  <si>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</si>
  <si>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</si>
  <si>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</si>
  <si>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</si>
  <si>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</si>
  <si>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</si>
  <si>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</si>
  <si>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</si>
  <si>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</si>
  <si>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</si>
  <si>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</si>
  <si>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</si>
  <si>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</si>
  <si>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</si>
  <si>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</si>
  <si>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</si>
  <si>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</si>
  <si>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</si>
  <si>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</si>
  <si>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</si>
  <si>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</si>
  <si>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</si>
  <si>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</si>
  <si>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</si>
  <si>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</si>
  <si>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</si>
  <si>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</si>
  <si>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</si>
  <si>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</si>
  <si>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</si>
  <si>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</si>
  <si>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</si>
  <si>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</si>
  <si>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</si>
  <si>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</si>
  <si>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</si>
  <si>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</si>
  <si>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</si>
  <si>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</si>
  <si>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</si>
  <si>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</si>
  <si>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</si>
  <si>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</si>
  <si>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</si>
  <si>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</si>
  <si>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</si>
  <si>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</si>
  <si>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</si>
  <si>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</si>
  <si>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</si>
  <si>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</si>
  <si>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</si>
  <si>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</si>
  <si>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</si>
  <si>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</si>
  <si>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</si>
  <si>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</si>
  <si>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</si>
  <si>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</si>
  <si>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</si>
  <si>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</si>
  <si>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</si>
  <si>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</si>
  <si>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</si>
  <si>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</si>
  <si>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</si>
  <si>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</si>
  <si>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</si>
  <si>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</si>
  <si>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</si>
  <si>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</si>
  <si>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</si>
  <si>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</si>
  <si>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</si>
  <si>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</si>
  <si>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</si>
  <si>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</si>
  <si>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</si>
  <si>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</si>
  <si>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</si>
  <si>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</si>
  <si>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</si>
  <si>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</si>
  <si>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</si>
  <si>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</si>
  <si>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</si>
  <si>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</si>
  <si>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</si>
  <si>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</si>
  <si>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</si>
  <si>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</si>
  <si>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</si>
  <si>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</si>
  <si>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</si>
  <si>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</si>
  <si>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</si>
  <si>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</si>
  <si>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</si>
  <si>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</si>
  <si>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</si>
  <si>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</si>
  <si>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</si>
  <si>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</si>
  <si>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</si>
  <si>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</si>
  <si>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</si>
  <si>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</si>
  <si>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</si>
  <si>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</si>
  <si>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</si>
  <si>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</si>
  <si>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</si>
  <si>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</si>
  <si>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</si>
  <si>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</si>
  <si>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</si>
  <si>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</si>
  <si>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</si>
  <si>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</si>
  <si>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</si>
  <si>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</si>
  <si>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</si>
  <si>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</si>
  <si>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</si>
  <si>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</si>
  <si>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</si>
  <si>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</si>
  <si>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</si>
  <si>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</si>
  <si>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</si>
  <si>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r>
      <t>11-nov-16</t>
    </r>
    <r>
      <rPr>
        <vertAlign val="superscript"/>
        <sz val="9"/>
        <rFont val="Arial Narrow"/>
        <family val="2"/>
      </rPr>
      <t xml:space="preserve"> 14</t>
    </r>
  </si>
  <si>
    <r>
      <t xml:space="preserve">11-nov-16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</si>
</sst>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6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6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6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7" fillId="0" borderId="34"/>
    <xf numFmtId="0" fontId="79" fillId="13" borderId="26" applyNumberFormat="0" applyAlignment="0" applyProtection="0"/>
    <xf numFmtId="0" fontId="95" fillId="42" borderId="0" applyNumberFormat="0" applyBorder="0" applyAlignment="0" applyProtection="0"/>
    <xf numFmtId="0" fontId="95" fillId="43" borderId="0" applyNumberFormat="0" applyBorder="0" applyAlignment="0" applyProtection="0"/>
    <xf numFmtId="0" fontId="95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3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4" fillId="0" borderId="0">
      <protection locked="0"/>
    </xf>
    <xf numFmtId="182" fontId="73" fillId="0" borderId="0">
      <protection locked="0"/>
    </xf>
    <xf numFmtId="192" fontId="96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8" fillId="0" borderId="0">
      <protection locked="0"/>
    </xf>
    <xf numFmtId="0" fontId="98" fillId="0" borderId="0">
      <protection locked="0"/>
    </xf>
    <xf numFmtId="0" fontId="78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14" fillId="0" borderId="0"/>
    <xf numFmtId="0" fontId="1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1" fillId="0" borderId="0"/>
    <xf numFmtId="0" fontId="14" fillId="0" borderId="0"/>
    <xf numFmtId="0" fontId="10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1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1" fillId="0" borderId="0"/>
    <xf numFmtId="0" fontId="12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1" fillId="0" borderId="0"/>
    <xf numFmtId="0" fontId="102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6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6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49" fillId="3" borderId="10" xfId="0" applyNumberFormat="1" applyFont="1" applyFill="1" applyBorder="1" applyAlignment="1" applyProtection="1">
      <alignment horizontal="right"/>
    </xf>
    <xf numFmtId="2" fontId="49" fillId="3" borderId="11" xfId="0" applyNumberFormat="1" applyFont="1" applyFill="1" applyBorder="1" applyAlignment="1" applyProtection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A1:DL888"/>
  <sheetViews>
    <sheetView zoomScale="93" zoomScaleNormal="93" workbookViewId="0">
      <pane xSplit="4" ySplit="5" topLeftCell="CW6" activePane="bottomRight" state="frozen"/>
      <selection pane="topRight" activeCell="E1" sqref="E1"/>
      <selection pane="bottomLeft" activeCell="A6" sqref="A6"/>
      <selection pane="bottomRight" activeCell="DF26" sqref="DF2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0" width="9.28515625" style="181" customWidth="1"/>
    <col min="101" max="105" width="8.28515625" style="181" customWidth="1"/>
    <col min="106" max="106" width="9" style="181" customWidth="1"/>
    <col min="107" max="107" width="10" style="181" customWidth="1"/>
    <col min="108" max="108" width="14.85546875" customWidth="1"/>
  </cols>
  <sheetData>
    <row r="1" spans="1:116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</row>
    <row r="2" spans="1:11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</row>
    <row r="3" spans="1:116" ht="19.5" customHeight="1" thickBot="1" x14ac:dyDescent="0.3">
      <c r="A3"/>
      <c r="C3" s="15"/>
      <c r="D3" s="925" t="s">
        <v>114</v>
      </c>
      <c r="E3" s="927" t="s">
        <v>94</v>
      </c>
      <c r="F3" s="927" t="s">
        <v>96</v>
      </c>
      <c r="G3" s="927" t="s">
        <v>97</v>
      </c>
      <c r="H3" s="927" t="s">
        <v>98</v>
      </c>
      <c r="I3" s="927" t="s">
        <v>99</v>
      </c>
      <c r="J3" s="927" t="s">
        <v>101</v>
      </c>
      <c r="K3" s="927" t="s">
        <v>103</v>
      </c>
      <c r="L3" s="929" t="s">
        <v>104</v>
      </c>
      <c r="M3" s="923" t="s">
        <v>105</v>
      </c>
      <c r="N3" s="929" t="s">
        <v>106</v>
      </c>
      <c r="O3" s="929" t="s">
        <v>107</v>
      </c>
      <c r="P3" s="923" t="s">
        <v>108</v>
      </c>
      <c r="Q3" s="929" t="s">
        <v>109</v>
      </c>
      <c r="R3" s="929" t="s">
        <v>110</v>
      </c>
      <c r="S3" s="929" t="s">
        <v>111</v>
      </c>
      <c r="T3" s="929" t="s">
        <v>112</v>
      </c>
      <c r="U3" s="929" t="s">
        <v>120</v>
      </c>
      <c r="V3" s="929" t="s">
        <v>121</v>
      </c>
      <c r="W3" s="929" t="s">
        <v>122</v>
      </c>
      <c r="X3" s="929" t="s">
        <v>123</v>
      </c>
      <c r="Y3" s="929" t="s">
        <v>124</v>
      </c>
      <c r="Z3" s="929" t="s">
        <v>125</v>
      </c>
      <c r="AA3" s="929" t="s">
        <v>126</v>
      </c>
      <c r="AB3" s="929" t="s">
        <v>127</v>
      </c>
      <c r="AC3" s="929" t="s">
        <v>128</v>
      </c>
      <c r="AD3" s="929" t="s">
        <v>129</v>
      </c>
      <c r="AE3" s="929" t="s">
        <v>130</v>
      </c>
      <c r="AF3" s="929" t="s">
        <v>131</v>
      </c>
      <c r="AG3" s="929" t="s">
        <v>132</v>
      </c>
      <c r="AH3" s="929" t="s">
        <v>133</v>
      </c>
      <c r="AI3" s="929" t="s">
        <v>134</v>
      </c>
      <c r="AJ3" s="929" t="s">
        <v>135</v>
      </c>
      <c r="AK3" s="929" t="s">
        <v>136</v>
      </c>
      <c r="AL3" s="929" t="s">
        <v>138</v>
      </c>
      <c r="AM3" s="929" t="s">
        <v>139</v>
      </c>
      <c r="AN3" s="929" t="s">
        <v>140</v>
      </c>
      <c r="AO3" s="929" t="s">
        <v>141</v>
      </c>
      <c r="AP3" s="929" t="s">
        <v>142</v>
      </c>
      <c r="AQ3" s="929" t="s">
        <v>143</v>
      </c>
      <c r="AR3" s="929" t="s">
        <v>144</v>
      </c>
      <c r="AS3" s="929" t="s">
        <v>145</v>
      </c>
      <c r="AT3" s="929" t="s">
        <v>146</v>
      </c>
      <c r="AU3" s="929" t="s">
        <v>147</v>
      </c>
      <c r="AV3" s="923" t="s">
        <v>148</v>
      </c>
      <c r="AW3" s="929" t="s">
        <v>149</v>
      </c>
      <c r="AX3" s="929" t="s">
        <v>150</v>
      </c>
      <c r="AY3" s="929" t="s">
        <v>151</v>
      </c>
      <c r="AZ3" s="929" t="s">
        <v>152</v>
      </c>
      <c r="BA3" s="929" t="s">
        <v>153</v>
      </c>
      <c r="BB3" s="929" t="s">
        <v>159</v>
      </c>
      <c r="BC3" s="929" t="s">
        <v>160</v>
      </c>
      <c r="BD3" s="929" t="s">
        <v>161</v>
      </c>
      <c r="BE3" s="929" t="s">
        <v>162</v>
      </c>
      <c r="BF3" s="929" t="s">
        <v>163</v>
      </c>
      <c r="BG3" s="929" t="s">
        <v>169</v>
      </c>
      <c r="BH3" s="929" t="s">
        <v>170</v>
      </c>
      <c r="BI3" s="929" t="s">
        <v>171</v>
      </c>
      <c r="BJ3" s="929" t="s">
        <v>172</v>
      </c>
      <c r="BK3" s="929" t="s">
        <v>174</v>
      </c>
      <c r="BL3" s="923" t="s">
        <v>175</v>
      </c>
      <c r="BM3" s="929" t="s">
        <v>176</v>
      </c>
      <c r="BN3" s="929" t="s">
        <v>177</v>
      </c>
      <c r="BO3" s="929" t="s">
        <v>178</v>
      </c>
      <c r="BP3" s="929" t="s">
        <v>179</v>
      </c>
      <c r="BQ3" s="929" t="s">
        <v>180</v>
      </c>
      <c r="BR3" s="929" t="s">
        <v>181</v>
      </c>
      <c r="BS3" s="937" t="s">
        <v>182</v>
      </c>
      <c r="BT3" s="937" t="s">
        <v>183</v>
      </c>
      <c r="BU3" s="931" t="s">
        <v>192</v>
      </c>
      <c r="BV3" s="929" t="s">
        <v>193</v>
      </c>
      <c r="BW3" s="929" t="s">
        <v>199</v>
      </c>
      <c r="BX3" s="929" t="s">
        <v>200</v>
      </c>
      <c r="BY3" s="929" t="s">
        <v>203</v>
      </c>
      <c r="BZ3" s="923" t="s">
        <v>207</v>
      </c>
      <c r="CA3" s="923" t="s">
        <v>208</v>
      </c>
      <c r="CB3" s="923" t="s">
        <v>210</v>
      </c>
      <c r="CC3" s="923" t="s">
        <v>212</v>
      </c>
      <c r="CD3" s="923" t="s">
        <v>213</v>
      </c>
      <c r="CE3" s="923" t="s">
        <v>214</v>
      </c>
      <c r="CF3" s="923" t="s">
        <v>215</v>
      </c>
      <c r="CG3" s="923" t="s">
        <v>216</v>
      </c>
      <c r="CH3" s="923" t="s">
        <v>219</v>
      </c>
      <c r="CI3" s="923" t="s">
        <v>220</v>
      </c>
      <c r="CJ3" s="929" t="s">
        <v>221</v>
      </c>
      <c r="CK3" s="929" t="s">
        <v>222</v>
      </c>
      <c r="CL3" s="929" t="s">
        <v>223</v>
      </c>
      <c r="CM3" s="929" t="s">
        <v>224</v>
      </c>
      <c r="CN3" s="929" t="s">
        <v>226</v>
      </c>
      <c r="CO3" s="929" t="s">
        <v>227</v>
      </c>
      <c r="CP3" s="929" t="s">
        <v>234</v>
      </c>
      <c r="CQ3" s="929" t="s">
        <v>235</v>
      </c>
      <c r="CR3" s="929" t="s">
        <v>236</v>
      </c>
      <c r="CS3" s="929" t="s">
        <v>238</v>
      </c>
      <c r="CT3" s="929" t="s">
        <v>239</v>
      </c>
      <c r="CU3" s="929" t="s">
        <v>240</v>
      </c>
      <c r="CV3" s="751" t="s">
        <v>241</v>
      </c>
      <c r="CW3" s="936" t="s">
        <v>242</v>
      </c>
      <c r="CX3" s="936"/>
      <c r="CY3" s="936"/>
      <c r="CZ3" s="936"/>
      <c r="DA3" s="936"/>
      <c r="DB3" s="934" t="s">
        <v>137</v>
      </c>
      <c r="DC3" s="935"/>
    </row>
    <row r="4" spans="1:116" ht="16.5" customHeight="1" x14ac:dyDescent="0.2">
      <c r="A4"/>
      <c r="C4" s="23"/>
      <c r="D4" s="926"/>
      <c r="E4" s="928"/>
      <c r="F4" s="928"/>
      <c r="G4" s="928"/>
      <c r="H4" s="928"/>
      <c r="I4" s="928"/>
      <c r="J4" s="928"/>
      <c r="K4" s="928"/>
      <c r="L4" s="930"/>
      <c r="M4" s="924"/>
      <c r="N4" s="930"/>
      <c r="O4" s="930"/>
      <c r="P4" s="924"/>
      <c r="Q4" s="930"/>
      <c r="R4" s="930"/>
      <c r="S4" s="930"/>
      <c r="T4" s="930"/>
      <c r="U4" s="930"/>
      <c r="V4" s="930"/>
      <c r="W4" s="930"/>
      <c r="X4" s="930"/>
      <c r="Y4" s="930"/>
      <c r="Z4" s="930"/>
      <c r="AA4" s="930"/>
      <c r="AB4" s="930"/>
      <c r="AC4" s="930"/>
      <c r="AD4" s="930"/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0"/>
      <c r="AQ4" s="930"/>
      <c r="AR4" s="930"/>
      <c r="AS4" s="930"/>
      <c r="AT4" s="930"/>
      <c r="AU4" s="930"/>
      <c r="AV4" s="924"/>
      <c r="AW4" s="930"/>
      <c r="AX4" s="930"/>
      <c r="AY4" s="930"/>
      <c r="AZ4" s="930"/>
      <c r="BA4" s="930"/>
      <c r="BB4" s="930"/>
      <c r="BC4" s="930"/>
      <c r="BD4" s="930"/>
      <c r="BE4" s="930"/>
      <c r="BF4" s="930"/>
      <c r="BG4" s="930"/>
      <c r="BH4" s="930"/>
      <c r="BI4" s="930"/>
      <c r="BJ4" s="930"/>
      <c r="BK4" s="930"/>
      <c r="BL4" s="924"/>
      <c r="BM4" s="930"/>
      <c r="BN4" s="930"/>
      <c r="BO4" s="930"/>
      <c r="BP4" s="930"/>
      <c r="BQ4" s="930"/>
      <c r="BR4" s="930"/>
      <c r="BS4" s="938"/>
      <c r="BT4" s="938"/>
      <c r="BU4" s="932"/>
      <c r="BV4" s="930"/>
      <c r="BW4" s="930"/>
      <c r="BX4" s="930"/>
      <c r="BY4" s="930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30"/>
      <c r="CK4" s="930"/>
      <c r="CL4" s="930"/>
      <c r="CM4" s="930"/>
      <c r="CN4" s="930"/>
      <c r="CO4" s="930"/>
      <c r="CP4" s="930"/>
      <c r="CQ4" s="930"/>
      <c r="CR4" s="930"/>
      <c r="CS4" s="930"/>
      <c r="CT4" s="930"/>
      <c r="CU4" s="930"/>
      <c r="CV4" s="752">
        <v>42678</v>
      </c>
      <c r="CW4" s="826">
        <v>42681</v>
      </c>
      <c r="CX4" s="346">
        <v>42682</v>
      </c>
      <c r="CY4" s="346">
        <v>42683</v>
      </c>
      <c r="CZ4" s="346">
        <v>42684</v>
      </c>
      <c r="DA4" s="424" t="s">
        <v>243</v>
      </c>
      <c r="DB4" s="345" t="s">
        <v>19</v>
      </c>
      <c r="DC4" s="282" t="s">
        <v>202</v>
      </c>
    </row>
    <row r="5" spans="1:116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701"/>
      <c r="CY5" s="701"/>
      <c r="CZ5" s="701"/>
      <c r="DA5" s="292"/>
      <c r="DB5" s="283"/>
      <c r="DC5" s="185"/>
    </row>
    <row r="6" spans="1:116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827"/>
      <c r="CX6" s="389"/>
      <c r="CY6" s="389"/>
      <c r="CZ6" s="389"/>
      <c r="DA6" s="390"/>
      <c r="DB6" s="274"/>
      <c r="DC6" s="275"/>
      <c r="DE6" s="203"/>
    </row>
    <row r="7" spans="1:116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4">
        <v>10694.288073039999</v>
      </c>
      <c r="CV7" s="668">
        <v>10701.968554020001</v>
      </c>
      <c r="CW7" s="824">
        <v>10700.97718172</v>
      </c>
      <c r="CX7" s="428">
        <v>10705.25472234</v>
      </c>
      <c r="CY7" s="428">
        <v>10672.131333949999</v>
      </c>
      <c r="CZ7" s="428">
        <v>10657.61773466</v>
      </c>
      <c r="DA7" s="668">
        <v>10626.491237419999</v>
      </c>
      <c r="DB7" s="351">
        <v>-75.477316600001359</v>
      </c>
      <c r="DC7" s="746">
        <v>-0.70526572956196576</v>
      </c>
      <c r="DD7" s="482"/>
      <c r="DE7" s="822"/>
      <c r="DF7" s="272"/>
    </row>
    <row r="8" spans="1:116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4">
        <v>8698.4865364500001</v>
      </c>
      <c r="CV8" s="668">
        <v>8665.5925302100004</v>
      </c>
      <c r="CW8" s="824">
        <v>8661.7606923500007</v>
      </c>
      <c r="CX8" s="428">
        <v>8699.2201517999983</v>
      </c>
      <c r="CY8" s="428">
        <v>8673.7362148600005</v>
      </c>
      <c r="CZ8" s="428">
        <v>8662.6927161399999</v>
      </c>
      <c r="DA8" s="668">
        <v>8653.0056955199998</v>
      </c>
      <c r="DB8" s="351">
        <v>-12.586834690000615</v>
      </c>
      <c r="DC8" s="746">
        <v>-0.14525071016344704</v>
      </c>
      <c r="DD8" s="482"/>
      <c r="DE8" s="822"/>
      <c r="DF8" s="272"/>
    </row>
    <row r="9" spans="1:116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4">
        <v>228.70130441000001</v>
      </c>
      <c r="CV9" s="668">
        <v>230.65201211000002</v>
      </c>
      <c r="CW9" s="824">
        <v>230.95879006999999</v>
      </c>
      <c r="CX9" s="428">
        <v>230.21774119999998</v>
      </c>
      <c r="CY9" s="428">
        <v>229.94435711</v>
      </c>
      <c r="CZ9" s="428">
        <v>230.59447781</v>
      </c>
      <c r="DA9" s="668">
        <v>228.57743666000002</v>
      </c>
      <c r="DB9" s="351">
        <v>-2.0745754499999975</v>
      </c>
      <c r="DC9" s="746">
        <v>-0.89943956309845863</v>
      </c>
      <c r="DD9" s="482"/>
      <c r="DE9" s="822"/>
      <c r="DF9" s="272"/>
    </row>
    <row r="10" spans="1:116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4">
        <v>1754.9263059300001</v>
      </c>
      <c r="CV10" s="668">
        <v>1793.44624795</v>
      </c>
      <c r="CW10" s="824">
        <v>1795.96360555</v>
      </c>
      <c r="CX10" s="428">
        <v>1763.56001059</v>
      </c>
      <c r="CY10" s="428">
        <v>1756.20849823</v>
      </c>
      <c r="CZ10" s="428">
        <v>1752.0536644600002</v>
      </c>
      <c r="DA10" s="668">
        <v>1732.7386164899999</v>
      </c>
      <c r="DB10" s="351">
        <v>-60.70763146000013</v>
      </c>
      <c r="DC10" s="746">
        <v>-3.384970780662766</v>
      </c>
      <c r="DD10" s="482"/>
      <c r="DE10" s="822"/>
      <c r="DF10" s="272"/>
    </row>
    <row r="11" spans="1:116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4">
        <v>12.173926250000001</v>
      </c>
      <c r="CV11" s="668">
        <v>12.27776375</v>
      </c>
      <c r="CW11" s="824">
        <v>12.29409375</v>
      </c>
      <c r="CX11" s="428">
        <v>12.256818750000001</v>
      </c>
      <c r="CY11" s="428">
        <v>12.242263749999999</v>
      </c>
      <c r="CZ11" s="428">
        <v>12.276876249999999</v>
      </c>
      <c r="DA11" s="668">
        <v>12.169488750000001</v>
      </c>
      <c r="DB11" s="351">
        <v>-0.10827499999999901</v>
      </c>
      <c r="DC11" s="746">
        <v>-0.88187883563078939</v>
      </c>
      <c r="DD11" s="482"/>
      <c r="DE11" s="822"/>
      <c r="DF11" s="272"/>
    </row>
    <row r="12" spans="1:116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824">
        <v>10700.975905290001</v>
      </c>
      <c r="CX12" s="428">
        <v>10705.253445909999</v>
      </c>
      <c r="CY12" s="428">
        <v>10672.1684988</v>
      </c>
      <c r="CZ12" s="428">
        <v>10657.65489951</v>
      </c>
      <c r="DA12" s="658">
        <v>10626.460300499999</v>
      </c>
      <c r="DB12" s="351">
        <v>-75.506977090002692</v>
      </c>
      <c r="DC12" s="746">
        <v>-0.70554296356442059</v>
      </c>
      <c r="DD12" s="482"/>
      <c r="DE12" s="822"/>
      <c r="DF12" s="272"/>
    </row>
    <row r="13" spans="1:116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2671.6582356209906</v>
      </c>
      <c r="CV13" s="663">
        <v>2696.9182612623908</v>
      </c>
      <c r="CW13" s="824">
        <v>2707.9665395495626</v>
      </c>
      <c r="CX13" s="428">
        <v>2709.2379533688045</v>
      </c>
      <c r="CY13" s="428">
        <v>2701.7058461865881</v>
      </c>
      <c r="CZ13" s="428">
        <v>2704.3770379533521</v>
      </c>
      <c r="DA13" s="663">
        <v>2676.0614640072886</v>
      </c>
      <c r="DB13" s="351">
        <v>-20.856797255102265</v>
      </c>
      <c r="DC13" s="746">
        <v>-0.77335666989549745</v>
      </c>
      <c r="DD13" s="482"/>
      <c r="DE13" s="822"/>
      <c r="DF13" s="272"/>
      <c r="DG13" s="725"/>
      <c r="DH13" s="725"/>
      <c r="DI13" s="725"/>
    </row>
    <row r="14" spans="1:116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824">
        <v>1870.9025815600005</v>
      </c>
      <c r="CX14" s="428">
        <v>1865.3292901200002</v>
      </c>
      <c r="CY14" s="428">
        <v>1865.3099120000002</v>
      </c>
      <c r="CZ14" s="428">
        <v>1865.3099120000002</v>
      </c>
      <c r="DA14" s="658">
        <v>1865.3099120000002</v>
      </c>
      <c r="DB14" s="351">
        <v>-5.5642625899999985</v>
      </c>
      <c r="DC14" s="746">
        <v>-0.29741511564878031</v>
      </c>
      <c r="DD14" s="482"/>
      <c r="DE14" s="822"/>
      <c r="DF14" s="272"/>
      <c r="DG14" s="725"/>
      <c r="DH14" s="725"/>
      <c r="DI14" s="725"/>
    </row>
    <row r="15" spans="1:116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824">
        <v>754.69284515899994</v>
      </c>
      <c r="CX15" s="428">
        <v>754.75346213</v>
      </c>
      <c r="CY15" s="428">
        <v>754.79126853219998</v>
      </c>
      <c r="CZ15" s="428">
        <v>754.81588021364996</v>
      </c>
      <c r="DA15" s="663">
        <v>754.84048809114995</v>
      </c>
      <c r="DB15" s="351">
        <v>0.14764293215000635</v>
      </c>
      <c r="DC15" s="746">
        <v>1.95633141478746E-2</v>
      </c>
      <c r="DD15" s="482"/>
      <c r="DE15" s="822"/>
      <c r="DF15" s="272"/>
      <c r="DG15" s="725"/>
      <c r="DH15" s="725"/>
      <c r="DI15" s="725"/>
      <c r="DJ15" s="725"/>
      <c r="DK15" s="725"/>
      <c r="DL15" s="725"/>
    </row>
    <row r="16" spans="1:116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824">
        <v>643.36670411210002</v>
      </c>
      <c r="CX16" s="428">
        <v>643.40300910919996</v>
      </c>
      <c r="CY16" s="428">
        <v>643.42109065399995</v>
      </c>
      <c r="CZ16" s="428">
        <v>643.43992023240003</v>
      </c>
      <c r="DA16" s="663">
        <v>643.45790826200005</v>
      </c>
      <c r="DB16" s="351">
        <v>0.13212791810008184</v>
      </c>
      <c r="DC16" s="746">
        <v>2.0538259484870203E-2</v>
      </c>
      <c r="DD16" s="482"/>
      <c r="DE16" s="822"/>
      <c r="DF16" s="272"/>
      <c r="DG16" s="725"/>
      <c r="DH16" s="725"/>
      <c r="DI16" s="725"/>
    </row>
    <row r="17" spans="1:113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337">
        <v>18507.721166693646</v>
      </c>
      <c r="CD17" s="337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60">
        <v>15051.11518303971</v>
      </c>
      <c r="CU17" s="460">
        <v>14763.754779180937</v>
      </c>
      <c r="CV17" s="663">
        <v>14796.90416435529</v>
      </c>
      <c r="CW17" s="824">
        <v>14807.001994110664</v>
      </c>
      <c r="CX17" s="428">
        <v>14812.647870518002</v>
      </c>
      <c r="CY17" s="428">
        <v>14772.086704172787</v>
      </c>
      <c r="CZ17" s="428">
        <v>14760.287737909402</v>
      </c>
      <c r="DA17" s="663">
        <v>14700.820160860438</v>
      </c>
      <c r="DB17" s="351">
        <v>-96.084003494852368</v>
      </c>
      <c r="DC17" s="746">
        <v>-0.64935207005200057</v>
      </c>
      <c r="DD17" s="482"/>
      <c r="DE17" s="822"/>
      <c r="DF17" s="272"/>
      <c r="DG17" s="725"/>
      <c r="DH17" s="725"/>
      <c r="DI17" s="725"/>
    </row>
    <row r="18" spans="1:113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09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5">
        <v>38.200000000000003</v>
      </c>
      <c r="CV18" s="669">
        <v>4</v>
      </c>
      <c r="CW18" s="828">
        <v>0</v>
      </c>
      <c r="CX18" s="692">
        <v>0</v>
      </c>
      <c r="CY18" s="692">
        <v>0</v>
      </c>
      <c r="CZ18" s="692">
        <v>1.7</v>
      </c>
      <c r="DA18" s="669">
        <v>5</v>
      </c>
      <c r="DB18" s="680" t="e">
        <v>#REF!</v>
      </c>
      <c r="DC18" s="875" t="e">
        <v>#REF!</v>
      </c>
      <c r="DD18" s="482"/>
      <c r="DE18" s="822"/>
      <c r="DF18" s="272"/>
      <c r="DG18" s="725"/>
      <c r="DH18" s="725"/>
      <c r="DI18" s="725"/>
    </row>
    <row r="19" spans="1:113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5">
        <v>0</v>
      </c>
      <c r="CV19" s="669">
        <v>0</v>
      </c>
      <c r="CW19" s="829">
        <v>0</v>
      </c>
      <c r="CX19" s="692">
        <v>0</v>
      </c>
      <c r="CY19" s="692">
        <v>0</v>
      </c>
      <c r="CZ19" s="692">
        <v>0</v>
      </c>
      <c r="DA19" s="669">
        <v>0</v>
      </c>
      <c r="DB19" s="680" t="e">
        <v>#REF!</v>
      </c>
      <c r="DC19" s="875" t="e">
        <v>#REF!</v>
      </c>
      <c r="DD19" s="482"/>
      <c r="DE19" s="822"/>
      <c r="DF19" s="272"/>
      <c r="DG19" s="725"/>
      <c r="DH19" s="725"/>
      <c r="DI19" s="725"/>
    </row>
    <row r="20" spans="1:113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5">
        <v>0</v>
      </c>
      <c r="CV20" s="669">
        <v>0</v>
      </c>
      <c r="CW20" s="828">
        <v>0</v>
      </c>
      <c r="CX20" s="692">
        <v>0</v>
      </c>
      <c r="CY20" s="692">
        <v>0</v>
      </c>
      <c r="CZ20" s="692">
        <v>0</v>
      </c>
      <c r="DA20" s="669">
        <v>0</v>
      </c>
      <c r="DB20" s="680" t="e">
        <v>#REF!</v>
      </c>
      <c r="DC20" s="875" t="e">
        <v>#REF!</v>
      </c>
      <c r="DD20" s="482"/>
      <c r="DE20" s="822"/>
      <c r="DF20" s="272"/>
      <c r="DG20" s="725"/>
      <c r="DH20" s="725"/>
      <c r="DI20" s="725"/>
    </row>
    <row r="21" spans="1:113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5">
        <v>0</v>
      </c>
      <c r="CV21" s="669">
        <v>0</v>
      </c>
      <c r="CW21" s="828">
        <v>0</v>
      </c>
      <c r="CX21" s="692">
        <v>0</v>
      </c>
      <c r="CY21" s="692">
        <v>0</v>
      </c>
      <c r="CZ21" s="692">
        <v>0</v>
      </c>
      <c r="DA21" s="669">
        <v>0</v>
      </c>
      <c r="DB21" s="680" t="e">
        <v>#REF!</v>
      </c>
      <c r="DC21" s="875" t="e">
        <v>#REF!</v>
      </c>
      <c r="DD21" s="482"/>
      <c r="DE21" s="822"/>
      <c r="DF21" s="272"/>
      <c r="DG21" s="725"/>
      <c r="DH21" s="725"/>
      <c r="DI21" s="725"/>
    </row>
    <row r="22" spans="1:113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830">
        <v>5</v>
      </c>
      <c r="CX22" s="689">
        <v>8.5</v>
      </c>
      <c r="CY22" s="689">
        <v>1</v>
      </c>
      <c r="CZ22" s="689">
        <v>4.3</v>
      </c>
      <c r="DA22" s="659">
        <v>0</v>
      </c>
      <c r="DB22" s="680" t="e">
        <v>#REF!</v>
      </c>
      <c r="DC22" s="875" t="e">
        <v>#REF!</v>
      </c>
      <c r="DD22" s="482"/>
      <c r="DE22" s="822"/>
      <c r="DF22" s="272"/>
      <c r="DG22" s="725"/>
      <c r="DH22" s="725"/>
      <c r="DI22" s="725"/>
    </row>
    <row r="23" spans="1:113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638"/>
      <c r="CW23" s="831"/>
      <c r="CX23" s="660"/>
      <c r="CY23" s="660"/>
      <c r="CZ23" s="660"/>
      <c r="DA23" s="638"/>
      <c r="DB23" s="735"/>
      <c r="DC23" s="483" t="s">
        <v>3</v>
      </c>
      <c r="DD23" s="482"/>
      <c r="DE23" s="822"/>
      <c r="DF23" s="272"/>
    </row>
    <row r="24" spans="1:113" x14ac:dyDescent="0.2">
      <c r="A24" s="207"/>
      <c r="B24" s="920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832">
        <v>59988.037520851271</v>
      </c>
      <c r="CX24" s="690">
        <v>59819.242797851752</v>
      </c>
      <c r="CY24" s="690">
        <v>59909.41113111662</v>
      </c>
      <c r="CZ24" s="690">
        <v>59916.765206285498</v>
      </c>
      <c r="DA24" s="658">
        <v>59779.458455394721</v>
      </c>
      <c r="DB24" s="351">
        <v>-162.44535306251782</v>
      </c>
      <c r="DC24" s="746">
        <v>-0.27100466074886365</v>
      </c>
      <c r="DD24" s="482"/>
      <c r="DE24" s="822"/>
      <c r="DF24" s="272"/>
    </row>
    <row r="25" spans="1:113" x14ac:dyDescent="0.2">
      <c r="A25" s="207"/>
      <c r="B25" s="920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832">
        <v>40468.217598789997</v>
      </c>
      <c r="CX25" s="690">
        <v>40710.735448800006</v>
      </c>
      <c r="CY25" s="690">
        <v>40799.826731809997</v>
      </c>
      <c r="CZ25" s="690">
        <v>40705.025369820003</v>
      </c>
      <c r="DA25" s="658">
        <v>40644.005621720004</v>
      </c>
      <c r="DB25" s="351">
        <v>282.52863593000075</v>
      </c>
      <c r="DC25" s="746">
        <v>0.69999578070314428</v>
      </c>
      <c r="DD25" s="482"/>
      <c r="DE25" s="822"/>
      <c r="DF25" s="272"/>
    </row>
    <row r="26" spans="1:113" x14ac:dyDescent="0.2">
      <c r="A26" s="207"/>
      <c r="B26" s="920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832">
        <v>-32940.477111190281</v>
      </c>
      <c r="CX26" s="690">
        <v>-32727.303189826394</v>
      </c>
      <c r="CY26" s="690">
        <v>-32411.249169563544</v>
      </c>
      <c r="CZ26" s="690">
        <v>-32406.48724053369</v>
      </c>
      <c r="DA26" s="658">
        <v>-32253.512039479803</v>
      </c>
      <c r="DB26" s="351">
        <v>800.50649877703472</v>
      </c>
      <c r="DC26" s="746">
        <v>-2.4218129418985046</v>
      </c>
      <c r="DD26" s="482"/>
      <c r="DE26" s="822"/>
      <c r="DF26" s="272"/>
    </row>
    <row r="27" spans="1:113" x14ac:dyDescent="0.2">
      <c r="A27" s="207"/>
      <c r="B27" s="920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832">
        <v>-11130.528771132933</v>
      </c>
      <c r="CX27" s="690">
        <v>-11513.840177730337</v>
      </c>
      <c r="CY27" s="690">
        <v>-11245.093718353532</v>
      </c>
      <c r="CZ27" s="690">
        <v>-11282.571260320929</v>
      </c>
      <c r="DA27" s="658">
        <v>-11452.560619136477</v>
      </c>
      <c r="DB27" s="351">
        <v>-232.36740263892716</v>
      </c>
      <c r="DC27" s="746">
        <v>2.0709750550219397</v>
      </c>
      <c r="DD27" s="482"/>
      <c r="DE27" s="822"/>
      <c r="DF27" s="272"/>
    </row>
    <row r="28" spans="1:113" x14ac:dyDescent="0.2">
      <c r="A28" s="207"/>
      <c r="B28" s="920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832">
        <v>5510.1719108570005</v>
      </c>
      <c r="CX28" s="690">
        <v>5510.0992236689999</v>
      </c>
      <c r="CY28" s="690">
        <v>5510.0866079918005</v>
      </c>
      <c r="CZ28" s="690">
        <v>5510.0099345263998</v>
      </c>
      <c r="DA28" s="658">
        <v>5509.9783204221994</v>
      </c>
      <c r="DB28" s="351">
        <v>-0.17150432180096686</v>
      </c>
      <c r="DC28" s="746">
        <v>-3.1125164878575973E-3</v>
      </c>
      <c r="DD28" s="482"/>
      <c r="DE28" s="822"/>
      <c r="DF28" s="272"/>
    </row>
    <row r="29" spans="1:113" ht="13.5" x14ac:dyDescent="0.2">
      <c r="A29" s="207"/>
      <c r="B29" s="920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833"/>
      <c r="CX29" s="655"/>
      <c r="CY29" s="655"/>
      <c r="CZ29" s="655"/>
      <c r="DA29" s="656"/>
      <c r="DB29" s="549"/>
      <c r="DC29" s="732"/>
      <c r="DD29" s="482"/>
      <c r="DE29" s="822"/>
      <c r="DF29" s="272"/>
    </row>
    <row r="30" spans="1:113" x14ac:dyDescent="0.2">
      <c r="A30" s="207"/>
      <c r="B30" s="920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66382.946437964114</v>
      </c>
      <c r="CV30" s="658">
        <v>68005.722787494116</v>
      </c>
      <c r="CW30" s="832">
        <v>68140.828168574109</v>
      </c>
      <c r="CX30" s="690">
        <v>68062.733443344114</v>
      </c>
      <c r="CY30" s="690">
        <v>67965.922080394113</v>
      </c>
      <c r="CZ30" s="690">
        <v>68172.639274264118</v>
      </c>
      <c r="DA30" s="658">
        <v>67823.403177344109</v>
      </c>
      <c r="DB30" s="351">
        <v>-182.31961015000707</v>
      </c>
      <c r="DC30" s="746">
        <v>-0.26809451128064765</v>
      </c>
      <c r="DD30" s="482"/>
      <c r="DE30" s="822"/>
      <c r="DF30" s="272"/>
    </row>
    <row r="31" spans="1:113" x14ac:dyDescent="0.2">
      <c r="A31" s="207"/>
      <c r="B31" s="920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116529.72151510538</v>
      </c>
      <c r="CV31" s="658">
        <v>119521.0764755054</v>
      </c>
      <c r="CW31" s="832">
        <v>119185.13930100537</v>
      </c>
      <c r="CX31" s="690">
        <v>119129.82032534538</v>
      </c>
      <c r="CY31" s="690">
        <v>118894.63655037538</v>
      </c>
      <c r="CZ31" s="690">
        <v>118812.33310966539</v>
      </c>
      <c r="DA31" s="658">
        <v>118480.59821026538</v>
      </c>
      <c r="DB31" s="351">
        <v>-1040.4782652400172</v>
      </c>
      <c r="DC31" s="746">
        <v>-0.87053957002575233</v>
      </c>
      <c r="DD31" s="482"/>
      <c r="DE31" s="822"/>
      <c r="DF31" s="272"/>
    </row>
    <row r="32" spans="1:113" x14ac:dyDescent="0.2">
      <c r="A32" s="207"/>
      <c r="B32" s="920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183696.80004679292</v>
      </c>
      <c r="CV32" s="658">
        <v>186568.59924003296</v>
      </c>
      <c r="CW32" s="832">
        <v>186265.56593730292</v>
      </c>
      <c r="CX32" s="690">
        <v>186255.02054284295</v>
      </c>
      <c r="CY32" s="690">
        <v>186094.48868600294</v>
      </c>
      <c r="CZ32" s="690">
        <v>186191.29151772294</v>
      </c>
      <c r="DA32" s="658">
        <v>185819.06102298293</v>
      </c>
      <c r="DB32" s="351">
        <v>-749.53821705002338</v>
      </c>
      <c r="DC32" s="746">
        <v>-0.40174939411197208</v>
      </c>
      <c r="DD32" s="482"/>
      <c r="DE32" s="822"/>
      <c r="DF32" s="272"/>
    </row>
    <row r="33" spans="1:110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833"/>
      <c r="CX33" s="655"/>
      <c r="CY33" s="655"/>
      <c r="CZ33" s="655"/>
      <c r="DA33" s="656"/>
      <c r="DB33" s="549"/>
      <c r="DC33" s="736"/>
      <c r="DD33" s="482"/>
      <c r="DE33" s="822"/>
      <c r="DF33" s="272"/>
    </row>
    <row r="34" spans="1:110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6">
        <v>87.983151689960664</v>
      </c>
      <c r="CV34" s="835">
        <v>88.455418106262513</v>
      </c>
      <c r="CW34" s="834">
        <v>88.628942630926502</v>
      </c>
      <c r="CX34" s="728">
        <v>88.544477160250125</v>
      </c>
      <c r="CY34" s="728">
        <v>88.540453692414331</v>
      </c>
      <c r="CZ34" s="728">
        <v>88.686855743940811</v>
      </c>
      <c r="DA34" s="835">
        <v>88.70689597150897</v>
      </c>
      <c r="DB34" s="351">
        <v>0.2514778652464571</v>
      </c>
      <c r="DC34" s="746">
        <v>0.28429899561872585</v>
      </c>
      <c r="DD34" s="482"/>
      <c r="DE34" s="822"/>
      <c r="DF34" s="272"/>
    </row>
    <row r="35" spans="1:110" x14ac:dyDescent="0.2">
      <c r="A35" s="207"/>
      <c r="B35" s="44"/>
      <c r="C35" s="17"/>
      <c r="D35" s="753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1">
        <v>83.442450853385225</v>
      </c>
      <c r="BZ35" s="754">
        <v>82.726479779714111</v>
      </c>
      <c r="CA35" s="754">
        <v>82.365601639783463</v>
      </c>
      <c r="CB35" s="541">
        <v>81.809200985689912</v>
      </c>
      <c r="CC35" s="754">
        <v>81.569298124319985</v>
      </c>
      <c r="CD35" s="754">
        <v>81.419929497921046</v>
      </c>
      <c r="CE35" s="541">
        <v>81.923887376399819</v>
      </c>
      <c r="CF35" s="754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6">
        <v>83.234438891197414</v>
      </c>
      <c r="CV35" s="835">
        <v>83.722545467316948</v>
      </c>
      <c r="CW35" s="834">
        <v>83.752747139323617</v>
      </c>
      <c r="CX35" s="728">
        <v>83.699911762804518</v>
      </c>
      <c r="CY35" s="728">
        <v>83.697296060052977</v>
      </c>
      <c r="CZ35" s="728">
        <v>83.75006836030802</v>
      </c>
      <c r="DA35" s="835">
        <v>83.728878574750937</v>
      </c>
      <c r="DB35" s="351">
        <v>6.3331074339885163E-3</v>
      </c>
      <c r="DC35" s="746">
        <v>7.5643990500307012E-3</v>
      </c>
      <c r="DD35" s="482"/>
      <c r="DE35" s="822"/>
      <c r="DF35" s="272"/>
    </row>
    <row r="36" spans="1:110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8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8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59">
        <v>81.404792892849557</v>
      </c>
      <c r="BM36" s="510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3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7">
        <v>86.799293163749908</v>
      </c>
      <c r="CV36" s="837">
        <v>87.05381041571907</v>
      </c>
      <c r="CW36" s="836">
        <v>87.042042176289172</v>
      </c>
      <c r="CX36" s="765">
        <v>87.008931876020881</v>
      </c>
      <c r="CY36" s="765">
        <v>87.015530747203968</v>
      </c>
      <c r="CZ36" s="765">
        <v>87.014054168285</v>
      </c>
      <c r="DA36" s="837">
        <v>87.011034208429891</v>
      </c>
      <c r="DB36" s="554">
        <v>-4.2776207289179524E-2</v>
      </c>
      <c r="DC36" s="766">
        <v>-4.9137662194109755E-2</v>
      </c>
      <c r="DD36" s="482"/>
      <c r="DE36" s="822"/>
      <c r="DF36" s="272"/>
    </row>
    <row r="37" spans="1:110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39"/>
      <c r="CW37" s="838"/>
      <c r="CX37" s="731"/>
      <c r="CY37" s="731"/>
      <c r="CZ37" s="731"/>
      <c r="DA37" s="839"/>
      <c r="DB37" s="550" t="s">
        <v>3</v>
      </c>
      <c r="DC37" s="737"/>
      <c r="DD37" s="482"/>
      <c r="DE37" s="822"/>
      <c r="DF37" s="272"/>
    </row>
    <row r="38" spans="1:110" ht="12.75" customHeight="1" x14ac:dyDescent="0.2">
      <c r="A38" s="207"/>
      <c r="B38" s="922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824">
        <v>2706.7847346938765</v>
      </c>
      <c r="CX38" s="428">
        <v>2706.7847346938765</v>
      </c>
      <c r="CY38" s="428">
        <v>2706.7847346938765</v>
      </c>
      <c r="CZ38" s="428">
        <v>2706.7847346938765</v>
      </c>
      <c r="DA38" s="663">
        <v>2720.7479475218652</v>
      </c>
      <c r="DB38" s="351">
        <v>13.963212827988627</v>
      </c>
      <c r="DC38" s="746">
        <v>0.51585974492234232</v>
      </c>
      <c r="DD38" s="482"/>
      <c r="DE38" s="822"/>
      <c r="DF38" s="272"/>
    </row>
    <row r="39" spans="1:110" x14ac:dyDescent="0.2">
      <c r="A39" s="207"/>
      <c r="B39" s="922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824">
        <v>1756.4525189504375</v>
      </c>
      <c r="CX39" s="428">
        <v>1756.4525189504375</v>
      </c>
      <c r="CY39" s="428">
        <v>1756.4525189504375</v>
      </c>
      <c r="CZ39" s="428">
        <v>1756.4525189504375</v>
      </c>
      <c r="DA39" s="663">
        <v>1785.6284139941693</v>
      </c>
      <c r="DB39" s="351">
        <v>29.175895043731771</v>
      </c>
      <c r="DC39" s="746">
        <v>1.6610693843956525</v>
      </c>
      <c r="DD39" s="482"/>
      <c r="DE39" s="822"/>
      <c r="DF39" s="272"/>
    </row>
    <row r="40" spans="1:110" ht="12.75" customHeight="1" x14ac:dyDescent="0.2">
      <c r="A40" s="207"/>
      <c r="B40" s="922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824">
        <v>12049.264280000001</v>
      </c>
      <c r="CX40" s="428">
        <v>12049.264280000001</v>
      </c>
      <c r="CY40" s="428">
        <v>12049.264280000001</v>
      </c>
      <c r="CZ40" s="428">
        <v>12049.264280000001</v>
      </c>
      <c r="DA40" s="663">
        <v>12249.410920000002</v>
      </c>
      <c r="DB40" s="351">
        <v>200.14664000000084</v>
      </c>
      <c r="DC40" s="746">
        <v>1.6610693843956525</v>
      </c>
      <c r="DD40" s="482"/>
      <c r="DE40" s="822"/>
      <c r="DF40" s="272"/>
    </row>
    <row r="41" spans="1:110" ht="12.75" customHeight="1" x14ac:dyDescent="0.2">
      <c r="A41" s="207"/>
      <c r="B41" s="922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824">
        <v>0</v>
      </c>
      <c r="CX41" s="428">
        <v>0</v>
      </c>
      <c r="CY41" s="428">
        <v>0</v>
      </c>
      <c r="CZ41" s="428">
        <v>0</v>
      </c>
      <c r="DA41" s="663">
        <v>0</v>
      </c>
      <c r="DB41" s="351">
        <v>0</v>
      </c>
      <c r="DC41" s="746"/>
      <c r="DD41" s="482"/>
      <c r="DE41" s="822"/>
      <c r="DF41" s="272"/>
    </row>
    <row r="42" spans="1:110" x14ac:dyDescent="0.2">
      <c r="A42" s="207"/>
      <c r="B42" s="922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824">
        <v>950.33221574343918</v>
      </c>
      <c r="CX42" s="428">
        <v>950.33221574343918</v>
      </c>
      <c r="CY42" s="428">
        <v>950.33221574343918</v>
      </c>
      <c r="CZ42" s="428">
        <v>950.33221574343918</v>
      </c>
      <c r="DA42" s="663">
        <v>935.11953352769569</v>
      </c>
      <c r="DB42" s="351">
        <v>-15.212682215743484</v>
      </c>
      <c r="DC42" s="746">
        <v>-1.6007751777458945</v>
      </c>
      <c r="DD42" s="482"/>
      <c r="DE42" s="822"/>
      <c r="DF42" s="272"/>
    </row>
    <row r="43" spans="1:110" ht="13.5" x14ac:dyDescent="0.2">
      <c r="A43" s="207"/>
      <c r="B43" s="922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824">
        <v>6519.2789999999932</v>
      </c>
      <c r="CX43" s="428">
        <v>6519.2789999999932</v>
      </c>
      <c r="CY43" s="428">
        <v>6519.2789999999932</v>
      </c>
      <c r="CZ43" s="428">
        <v>6519.2789999999932</v>
      </c>
      <c r="DA43" s="663">
        <v>6414.9199999999928</v>
      </c>
      <c r="DB43" s="351">
        <v>-104.35900000000038</v>
      </c>
      <c r="DC43" s="746">
        <v>-1.6007751777458945</v>
      </c>
      <c r="DD43" s="482"/>
      <c r="DE43" s="822"/>
      <c r="DF43" s="272"/>
    </row>
    <row r="44" spans="1:110" ht="12.75" customHeight="1" x14ac:dyDescent="0.2">
      <c r="A44" s="207"/>
      <c r="B44" s="922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824">
        <v>959.28799999999944</v>
      </c>
      <c r="CX44" s="428">
        <v>959.28799999999944</v>
      </c>
      <c r="CY44" s="428">
        <v>959.28799999999944</v>
      </c>
      <c r="CZ44" s="428">
        <v>959.28799999999944</v>
      </c>
      <c r="DA44" s="663">
        <v>954.92899999999941</v>
      </c>
      <c r="DB44" s="351">
        <v>-4.3590000000000373</v>
      </c>
      <c r="DC44" s="746">
        <v>-0.45439951297212566</v>
      </c>
      <c r="DD44" s="482"/>
      <c r="DE44" s="822"/>
      <c r="DF44" s="272"/>
    </row>
    <row r="45" spans="1:110" x14ac:dyDescent="0.2">
      <c r="A45" s="207"/>
      <c r="B45" s="922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824">
        <v>0</v>
      </c>
      <c r="CX45" s="428">
        <v>0</v>
      </c>
      <c r="CY45" s="428">
        <v>0</v>
      </c>
      <c r="CZ45" s="428">
        <v>0</v>
      </c>
      <c r="DA45" s="663">
        <v>0</v>
      </c>
      <c r="DB45" s="351">
        <v>0</v>
      </c>
      <c r="DC45" s="876">
        <v>0</v>
      </c>
      <c r="DD45" s="482"/>
      <c r="DE45" s="822"/>
      <c r="DF45" s="272"/>
    </row>
    <row r="46" spans="1:110" x14ac:dyDescent="0.2">
      <c r="A46" s="207"/>
      <c r="B46" s="922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828">
        <v>0</v>
      </c>
      <c r="CX46" s="692">
        <v>0</v>
      </c>
      <c r="CY46" s="692">
        <v>0</v>
      </c>
      <c r="CZ46" s="692">
        <v>0</v>
      </c>
      <c r="DA46" s="664">
        <v>0</v>
      </c>
      <c r="DB46" s="351">
        <v>0</v>
      </c>
      <c r="DC46" s="909" t="e">
        <v>#DIV/0!</v>
      </c>
      <c r="DD46" s="482"/>
      <c r="DE46" s="822"/>
      <c r="DF46" s="272"/>
    </row>
    <row r="47" spans="1:110" x14ac:dyDescent="0.2">
      <c r="A47" s="207"/>
      <c r="B47" s="922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828">
        <v>0</v>
      </c>
      <c r="CX47" s="692">
        <v>0</v>
      </c>
      <c r="CY47" s="692">
        <v>0</v>
      </c>
      <c r="CZ47" s="692">
        <v>0</v>
      </c>
      <c r="DA47" s="664">
        <v>0</v>
      </c>
      <c r="DB47" s="351">
        <v>0</v>
      </c>
      <c r="DC47" s="909" t="e">
        <v>#DIV/0!</v>
      </c>
      <c r="DD47" s="482"/>
      <c r="DE47" s="822"/>
      <c r="DF47" s="272"/>
    </row>
    <row r="48" spans="1:110" ht="12.75" customHeight="1" outlineLevel="1" x14ac:dyDescent="0.2">
      <c r="A48" s="207"/>
      <c r="B48" s="922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828">
        <v>0</v>
      </c>
      <c r="CX48" s="692">
        <v>0</v>
      </c>
      <c r="CY48" s="692">
        <v>0</v>
      </c>
      <c r="CZ48" s="692">
        <v>0</v>
      </c>
      <c r="DA48" s="664">
        <v>0</v>
      </c>
      <c r="DB48" s="351">
        <v>0</v>
      </c>
      <c r="DC48" s="909"/>
      <c r="DD48" s="482"/>
      <c r="DE48" s="822"/>
      <c r="DF48" s="272"/>
    </row>
    <row r="49" spans="1:112" ht="12.75" customHeight="1" outlineLevel="1" x14ac:dyDescent="0.2">
      <c r="A49" s="207"/>
      <c r="B49" s="922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828">
        <v>0</v>
      </c>
      <c r="CX49" s="692">
        <v>0</v>
      </c>
      <c r="CY49" s="692">
        <v>0</v>
      </c>
      <c r="CZ49" s="692">
        <v>0</v>
      </c>
      <c r="DA49" s="664">
        <v>0</v>
      </c>
      <c r="DB49" s="351">
        <v>0</v>
      </c>
      <c r="DC49" s="909" t="e">
        <v>#DIV/0!</v>
      </c>
      <c r="DD49" s="482"/>
      <c r="DE49" s="822"/>
      <c r="DF49" s="272"/>
    </row>
    <row r="50" spans="1:112" x14ac:dyDescent="0.2">
      <c r="A50" s="207"/>
      <c r="B50" s="922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828">
        <v>0</v>
      </c>
      <c r="CX50" s="692">
        <v>0</v>
      </c>
      <c r="CY50" s="692">
        <v>0</v>
      </c>
      <c r="CZ50" s="692">
        <v>0</v>
      </c>
      <c r="DA50" s="664">
        <v>0</v>
      </c>
      <c r="DB50" s="351">
        <v>0</v>
      </c>
      <c r="DC50" s="909" t="e">
        <v>#DIV/0!</v>
      </c>
      <c r="DD50" s="482"/>
      <c r="DE50" s="822"/>
      <c r="DF50" s="272"/>
    </row>
    <row r="51" spans="1:112" ht="12.75" customHeight="1" outlineLevel="1" x14ac:dyDescent="0.2">
      <c r="A51" s="207"/>
      <c r="B51" s="922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828">
        <v>0</v>
      </c>
      <c r="CX51" s="692">
        <v>0</v>
      </c>
      <c r="CY51" s="692">
        <v>0</v>
      </c>
      <c r="CZ51" s="692">
        <v>0</v>
      </c>
      <c r="DA51" s="664">
        <v>0</v>
      </c>
      <c r="DB51" s="351">
        <v>0</v>
      </c>
      <c r="DC51" s="909" t="e">
        <v>#DIV/0!</v>
      </c>
      <c r="DD51" s="482"/>
      <c r="DE51" s="822"/>
      <c r="DF51" s="272"/>
    </row>
    <row r="52" spans="1:112" ht="12.75" customHeight="1" outlineLevel="1" thickBot="1" x14ac:dyDescent="0.25">
      <c r="A52" s="207"/>
      <c r="B52" s="922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840">
        <v>0</v>
      </c>
      <c r="CX52" s="779">
        <v>0</v>
      </c>
      <c r="CY52" s="779">
        <v>0</v>
      </c>
      <c r="CZ52" s="779">
        <v>0</v>
      </c>
      <c r="DA52" s="777">
        <v>0</v>
      </c>
      <c r="DB52" s="554">
        <v>0</v>
      </c>
      <c r="DC52" s="910" t="e">
        <v>#DIV/0!</v>
      </c>
      <c r="DD52" s="482"/>
      <c r="DE52" s="822"/>
      <c r="DF52" s="272"/>
    </row>
    <row r="53" spans="1:112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360"/>
      <c r="CX53" s="172"/>
      <c r="CY53" s="172"/>
      <c r="CZ53" s="172"/>
      <c r="DA53" s="670"/>
      <c r="DB53" s="550"/>
      <c r="DC53" s="737"/>
      <c r="DD53" s="482"/>
      <c r="DE53" s="822"/>
      <c r="DF53" s="272"/>
    </row>
    <row r="54" spans="1:112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22977.299129427542</v>
      </c>
      <c r="CV54" s="663">
        <v>23341.203527978563</v>
      </c>
      <c r="CW54" s="824">
        <v>23246.063389420251</v>
      </c>
      <c r="CX54" s="428">
        <v>23249.821418147651</v>
      </c>
      <c r="CY54" s="428">
        <v>23230.749432745328</v>
      </c>
      <c r="CZ54" s="428">
        <v>23263.669278768641</v>
      </c>
      <c r="DA54" s="663">
        <v>23214.528219427535</v>
      </c>
      <c r="DB54" s="351">
        <v>-126.67530855102814</v>
      </c>
      <c r="DC54" s="746">
        <v>-0.54271112626727014</v>
      </c>
      <c r="DD54" s="482"/>
      <c r="DE54" s="822"/>
      <c r="DF54" s="272"/>
    </row>
    <row r="55" spans="1:112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83.972025902449261</v>
      </c>
      <c r="CV55" s="657">
        <v>84.201310836064025</v>
      </c>
      <c r="CW55" s="841">
        <v>84.161212280633094</v>
      </c>
      <c r="CX55" s="691">
        <v>84.121953573564781</v>
      </c>
      <c r="CY55" s="691">
        <v>84.127569080075745</v>
      </c>
      <c r="CZ55" s="691">
        <v>84.182770704325776</v>
      </c>
      <c r="DA55" s="657">
        <v>84.165249558047165</v>
      </c>
      <c r="DB55" s="351">
        <v>-3.6061278016859433E-2</v>
      </c>
      <c r="DC55" s="746">
        <v>-4.2827454417038169E-2</v>
      </c>
      <c r="DD55" s="482"/>
      <c r="DE55" s="822"/>
      <c r="DF55" s="272"/>
    </row>
    <row r="56" spans="1:112" ht="12.75" customHeight="1" x14ac:dyDescent="0.2">
      <c r="A56" s="207"/>
      <c r="B56" s="921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21809.754603238034</v>
      </c>
      <c r="CV56" s="663">
        <v>22175.670755958155</v>
      </c>
      <c r="CW56" s="824">
        <v>22079.67511086923</v>
      </c>
      <c r="CX56" s="428">
        <v>22083.160312832784</v>
      </c>
      <c r="CY56" s="428">
        <v>22063.786491920247</v>
      </c>
      <c r="CZ56" s="428">
        <v>22096.503190480013</v>
      </c>
      <c r="DA56" s="663">
        <v>22047.361887526666</v>
      </c>
      <c r="DB56" s="351">
        <v>-128.30886843148983</v>
      </c>
      <c r="DC56" s="746">
        <v>-0.57860197260105606</v>
      </c>
      <c r="DD56" s="482"/>
      <c r="DE56" s="822"/>
      <c r="DF56" s="272"/>
    </row>
    <row r="57" spans="1:112" ht="12.75" customHeight="1" x14ac:dyDescent="0.2">
      <c r="A57" s="207"/>
      <c r="B57" s="921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83.334310095510318</v>
      </c>
      <c r="CV57" s="657">
        <v>83.581710602174326</v>
      </c>
      <c r="CW57" s="841">
        <v>83.486476331434162</v>
      </c>
      <c r="CX57" s="691">
        <v>83.446311421802037</v>
      </c>
      <c r="CY57" s="691">
        <v>83.454445054517706</v>
      </c>
      <c r="CZ57" s="691">
        <v>83.461216021321889</v>
      </c>
      <c r="DA57" s="657">
        <v>83.443275363870157</v>
      </c>
      <c r="DB57" s="351">
        <v>-0.13843523830416871</v>
      </c>
      <c r="DC57" s="746">
        <v>-0.1656286253377659</v>
      </c>
      <c r="DD57" s="482"/>
      <c r="DE57" s="822"/>
      <c r="DF57" s="272"/>
    </row>
    <row r="58" spans="1:112" ht="3" customHeight="1" x14ac:dyDescent="0.2">
      <c r="A58" s="207"/>
      <c r="B58" s="921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705"/>
      <c r="CX58" s="657"/>
      <c r="CY58" s="657"/>
      <c r="CZ58" s="657"/>
      <c r="DA58" s="657"/>
      <c r="DB58" s="351">
        <v>0</v>
      </c>
      <c r="DC58" s="746"/>
      <c r="DD58" s="482"/>
      <c r="DE58" s="822"/>
      <c r="DF58" s="272"/>
    </row>
    <row r="59" spans="1:112" x14ac:dyDescent="0.2">
      <c r="A59" s="207"/>
      <c r="B59" s="921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4708.6097623008909</v>
      </c>
      <c r="CV59" s="663">
        <v>4892.4526141886454</v>
      </c>
      <c r="CW59" s="824">
        <v>4860.3255819000151</v>
      </c>
      <c r="CX59" s="428">
        <v>4853.9639426434551</v>
      </c>
      <c r="CY59" s="428">
        <v>4843.8788234641552</v>
      </c>
      <c r="CZ59" s="428">
        <v>4892.6180237950593</v>
      </c>
      <c r="DA59" s="663">
        <v>4846.8286738766919</v>
      </c>
      <c r="DB59" s="351">
        <v>-45.623940311953447</v>
      </c>
      <c r="DC59" s="746">
        <v>-0.93253719371014787</v>
      </c>
      <c r="DD59" s="482"/>
      <c r="DE59" s="822"/>
      <c r="DF59" s="272"/>
    </row>
    <row r="60" spans="1:112" x14ac:dyDescent="0.2">
      <c r="A60" s="207"/>
      <c r="B60" s="921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75.300845899646646</v>
      </c>
      <c r="CV60" s="657">
        <v>76.607699950688499</v>
      </c>
      <c r="CW60" s="841">
        <v>76.760928085409475</v>
      </c>
      <c r="CX60" s="691">
        <v>76.584488960928923</v>
      </c>
      <c r="CY60" s="691">
        <v>76.560882758469333</v>
      </c>
      <c r="CZ60" s="691">
        <v>77.021165025667855</v>
      </c>
      <c r="DA60" s="657">
        <v>76.963785057539368</v>
      </c>
      <c r="DB60" s="351">
        <v>0.35608510685086969</v>
      </c>
      <c r="DC60" s="746">
        <v>0.46481633971529046</v>
      </c>
      <c r="DD60" s="482"/>
      <c r="DE60" s="822"/>
      <c r="DF60" s="272"/>
      <c r="DG60" s="823"/>
      <c r="DH60" s="823"/>
    </row>
    <row r="61" spans="1:112" ht="3" customHeight="1" x14ac:dyDescent="0.2">
      <c r="A61" s="207"/>
      <c r="B61" s="921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8"/>
      <c r="CV61" s="843"/>
      <c r="CW61" s="842"/>
      <c r="CX61" s="748"/>
      <c r="CY61" s="748"/>
      <c r="CZ61" s="748"/>
      <c r="DA61" s="843"/>
      <c r="DB61" s="351">
        <v>0</v>
      </c>
      <c r="DC61" s="746"/>
      <c r="DD61" s="482"/>
      <c r="DE61" s="822"/>
      <c r="DF61" s="272"/>
    </row>
    <row r="62" spans="1:112" x14ac:dyDescent="0.2">
      <c r="A62" s="207"/>
      <c r="B62" s="921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7310.0255214491654</v>
      </c>
      <c r="CV62" s="663">
        <v>7509.526776678028</v>
      </c>
      <c r="CW62" s="824">
        <v>7440.8616811124293</v>
      </c>
      <c r="CX62" s="428">
        <v>7444.1817612246741</v>
      </c>
      <c r="CY62" s="428">
        <v>7424.0108556824007</v>
      </c>
      <c r="CZ62" s="428">
        <v>7381.8795678427487</v>
      </c>
      <c r="DA62" s="663">
        <v>7384.4307628165116</v>
      </c>
      <c r="DB62" s="351">
        <v>-125.09601386151644</v>
      </c>
      <c r="DC62" s="746">
        <v>-1.6658308516859011</v>
      </c>
      <c r="DD62" s="482"/>
      <c r="DE62" s="822"/>
      <c r="DF62" s="272"/>
    </row>
    <row r="63" spans="1:112" x14ac:dyDescent="0.2">
      <c r="A63" s="207"/>
      <c r="B63" s="921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76.947471460666463</v>
      </c>
      <c r="CV63" s="657">
        <v>77.474652331963142</v>
      </c>
      <c r="CW63" s="841">
        <v>77.243344000399077</v>
      </c>
      <c r="CX63" s="691">
        <v>77.243025665951293</v>
      </c>
      <c r="CY63" s="691">
        <v>77.233954550458066</v>
      </c>
      <c r="CZ63" s="691">
        <v>77.104020566810931</v>
      </c>
      <c r="DA63" s="657">
        <v>77.063959984119634</v>
      </c>
      <c r="DB63" s="351">
        <v>-0.41069234784350783</v>
      </c>
      <c r="DC63" s="746">
        <v>-0.53009898783897835</v>
      </c>
      <c r="DD63" s="482"/>
      <c r="DE63" s="822"/>
      <c r="DF63" s="272"/>
    </row>
    <row r="64" spans="1:112" ht="3.75" customHeight="1" x14ac:dyDescent="0.2">
      <c r="A64" s="207"/>
      <c r="B64" s="921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844"/>
      <c r="CX64" s="750"/>
      <c r="CY64" s="750"/>
      <c r="CZ64" s="750"/>
      <c r="DA64" s="672"/>
      <c r="DB64" s="351"/>
      <c r="DC64" s="746"/>
      <c r="DD64" s="482"/>
      <c r="DE64" s="822"/>
      <c r="DF64" s="272"/>
    </row>
    <row r="65" spans="1:110" x14ac:dyDescent="0.2">
      <c r="A65" s="207"/>
      <c r="B65" s="921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9041.9110594533449</v>
      </c>
      <c r="CV65" s="663">
        <v>9025.3486320131142</v>
      </c>
      <c r="CW65" s="824">
        <v>9018.4431757507245</v>
      </c>
      <c r="CX65" s="428">
        <v>9028.6153980539293</v>
      </c>
      <c r="CY65" s="428">
        <v>9040.4536575626753</v>
      </c>
      <c r="CZ65" s="428">
        <v>9053.5804603513043</v>
      </c>
      <c r="DA65" s="663">
        <v>9051.7818487448931</v>
      </c>
      <c r="DB65" s="351">
        <v>26.433216731778884</v>
      </c>
      <c r="DC65" s="746">
        <v>0.29287751431583686</v>
      </c>
      <c r="DD65" s="482"/>
      <c r="DE65" s="822"/>
      <c r="DF65" s="272"/>
    </row>
    <row r="66" spans="1:110" x14ac:dyDescent="0.2">
      <c r="A66" s="207"/>
      <c r="B66" s="921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93.81408099526378</v>
      </c>
      <c r="CV66" s="657">
        <v>93.845734076681296</v>
      </c>
      <c r="CW66" s="841">
        <v>93.848122399289622</v>
      </c>
      <c r="CX66" s="691">
        <v>93.838384572769783</v>
      </c>
      <c r="CY66" s="691">
        <v>93.847038774986402</v>
      </c>
      <c r="CZ66" s="691">
        <v>93.845897280215127</v>
      </c>
      <c r="DA66" s="657">
        <v>93.846132261503712</v>
      </c>
      <c r="DB66" s="351">
        <v>3.9818482241571473E-4</v>
      </c>
      <c r="DC66" s="746">
        <v>4.2429720044090402E-4</v>
      </c>
      <c r="DD66" s="482"/>
      <c r="DE66" s="822"/>
      <c r="DF66" s="272"/>
    </row>
    <row r="67" spans="1:110" ht="3" customHeight="1" x14ac:dyDescent="0.2">
      <c r="A67" s="207"/>
      <c r="B67" s="921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824"/>
      <c r="CX67" s="428"/>
      <c r="CY67" s="428"/>
      <c r="CZ67" s="428"/>
      <c r="DA67" s="663"/>
      <c r="DB67" s="351">
        <v>0</v>
      </c>
      <c r="DC67" s="746"/>
      <c r="DD67" s="482"/>
      <c r="DE67" s="822"/>
      <c r="DF67" s="272"/>
    </row>
    <row r="68" spans="1:110" x14ac:dyDescent="0.2">
      <c r="A68" s="207"/>
      <c r="B68" s="921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749.20826003463355</v>
      </c>
      <c r="CV68" s="663">
        <v>748.34273307836531</v>
      </c>
      <c r="CW68" s="824">
        <v>760.04467210606197</v>
      </c>
      <c r="CX68" s="428">
        <v>756.39921091072688</v>
      </c>
      <c r="CY68" s="428">
        <v>755.44315521101817</v>
      </c>
      <c r="CZ68" s="428">
        <v>768.42513849090187</v>
      </c>
      <c r="DA68" s="663">
        <v>764.32060208856933</v>
      </c>
      <c r="DB68" s="351">
        <v>15.977869010204017</v>
      </c>
      <c r="DC68" s="746">
        <v>2.1351004431455989</v>
      </c>
      <c r="DD68" s="482"/>
      <c r="DE68" s="822"/>
      <c r="DF68" s="272"/>
    </row>
    <row r="69" spans="1:110" ht="12.75" customHeight="1" x14ac:dyDescent="0.2">
      <c r="A69" s="207"/>
      <c r="B69" s="921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69">
        <v>82.97209965622217</v>
      </c>
      <c r="CV69" s="657">
        <v>82.698598266734251</v>
      </c>
      <c r="CW69" s="841">
        <v>81.473585474317005</v>
      </c>
      <c r="CX69" s="691">
        <v>81.460920062754099</v>
      </c>
      <c r="CY69" s="691">
        <v>81.390113591527708</v>
      </c>
      <c r="CZ69" s="691">
        <v>80.088498364435821</v>
      </c>
      <c r="DA69" s="657">
        <v>80.22988690765078</v>
      </c>
      <c r="DB69" s="351">
        <v>-2.4687113590834713</v>
      </c>
      <c r="DC69" s="746">
        <v>-2.9851912980688566</v>
      </c>
      <c r="DD69" s="482"/>
      <c r="DE69" s="822"/>
      <c r="DF69" s="272"/>
    </row>
    <row r="70" spans="1:110" s="441" customFormat="1" ht="4.5" customHeight="1" x14ac:dyDescent="0.2">
      <c r="A70" s="207"/>
      <c r="B70" s="921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0"/>
      <c r="CV70" s="846"/>
      <c r="CW70" s="845"/>
      <c r="CX70" s="734"/>
      <c r="CY70" s="734"/>
      <c r="CZ70" s="734"/>
      <c r="DA70" s="846"/>
      <c r="DB70" s="549"/>
      <c r="DC70" s="747"/>
      <c r="DD70" s="482"/>
      <c r="DE70" s="822"/>
      <c r="DF70" s="272"/>
    </row>
    <row r="71" spans="1:110" ht="12.75" customHeight="1" x14ac:dyDescent="0.2">
      <c r="A71" s="207"/>
      <c r="B71" s="921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824">
        <v>5277.7545095545902</v>
      </c>
      <c r="CX71" s="428">
        <v>5224.5911905290259</v>
      </c>
      <c r="CY71" s="428">
        <v>5226.2316130671315</v>
      </c>
      <c r="CZ71" s="428">
        <v>5226.2316130671315</v>
      </c>
      <c r="DA71" s="663">
        <v>5226.2316130671315</v>
      </c>
      <c r="DB71" s="351">
        <v>-61.912841217183086</v>
      </c>
      <c r="DC71" s="746">
        <v>-1.1707857406773936</v>
      </c>
      <c r="DD71" s="482"/>
      <c r="DE71" s="822"/>
      <c r="DF71" s="272"/>
    </row>
    <row r="72" spans="1:110" x14ac:dyDescent="0.2">
      <c r="A72" s="207"/>
      <c r="B72" s="921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824">
        <v>2002.3210254781345</v>
      </c>
      <c r="CX72" s="428">
        <v>1941.3000649941689</v>
      </c>
      <c r="CY72" s="428">
        <v>1951.7914576231778</v>
      </c>
      <c r="CZ72" s="428">
        <v>1951.7914576231778</v>
      </c>
      <c r="DA72" s="663">
        <v>1951.7914576231778</v>
      </c>
      <c r="DB72" s="351">
        <v>-65.812487431486943</v>
      </c>
      <c r="DC72" s="746">
        <v>-3.2619131020634407</v>
      </c>
      <c r="DD72" s="482"/>
      <c r="DE72" s="822"/>
      <c r="DF72" s="272"/>
    </row>
    <row r="73" spans="1:110" x14ac:dyDescent="0.2">
      <c r="A73" s="207"/>
      <c r="B73" s="921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824">
        <v>607.55202634256557</v>
      </c>
      <c r="CX73" s="428">
        <v>620.42360281632637</v>
      </c>
      <c r="CY73" s="428">
        <v>620.42361580466456</v>
      </c>
      <c r="CZ73" s="428">
        <v>620.42361580466456</v>
      </c>
      <c r="DA73" s="663">
        <v>620.42361580466456</v>
      </c>
      <c r="DB73" s="351">
        <v>12.871629807580007</v>
      </c>
      <c r="DC73" s="746">
        <v>2.118605502779447</v>
      </c>
      <c r="DD73" s="482"/>
      <c r="DE73" s="822"/>
      <c r="DF73" s="272"/>
    </row>
    <row r="74" spans="1:110" x14ac:dyDescent="0.2">
      <c r="A74" s="207"/>
      <c r="B74" s="921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824">
        <v>607.55202634256557</v>
      </c>
      <c r="CX74" s="428">
        <v>620.42360281632637</v>
      </c>
      <c r="CY74" s="428">
        <v>620.42361580466456</v>
      </c>
      <c r="CZ74" s="428">
        <v>620.42361580466456</v>
      </c>
      <c r="DA74" s="663">
        <v>620.42361580466456</v>
      </c>
      <c r="DB74" s="351">
        <v>-171.69073283790101</v>
      </c>
      <c r="DC74" s="746">
        <v>-21.674993406207676</v>
      </c>
      <c r="DD74" s="482"/>
      <c r="DE74" s="822"/>
      <c r="DF74" s="272"/>
    </row>
    <row r="75" spans="1:110" x14ac:dyDescent="0.2">
      <c r="A75" s="207"/>
      <c r="B75" s="921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824">
        <v>1870.9025815600005</v>
      </c>
      <c r="CX75" s="428">
        <v>1865.3292901200002</v>
      </c>
      <c r="CY75" s="428">
        <v>1865.3099120000002</v>
      </c>
      <c r="CZ75" s="428">
        <v>1865.3099120000002</v>
      </c>
      <c r="DA75" s="663">
        <v>1865.3099120000002</v>
      </c>
      <c r="DB75" s="351">
        <v>-5.5642625899999985</v>
      </c>
      <c r="DC75" s="746">
        <v>-0.29741511564878031</v>
      </c>
      <c r="DD75" s="482"/>
      <c r="DE75" s="822"/>
      <c r="DF75" s="272"/>
    </row>
    <row r="76" spans="1:110" x14ac:dyDescent="0.2">
      <c r="A76" s="207"/>
      <c r="B76" s="921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824">
        <v>1405.417776787179</v>
      </c>
      <c r="CX76" s="428">
        <v>1347.6575288462243</v>
      </c>
      <c r="CY76" s="428">
        <v>1347.232401729812</v>
      </c>
      <c r="CZ76" s="428">
        <v>1347.232401729812</v>
      </c>
      <c r="DA76" s="663">
        <v>1347.232401729812</v>
      </c>
      <c r="DB76" s="351">
        <v>-68.604638004275785</v>
      </c>
      <c r="DC76" s="746">
        <v>-4.8455179571485596</v>
      </c>
      <c r="DD76" s="482"/>
      <c r="DE76" s="822"/>
      <c r="DF76" s="272"/>
    </row>
    <row r="77" spans="1:110" x14ac:dyDescent="0.2">
      <c r="A77" s="207"/>
      <c r="B77" s="921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824">
        <v>1135.5953226332897</v>
      </c>
      <c r="CX77" s="428">
        <v>1077.4749806776938</v>
      </c>
      <c r="CY77" s="428">
        <v>1085.5551494205231</v>
      </c>
      <c r="CZ77" s="428">
        <v>1085.5551494205231</v>
      </c>
      <c r="DA77" s="663">
        <v>1085.5551494205231</v>
      </c>
      <c r="DB77" s="351">
        <v>-65.323963690999108</v>
      </c>
      <c r="DC77" s="746">
        <v>-5.6760056679097222</v>
      </c>
      <c r="DD77" s="482"/>
      <c r="DE77" s="822"/>
      <c r="DF77" s="272"/>
    </row>
    <row r="78" spans="1:110" x14ac:dyDescent="0.2">
      <c r="A78" s="207"/>
      <c r="B78" s="921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824">
        <v>269.82245415388905</v>
      </c>
      <c r="CX78" s="428">
        <v>270.18254816853062</v>
      </c>
      <c r="CY78" s="428">
        <v>261.67725230928863</v>
      </c>
      <c r="CZ78" s="428">
        <v>261.67725230928863</v>
      </c>
      <c r="DA78" s="663">
        <v>261.67725230928863</v>
      </c>
      <c r="DB78" s="351">
        <v>-3.2806743132769611</v>
      </c>
      <c r="DC78" s="755">
        <v>-1.2381868906870985</v>
      </c>
      <c r="DD78" s="482"/>
      <c r="DE78" s="822"/>
      <c r="DF78" s="272"/>
    </row>
    <row r="79" spans="1:110" ht="12.75" hidden="1" customHeight="1" outlineLevel="1" x14ac:dyDescent="0.2">
      <c r="A79" s="207"/>
      <c r="B79" s="921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1">
        <v>0</v>
      </c>
      <c r="CV79" s="848">
        <v>0</v>
      </c>
      <c r="CW79" s="847">
        <v>0</v>
      </c>
      <c r="CX79" s="726">
        <v>0</v>
      </c>
      <c r="CY79" s="726">
        <v>0</v>
      </c>
      <c r="CZ79" s="726">
        <v>0</v>
      </c>
      <c r="DA79" s="848">
        <v>0</v>
      </c>
      <c r="DB79" s="351">
        <v>0</v>
      </c>
      <c r="DC79" s="755" t="e">
        <v>#DIV/0!</v>
      </c>
      <c r="DD79" s="482"/>
      <c r="DE79" s="822"/>
      <c r="DF79" s="272"/>
    </row>
    <row r="80" spans="1:110" collapsed="1" x14ac:dyDescent="0.2">
      <c r="A80" s="207"/>
      <c r="B80" s="921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18791.431894232377</v>
      </c>
      <c r="CV80" s="663">
        <v>18800.148042230918</v>
      </c>
      <c r="CW80" s="824">
        <v>18755.55058930234</v>
      </c>
      <c r="CX80" s="428">
        <v>18748.524267257158</v>
      </c>
      <c r="CY80" s="428">
        <v>18749.585072542865</v>
      </c>
      <c r="CZ80" s="428">
        <v>18745.756709187186</v>
      </c>
      <c r="DA80" s="663">
        <v>18734.017167455404</v>
      </c>
      <c r="DB80" s="351">
        <v>-66.130874775513803</v>
      </c>
      <c r="DC80" s="746">
        <v>-0.35175720226757745</v>
      </c>
      <c r="DD80" s="482"/>
      <c r="DE80" s="822"/>
      <c r="DF80" s="272"/>
    </row>
    <row r="81" spans="1:110" ht="12.75" hidden="1" customHeight="1" x14ac:dyDescent="0.2">
      <c r="A81" s="207"/>
      <c r="B81" s="921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4">
        <v>14382.203768626488</v>
      </c>
      <c r="CB81" s="634"/>
      <c r="CC81" s="666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2"/>
      <c r="CV81" s="850"/>
      <c r="CW81" s="849"/>
      <c r="CX81" s="727"/>
      <c r="CY81" s="727"/>
      <c r="CZ81" s="727"/>
      <c r="DA81" s="850"/>
      <c r="DB81" s="351">
        <v>0</v>
      </c>
      <c r="DC81" s="746" t="e">
        <v>#DIV/0!</v>
      </c>
      <c r="DD81" s="482"/>
      <c r="DE81" s="822"/>
      <c r="DF81" s="272"/>
    </row>
    <row r="82" spans="1:110" ht="13.5" thickBot="1" x14ac:dyDescent="0.25">
      <c r="A82" s="207"/>
      <c r="B82" s="921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96.749958934544793</v>
      </c>
      <c r="CV82" s="792">
        <v>96.762937372113171</v>
      </c>
      <c r="CW82" s="851">
        <v>96.765073640459605</v>
      </c>
      <c r="CX82" s="791">
        <v>96.766307120066813</v>
      </c>
      <c r="CY82" s="791">
        <v>96.769179548045201</v>
      </c>
      <c r="CZ82" s="791">
        <v>96.772586999915703</v>
      </c>
      <c r="DA82" s="792">
        <v>96.7692957412699</v>
      </c>
      <c r="DB82" s="554">
        <v>6.358369156728827E-3</v>
      </c>
      <c r="DC82" s="766">
        <v>6.5710791026019066E-3</v>
      </c>
      <c r="DD82" s="482"/>
      <c r="DE82" s="822"/>
      <c r="DF82" s="272"/>
    </row>
    <row r="83" spans="1:110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363"/>
      <c r="CX83" s="326"/>
      <c r="CY83" s="326"/>
      <c r="CZ83" s="326"/>
      <c r="DA83" s="675"/>
      <c r="DB83" s="549"/>
      <c r="DC83" s="747"/>
      <c r="DD83" s="482"/>
      <c r="DE83" s="822"/>
      <c r="DF83" s="272"/>
    </row>
    <row r="84" spans="1:110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852">
        <v>6.96</v>
      </c>
      <c r="CX84" s="729">
        <v>6.96</v>
      </c>
      <c r="CY84" s="729">
        <v>6.96</v>
      </c>
      <c r="CZ84" s="729">
        <v>6.96</v>
      </c>
      <c r="DA84" s="676">
        <v>6.96</v>
      </c>
      <c r="DB84" s="351">
        <v>0</v>
      </c>
      <c r="DC84" s="746">
        <v>0</v>
      </c>
      <c r="DD84" s="482"/>
      <c r="DE84" s="822"/>
      <c r="DF84" s="272"/>
    </row>
    <row r="85" spans="1:110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852">
        <v>6.86</v>
      </c>
      <c r="CX85" s="729">
        <v>6.86</v>
      </c>
      <c r="CY85" s="729">
        <v>6.86</v>
      </c>
      <c r="CZ85" s="729">
        <v>6.86</v>
      </c>
      <c r="DA85" s="676">
        <v>6.86</v>
      </c>
      <c r="DB85" s="351">
        <v>0</v>
      </c>
      <c r="DC85" s="746">
        <v>0</v>
      </c>
      <c r="DD85" s="482"/>
      <c r="DE85" s="822"/>
      <c r="DF85" s="272"/>
    </row>
    <row r="86" spans="1:110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5">
        <v>6.9561415466695351</v>
      </c>
      <c r="CQ86" s="505">
        <v>6.9535010637392567</v>
      </c>
      <c r="CR86" s="677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677">
        <v>6.9562777069058157</v>
      </c>
      <c r="CW86" s="608">
        <v>6.9565643300481703</v>
      </c>
      <c r="CX86" s="606">
        <v>6.9554731837611001</v>
      </c>
      <c r="CY86" s="606">
        <v>6.957591064980619</v>
      </c>
      <c r="CZ86" s="606">
        <v>6.9351709839236788</v>
      </c>
      <c r="DA86" s="677">
        <v>6.9547603785097261</v>
      </c>
      <c r="DB86" s="351">
        <v>-1.5173283960896455E-3</v>
      </c>
      <c r="DC86" s="746">
        <v>-2.1812360863382452E-2</v>
      </c>
      <c r="DD86" s="482"/>
      <c r="DE86" s="822"/>
      <c r="DF86" s="272"/>
    </row>
    <row r="87" spans="1:110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62.925593464864505</v>
      </c>
      <c r="CV87" s="854"/>
      <c r="CW87" s="853"/>
      <c r="CX87" s="329"/>
      <c r="CY87" s="329"/>
      <c r="CZ87" s="329"/>
      <c r="DA87" s="854"/>
      <c r="DB87" s="351">
        <v>0</v>
      </c>
      <c r="DC87" s="746"/>
      <c r="DD87" s="482"/>
      <c r="DE87" s="822"/>
      <c r="DF87" s="272"/>
    </row>
    <row r="88" spans="1:110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6">
        <v>2.1605699999999999</v>
      </c>
      <c r="CW88" s="855">
        <v>2.1611699999999998</v>
      </c>
      <c r="CX88" s="730">
        <v>2.1613699999999998</v>
      </c>
      <c r="CY88" s="730">
        <v>2.1615700000000002</v>
      </c>
      <c r="CZ88" s="730">
        <v>2.1617700000000002</v>
      </c>
      <c r="DA88" s="856">
        <v>2.1619799999999998</v>
      </c>
      <c r="DB88" s="351">
        <v>1.4099999999999113E-3</v>
      </c>
      <c r="DC88" s="746">
        <v>6.5260556242097145E-2</v>
      </c>
      <c r="DD88" s="482"/>
      <c r="DE88" s="822"/>
      <c r="DF88" s="272"/>
    </row>
    <row r="89" spans="1:110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4"/>
      <c r="CW89" s="853"/>
      <c r="CX89" s="329"/>
      <c r="CY89" s="329"/>
      <c r="CZ89" s="329"/>
      <c r="DA89" s="854"/>
      <c r="DB89" s="554">
        <v>0</v>
      </c>
      <c r="DC89" s="766"/>
      <c r="DD89" s="482"/>
      <c r="DE89" s="822"/>
      <c r="DF89" s="272"/>
    </row>
    <row r="90" spans="1:110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7"/>
      <c r="CC90" s="683"/>
      <c r="CD90" s="683"/>
      <c r="CE90" s="637"/>
      <c r="CF90" s="683"/>
      <c r="CG90" s="637"/>
      <c r="CH90" s="637"/>
      <c r="CI90" s="653"/>
      <c r="CJ90" s="637"/>
      <c r="CK90" s="653"/>
      <c r="CL90" s="637"/>
      <c r="CM90" s="683"/>
      <c r="CN90" s="683"/>
      <c r="CO90" s="683"/>
      <c r="CP90" s="637"/>
      <c r="CQ90" s="637"/>
      <c r="CR90" s="683"/>
      <c r="CS90" s="637"/>
      <c r="CT90" s="683"/>
      <c r="CU90" s="637"/>
      <c r="CV90" s="858"/>
      <c r="CW90" s="857"/>
      <c r="CX90" s="795"/>
      <c r="CY90" s="795"/>
      <c r="CZ90" s="795"/>
      <c r="DA90" s="858"/>
      <c r="DB90" s="549"/>
      <c r="DC90" s="732"/>
      <c r="DD90" s="482"/>
      <c r="DE90" s="822"/>
      <c r="DF90" s="272"/>
    </row>
    <row r="91" spans="1:110" ht="12.75" customHeight="1" thickBot="1" x14ac:dyDescent="0.25">
      <c r="A91" s="207"/>
      <c r="B91" s="920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0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1">
        <v>2232.481405132653</v>
      </c>
      <c r="CJ91" s="610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7">
        <v>1532.86762846793</v>
      </c>
      <c r="CV91" s="878">
        <v>1557.8842017405245</v>
      </c>
      <c r="CW91" s="879">
        <v>1557.8842017405245</v>
      </c>
      <c r="CX91" s="880">
        <v>1557.8842017405245</v>
      </c>
      <c r="CY91" s="880">
        <v>1557.8842017405245</v>
      </c>
      <c r="CZ91" s="880">
        <v>1557.8842017405245</v>
      </c>
      <c r="DA91" s="878">
        <v>1555.5416599518951</v>
      </c>
      <c r="DB91" s="351">
        <v>-2.3425417886294326</v>
      </c>
      <c r="DC91" s="746">
        <v>-0.15036687489431433</v>
      </c>
      <c r="DD91" s="482"/>
      <c r="DE91" s="822"/>
      <c r="DF91" s="272"/>
    </row>
    <row r="92" spans="1:110" x14ac:dyDescent="0.2">
      <c r="A92" s="207"/>
      <c r="B92" s="920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825"/>
      <c r="CX92" s="379"/>
      <c r="CY92" s="379"/>
      <c r="CZ92" s="379"/>
      <c r="DA92" s="381"/>
      <c r="DB92" s="551"/>
      <c r="DC92" s="381"/>
      <c r="DD92" s="482"/>
      <c r="DE92" s="822"/>
      <c r="DF92" s="272"/>
    </row>
    <row r="93" spans="1:110" ht="12.75" customHeight="1" x14ac:dyDescent="0.2">
      <c r="A93" s="207"/>
      <c r="B93" s="920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859"/>
      <c r="CX93" s="380"/>
      <c r="CY93" s="380"/>
      <c r="CZ93" s="380"/>
      <c r="DA93" s="702"/>
      <c r="DB93" s="552"/>
      <c r="DC93" s="702"/>
      <c r="DD93" s="482"/>
      <c r="DE93" s="822"/>
      <c r="DF93" s="272"/>
    </row>
    <row r="94" spans="1:110" x14ac:dyDescent="0.2">
      <c r="A94" s="207"/>
      <c r="B94" s="920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8">
        <v>0.36693526194879755</v>
      </c>
      <c r="CV94" s="702"/>
      <c r="CW94" s="859"/>
      <c r="CX94" s="380"/>
      <c r="CY94" s="380"/>
      <c r="CZ94" s="380"/>
      <c r="DA94" s="702"/>
      <c r="DB94" s="552"/>
      <c r="DC94" s="702"/>
      <c r="DD94" s="482"/>
      <c r="DE94" s="822"/>
      <c r="DF94" s="272"/>
    </row>
    <row r="95" spans="1:110" x14ac:dyDescent="0.2">
      <c r="A95" s="207"/>
      <c r="B95" s="920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8">
        <v>3.2744071762982552</v>
      </c>
      <c r="CV95" s="702"/>
      <c r="CW95" s="859"/>
      <c r="CX95" s="380"/>
      <c r="CY95" s="380"/>
      <c r="CZ95" s="380"/>
      <c r="DA95" s="702"/>
      <c r="DB95" s="552"/>
      <c r="DC95" s="702"/>
      <c r="DD95" s="482"/>
      <c r="DE95" s="822"/>
      <c r="DF95" s="272"/>
    </row>
    <row r="96" spans="1:110" x14ac:dyDescent="0.2">
      <c r="A96" s="207"/>
      <c r="B96" s="920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8">
        <v>3.5009730803879258</v>
      </c>
      <c r="CV96" s="702"/>
      <c r="CW96" s="859"/>
      <c r="CX96" s="380"/>
      <c r="CY96" s="380"/>
      <c r="CZ96" s="380"/>
      <c r="DA96" s="702"/>
      <c r="DB96" s="552"/>
      <c r="DC96" s="702"/>
      <c r="DD96" s="482"/>
      <c r="DE96" s="822"/>
      <c r="DF96" s="272"/>
    </row>
    <row r="97" spans="1:110" x14ac:dyDescent="0.2">
      <c r="A97" s="207"/>
      <c r="B97" s="920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859"/>
      <c r="CX97" s="380"/>
      <c r="CY97" s="380"/>
      <c r="CZ97" s="380"/>
      <c r="DA97" s="702"/>
      <c r="DB97" s="552"/>
      <c r="DC97" s="702"/>
      <c r="DD97" s="482"/>
      <c r="DE97" s="822"/>
      <c r="DF97" s="272"/>
    </row>
    <row r="98" spans="1:110" x14ac:dyDescent="0.2">
      <c r="A98" s="207"/>
      <c r="B98" s="920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2">
        <v>0.1562574745782557</v>
      </c>
      <c r="CV98" s="702"/>
      <c r="CW98" s="859"/>
      <c r="CX98" s="380"/>
      <c r="CY98" s="380"/>
      <c r="CZ98" s="380"/>
      <c r="DA98" s="702"/>
      <c r="DB98" s="552"/>
      <c r="DC98" s="702"/>
      <c r="DD98" s="482"/>
      <c r="DE98" s="822"/>
      <c r="DF98" s="272"/>
    </row>
    <row r="99" spans="1:110" x14ac:dyDescent="0.2">
      <c r="A99" s="207"/>
      <c r="B99" s="920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2">
        <v>2.0144807688737609</v>
      </c>
      <c r="CV99" s="702"/>
      <c r="CW99" s="859"/>
      <c r="CX99" s="380"/>
      <c r="CY99" s="380"/>
      <c r="CZ99" s="380"/>
      <c r="DA99" s="702"/>
      <c r="DB99" s="552"/>
      <c r="DC99" s="702"/>
      <c r="DD99" s="482"/>
      <c r="DE99" s="822"/>
      <c r="DF99" s="272"/>
    </row>
    <row r="100" spans="1:110" x14ac:dyDescent="0.2">
      <c r="A100" s="207"/>
      <c r="B100" s="920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2">
        <v>2.4451273422350317</v>
      </c>
      <c r="CV100" s="702"/>
      <c r="CW100" s="859"/>
      <c r="CX100" s="380"/>
      <c r="CY100" s="380"/>
      <c r="CZ100" s="380"/>
      <c r="DA100" s="702"/>
      <c r="DB100" s="552"/>
      <c r="DC100" s="702"/>
      <c r="DD100" s="482"/>
      <c r="DE100" s="822"/>
      <c r="DF100" s="272"/>
    </row>
    <row r="101" spans="1:110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</v>
      </c>
      <c r="CU101" s="873"/>
      <c r="CV101" s="702"/>
      <c r="CW101" s="859"/>
      <c r="CX101" s="380"/>
      <c r="CY101" s="380"/>
      <c r="CZ101" s="380"/>
      <c r="DA101" s="702"/>
      <c r="DB101" s="552"/>
      <c r="DC101" s="702"/>
      <c r="DD101" s="482"/>
      <c r="DE101" s="822"/>
      <c r="DF101" s="272"/>
    </row>
    <row r="102" spans="1:110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4">
        <v>-1.4328390804597579</v>
      </c>
      <c r="CU102" s="873"/>
      <c r="CV102" s="702"/>
      <c r="CW102" s="859"/>
      <c r="CX102" s="380"/>
      <c r="CY102" s="380"/>
      <c r="CZ102" s="380"/>
      <c r="DA102" s="702"/>
      <c r="DB102" s="552"/>
      <c r="DC102" s="702"/>
      <c r="DD102" s="482"/>
      <c r="DE102" s="822"/>
      <c r="DF102" s="272"/>
    </row>
    <row r="103" spans="1:110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4">
        <v>4.0000000000000001E-3</v>
      </c>
      <c r="CU103" s="873"/>
      <c r="CV103" s="702"/>
      <c r="CW103" s="859"/>
      <c r="CX103" s="380"/>
      <c r="CY103" s="380"/>
      <c r="CZ103" s="380"/>
      <c r="DA103" s="702"/>
      <c r="DB103" s="552"/>
      <c r="DC103" s="702"/>
      <c r="DD103" s="482"/>
      <c r="DE103" s="822"/>
      <c r="DF103" s="272"/>
    </row>
    <row r="104" spans="1:110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5">
        <v>-1.4367816091953922</v>
      </c>
      <c r="CU104" s="874"/>
      <c r="CV104" s="382"/>
      <c r="CW104" s="860"/>
      <c r="CX104" s="699"/>
      <c r="CY104" s="699"/>
      <c r="CZ104" s="699"/>
      <c r="DA104" s="382"/>
      <c r="DB104" s="552"/>
      <c r="DC104" s="702"/>
      <c r="DD104" s="482"/>
      <c r="DE104" s="822"/>
      <c r="DF104" s="272"/>
    </row>
    <row r="105" spans="1:110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825"/>
      <c r="CX105" s="379"/>
      <c r="CY105" s="379"/>
      <c r="CZ105" s="379"/>
      <c r="DA105" s="381"/>
      <c r="DB105" s="553"/>
      <c r="DC105" s="484"/>
      <c r="DD105" s="482"/>
      <c r="DE105" s="822"/>
      <c r="DF105" s="272"/>
    </row>
    <row r="106" spans="1:110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50">
        <v>2.5</v>
      </c>
      <c r="CU106" s="719">
        <v>2.5</v>
      </c>
      <c r="CV106" s="688">
        <v>2.5</v>
      </c>
      <c r="CW106" s="861">
        <v>2.5</v>
      </c>
      <c r="CX106" s="693">
        <v>2.5</v>
      </c>
      <c r="CY106" s="693">
        <v>2.5</v>
      </c>
      <c r="CZ106" s="693">
        <v>2.5</v>
      </c>
      <c r="DA106" s="688">
        <v>2.5</v>
      </c>
      <c r="DB106" s="351" t="s">
        <v>3</v>
      </c>
      <c r="DC106" s="733"/>
      <c r="DD106" s="482"/>
      <c r="DE106" s="822"/>
      <c r="DF106" s="272"/>
    </row>
    <row r="107" spans="1:110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0">
        <v>4</v>
      </c>
      <c r="CQ107" s="720">
        <v>4</v>
      </c>
      <c r="CR107" s="651">
        <v>4</v>
      </c>
      <c r="CS107" s="720">
        <v>4</v>
      </c>
      <c r="CT107" s="651">
        <v>4</v>
      </c>
      <c r="CU107" s="720">
        <v>4</v>
      </c>
      <c r="CV107" s="651">
        <v>4</v>
      </c>
      <c r="CW107" s="862">
        <v>4</v>
      </c>
      <c r="CX107" s="700">
        <v>4</v>
      </c>
      <c r="CY107" s="700">
        <v>4</v>
      </c>
      <c r="CZ107" s="700">
        <v>4</v>
      </c>
      <c r="DA107" s="651">
        <v>4</v>
      </c>
      <c r="DB107" s="554" t="s">
        <v>3</v>
      </c>
      <c r="DC107" s="485"/>
      <c r="DD107" s="482"/>
      <c r="DE107" s="822"/>
      <c r="DF107" s="272"/>
    </row>
    <row r="108" spans="1:110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84"/>
      <c r="DC108" s="284"/>
      <c r="DD108" s="366"/>
      <c r="DE108" s="266"/>
    </row>
    <row r="109" spans="1:110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933"/>
      <c r="DC109" s="933"/>
      <c r="DD109" s="366"/>
      <c r="DE109" s="266"/>
    </row>
    <row r="110" spans="1:110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85"/>
      <c r="DC110" s="286"/>
      <c r="DD110" s="366"/>
      <c r="DE110" s="266"/>
    </row>
    <row r="111" spans="1:110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704"/>
      <c r="CX111" s="293"/>
      <c r="CY111" s="293"/>
      <c r="CZ111" s="293"/>
      <c r="DA111" s="293"/>
      <c r="DB111" s="285"/>
      <c r="DC111" s="286"/>
      <c r="DD111" s="366"/>
      <c r="DE111" s="266"/>
    </row>
    <row r="112" spans="1:110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704"/>
      <c r="CX112" s="293"/>
      <c r="CY112" s="293"/>
      <c r="CZ112" s="293"/>
      <c r="DA112" s="293"/>
      <c r="DB112" s="285"/>
      <c r="DC112" s="286"/>
      <c r="DD112" s="366"/>
      <c r="DE112" s="266"/>
    </row>
    <row r="113" spans="3:109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704"/>
      <c r="CX113" s="294"/>
      <c r="CY113" s="294"/>
      <c r="CZ113" s="294"/>
      <c r="DA113" s="294"/>
      <c r="DB113" s="285"/>
      <c r="DC113" s="284"/>
      <c r="DD113" s="366"/>
      <c r="DE113" s="266"/>
    </row>
    <row r="114" spans="3:109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W114" s="704"/>
      <c r="CX114" s="686"/>
      <c r="CY114" s="686"/>
      <c r="CZ114" s="686"/>
      <c r="DB114" s="284"/>
      <c r="DC114" s="284"/>
      <c r="DD114" s="366"/>
      <c r="DE114" s="266"/>
    </row>
    <row r="115" spans="3:109" ht="13.5" customHeight="1" x14ac:dyDescent="0.25">
      <c r="C115" s="6">
        <v>2</v>
      </c>
      <c r="D115" s="1" t="s">
        <v>41</v>
      </c>
      <c r="CW115" s="704"/>
      <c r="CX115" s="685"/>
      <c r="CY115" s="685"/>
      <c r="CZ115" s="685"/>
      <c r="DA115" s="284"/>
      <c r="DB115" s="284"/>
      <c r="DC115" s="284"/>
      <c r="DD115" s="366"/>
      <c r="DE115" s="266"/>
    </row>
    <row r="116" spans="3:109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684"/>
      <c r="CX116" s="685"/>
      <c r="CY116" s="685"/>
      <c r="CZ116" s="685"/>
      <c r="DA116" s="284"/>
      <c r="DB116" s="284"/>
      <c r="DC116" s="284"/>
      <c r="DD116" s="366"/>
      <c r="DE116" s="266"/>
    </row>
    <row r="117" spans="3:109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684"/>
      <c r="CX117" s="685"/>
      <c r="CY117" s="685"/>
      <c r="CZ117" s="685"/>
      <c r="DA117" s="284"/>
      <c r="DB117" s="284"/>
      <c r="DC117" s="284"/>
      <c r="DD117" s="366"/>
      <c r="DE117" s="266"/>
    </row>
    <row r="118" spans="3:109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684"/>
      <c r="CX118" s="685"/>
      <c r="CY118" s="685"/>
      <c r="CZ118" s="685"/>
      <c r="DA118" s="284"/>
      <c r="DB118" s="284"/>
      <c r="DC118" s="284"/>
      <c r="DD118" s="366"/>
      <c r="DE118" s="266"/>
    </row>
    <row r="119" spans="3:109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687"/>
      <c r="CX119" s="287"/>
      <c r="CY119" s="287"/>
      <c r="CZ119" s="287"/>
      <c r="DA119" s="287"/>
      <c r="DB119" s="287"/>
      <c r="DC119" s="287"/>
      <c r="DD119" s="366"/>
      <c r="DE119" s="266"/>
    </row>
    <row r="120" spans="3:109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366"/>
      <c r="DE120" s="266"/>
    </row>
    <row r="121" spans="3:109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366"/>
      <c r="DE121" s="266"/>
    </row>
    <row r="122" spans="3:109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366"/>
      <c r="DE122" s="266"/>
    </row>
    <row r="123" spans="3:109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366"/>
      <c r="DE123" s="266"/>
    </row>
    <row r="124" spans="3:109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366"/>
      <c r="DE124" s="266"/>
    </row>
    <row r="125" spans="3:109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366"/>
      <c r="DE125" s="266"/>
    </row>
    <row r="126" spans="3:109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366"/>
      <c r="DE126" s="266"/>
    </row>
    <row r="127" spans="3:109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366"/>
      <c r="DE127" s="266"/>
    </row>
    <row r="128" spans="3:109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7"/>
      <c r="CX128" s="288"/>
      <c r="CY128" s="288"/>
      <c r="CZ128" s="288"/>
      <c r="DA128" s="288"/>
      <c r="DB128" s="288"/>
      <c r="DC128" s="288"/>
    </row>
    <row r="129" spans="3:107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7"/>
      <c r="CX129" s="288"/>
      <c r="CY129" s="288"/>
      <c r="CZ129" s="288"/>
      <c r="DA129" s="288"/>
      <c r="DB129" s="288"/>
      <c r="DC129" s="288"/>
    </row>
    <row r="130" spans="3:107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7"/>
      <c r="CX130" s="288"/>
      <c r="CY130" s="288"/>
      <c r="CZ130" s="288"/>
      <c r="DA130" s="288"/>
      <c r="DB130" s="288"/>
      <c r="DC130" s="288"/>
    </row>
    <row r="131" spans="3:107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7"/>
      <c r="CX131" s="288"/>
      <c r="CY131" s="288"/>
      <c r="CZ131" s="288"/>
      <c r="DA131" s="288"/>
      <c r="DB131" s="288"/>
      <c r="DC131" s="288"/>
    </row>
    <row r="132" spans="3:107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7"/>
      <c r="CX132" s="288"/>
      <c r="CY132" s="288"/>
      <c r="CZ132" s="288"/>
      <c r="DA132" s="288"/>
      <c r="DB132" s="288"/>
      <c r="DC132" s="288"/>
    </row>
    <row r="133" spans="3:107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7"/>
      <c r="CX133" s="288"/>
      <c r="CY133" s="288"/>
      <c r="CZ133" s="288"/>
      <c r="DA133" s="288"/>
      <c r="DB133" s="288"/>
      <c r="DC133" s="288"/>
    </row>
    <row r="134" spans="3:107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</row>
    <row r="135" spans="3:107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</row>
    <row r="136" spans="3:107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</row>
    <row r="137" spans="3:107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</row>
    <row r="138" spans="3:107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</row>
    <row r="139" spans="3:107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</row>
    <row r="140" spans="3:107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</row>
    <row r="141" spans="3:107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</row>
    <row r="142" spans="3:107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</row>
    <row r="143" spans="3:107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</row>
    <row r="144" spans="3:107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</row>
    <row r="145" spans="3:107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</row>
    <row r="146" spans="3:107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>
        <v>0</v>
      </c>
      <c r="CX146" s="288"/>
      <c r="CY146" s="288"/>
      <c r="CZ146" s="288"/>
      <c r="DA146" s="288"/>
      <c r="DB146" s="288"/>
      <c r="DC146" s="288"/>
    </row>
    <row r="147" spans="3:107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>
        <v>0</v>
      </c>
      <c r="CX147" s="288"/>
      <c r="CY147" s="288"/>
      <c r="CZ147" s="288"/>
      <c r="DA147" s="288"/>
      <c r="DB147" s="288"/>
      <c r="DC147" s="288"/>
    </row>
    <row r="148" spans="3:107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</row>
    <row r="149" spans="3:107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</row>
    <row r="150" spans="3:107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</row>
    <row r="151" spans="3:107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</row>
    <row r="152" spans="3:107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</row>
    <row r="153" spans="3:107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</row>
    <row r="154" spans="3:107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</row>
    <row r="155" spans="3:107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</row>
    <row r="156" spans="3:107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</row>
    <row r="157" spans="3:107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</row>
    <row r="158" spans="3:107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</row>
    <row r="159" spans="3:107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</row>
    <row r="160" spans="3:107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</row>
    <row r="161" spans="3:107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</row>
    <row r="162" spans="3:107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</row>
    <row r="163" spans="3:107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</row>
    <row r="164" spans="3:107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</row>
    <row r="165" spans="3:107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</row>
    <row r="166" spans="3:107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</row>
    <row r="167" spans="3:107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</row>
    <row r="168" spans="3:107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</row>
    <row r="169" spans="3:107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</row>
    <row r="170" spans="3:107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</row>
    <row r="171" spans="3:107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</row>
    <row r="172" spans="3:107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</row>
    <row r="173" spans="3:107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</row>
    <row r="174" spans="3:107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</row>
    <row r="175" spans="3:107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</row>
    <row r="176" spans="3:107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</row>
    <row r="177" spans="3:107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</row>
    <row r="178" spans="3:107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</row>
    <row r="179" spans="3:107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</row>
    <row r="180" spans="3:107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</row>
    <row r="181" spans="3:107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</row>
    <row r="182" spans="3:107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</row>
    <row r="183" spans="3:107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</row>
    <row r="184" spans="3:107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</row>
    <row r="185" spans="3:107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</row>
    <row r="186" spans="3:107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</row>
    <row r="187" spans="3:107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</row>
    <row r="188" spans="3:107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</row>
    <row r="189" spans="3:107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</row>
    <row r="190" spans="3:107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</row>
    <row r="191" spans="3:107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</row>
    <row r="192" spans="3:107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</row>
    <row r="193" spans="3:107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</row>
    <row r="194" spans="3:107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</row>
    <row r="195" spans="3:107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</row>
    <row r="196" spans="3:107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</row>
    <row r="197" spans="3:107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</row>
    <row r="198" spans="3:107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</row>
    <row r="199" spans="3:107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</row>
    <row r="200" spans="3:107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</row>
    <row r="201" spans="3:107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</row>
    <row r="202" spans="3:107" x14ac:dyDescent="0.2">
      <c r="E202" s="135"/>
      <c r="F202" s="135"/>
      <c r="G202" s="135"/>
      <c r="H202" s="135"/>
      <c r="I202" s="135"/>
      <c r="J202" s="135"/>
      <c r="K202" s="135"/>
    </row>
    <row r="203" spans="3:107" x14ac:dyDescent="0.2">
      <c r="E203" s="135"/>
      <c r="F203" s="135"/>
      <c r="G203" s="135"/>
      <c r="H203" s="135"/>
      <c r="I203" s="135"/>
      <c r="J203" s="135"/>
      <c r="K203" s="135"/>
    </row>
    <row r="204" spans="3:107" x14ac:dyDescent="0.2">
      <c r="E204" s="135"/>
      <c r="F204" s="135"/>
      <c r="G204" s="135"/>
      <c r="H204" s="135"/>
      <c r="I204" s="135"/>
      <c r="J204" s="135"/>
      <c r="K204" s="135"/>
    </row>
    <row r="205" spans="3:107" x14ac:dyDescent="0.2">
      <c r="E205" s="135"/>
      <c r="F205" s="135"/>
      <c r="G205" s="135"/>
      <c r="H205" s="135"/>
      <c r="I205" s="135"/>
      <c r="J205" s="135"/>
      <c r="K205" s="135"/>
    </row>
    <row r="206" spans="3:107" x14ac:dyDescent="0.2">
      <c r="E206" s="135"/>
      <c r="F206" s="135"/>
      <c r="G206" s="135"/>
      <c r="H206" s="135"/>
      <c r="I206" s="135"/>
      <c r="J206" s="135"/>
      <c r="K206" s="135"/>
    </row>
    <row r="207" spans="3:107" x14ac:dyDescent="0.2">
      <c r="E207" s="135"/>
      <c r="F207" s="135"/>
      <c r="G207" s="135"/>
      <c r="H207" s="135"/>
      <c r="I207" s="135"/>
      <c r="J207" s="135"/>
      <c r="K207" s="135"/>
    </row>
    <row r="208" spans="3:107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B109:DC109"/>
    <mergeCell ref="DB3:DC3"/>
    <mergeCell ref="CW3:DA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fitToWidth="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V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A6" sqref="D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0" width="8.85546875" customWidth="1"/>
    <col min="101" max="105" width="9.28515625" customWidth="1"/>
    <col min="106" max="106" width="8.85546875" customWidth="1"/>
    <col min="107" max="107" width="9.5703125" customWidth="1"/>
    <col min="108" max="126" width="11.42578125" style="203"/>
  </cols>
  <sheetData>
    <row r="2" spans="3:118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290"/>
      <c r="CX2" s="290"/>
      <c r="CY2" s="290"/>
      <c r="CZ2" s="369"/>
      <c r="DA2" s="369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3:11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290"/>
      <c r="CX3" s="290"/>
      <c r="CY3" s="290"/>
      <c r="CZ3" s="369"/>
      <c r="DA3" s="369"/>
      <c r="DB3" s="8"/>
      <c r="DC3" s="8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3:118" ht="13.5" customHeight="1" x14ac:dyDescent="0.25">
      <c r="C4" s="15"/>
      <c r="D4" s="925" t="str">
        <f>+entero!D3</f>
        <v>V   A   R   I   A   B   L   E   S     b/</v>
      </c>
      <c r="E4" s="927" t="str">
        <f>+entero!E3</f>
        <v>2008                          A  fines de Dic*</v>
      </c>
      <c r="F4" s="927" t="str">
        <f>+entero!F3</f>
        <v>2009                          A  fines de Ene*</v>
      </c>
      <c r="G4" s="927" t="str">
        <f>+entero!G3</f>
        <v>2009                          A  fines de Feb*</v>
      </c>
      <c r="H4" s="927" t="str">
        <f>+entero!H3</f>
        <v>2009                          A  fines de Mar*</v>
      </c>
      <c r="I4" s="927" t="str">
        <f>+entero!I3</f>
        <v>2009                          A  fines de Abr*</v>
      </c>
      <c r="J4" s="927" t="str">
        <f>+entero!J3</f>
        <v>2009                          A  fines de May*</v>
      </c>
      <c r="K4" s="927" t="str">
        <f>+entero!K3</f>
        <v>2009                          A  fines de Jun*</v>
      </c>
      <c r="L4" s="927" t="str">
        <f>+entero!L3</f>
        <v>2009                          A  fines de Jul*</v>
      </c>
      <c r="M4" s="927" t="str">
        <f>+entero!M3</f>
        <v>2009                          A  fines de Ago*</v>
      </c>
      <c r="N4" s="927" t="str">
        <f>+entero!N3</f>
        <v>2009                          A  fines de Sep*</v>
      </c>
      <c r="O4" s="927" t="str">
        <f>+entero!O3</f>
        <v>2009                          A  fines de Oct*</v>
      </c>
      <c r="P4" s="927" t="str">
        <f>+entero!P3</f>
        <v>2009                          A  fines de Nov*</v>
      </c>
      <c r="Q4" s="927" t="str">
        <f>+entero!Q3</f>
        <v>2009                          A  fines de Dic*</v>
      </c>
      <c r="R4" s="927" t="str">
        <f>+entero!R3</f>
        <v>2010                          A  fines de Ene*</v>
      </c>
      <c r="S4" s="927" t="str">
        <f>+entero!S3</f>
        <v>2010                          A  fines de Feb*</v>
      </c>
      <c r="T4" s="927" t="str">
        <f>+entero!T3</f>
        <v>2010                          A  fines de Mar*</v>
      </c>
      <c r="U4" s="927" t="str">
        <f>+entero!U3</f>
        <v>2010                          A  fines de Abr*</v>
      </c>
      <c r="V4" s="927" t="str">
        <f>+entero!V3</f>
        <v>2010                          A  fines de May*</v>
      </c>
      <c r="W4" s="927" t="str">
        <f>+entero!W3</f>
        <v>2010                          A  fines de Jun*</v>
      </c>
      <c r="X4" s="927" t="str">
        <f>+entero!X3</f>
        <v>2010                          A  fines de Jul*</v>
      </c>
      <c r="Y4" s="927" t="str">
        <f>+entero!Y3</f>
        <v>2010                          A  fines de Ago*</v>
      </c>
      <c r="Z4" s="927" t="str">
        <f>+entero!Z3</f>
        <v>2010                          A  fines de Sep*</v>
      </c>
      <c r="AA4" s="927" t="str">
        <f>+entero!AA3</f>
        <v>2010                          A  fines de Oct*</v>
      </c>
      <c r="AB4" s="927" t="str">
        <f>+entero!AB3</f>
        <v>2010                          A  fines de Nov*</v>
      </c>
      <c r="AC4" s="927" t="str">
        <f>+entero!AC3</f>
        <v>2010                          A  fines de Dic*</v>
      </c>
      <c r="AD4" s="927" t="str">
        <f>+entero!AD3</f>
        <v>2011                          A  fines de Ene*</v>
      </c>
      <c r="AE4" s="927" t="str">
        <f>+entero!AE3</f>
        <v>2011                          A  fines de Feb*</v>
      </c>
      <c r="AF4" s="927" t="str">
        <f>+entero!AF3</f>
        <v>2011                          A  fines de Mar*</v>
      </c>
      <c r="AG4" s="927" t="str">
        <f>+entero!AG3</f>
        <v>2011                          A  fines de Abr*</v>
      </c>
      <c r="AH4" s="927" t="str">
        <f>+entero!AH3</f>
        <v>2011                          A  fines de May*</v>
      </c>
      <c r="AI4" s="927" t="str">
        <f>+entero!AI3</f>
        <v>2011                          A  fines de Jun*</v>
      </c>
      <c r="AJ4" s="927" t="str">
        <f>+entero!AJ3</f>
        <v>2011                          A  fines de Jul*</v>
      </c>
      <c r="AK4" s="927" t="str">
        <f>+entero!AK3</f>
        <v>2011                          A  fines de Ago*</v>
      </c>
      <c r="AL4" s="927" t="str">
        <f>+entero!AL3</f>
        <v>2011                          A  fines de Sep*</v>
      </c>
      <c r="AM4" s="927" t="str">
        <f>+entero!AM3</f>
        <v>2011                          A  fines de Oct*</v>
      </c>
      <c r="AN4" s="927" t="str">
        <f>+entero!AN3</f>
        <v>2011                          A  fines de Nov*</v>
      </c>
      <c r="AO4" s="927" t="str">
        <f>+entero!AO3</f>
        <v>2011                          A  fines de Dic*</v>
      </c>
      <c r="AP4" s="927" t="str">
        <f>+entero!AP3</f>
        <v>2012                          A  fines de Ene*</v>
      </c>
      <c r="AQ4" s="927" t="str">
        <f>+entero!AQ3</f>
        <v>2012                          A  fines de Feb*</v>
      </c>
      <c r="AR4" s="927" t="str">
        <f>+entero!AR3</f>
        <v>2012                          A  fines de Mar*</v>
      </c>
      <c r="AS4" s="927" t="str">
        <f>+entero!AS3</f>
        <v>2012                          A  fines de Abr*</v>
      </c>
      <c r="AT4" s="927" t="str">
        <f>+entero!AT3</f>
        <v>2012                          A  fines de May*</v>
      </c>
      <c r="AU4" s="927" t="str">
        <f>+entero!AU3</f>
        <v>2012                          A  fines de Jun*</v>
      </c>
      <c r="AV4" s="927" t="str">
        <f>+entero!AV3</f>
        <v>2012                          A  fines de Jul*</v>
      </c>
      <c r="AW4" s="927" t="str">
        <f>+entero!AW3</f>
        <v>2012                          A  fines de Ago*</v>
      </c>
      <c r="AX4" s="927" t="str">
        <f>+entero!AX3</f>
        <v>2012                          A  fines de Sep*</v>
      </c>
      <c r="AY4" s="927" t="str">
        <f>+entero!AY3</f>
        <v>2012                          A  fines de Oct*</v>
      </c>
      <c r="AZ4" s="927" t="str">
        <f>+entero!AZ3</f>
        <v>2012                          A  fines de Nov*</v>
      </c>
      <c r="BA4" s="927" t="str">
        <f>+entero!BA3</f>
        <v>2012                          A  fines de Dic*</v>
      </c>
      <c r="BB4" s="927" t="str">
        <f>+entero!BB3</f>
        <v>2013                          A  fines de Ene*</v>
      </c>
      <c r="BC4" s="927" t="str">
        <f>+entero!BC3</f>
        <v>2013                          A  fines de Feb*</v>
      </c>
      <c r="BD4" s="927" t="str">
        <f>+entero!BD3</f>
        <v>2013                          A  fines de Mar*</v>
      </c>
      <c r="BE4" s="927" t="str">
        <f>+entero!BE3</f>
        <v>2013                          A  fines de Abr*</v>
      </c>
      <c r="BF4" s="927" t="str">
        <f>+entero!BF3</f>
        <v>2013                          A  fines de May*</v>
      </c>
      <c r="BG4" s="927" t="str">
        <f>+entero!BG3</f>
        <v>2013                          A  fines de Jun*</v>
      </c>
      <c r="BH4" s="927" t="str">
        <f>+entero!BH3</f>
        <v>2013                          A  fines de Jul*</v>
      </c>
      <c r="BI4" s="927" t="str">
        <f>+entero!BI3</f>
        <v>2013                          A  fines de Ago*</v>
      </c>
      <c r="BJ4" s="927" t="str">
        <f>+entero!BJ3</f>
        <v>2013                          A  fines de Sep*</v>
      </c>
      <c r="BK4" s="927" t="str">
        <f>+entero!BK3</f>
        <v>2013                          A  fines de Oct*</v>
      </c>
      <c r="BL4" s="927" t="str">
        <f>+entero!BL3</f>
        <v>2013                          A  fines de Nov*</v>
      </c>
      <c r="BM4" s="927" t="str">
        <f>+entero!BM3</f>
        <v>2013                          A  fines de Dic*</v>
      </c>
      <c r="BN4" s="927" t="str">
        <f>+entero!BN3</f>
        <v>2014                          A  fines de Ene*</v>
      </c>
      <c r="BO4" s="927" t="str">
        <f>+entero!BO3</f>
        <v>2014                          A  fines de Feb*</v>
      </c>
      <c r="BP4" s="927" t="str">
        <f>+entero!BP3</f>
        <v>2014                          A  fines de Mar*</v>
      </c>
      <c r="BQ4" s="927" t="str">
        <f>+entero!BQ3</f>
        <v>2014                          A  fines de Abr*</v>
      </c>
      <c r="BR4" s="927" t="str">
        <f>+entero!BR3</f>
        <v>2014                          A  fines de May*</v>
      </c>
      <c r="BS4" s="927" t="str">
        <f>+entero!BS3</f>
        <v>2014                          A  fines de Jun*</v>
      </c>
      <c r="BT4" s="927" t="str">
        <f>+entero!BT3</f>
        <v>2014                          A  fines de Jul*</v>
      </c>
      <c r="BU4" s="927" t="str">
        <f>+entero!BU3</f>
        <v>2014                          A  fines de Ago*</v>
      </c>
      <c r="BV4" s="927" t="str">
        <f>+entero!BV3</f>
        <v>2014                          A  fines de Sep*</v>
      </c>
      <c r="BW4" s="927" t="str">
        <f>+entero!BW3</f>
        <v>2014                          A  fines de Oct*</v>
      </c>
      <c r="BX4" s="927" t="str">
        <f>+entero!BX3</f>
        <v>2014                          A  fines de Nov*</v>
      </c>
      <c r="BY4" s="927" t="str">
        <f>+entero!BY3</f>
        <v>2014                          A  fines de Dic*</v>
      </c>
      <c r="BZ4" s="927" t="str">
        <f>+entero!BZ3</f>
        <v>2015                         A  fines de Ene*</v>
      </c>
      <c r="CA4" s="927" t="str">
        <f>+entero!CA3</f>
        <v>2015                         A  fines de Feb*</v>
      </c>
      <c r="CB4" s="927" t="str">
        <f>+entero!CB3</f>
        <v>2015                         A  fines de Mar*</v>
      </c>
      <c r="CC4" s="927" t="str">
        <f>+entero!CC3</f>
        <v xml:space="preserve">2015                         A  fines de Abr* </v>
      </c>
      <c r="CD4" s="927" t="str">
        <f>+entero!CD3</f>
        <v xml:space="preserve">2015                         A  fines de May* </v>
      </c>
      <c r="CE4" s="927" t="str">
        <f>+entero!CE3</f>
        <v xml:space="preserve">2015                         A  fines de Jun* </v>
      </c>
      <c r="CF4" s="927" t="str">
        <f>+entero!CF3</f>
        <v xml:space="preserve">2015                         A  fines de Jul* </v>
      </c>
      <c r="CG4" s="927" t="str">
        <f>+entero!CG3</f>
        <v xml:space="preserve">2015                         A  fines de Ago* </v>
      </c>
      <c r="CH4" s="927" t="str">
        <f>+entero!CH3</f>
        <v xml:space="preserve">2015                         A  fines de Sep* </v>
      </c>
      <c r="CI4" s="927" t="str">
        <f>+entero!CI3</f>
        <v xml:space="preserve">2015                         A  fines de Oct* </v>
      </c>
      <c r="CJ4" s="927" t="str">
        <f>+entero!CJ3</f>
        <v xml:space="preserve">2015                         A  fines de Nov* </v>
      </c>
      <c r="CK4" s="927" t="str">
        <f>+entero!CK3</f>
        <v xml:space="preserve">2015                         A  fines de Dic* </v>
      </c>
      <c r="CL4" s="927" t="str">
        <f>+entero!CL3</f>
        <v xml:space="preserve">2016                         A  fines de Ene* </v>
      </c>
      <c r="CM4" s="927" t="str">
        <f>+entero!CM3</f>
        <v xml:space="preserve">2016                         A  fines de Feb* </v>
      </c>
      <c r="CN4" s="927" t="str">
        <f>+entero!CN3</f>
        <v xml:space="preserve">2016                         A  fines de Mar* </v>
      </c>
      <c r="CO4" s="927" t="str">
        <f>+entero!CO3</f>
        <v xml:space="preserve">2016                         A  fines de Abr* </v>
      </c>
      <c r="CP4" s="927" t="str">
        <f>+entero!CP3</f>
        <v xml:space="preserve">2016                         A  fines de May* </v>
      </c>
      <c r="CQ4" s="927" t="str">
        <f>+entero!CQ3</f>
        <v xml:space="preserve">2016                         A  fines de Jun* </v>
      </c>
      <c r="CR4" s="927" t="str">
        <f>+entero!CR3</f>
        <v xml:space="preserve">2016                         A  fines de Jul* </v>
      </c>
      <c r="CS4" s="927" t="str">
        <f>+entero!CS3</f>
        <v xml:space="preserve">2016                         A  fines de Ago* </v>
      </c>
      <c r="CT4" s="927" t="str">
        <f>+entero!CT3</f>
        <v xml:space="preserve">2016                         A  fines de Sep* </v>
      </c>
      <c r="CU4" s="927" t="str">
        <f>+entero!CU3</f>
        <v xml:space="preserve">2016                         A  fines de Oct* </v>
      </c>
      <c r="CV4" s="940" t="str">
        <f>+entero!CV3</f>
        <v>Semana 1°</v>
      </c>
      <c r="CW4" s="943" t="str">
        <f>+entero!CW3</f>
        <v>Semana 2°</v>
      </c>
      <c r="CX4" s="944"/>
      <c r="CY4" s="944"/>
      <c r="CZ4" s="944"/>
      <c r="DA4" s="945"/>
      <c r="DB4" s="946" t="s">
        <v>33</v>
      </c>
      <c r="DC4" s="947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3:118" ht="23.25" customHeight="1" thickBot="1" x14ac:dyDescent="0.25">
      <c r="C5" s="20"/>
      <c r="D5" s="942"/>
      <c r="E5" s="939"/>
      <c r="F5" s="939"/>
      <c r="G5" s="939"/>
      <c r="H5" s="939"/>
      <c r="I5" s="939"/>
      <c r="J5" s="939"/>
      <c r="K5" s="939"/>
      <c r="L5" s="939"/>
      <c r="M5" s="939"/>
      <c r="N5" s="939"/>
      <c r="O5" s="939"/>
      <c r="P5" s="939"/>
      <c r="Q5" s="939"/>
      <c r="R5" s="939"/>
      <c r="S5" s="939"/>
      <c r="T5" s="939"/>
      <c r="U5" s="939"/>
      <c r="V5" s="939"/>
      <c r="W5" s="939"/>
      <c r="X5" s="939"/>
      <c r="Y5" s="939"/>
      <c r="Z5" s="939"/>
      <c r="AA5" s="939"/>
      <c r="AB5" s="939"/>
      <c r="AC5" s="939"/>
      <c r="AD5" s="939"/>
      <c r="AE5" s="939"/>
      <c r="AF5" s="939"/>
      <c r="AG5" s="939"/>
      <c r="AH5" s="939"/>
      <c r="AI5" s="939"/>
      <c r="AJ5" s="939"/>
      <c r="AK5" s="939"/>
      <c r="AL5" s="939"/>
      <c r="AM5" s="939"/>
      <c r="AN5" s="939"/>
      <c r="AO5" s="939"/>
      <c r="AP5" s="939"/>
      <c r="AQ5" s="939"/>
      <c r="AR5" s="939"/>
      <c r="AS5" s="939"/>
      <c r="AT5" s="939"/>
      <c r="AU5" s="939"/>
      <c r="AV5" s="939"/>
      <c r="AW5" s="939"/>
      <c r="AX5" s="939"/>
      <c r="AY5" s="939"/>
      <c r="AZ5" s="939"/>
      <c r="BA5" s="939"/>
      <c r="BB5" s="939"/>
      <c r="BC5" s="939"/>
      <c r="BD5" s="939"/>
      <c r="BE5" s="939"/>
      <c r="BF5" s="939"/>
      <c r="BG5" s="939"/>
      <c r="BH5" s="939"/>
      <c r="BI5" s="939"/>
      <c r="BJ5" s="939"/>
      <c r="BK5" s="939"/>
      <c r="BL5" s="939"/>
      <c r="BM5" s="939"/>
      <c r="BN5" s="939"/>
      <c r="BO5" s="939"/>
      <c r="BP5" s="939"/>
      <c r="BQ5" s="939"/>
      <c r="BR5" s="939"/>
      <c r="BS5" s="939"/>
      <c r="BT5" s="939"/>
      <c r="BU5" s="939"/>
      <c r="BV5" s="939"/>
      <c r="BW5" s="939"/>
      <c r="BX5" s="939"/>
      <c r="BY5" s="939"/>
      <c r="BZ5" s="939"/>
      <c r="CA5" s="939"/>
      <c r="CB5" s="939"/>
      <c r="CC5" s="939"/>
      <c r="CD5" s="939"/>
      <c r="CE5" s="939"/>
      <c r="CF5" s="939"/>
      <c r="CG5" s="939"/>
      <c r="CH5" s="939"/>
      <c r="CI5" s="939"/>
      <c r="CJ5" s="939"/>
      <c r="CK5" s="939"/>
      <c r="CL5" s="939"/>
      <c r="CM5" s="939"/>
      <c r="CN5" s="939"/>
      <c r="CO5" s="939"/>
      <c r="CP5" s="939"/>
      <c r="CQ5" s="939"/>
      <c r="CR5" s="939"/>
      <c r="CS5" s="939"/>
      <c r="CT5" s="939"/>
      <c r="CU5" s="939"/>
      <c r="CV5" s="941"/>
      <c r="CW5" s="74">
        <f>+entero!CW4</f>
        <v>42681</v>
      </c>
      <c r="CX5" s="74">
        <f>+entero!CX4</f>
        <v>42682</v>
      </c>
      <c r="CY5" s="74">
        <f>+entero!CY4</f>
        <v>42683</v>
      </c>
      <c r="CZ5" s="74">
        <f>+entero!CZ4</f>
        <v>42684</v>
      </c>
      <c r="DA5" s="74" t="s">
        <v>244</v>
      </c>
      <c r="DB5" s="81" t="s">
        <v>19</v>
      </c>
      <c r="DC5" s="97" t="s">
        <v>202</v>
      </c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3:118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4"/>
      <c r="CL6" s="678"/>
      <c r="CM6" s="681"/>
      <c r="CN6" s="694"/>
      <c r="CO6" s="368"/>
      <c r="CP6" s="712"/>
      <c r="CQ6" s="721"/>
      <c r="CR6" s="722"/>
      <c r="CS6" s="723"/>
      <c r="CT6" s="863"/>
      <c r="CU6" s="863"/>
      <c r="CV6" s="722"/>
      <c r="CW6" s="881"/>
      <c r="CX6" s="882"/>
      <c r="CY6" s="882"/>
      <c r="CZ6" s="882"/>
      <c r="DA6" s="883"/>
      <c r="DB6" s="913"/>
      <c r="DC6" s="914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3:118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10701.968554020001</v>
      </c>
      <c r="CW7" s="556">
        <f>+entero!CW7</f>
        <v>10700.97718172</v>
      </c>
      <c r="CX7" s="557">
        <f>+entero!CX7</f>
        <v>10705.25472234</v>
      </c>
      <c r="CY7" s="557">
        <f>+entero!CY7</f>
        <v>10672.131333949999</v>
      </c>
      <c r="CZ7" s="557">
        <f>+entero!CZ7</f>
        <v>10657.61773466</v>
      </c>
      <c r="DA7" s="558">
        <f>+entero!DA7</f>
        <v>10626.491237419999</v>
      </c>
      <c r="DB7" s="556">
        <f>+entero!DB7</f>
        <v>-75.477316600001359</v>
      </c>
      <c r="DC7" s="594">
        <f>+entero!DC7</f>
        <v>-0.70526572956196576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3:118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8665.5925302100004</v>
      </c>
      <c r="CW8" s="556">
        <f>+entero!CW8</f>
        <v>8661.7606923500007</v>
      </c>
      <c r="CX8" s="557">
        <f>+entero!CX8</f>
        <v>8699.2201517999983</v>
      </c>
      <c r="CY8" s="557">
        <f>+entero!CY8</f>
        <v>8673.7362148600005</v>
      </c>
      <c r="CZ8" s="557">
        <f>+entero!CZ8</f>
        <v>8662.6927161399999</v>
      </c>
      <c r="DA8" s="558">
        <f>+entero!DA8</f>
        <v>8653.0056955199998</v>
      </c>
      <c r="DB8" s="556">
        <f>+entero!DB8</f>
        <v>-12.586834690000615</v>
      </c>
      <c r="DC8" s="594">
        <f>+entero!DC8</f>
        <v>-0.14525071016344704</v>
      </c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3:118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230.65201211000002</v>
      </c>
      <c r="CW9" s="556">
        <f>+entero!CW9</f>
        <v>230.95879006999999</v>
      </c>
      <c r="CX9" s="557">
        <f>+entero!CX9</f>
        <v>230.21774119999998</v>
      </c>
      <c r="CY9" s="557">
        <f>+entero!CY9</f>
        <v>229.94435711</v>
      </c>
      <c r="CZ9" s="557">
        <f>+entero!CZ9</f>
        <v>230.59447781</v>
      </c>
      <c r="DA9" s="558">
        <f>+entero!DA9</f>
        <v>228.57743666000002</v>
      </c>
      <c r="DB9" s="556">
        <f>+entero!DB9</f>
        <v>-2.0745754499999975</v>
      </c>
      <c r="DC9" s="594">
        <f>+entero!DC9</f>
        <v>-0.89943956309845863</v>
      </c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3:118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1793.44624795</v>
      </c>
      <c r="CW10" s="556">
        <f>+entero!CW10</f>
        <v>1795.96360555</v>
      </c>
      <c r="CX10" s="557">
        <f>+entero!CX10</f>
        <v>1763.56001059</v>
      </c>
      <c r="CY10" s="557">
        <f>+entero!CY10</f>
        <v>1756.20849823</v>
      </c>
      <c r="CZ10" s="557">
        <f>+entero!CZ10</f>
        <v>1752.0536644600002</v>
      </c>
      <c r="DA10" s="558">
        <f>+entero!DA10</f>
        <v>1732.7386164899999</v>
      </c>
      <c r="DB10" s="556">
        <f>+entero!DB10</f>
        <v>-60.70763146000013</v>
      </c>
      <c r="DC10" s="594">
        <f>+entero!DC10</f>
        <v>-3.384970780662766</v>
      </c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3:118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12.27776375</v>
      </c>
      <c r="CW11" s="556">
        <f>+entero!CW11</f>
        <v>12.29409375</v>
      </c>
      <c r="CX11" s="557">
        <f>+entero!CX11</f>
        <v>12.256818750000001</v>
      </c>
      <c r="CY11" s="557">
        <f>+entero!CY11</f>
        <v>12.242263749999999</v>
      </c>
      <c r="CZ11" s="557">
        <f>+entero!CZ11</f>
        <v>12.276876249999999</v>
      </c>
      <c r="DA11" s="558">
        <f>+entero!DA11</f>
        <v>12.169488750000001</v>
      </c>
      <c r="DB11" s="556">
        <f>+entero!DB11</f>
        <v>-0.10827499999999901</v>
      </c>
      <c r="DC11" s="594">
        <f>+entero!DC11</f>
        <v>-0.88187883563078939</v>
      </c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3:118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10701.967277590002</v>
      </c>
      <c r="CW12" s="556">
        <f>+entero!CW12</f>
        <v>10700.975905290001</v>
      </c>
      <c r="CX12" s="557">
        <f>+entero!CX12</f>
        <v>10705.253445909999</v>
      </c>
      <c r="CY12" s="557">
        <f>+entero!CY12</f>
        <v>10672.1684988</v>
      </c>
      <c r="CZ12" s="557">
        <f>+entero!CZ12</f>
        <v>10657.65489951</v>
      </c>
      <c r="DA12" s="558">
        <f>+entero!DA12</f>
        <v>10626.460300499999</v>
      </c>
      <c r="DB12" s="556">
        <f>+entero!DB12</f>
        <v>-75.506977090002692</v>
      </c>
      <c r="DC12" s="594">
        <f>+entero!DC12</f>
        <v>-0.70554296356442059</v>
      </c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3:118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2671.6582356209906</v>
      </c>
      <c r="CV13" s="547">
        <f>+entero!CV13</f>
        <v>2696.9182612623908</v>
      </c>
      <c r="CW13" s="556">
        <f>+entero!CW13</f>
        <v>2707.9665395495626</v>
      </c>
      <c r="CX13" s="557">
        <f>+entero!CX13</f>
        <v>2709.2379533688045</v>
      </c>
      <c r="CY13" s="557">
        <f>+entero!CY13</f>
        <v>2701.7058461865881</v>
      </c>
      <c r="CZ13" s="557">
        <f>+entero!CZ13</f>
        <v>2704.3770379533521</v>
      </c>
      <c r="DA13" s="558">
        <f>+entero!DA13</f>
        <v>2676.0614640072886</v>
      </c>
      <c r="DB13" s="556">
        <f>+entero!DB13</f>
        <v>-20.856797255102265</v>
      </c>
      <c r="DC13" s="594">
        <f>+entero!DC13</f>
        <v>-0.77335666989549745</v>
      </c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3:118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1870.8741745900002</v>
      </c>
      <c r="CW14" s="556">
        <f>+entero!CW14</f>
        <v>1870.9025815600005</v>
      </c>
      <c r="CX14" s="557">
        <f>+entero!CX14</f>
        <v>1865.3292901200002</v>
      </c>
      <c r="CY14" s="557">
        <f>+entero!CY14</f>
        <v>1865.3099120000002</v>
      </c>
      <c r="CZ14" s="557">
        <f>+entero!CZ14</f>
        <v>1865.3099120000002</v>
      </c>
      <c r="DA14" s="558">
        <f>+entero!DA14</f>
        <v>1865.3099120000002</v>
      </c>
      <c r="DB14" s="556">
        <f>+entero!DB14</f>
        <v>-5.5642625899999985</v>
      </c>
      <c r="DC14" s="594">
        <f>+entero!DC14</f>
        <v>-0.29741511564878031</v>
      </c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3:118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754.69284515899994</v>
      </c>
      <c r="CW15" s="556">
        <f>+entero!CW15</f>
        <v>754.69284515899994</v>
      </c>
      <c r="CX15" s="557">
        <f>+entero!CX15</f>
        <v>754.75346213</v>
      </c>
      <c r="CY15" s="557">
        <f>+entero!CY15</f>
        <v>754.79126853219998</v>
      </c>
      <c r="CZ15" s="557">
        <f>+entero!CZ15</f>
        <v>754.81588021364996</v>
      </c>
      <c r="DA15" s="558">
        <f>+entero!DA15</f>
        <v>754.84048809114995</v>
      </c>
      <c r="DB15" s="556">
        <f>+entero!DB15</f>
        <v>0.14764293215000635</v>
      </c>
      <c r="DC15" s="594">
        <f>+entero!DC15</f>
        <v>1.95633141478746E-2</v>
      </c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3:118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643.32578034389996</v>
      </c>
      <c r="CW16" s="556">
        <f>+entero!CW16</f>
        <v>643.36670411210002</v>
      </c>
      <c r="CX16" s="557">
        <f>+entero!CX16</f>
        <v>643.40300910919996</v>
      </c>
      <c r="CY16" s="557">
        <f>+entero!CY16</f>
        <v>643.42109065399995</v>
      </c>
      <c r="CZ16" s="557">
        <f>+entero!CZ16</f>
        <v>643.43992023240003</v>
      </c>
      <c r="DA16" s="558">
        <f>+entero!DA16</f>
        <v>643.45790826200005</v>
      </c>
      <c r="DB16" s="556">
        <f>+entero!DB16</f>
        <v>0.13212791810008184</v>
      </c>
      <c r="DC16" s="594">
        <f>+entero!DC16</f>
        <v>2.0538259484870203E-2</v>
      </c>
      <c r="DD16" s="205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2:118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14763.754779180937</v>
      </c>
      <c r="CV17" s="547">
        <f>+entero!CV17</f>
        <v>14796.90416435529</v>
      </c>
      <c r="CW17" s="556">
        <f>+entero!CW17</f>
        <v>14807.001994110664</v>
      </c>
      <c r="CX17" s="557">
        <f>+entero!CX17</f>
        <v>14812.647870518002</v>
      </c>
      <c r="CY17" s="557">
        <f>+entero!CY17</f>
        <v>14772.086704172787</v>
      </c>
      <c r="CZ17" s="557">
        <f>+entero!CZ17</f>
        <v>14760.287737909402</v>
      </c>
      <c r="DA17" s="558">
        <f>+entero!DA17</f>
        <v>14700.820160860438</v>
      </c>
      <c r="DB17" s="556">
        <f>+entero!DB17</f>
        <v>-96.084003494852368</v>
      </c>
      <c r="DC17" s="594">
        <f>+entero!DC17</f>
        <v>-0.64935207005200057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2:118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4</v>
      </c>
      <c r="CW18" s="556">
        <f>+entero!CW18</f>
        <v>0</v>
      </c>
      <c r="CX18" s="557">
        <f>+entero!CX18</f>
        <v>0</v>
      </c>
      <c r="CY18" s="557">
        <f>+entero!CY18</f>
        <v>0</v>
      </c>
      <c r="CZ18" s="557">
        <f>+entero!CZ18</f>
        <v>1.7</v>
      </c>
      <c r="DA18" s="558">
        <f>+entero!DA18</f>
        <v>5</v>
      </c>
      <c r="DB18" s="911" t="e">
        <f>+entero!DB18</f>
        <v>#REF!</v>
      </c>
      <c r="DC18" s="629" t="e">
        <f>+entero!DC18</f>
        <v>#REF!</v>
      </c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2:118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56">
        <f>+entero!CW19</f>
        <v>0</v>
      </c>
      <c r="CX19" s="557">
        <f>+entero!CX19</f>
        <v>0</v>
      </c>
      <c r="CY19" s="557">
        <f>+entero!CY19</f>
        <v>0</v>
      </c>
      <c r="CZ19" s="557">
        <f>+entero!CZ19</f>
        <v>0</v>
      </c>
      <c r="DA19" s="558">
        <f>+entero!DA19</f>
        <v>0</v>
      </c>
      <c r="DB19" s="911" t="e">
        <f>+entero!DB19</f>
        <v>#REF!</v>
      </c>
      <c r="DC19" s="629" t="e">
        <f>+entero!DC19</f>
        <v>#REF!</v>
      </c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2:118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56">
        <f>+entero!CW20</f>
        <v>0</v>
      </c>
      <c r="CX20" s="557">
        <f>+entero!CX20</f>
        <v>0</v>
      </c>
      <c r="CY20" s="557">
        <f>+entero!CY20</f>
        <v>0</v>
      </c>
      <c r="CZ20" s="557">
        <f>+entero!CZ20</f>
        <v>0</v>
      </c>
      <c r="DA20" s="558">
        <f>+entero!DA20</f>
        <v>0</v>
      </c>
      <c r="DB20" s="911" t="e">
        <f>+entero!DB20</f>
        <v>#REF!</v>
      </c>
      <c r="DC20" s="629" t="e">
        <f>+entero!DC20</f>
        <v>#REF!</v>
      </c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2:118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56">
        <f>+entero!CW21</f>
        <v>0</v>
      </c>
      <c r="CX21" s="557">
        <f>+entero!CX21</f>
        <v>0</v>
      </c>
      <c r="CY21" s="557">
        <f>+entero!CY21</f>
        <v>0</v>
      </c>
      <c r="CZ21" s="557">
        <f>+entero!CZ21</f>
        <v>0</v>
      </c>
      <c r="DA21" s="558">
        <f>+entero!DA21</f>
        <v>0</v>
      </c>
      <c r="DB21" s="911" t="e">
        <f>+entero!DB21</f>
        <v>#REF!</v>
      </c>
      <c r="DC21" s="629" t="e">
        <f>+entero!DC21</f>
        <v>#REF!</v>
      </c>
      <c r="DE21" s="206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2:118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2</v>
      </c>
      <c r="CW22" s="556">
        <f>+entero!CW22</f>
        <v>5</v>
      </c>
      <c r="CX22" s="557">
        <f>+entero!CX22</f>
        <v>8.5</v>
      </c>
      <c r="CY22" s="557">
        <f>+entero!CY22</f>
        <v>1</v>
      </c>
      <c r="CZ22" s="557">
        <f>+entero!CZ22</f>
        <v>4.3</v>
      </c>
      <c r="DA22" s="558">
        <f>+entero!DA22</f>
        <v>0</v>
      </c>
      <c r="DB22" s="911" t="e">
        <f>+entero!DB22</f>
        <v>#REF!</v>
      </c>
      <c r="DC22" s="629" t="e">
        <f>+entero!DC22</f>
        <v>#REF!</v>
      </c>
      <c r="DE22" s="206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2:118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884"/>
      <c r="CX23" s="886"/>
      <c r="CY23" s="886"/>
      <c r="CZ23" s="886"/>
      <c r="DA23" s="885"/>
      <c r="DB23" s="912"/>
      <c r="DC23" s="915"/>
      <c r="DE23" s="206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2:11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2:118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2"/>
      <c r="DC25" s="48">
        <f ca="1">NOW()</f>
        <v>42690.462705787038</v>
      </c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2:118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2"/>
      <c r="DC26" s="45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2:118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2"/>
      <c r="DC27" s="45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2:118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2"/>
      <c r="DC28" s="45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2:118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2"/>
      <c r="DC29" s="4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2:118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DB30" s="4"/>
      <c r="DC30" s="4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2:118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DB31" s="4"/>
      <c r="DC31" s="4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2:118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>
        <v>0</v>
      </c>
      <c r="CY82" s="201">
        <v>0</v>
      </c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>
        <v>8605.6139999994666</v>
      </c>
      <c r="CY84" s="201">
        <v>8605.6139999994666</v>
      </c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</row>
    <row r="160" spans="3:107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</row>
    <row r="161" spans="3:107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</row>
    <row r="162" spans="3:107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</row>
    <row r="163" spans="3:107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</row>
    <row r="164" spans="3:107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</row>
    <row r="165" spans="3:107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</row>
    <row r="166" spans="3:107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</row>
    <row r="167" spans="3:107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</row>
    <row r="168" spans="3:107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</sheetData>
  <mergeCells count="99">
    <mergeCell ref="CW4:DA4"/>
    <mergeCell ref="DB4:DC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Q4:C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CR4:CR5"/>
    <mergeCell ref="CS4:CS5"/>
    <mergeCell ref="BU4:BU5"/>
    <mergeCell ref="CP4:CP5"/>
    <mergeCell ref="CV4:CV5"/>
    <mergeCell ref="CN4:CN5"/>
    <mergeCell ref="CG4:CG5"/>
    <mergeCell ref="CD4:CD5"/>
    <mergeCell ref="CE4:CE5"/>
    <mergeCell ref="CT4:CT5"/>
    <mergeCell ref="CU4:C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5" right="0.25" top="0.75" bottom="0.75" header="0.3" footer="0.3"/>
  <pageSetup paperSize="123" scale="29" fitToHeight="0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P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5" width="9.42578125" customWidth="1"/>
    <col min="106" max="106" width="9.28515625" customWidth="1"/>
    <col min="107" max="107" width="9.85546875" customWidth="1"/>
    <col min="108" max="120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6.2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322"/>
      <c r="CX5" s="37"/>
      <c r="CY5" s="37"/>
      <c r="CZ5" s="37"/>
      <c r="DA5" s="323"/>
      <c r="DB5" s="70"/>
      <c r="DC5" s="38"/>
      <c r="DD5" s="207"/>
      <c r="DE5" s="208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x14ac:dyDescent="0.2">
      <c r="A6" s="3"/>
      <c r="B6" s="920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59941.903808457238</v>
      </c>
      <c r="CW6" s="887">
        <f>+entero!CW24</f>
        <v>59988.037520851271</v>
      </c>
      <c r="CX6" s="888">
        <f>+entero!CX24</f>
        <v>59819.242797851752</v>
      </c>
      <c r="CY6" s="888">
        <f>+entero!CY24</f>
        <v>59909.41113111662</v>
      </c>
      <c r="CZ6" s="888">
        <f>+entero!CZ24</f>
        <v>59916.765206285498</v>
      </c>
      <c r="DA6" s="889">
        <f>+entero!DA24</f>
        <v>59779.458455394721</v>
      </c>
      <c r="DB6" s="887">
        <f>+entero!DB24</f>
        <v>-162.44535306251782</v>
      </c>
      <c r="DC6" s="916">
        <f>+entero!DC24</f>
        <v>-0.27100466074886365</v>
      </c>
      <c r="DD6" s="207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920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40361.476985790003</v>
      </c>
      <c r="CW7" s="887">
        <f>+entero!CW25</f>
        <v>40468.217598789997</v>
      </c>
      <c r="CX7" s="888">
        <f>+entero!CX25</f>
        <v>40710.735448800006</v>
      </c>
      <c r="CY7" s="888">
        <f>+entero!CY25</f>
        <v>40799.826731809997</v>
      </c>
      <c r="CZ7" s="888">
        <f>+entero!CZ25</f>
        <v>40705.025369820003</v>
      </c>
      <c r="DA7" s="889">
        <f>+entero!DA25</f>
        <v>40644.005621720004</v>
      </c>
      <c r="DB7" s="887">
        <f>+entero!DB25</f>
        <v>282.52863593000075</v>
      </c>
      <c r="DC7" s="916">
        <f>+entero!DC25</f>
        <v>0.69999578070314428</v>
      </c>
      <c r="DD7" s="207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x14ac:dyDescent="0.2">
      <c r="A8" s="3"/>
      <c r="B8" s="920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-33054.018538256838</v>
      </c>
      <c r="CW8" s="887">
        <f>+entero!CW26</f>
        <v>-32940.477111190281</v>
      </c>
      <c r="CX8" s="888">
        <f>+entero!CX26</f>
        <v>-32727.303189826394</v>
      </c>
      <c r="CY8" s="888">
        <f>+entero!CY26</f>
        <v>-32411.249169563544</v>
      </c>
      <c r="CZ8" s="888">
        <f>+entero!CZ26</f>
        <v>-32406.48724053369</v>
      </c>
      <c r="DA8" s="889">
        <f>+entero!DA26</f>
        <v>-32253.512039479803</v>
      </c>
      <c r="DB8" s="887">
        <f>+entero!DB26</f>
        <v>800.50649877703472</v>
      </c>
      <c r="DC8" s="916">
        <f>+entero!DC26</f>
        <v>-2.4218129418985046</v>
      </c>
      <c r="DD8" s="207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x14ac:dyDescent="0.2">
      <c r="A9" s="3"/>
      <c r="B9" s="920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-11220.19321649755</v>
      </c>
      <c r="CW9" s="887">
        <f>+entero!CW27</f>
        <v>-11130.528771132933</v>
      </c>
      <c r="CX9" s="888">
        <f>+entero!CX27</f>
        <v>-11513.840177730337</v>
      </c>
      <c r="CY9" s="888">
        <f>+entero!CY27</f>
        <v>-11245.093718353532</v>
      </c>
      <c r="CZ9" s="888">
        <f>+entero!CZ27</f>
        <v>-11282.571260320929</v>
      </c>
      <c r="DA9" s="889">
        <f>+entero!DA27</f>
        <v>-11452.560619136477</v>
      </c>
      <c r="DB9" s="887">
        <f>+entero!DB27</f>
        <v>-232.36740263892716</v>
      </c>
      <c r="DC9" s="916">
        <f>+entero!DC27</f>
        <v>2.0709750550219397</v>
      </c>
      <c r="DD9" s="207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x14ac:dyDescent="0.2">
      <c r="A10" s="3"/>
      <c r="B10" s="920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5510.1498247440004</v>
      </c>
      <c r="CW10" s="887">
        <f>+entero!CW28</f>
        <v>5510.1719108570005</v>
      </c>
      <c r="CX10" s="888">
        <f>+entero!CX28</f>
        <v>5510.0992236689999</v>
      </c>
      <c r="CY10" s="888">
        <f>+entero!CY28</f>
        <v>5510.0866079918005</v>
      </c>
      <c r="CZ10" s="888">
        <f>+entero!CZ28</f>
        <v>5510.0099345263998</v>
      </c>
      <c r="DA10" s="889">
        <f>+entero!DA28</f>
        <v>5509.9783204221994</v>
      </c>
      <c r="DB10" s="887">
        <f>+entero!DB28</f>
        <v>-0.17150432180096686</v>
      </c>
      <c r="DC10" s="916">
        <f>+entero!DC28</f>
        <v>-3.1125164878575973E-3</v>
      </c>
      <c r="DD10" s="207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x14ac:dyDescent="0.2">
      <c r="A11" s="3"/>
      <c r="B11" s="920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890"/>
      <c r="CX11" s="891"/>
      <c r="CY11" s="891"/>
      <c r="CZ11" s="891"/>
      <c r="DA11" s="892"/>
      <c r="DB11" s="890"/>
      <c r="DC11" s="917"/>
      <c r="DD11" s="207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x14ac:dyDescent="0.2">
      <c r="A12" s="3"/>
      <c r="B12" s="920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66382.946437964114</v>
      </c>
      <c r="CV12" s="555">
        <f>+entero!CV30</f>
        <v>68005.722787494116</v>
      </c>
      <c r="CW12" s="887">
        <f>+entero!CW30</f>
        <v>68140.828168574109</v>
      </c>
      <c r="CX12" s="888">
        <f>+entero!CX30</f>
        <v>68062.733443344114</v>
      </c>
      <c r="CY12" s="888">
        <f>+entero!CY30</f>
        <v>67965.922080394113</v>
      </c>
      <c r="CZ12" s="888">
        <f>+entero!CZ30</f>
        <v>68172.639274264118</v>
      </c>
      <c r="DA12" s="889">
        <f>+entero!DA30</f>
        <v>67823.403177344109</v>
      </c>
      <c r="DB12" s="887">
        <f>+entero!DB30</f>
        <v>-182.31961015000707</v>
      </c>
      <c r="DC12" s="916">
        <f>+entero!DC30</f>
        <v>-0.26809451128064765</v>
      </c>
      <c r="DD12" s="207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x14ac:dyDescent="0.2">
      <c r="A13" s="3"/>
      <c r="B13" s="920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116529.72151510538</v>
      </c>
      <c r="CV13" s="555">
        <f>+entero!CV31</f>
        <v>119521.0764755054</v>
      </c>
      <c r="CW13" s="887">
        <f>+entero!CW31</f>
        <v>119185.13930100537</v>
      </c>
      <c r="CX13" s="888">
        <f>+entero!CX31</f>
        <v>119129.82032534538</v>
      </c>
      <c r="CY13" s="888">
        <f>+entero!CY31</f>
        <v>118894.63655037538</v>
      </c>
      <c r="CZ13" s="888">
        <f>+entero!CZ31</f>
        <v>118812.33310966539</v>
      </c>
      <c r="DA13" s="889">
        <f>+entero!DA31</f>
        <v>118480.59821026538</v>
      </c>
      <c r="DB13" s="887">
        <f>+entero!DB31</f>
        <v>-1040.4782652400172</v>
      </c>
      <c r="DC13" s="916">
        <f>+entero!DC31</f>
        <v>-0.87053957002575233</v>
      </c>
      <c r="DD13" s="207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x14ac:dyDescent="0.2">
      <c r="A14" s="3"/>
      <c r="B14" s="920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183696.80004679292</v>
      </c>
      <c r="CV14" s="555">
        <f>+entero!CV32</f>
        <v>186568.59924003296</v>
      </c>
      <c r="CW14" s="887">
        <f>+entero!CW32</f>
        <v>186265.56593730292</v>
      </c>
      <c r="CX14" s="888">
        <f>+entero!CX32</f>
        <v>186255.02054284295</v>
      </c>
      <c r="CY14" s="888">
        <f>+entero!CY32</f>
        <v>186094.48868600294</v>
      </c>
      <c r="CZ14" s="888">
        <f>+entero!CZ32</f>
        <v>186191.29151772294</v>
      </c>
      <c r="DA14" s="889">
        <f>+entero!DA32</f>
        <v>185819.06102298293</v>
      </c>
      <c r="DB14" s="887">
        <f>+entero!DB32</f>
        <v>-749.53821705002338</v>
      </c>
      <c r="DC14" s="916">
        <f>+entero!DC32</f>
        <v>-0.40174939411197208</v>
      </c>
      <c r="DD14" s="207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x14ac:dyDescent="0.2">
      <c r="A15" s="3"/>
      <c r="B15" s="920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893"/>
      <c r="CX15" s="894"/>
      <c r="CY15" s="894"/>
      <c r="CZ15" s="894"/>
      <c r="DA15" s="895"/>
      <c r="DB15" s="893"/>
      <c r="DC15" s="895"/>
      <c r="DD15" s="207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x14ac:dyDescent="0.2">
      <c r="A16" s="3"/>
      <c r="B16" s="920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87.983151689960664</v>
      </c>
      <c r="CV16" s="560">
        <f>+entero!CV34</f>
        <v>88.455418106262513</v>
      </c>
      <c r="CW16" s="896">
        <f>+entero!CW34</f>
        <v>88.628942630926502</v>
      </c>
      <c r="CX16" s="897">
        <f>+entero!CX34</f>
        <v>88.544477160250125</v>
      </c>
      <c r="CY16" s="897">
        <f>+entero!CY34</f>
        <v>88.540453692414331</v>
      </c>
      <c r="CZ16" s="897">
        <f>+entero!CZ34</f>
        <v>88.686855743940811</v>
      </c>
      <c r="DA16" s="898">
        <f>+entero!DA34</f>
        <v>88.70689597150897</v>
      </c>
      <c r="DB16" s="896">
        <f>+entero!DB34</f>
        <v>0.2514778652464571</v>
      </c>
      <c r="DC16" s="898">
        <f>+entero!DC34</f>
        <v>0.28429899561872585</v>
      </c>
      <c r="DD16" s="207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x14ac:dyDescent="0.2">
      <c r="A17" s="3"/>
      <c r="B17" s="920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83.234438891197414</v>
      </c>
      <c r="CV17" s="560">
        <f>+entero!CV35</f>
        <v>83.722545467316948</v>
      </c>
      <c r="CW17" s="896">
        <f>+entero!CW35</f>
        <v>83.752747139323617</v>
      </c>
      <c r="CX17" s="897">
        <f>+entero!CX35</f>
        <v>83.699911762804518</v>
      </c>
      <c r="CY17" s="897">
        <f>+entero!CY35</f>
        <v>83.697296060052977</v>
      </c>
      <c r="CZ17" s="897">
        <f>+entero!CZ35</f>
        <v>83.75006836030802</v>
      </c>
      <c r="DA17" s="898">
        <f>+entero!DA35</f>
        <v>83.728878574750937</v>
      </c>
      <c r="DB17" s="896">
        <f>+entero!DB35</f>
        <v>6.3331074339885163E-3</v>
      </c>
      <c r="DC17" s="898">
        <f>+entero!DC35</f>
        <v>7.5643990500307012E-3</v>
      </c>
      <c r="DD17" s="207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thickBot="1" x14ac:dyDescent="0.25">
      <c r="A18" s="3"/>
      <c r="B18" s="920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86.799293163749908</v>
      </c>
      <c r="CV18" s="562">
        <f>+entero!CV36</f>
        <v>87.05381041571907</v>
      </c>
      <c r="CW18" s="899">
        <f>+entero!CW36</f>
        <v>87.042042176289172</v>
      </c>
      <c r="CX18" s="900">
        <f>+entero!CX36</f>
        <v>87.008931876020881</v>
      </c>
      <c r="CY18" s="900">
        <f>+entero!CY36</f>
        <v>87.015530747203968</v>
      </c>
      <c r="CZ18" s="900">
        <f>+entero!CZ36</f>
        <v>87.014054168285</v>
      </c>
      <c r="DA18" s="901">
        <f>+entero!DA36</f>
        <v>87.011034208429891</v>
      </c>
      <c r="DB18" s="899">
        <f>+entero!DB36</f>
        <v>-4.2776207289179524E-2</v>
      </c>
      <c r="DC18" s="901">
        <f>+entero!DC36</f>
        <v>-4.9137662194109755E-2</v>
      </c>
      <c r="DD18" s="207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4"/>
      <c r="CX19" s="4"/>
      <c r="CY19" s="4"/>
      <c r="CZ19" s="4"/>
      <c r="DA19" s="4"/>
      <c r="DB19" s="4"/>
      <c r="DC19" s="4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2"/>
      <c r="DC20" s="48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2"/>
      <c r="DC21" s="45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1" t="s">
        <v>7</v>
      </c>
      <c r="CX24" s="4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1" t="s">
        <v>8</v>
      </c>
      <c r="CX25" s="4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1" t="s">
        <v>10</v>
      </c>
      <c r="CX26" s="4"/>
      <c r="CY26" s="4"/>
      <c r="CZ26" s="4"/>
      <c r="DA26" s="4"/>
      <c r="DB26" s="4"/>
      <c r="DC26" s="4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1" t="s">
        <v>9</v>
      </c>
      <c r="CX27" s="4"/>
      <c r="CY27" s="4"/>
      <c r="CZ27" s="4"/>
      <c r="DA27" s="4"/>
      <c r="DB27" s="4"/>
      <c r="DC27" s="4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1" t="s">
        <v>18</v>
      </c>
      <c r="CX28" s="4"/>
      <c r="CY28" s="4"/>
      <c r="CZ28" s="4"/>
      <c r="DA28" s="4"/>
      <c r="DB28" s="4"/>
      <c r="DC28" s="4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1" t="s">
        <v>11</v>
      </c>
      <c r="CX29" s="4"/>
      <c r="CY29" s="4"/>
      <c r="CZ29" s="4"/>
      <c r="DA29" s="4"/>
      <c r="DB29" s="4"/>
      <c r="DC29" s="4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4"/>
      <c r="CX30" s="4"/>
      <c r="CY30" s="4"/>
      <c r="CZ30" s="4"/>
      <c r="DA30" s="4"/>
      <c r="DB30" s="4"/>
      <c r="DC30" s="4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4"/>
      <c r="CX31" s="4"/>
      <c r="CY31" s="4"/>
      <c r="CZ31" s="4"/>
      <c r="DA31" s="4"/>
      <c r="DB31" s="5"/>
      <c r="DC31" s="5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5"/>
      <c r="CX32" s="5"/>
      <c r="CY32" s="5"/>
      <c r="CZ32" s="5"/>
      <c r="DA32" s="5"/>
      <c r="DB32" s="5"/>
      <c r="DC32" s="5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0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0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</row>
    <row r="160" spans="3:107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</row>
    <row r="161" spans="3:107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</row>
    <row r="162" spans="3:107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</row>
    <row r="163" spans="3:107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</row>
    <row r="164" spans="3:107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</row>
    <row r="165" spans="3:107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</row>
    <row r="166" spans="3:107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</row>
    <row r="167" spans="3:107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</row>
    <row r="168" spans="3:107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</row>
    <row r="169" spans="3:107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</sheetData>
  <mergeCells count="100">
    <mergeCell ref="AR3:AR4"/>
    <mergeCell ref="BV3:BV4"/>
    <mergeCell ref="BU3:BU4"/>
    <mergeCell ref="AW3:AW4"/>
    <mergeCell ref="BJ3:BJ4"/>
    <mergeCell ref="BI3:BI4"/>
    <mergeCell ref="BF3:BF4"/>
    <mergeCell ref="BT3:BT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AO3:AO4"/>
    <mergeCell ref="AM3:AM4"/>
    <mergeCell ref="AN3:AN4"/>
    <mergeCell ref="AQ3:AQ4"/>
    <mergeCell ref="CD3:CD4"/>
    <mergeCell ref="CE3:CE4"/>
    <mergeCell ref="CH3:CH4"/>
    <mergeCell ref="CF3:CF4"/>
    <mergeCell ref="CI3:CI4"/>
    <mergeCell ref="CG3:CG4"/>
    <mergeCell ref="DB3:DC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W3:DA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CT3:CT4"/>
    <mergeCell ref="CU3:CU4"/>
    <mergeCell ref="CV3:CV4"/>
    <mergeCell ref="CN3:CN4"/>
    <mergeCell ref="CO3:CO4"/>
    <mergeCell ref="CC3:CC4"/>
    <mergeCell ref="AU3:AU4"/>
    <mergeCell ref="BW3:BW4"/>
    <mergeCell ref="BX3:BX4"/>
    <mergeCell ref="AP3:AP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N171"/>
  <sheetViews>
    <sheetView tabSelected="1"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0" width="8.85546875" customWidth="1"/>
    <col min="101" max="105" width="9.42578125" customWidth="1"/>
    <col min="106" max="106" width="8.28515625" customWidth="1"/>
    <col min="107" max="107" width="10.140625" customWidth="1"/>
    <col min="109" max="118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8.7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18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310"/>
      <c r="CX5" s="33"/>
      <c r="CY5" s="33"/>
      <c r="CZ5" s="33"/>
      <c r="DA5" s="311"/>
      <c r="DB5" s="82"/>
      <c r="DC5" s="52"/>
      <c r="DD5" s="3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2706.7847346938765</v>
      </c>
      <c r="CW6" s="564">
        <f>+entero!CW38</f>
        <v>2706.7847346938765</v>
      </c>
      <c r="CX6" s="565">
        <f>+entero!CX38</f>
        <v>2706.7847346938765</v>
      </c>
      <c r="CY6" s="565">
        <f>+entero!CY38</f>
        <v>2706.7847346938765</v>
      </c>
      <c r="CZ6" s="565">
        <f>+entero!CZ38</f>
        <v>2706.7847346938765</v>
      </c>
      <c r="DA6" s="566">
        <f>+entero!DA38</f>
        <v>2720.7479475218652</v>
      </c>
      <c r="DB6" s="564">
        <f>+entero!DB38</f>
        <v>13.963212827988627</v>
      </c>
      <c r="DC6" s="593">
        <f>+entero!DC38</f>
        <v>0.51585974492234232</v>
      </c>
      <c r="DD6" s="3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1756.4525189504375</v>
      </c>
      <c r="CW7" s="556">
        <f>+entero!CW39</f>
        <v>1756.4525189504375</v>
      </c>
      <c r="CX7" s="557">
        <f>+entero!CX39</f>
        <v>1756.4525189504375</v>
      </c>
      <c r="CY7" s="557">
        <f>+entero!CY39</f>
        <v>1756.4525189504375</v>
      </c>
      <c r="CZ7" s="557">
        <f>+entero!CZ39</f>
        <v>1756.4525189504375</v>
      </c>
      <c r="DA7" s="558">
        <f>+entero!DA39</f>
        <v>1785.6284139941693</v>
      </c>
      <c r="DB7" s="556">
        <f>+entero!DB39</f>
        <v>29.175895043731771</v>
      </c>
      <c r="DC7" s="594">
        <f>+entero!DC39</f>
        <v>1.6610693843956525</v>
      </c>
      <c r="DD7" s="3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12049.264280000001</v>
      </c>
      <c r="CW8" s="556">
        <f>+entero!CW40</f>
        <v>12049.264280000001</v>
      </c>
      <c r="CX8" s="557">
        <f>+entero!CX40</f>
        <v>12049.264280000001</v>
      </c>
      <c r="CY8" s="557">
        <f>+entero!CY40</f>
        <v>12049.264280000001</v>
      </c>
      <c r="CZ8" s="557">
        <f>+entero!CZ40</f>
        <v>12049.264280000001</v>
      </c>
      <c r="DA8" s="558">
        <f>+entero!DA40</f>
        <v>12249.410920000002</v>
      </c>
      <c r="DB8" s="556">
        <f>+entero!DB40</f>
        <v>200.14664000000084</v>
      </c>
      <c r="DC8" s="594">
        <f>+entero!DC40</f>
        <v>1.6610693843956525</v>
      </c>
      <c r="DD8" s="3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56">
        <f>+entero!CW41</f>
        <v>0</v>
      </c>
      <c r="CX9" s="557">
        <f>+entero!CX41</f>
        <v>0</v>
      </c>
      <c r="CY9" s="557">
        <f>+entero!CY41</f>
        <v>0</v>
      </c>
      <c r="CZ9" s="557">
        <f>+entero!CZ41</f>
        <v>0</v>
      </c>
      <c r="DA9" s="558">
        <f>+entero!DA41</f>
        <v>0</v>
      </c>
      <c r="DB9" s="556">
        <f>+entero!DB41</f>
        <v>0</v>
      </c>
      <c r="DC9" s="594">
        <f>+entero!DC41</f>
        <v>0</v>
      </c>
      <c r="DD9" s="3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950.33221574343918</v>
      </c>
      <c r="CW10" s="556">
        <f>+entero!CW42</f>
        <v>950.33221574343918</v>
      </c>
      <c r="CX10" s="557">
        <f>+entero!CX42</f>
        <v>950.33221574343918</v>
      </c>
      <c r="CY10" s="557">
        <f>+entero!CY42</f>
        <v>950.33221574343918</v>
      </c>
      <c r="CZ10" s="557">
        <f>+entero!CZ42</f>
        <v>950.33221574343918</v>
      </c>
      <c r="DA10" s="558">
        <f>+entero!DA42</f>
        <v>935.11953352769569</v>
      </c>
      <c r="DB10" s="556">
        <f>+entero!DB42</f>
        <v>-15.212682215743484</v>
      </c>
      <c r="DC10" s="594">
        <f>+entero!DC42</f>
        <v>-1.6007751777458945</v>
      </c>
      <c r="DD10" s="3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6519.2789999999932</v>
      </c>
      <c r="CW11" s="556">
        <f>+entero!CW43</f>
        <v>6519.2789999999932</v>
      </c>
      <c r="CX11" s="557">
        <f>+entero!CX43</f>
        <v>6519.2789999999932</v>
      </c>
      <c r="CY11" s="557">
        <f>+entero!CY43</f>
        <v>6519.2789999999932</v>
      </c>
      <c r="CZ11" s="557">
        <f>+entero!CZ43</f>
        <v>6519.2789999999932</v>
      </c>
      <c r="DA11" s="558">
        <f>+entero!DA43</f>
        <v>6414.9199999999928</v>
      </c>
      <c r="DB11" s="556">
        <f>+entero!DB43</f>
        <v>-104.35900000000038</v>
      </c>
      <c r="DC11" s="594">
        <f>+entero!DC43</f>
        <v>-1.6007751777458945</v>
      </c>
      <c r="DD11" s="3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56">
        <f>+entero!CW45</f>
        <v>0</v>
      </c>
      <c r="CX12" s="557">
        <f>+entero!CX45</f>
        <v>0</v>
      </c>
      <c r="CY12" s="557">
        <f>+entero!CY45</f>
        <v>0</v>
      </c>
      <c r="CZ12" s="557">
        <f>+entero!CZ45</f>
        <v>0</v>
      </c>
      <c r="DA12" s="558">
        <f>+entero!DA45</f>
        <v>0</v>
      </c>
      <c r="DB12" s="556">
        <f>+entero!DB45</f>
        <v>0</v>
      </c>
      <c r="DC12" s="594">
        <f>+entero!DC45</f>
        <v>0</v>
      </c>
      <c r="DD12" s="3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12">
        <f>+entero!CW46</f>
        <v>0</v>
      </c>
      <c r="CX13" s="9">
        <f>+entero!CX46</f>
        <v>0</v>
      </c>
      <c r="CY13" s="9">
        <f>+entero!CY46</f>
        <v>0</v>
      </c>
      <c r="CZ13" s="9">
        <f>+entero!CZ46</f>
        <v>0</v>
      </c>
      <c r="DA13" s="320">
        <f>+entero!DA46</f>
        <v>0</v>
      </c>
      <c r="DB13" s="12">
        <f>+entero!DB46</f>
        <v>0</v>
      </c>
      <c r="DC13" s="629" t="e">
        <f>+entero!DC46</f>
        <v>#DIV/0!</v>
      </c>
      <c r="DD13" s="3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12">
        <f>+entero!CW47</f>
        <v>0</v>
      </c>
      <c r="CX14" s="9">
        <f>+entero!CX47</f>
        <v>0</v>
      </c>
      <c r="CY14" s="9">
        <f>+entero!CY47</f>
        <v>0</v>
      </c>
      <c r="CZ14" s="9">
        <f>+entero!CZ47</f>
        <v>0</v>
      </c>
      <c r="DA14" s="320">
        <f>+entero!DA47</f>
        <v>0</v>
      </c>
      <c r="DB14" s="12">
        <f>+entero!DB47</f>
        <v>0</v>
      </c>
      <c r="DC14" s="629" t="e">
        <f>+entero!DC47</f>
        <v>#DIV/0!</v>
      </c>
      <c r="DD14" s="3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12">
        <f>+entero!CW48</f>
        <v>0</v>
      </c>
      <c r="CX15" s="9">
        <f>+entero!CX48</f>
        <v>0</v>
      </c>
      <c r="CY15" s="9">
        <f>+entero!CY48</f>
        <v>0</v>
      </c>
      <c r="CZ15" s="9">
        <f>+entero!CZ48</f>
        <v>0</v>
      </c>
      <c r="DA15" s="320">
        <f>+entero!DA48</f>
        <v>0</v>
      </c>
      <c r="DB15" s="12">
        <f>+entero!DB48</f>
        <v>0</v>
      </c>
      <c r="DC15" s="629">
        <f>+entero!DC48</f>
        <v>0</v>
      </c>
      <c r="DD15" s="3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12">
        <f>+entero!CW49</f>
        <v>0</v>
      </c>
      <c r="CX16" s="9">
        <f>+entero!CX49</f>
        <v>0</v>
      </c>
      <c r="CY16" s="9">
        <f>+entero!CY49</f>
        <v>0</v>
      </c>
      <c r="CZ16" s="9">
        <f>+entero!CZ49</f>
        <v>0</v>
      </c>
      <c r="DA16" s="320">
        <f>+entero!DA49</f>
        <v>0</v>
      </c>
      <c r="DB16" s="12">
        <f>+entero!DB49</f>
        <v>0</v>
      </c>
      <c r="DC16" s="629" t="e">
        <f>+entero!DC49</f>
        <v>#DIV/0!</v>
      </c>
      <c r="DD16" s="3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12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320">
        <f>+entero!DA50</f>
        <v>0</v>
      </c>
      <c r="DB17" s="12">
        <f>+entero!DB50</f>
        <v>0</v>
      </c>
      <c r="DC17" s="629" t="e">
        <f>+entero!DC50</f>
        <v>#DIV/0!</v>
      </c>
      <c r="DD17" s="3" t="s">
        <v>3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12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320">
        <f>+entero!DA51</f>
        <v>0</v>
      </c>
      <c r="DB18" s="12">
        <f>+entero!DB51</f>
        <v>0</v>
      </c>
      <c r="DC18" s="629" t="e">
        <f>+entero!DC51</f>
        <v>#DIV/0!</v>
      </c>
      <c r="DD18" s="3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30">
        <f>+entero!CW52</f>
        <v>0</v>
      </c>
      <c r="CX19" s="902">
        <f>+entero!CX52</f>
        <v>0</v>
      </c>
      <c r="CY19" s="902">
        <f>+entero!CY52</f>
        <v>0</v>
      </c>
      <c r="CZ19" s="902">
        <f>+entero!CZ52</f>
        <v>0</v>
      </c>
      <c r="DA19" s="321">
        <f>+entero!DA52</f>
        <v>0</v>
      </c>
      <c r="DB19" s="30">
        <f>+entero!DB52</f>
        <v>0</v>
      </c>
      <c r="DC19" s="630" t="e">
        <f>+entero!DC52</f>
        <v>#DIV/0!</v>
      </c>
      <c r="DD19" s="3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595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595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5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2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1:11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1:11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</sheetData>
  <mergeCells count="99">
    <mergeCell ref="CK3:CK4"/>
    <mergeCell ref="CJ3:CJ4"/>
    <mergeCell ref="CI3:CI4"/>
    <mergeCell ref="CE3:CE4"/>
    <mergeCell ref="DB3:DC3"/>
    <mergeCell ref="CW3:DA3"/>
    <mergeCell ref="CV3:CV4"/>
    <mergeCell ref="CP3:CP4"/>
    <mergeCell ref="CQ3:CQ4"/>
    <mergeCell ref="CR3:CR4"/>
    <mergeCell ref="CS3:CS4"/>
    <mergeCell ref="CT3:CT4"/>
    <mergeCell ref="CU3:C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N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0" width="9.7109375" customWidth="1"/>
    <col min="101" max="105" width="9.5703125" customWidth="1"/>
    <col min="106" max="106" width="9" customWidth="1"/>
    <col min="107" max="107" width="10" customWidth="1"/>
    <col min="108" max="118" width="11.42578125" style="203"/>
  </cols>
  <sheetData>
    <row r="1" spans="1:117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290"/>
      <c r="CX2" s="290"/>
      <c r="CY2" s="290"/>
      <c r="CZ2" s="290"/>
      <c r="DA2" s="290"/>
      <c r="DB2" s="8"/>
      <c r="DC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06">
        <v>42685</v>
      </c>
      <c r="DB4" s="81" t="s">
        <v>19</v>
      </c>
      <c r="DC4" s="97" t="s">
        <v>202</v>
      </c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316"/>
      <c r="CX5" s="51"/>
      <c r="CY5" s="51"/>
      <c r="CZ5" s="51"/>
      <c r="DA5" s="317"/>
      <c r="DB5" s="82"/>
      <c r="DC5" s="52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22977.299129427542</v>
      </c>
      <c r="CV6" s="454">
        <f>+entero!CV54</f>
        <v>23341.203527978563</v>
      </c>
      <c r="CW6" s="567">
        <f>+entero!CW54</f>
        <v>23246.063389420251</v>
      </c>
      <c r="CX6" s="568">
        <f>+entero!CX54</f>
        <v>23249.821418147651</v>
      </c>
      <c r="CY6" s="568">
        <f>+entero!CY54</f>
        <v>23230.749432745328</v>
      </c>
      <c r="CZ6" s="568">
        <f>+entero!CZ54</f>
        <v>23263.669278768641</v>
      </c>
      <c r="DA6" s="569">
        <f>+entero!DA54</f>
        <v>23214.528219427535</v>
      </c>
      <c r="DB6" s="567">
        <f>+entero!DB54</f>
        <v>-126.67530855102814</v>
      </c>
      <c r="DC6" s="918">
        <f>+entero!DC54</f>
        <v>-0.54271112626727014</v>
      </c>
      <c r="DD6" s="200"/>
      <c r="DE6" s="200"/>
      <c r="DF6" s="200"/>
      <c r="DG6" s="200"/>
      <c r="DH6" s="200"/>
      <c r="DI6" s="200"/>
      <c r="DJ6" s="200"/>
      <c r="DK6" s="200"/>
      <c r="DL6" s="200"/>
      <c r="DM6" s="200"/>
    </row>
    <row r="7" spans="1:117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83.972025902449261</v>
      </c>
      <c r="CV7" s="597">
        <f>+entero!CV55</f>
        <v>84.201310836064025</v>
      </c>
      <c r="CW7" s="598">
        <f>+entero!CW55</f>
        <v>84.161212280633094</v>
      </c>
      <c r="CX7" s="599">
        <f>+entero!CX55</f>
        <v>84.121953573564781</v>
      </c>
      <c r="CY7" s="599">
        <f>+entero!CY55</f>
        <v>84.127569080075745</v>
      </c>
      <c r="CZ7" s="599">
        <f>+entero!CZ55</f>
        <v>84.182770704325776</v>
      </c>
      <c r="DA7" s="600">
        <f>+entero!DA55</f>
        <v>84.165249558047165</v>
      </c>
      <c r="DB7" s="598">
        <f>+entero!DB55</f>
        <v>-3.6061278016859433E-2</v>
      </c>
      <c r="DC7" s="600">
        <f>+entero!DC55</f>
        <v>-4.2827454417038169E-2</v>
      </c>
      <c r="DD7" s="200"/>
      <c r="DE7" s="200"/>
      <c r="DF7" s="200"/>
      <c r="DG7" s="200"/>
      <c r="DH7" s="200"/>
      <c r="DI7" s="200"/>
      <c r="DJ7" s="200"/>
      <c r="DK7" s="200"/>
      <c r="DL7" s="200"/>
      <c r="DM7" s="200"/>
    </row>
    <row r="8" spans="1:117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21809.754603238034</v>
      </c>
      <c r="CV8" s="454">
        <f>+entero!CV56</f>
        <v>22175.670755958155</v>
      </c>
      <c r="CW8" s="567">
        <f>+entero!CW56</f>
        <v>22079.67511086923</v>
      </c>
      <c r="CX8" s="568">
        <f>+entero!CX56</f>
        <v>22083.160312832784</v>
      </c>
      <c r="CY8" s="568">
        <f>+entero!CY56</f>
        <v>22063.786491920247</v>
      </c>
      <c r="CZ8" s="568">
        <f>+entero!CZ56</f>
        <v>22096.503190480013</v>
      </c>
      <c r="DA8" s="569">
        <f>+entero!DA56</f>
        <v>22047.361887526666</v>
      </c>
      <c r="DB8" s="567">
        <f>+entero!DB56</f>
        <v>-128.30886843148983</v>
      </c>
      <c r="DC8" s="918">
        <f>+entero!DC56</f>
        <v>-0.57860197260105606</v>
      </c>
      <c r="DD8" s="455"/>
      <c r="DE8" s="200"/>
      <c r="DF8" s="200"/>
      <c r="DG8" s="200"/>
      <c r="DH8" s="200"/>
      <c r="DI8" s="200"/>
      <c r="DJ8" s="200"/>
      <c r="DK8" s="200"/>
      <c r="DL8" s="200"/>
      <c r="DM8" s="200"/>
    </row>
    <row r="9" spans="1:117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83.334310095510318</v>
      </c>
      <c r="CV9" s="597">
        <f>+entero!CV57</f>
        <v>83.581710602174326</v>
      </c>
      <c r="CW9" s="598">
        <f>+entero!CW57</f>
        <v>83.486476331434162</v>
      </c>
      <c r="CX9" s="599">
        <f>+entero!CX57</f>
        <v>83.446311421802037</v>
      </c>
      <c r="CY9" s="599">
        <f>+entero!CY57</f>
        <v>83.454445054517706</v>
      </c>
      <c r="CZ9" s="599">
        <f>+entero!CZ57</f>
        <v>83.461216021321889</v>
      </c>
      <c r="DA9" s="600">
        <f>+entero!DA57</f>
        <v>83.443275363870157</v>
      </c>
      <c r="DB9" s="598">
        <f>+entero!DB57</f>
        <v>-0.13843523830416871</v>
      </c>
      <c r="DC9" s="600">
        <f>+entero!DC57</f>
        <v>-0.1656286253377659</v>
      </c>
      <c r="DD9" s="455"/>
      <c r="DE9" s="200"/>
      <c r="DF9" s="200"/>
      <c r="DG9" s="200"/>
      <c r="DH9" s="200"/>
      <c r="DI9" s="200"/>
      <c r="DJ9" s="200"/>
      <c r="DK9" s="200"/>
      <c r="DL9" s="200"/>
      <c r="DM9" s="200"/>
    </row>
    <row r="10" spans="1:117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318"/>
      <c r="CX10" s="89"/>
      <c r="CY10" s="89"/>
      <c r="CZ10" s="89"/>
      <c r="DA10" s="319"/>
      <c r="DB10" s="318"/>
      <c r="DC10" s="319"/>
      <c r="DD10" s="455"/>
      <c r="DE10" s="200"/>
      <c r="DF10" s="200"/>
      <c r="DG10" s="200"/>
      <c r="DH10" s="200"/>
      <c r="DI10" s="200"/>
      <c r="DJ10" s="200"/>
      <c r="DK10" s="200"/>
      <c r="DL10" s="200"/>
      <c r="DM10" s="200"/>
    </row>
    <row r="11" spans="1:117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4708.6097623008909</v>
      </c>
      <c r="CV11" s="454">
        <f>+entero!CV59</f>
        <v>4892.4526141886454</v>
      </c>
      <c r="CW11" s="567">
        <f>+entero!CW59</f>
        <v>4860.3255819000151</v>
      </c>
      <c r="CX11" s="568">
        <f>+entero!CX59</f>
        <v>4853.9639426434551</v>
      </c>
      <c r="CY11" s="568">
        <f>+entero!CY59</f>
        <v>4843.8788234641552</v>
      </c>
      <c r="CZ11" s="568">
        <f>+entero!CZ59</f>
        <v>4892.6180237950593</v>
      </c>
      <c r="DA11" s="569">
        <f>+entero!DA59</f>
        <v>4846.8286738766919</v>
      </c>
      <c r="DB11" s="567">
        <f>+entero!DB59</f>
        <v>-45.623940311953447</v>
      </c>
      <c r="DC11" s="918">
        <f>+entero!DC59</f>
        <v>-0.93253719371014787</v>
      </c>
      <c r="DD11" s="455"/>
      <c r="DE11" s="200"/>
      <c r="DF11" s="200"/>
      <c r="DG11" s="200"/>
      <c r="DH11" s="200"/>
      <c r="DI11" s="200"/>
      <c r="DJ11" s="200"/>
      <c r="DK11" s="200"/>
      <c r="DL11" s="200"/>
      <c r="DM11" s="200"/>
    </row>
    <row r="12" spans="1:117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75.300845899646646</v>
      </c>
      <c r="CV12" s="597">
        <f>+entero!CV60</f>
        <v>76.607699950688499</v>
      </c>
      <c r="CW12" s="598">
        <f>+entero!CW60</f>
        <v>76.760928085409475</v>
      </c>
      <c r="CX12" s="599">
        <f>+entero!CX60</f>
        <v>76.584488960928923</v>
      </c>
      <c r="CY12" s="599">
        <f>+entero!CY60</f>
        <v>76.560882758469333</v>
      </c>
      <c r="CZ12" s="599">
        <f>+entero!CZ60</f>
        <v>77.021165025667855</v>
      </c>
      <c r="DA12" s="600">
        <f>+entero!DA60</f>
        <v>76.963785057539368</v>
      </c>
      <c r="DB12" s="598">
        <f>+entero!DB60</f>
        <v>0.35608510685086969</v>
      </c>
      <c r="DC12" s="600">
        <f>+entero!DC60</f>
        <v>0.46481633971529046</v>
      </c>
      <c r="DD12" s="455"/>
      <c r="DE12" s="200"/>
      <c r="DF12" s="200"/>
      <c r="DG12" s="200"/>
      <c r="DH12" s="200"/>
      <c r="DI12" s="200"/>
      <c r="DJ12" s="200"/>
      <c r="DK12" s="200"/>
      <c r="DL12" s="200"/>
      <c r="DM12" s="200"/>
    </row>
    <row r="13" spans="1:117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318"/>
      <c r="CX13" s="89"/>
      <c r="CY13" s="89"/>
      <c r="CZ13" s="89"/>
      <c r="DA13" s="319"/>
      <c r="DB13" s="318"/>
      <c r="DC13" s="319"/>
      <c r="DD13" s="455"/>
      <c r="DE13" s="200"/>
      <c r="DF13" s="200"/>
      <c r="DG13" s="200"/>
      <c r="DH13" s="200"/>
      <c r="DI13" s="200"/>
      <c r="DJ13" s="200"/>
      <c r="DK13" s="200"/>
      <c r="DL13" s="200"/>
      <c r="DM13" s="200"/>
    </row>
    <row r="14" spans="1:117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7310.0255214491654</v>
      </c>
      <c r="CV14" s="454">
        <f>+entero!CV62</f>
        <v>7509.526776678028</v>
      </c>
      <c r="CW14" s="567">
        <f>+entero!CW62</f>
        <v>7440.8616811124293</v>
      </c>
      <c r="CX14" s="568">
        <f>+entero!CX62</f>
        <v>7444.1817612246741</v>
      </c>
      <c r="CY14" s="568">
        <f>+entero!CY62</f>
        <v>7424.0108556824007</v>
      </c>
      <c r="CZ14" s="568">
        <f>+entero!CZ62</f>
        <v>7381.8795678427487</v>
      </c>
      <c r="DA14" s="569">
        <f>+entero!DA62</f>
        <v>7384.4307628165116</v>
      </c>
      <c r="DB14" s="567">
        <f>+entero!DB62</f>
        <v>-125.09601386151644</v>
      </c>
      <c r="DC14" s="918">
        <f>+entero!DC62</f>
        <v>-1.6658308516859011</v>
      </c>
      <c r="DD14" s="455"/>
      <c r="DE14" s="200"/>
      <c r="DF14" s="200"/>
      <c r="DG14" s="200"/>
      <c r="DH14" s="200"/>
      <c r="DI14" s="200"/>
      <c r="DJ14" s="200"/>
      <c r="DK14" s="200"/>
      <c r="DL14" s="200"/>
      <c r="DM14" s="200"/>
    </row>
    <row r="15" spans="1:117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76.947471460666463</v>
      </c>
      <c r="CV15" s="597">
        <f>+entero!CV63</f>
        <v>77.474652331963142</v>
      </c>
      <c r="CW15" s="598">
        <f>+entero!CW63</f>
        <v>77.243344000399077</v>
      </c>
      <c r="CX15" s="599">
        <f>+entero!CX63</f>
        <v>77.243025665951293</v>
      </c>
      <c r="CY15" s="599">
        <f>+entero!CY63</f>
        <v>77.233954550458066</v>
      </c>
      <c r="CZ15" s="599">
        <f>+entero!CZ63</f>
        <v>77.104020566810931</v>
      </c>
      <c r="DA15" s="600">
        <f>+entero!DA63</f>
        <v>77.063959984119634</v>
      </c>
      <c r="DB15" s="598">
        <f>+entero!DB63</f>
        <v>-0.41069234784350783</v>
      </c>
      <c r="DC15" s="600">
        <f>+entero!DC63</f>
        <v>-0.53009898783897835</v>
      </c>
      <c r="DD15" s="455"/>
      <c r="DE15" s="200"/>
      <c r="DF15" s="200"/>
      <c r="DG15" s="200"/>
      <c r="DH15" s="200"/>
      <c r="DI15" s="200"/>
      <c r="DJ15" s="200"/>
      <c r="DK15" s="200"/>
      <c r="DL15" s="200"/>
      <c r="DM15" s="200"/>
    </row>
    <row r="16" spans="1:117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318"/>
      <c r="CX16" s="89"/>
      <c r="CY16" s="89"/>
      <c r="CZ16" s="89"/>
      <c r="DA16" s="319"/>
      <c r="DB16" s="318"/>
      <c r="DC16" s="319"/>
      <c r="DD16" s="455"/>
      <c r="DE16" s="200"/>
      <c r="DF16" s="200"/>
      <c r="DG16" s="200"/>
      <c r="DH16" s="200"/>
      <c r="DI16" s="200"/>
      <c r="DJ16" s="200"/>
      <c r="DK16" s="200"/>
      <c r="DL16" s="200"/>
      <c r="DM16" s="200"/>
    </row>
    <row r="17" spans="1:117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9041.9110594533449</v>
      </c>
      <c r="CV17" s="454">
        <f>+entero!CV65</f>
        <v>9025.3486320131142</v>
      </c>
      <c r="CW17" s="567">
        <f>+entero!CW65</f>
        <v>9018.4431757507245</v>
      </c>
      <c r="CX17" s="568">
        <f>+entero!CX65</f>
        <v>9028.6153980539293</v>
      </c>
      <c r="CY17" s="568">
        <f>+entero!CY65</f>
        <v>9040.4536575626753</v>
      </c>
      <c r="CZ17" s="568">
        <f>+entero!CZ65</f>
        <v>9053.5804603513043</v>
      </c>
      <c r="DA17" s="569">
        <f>+entero!DA65</f>
        <v>9051.7818487448931</v>
      </c>
      <c r="DB17" s="567">
        <f>+entero!DB65</f>
        <v>26.433216731778884</v>
      </c>
      <c r="DC17" s="918">
        <f>+entero!DC65</f>
        <v>0.29287751431583686</v>
      </c>
      <c r="DD17" s="455"/>
      <c r="DE17" s="200"/>
      <c r="DF17" s="200"/>
      <c r="DG17" s="200"/>
      <c r="DH17" s="200"/>
      <c r="DI17" s="200"/>
      <c r="DJ17" s="200"/>
      <c r="DK17" s="200"/>
      <c r="DL17" s="200"/>
      <c r="DM17" s="200"/>
    </row>
    <row r="18" spans="1:117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93.81408099526378</v>
      </c>
      <c r="CV18" s="597">
        <f>+entero!CV66</f>
        <v>93.845734076681296</v>
      </c>
      <c r="CW18" s="598">
        <f>+entero!CW66</f>
        <v>93.848122399289622</v>
      </c>
      <c r="CX18" s="599">
        <f>+entero!CX66</f>
        <v>93.838384572769783</v>
      </c>
      <c r="CY18" s="599">
        <f>+entero!CY66</f>
        <v>93.847038774986402</v>
      </c>
      <c r="CZ18" s="599">
        <f>+entero!CZ66</f>
        <v>93.845897280215127</v>
      </c>
      <c r="DA18" s="600">
        <f>+entero!DA66</f>
        <v>93.846132261503712</v>
      </c>
      <c r="DB18" s="598">
        <f>+entero!DB66</f>
        <v>3.9818482241571473E-4</v>
      </c>
      <c r="DC18" s="600">
        <f>+entero!DC66</f>
        <v>4.2429720044090402E-4</v>
      </c>
      <c r="DD18" s="455"/>
      <c r="DE18" s="200"/>
      <c r="DF18" s="200"/>
      <c r="DG18" s="200"/>
      <c r="DH18" s="200"/>
      <c r="DI18" s="200"/>
      <c r="DJ18" s="200"/>
      <c r="DK18" s="200"/>
      <c r="DL18" s="200"/>
      <c r="DM18" s="200"/>
    </row>
    <row r="19" spans="1:117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318"/>
      <c r="CX19" s="89"/>
      <c r="CY19" s="89"/>
      <c r="CZ19" s="89"/>
      <c r="DA19" s="319"/>
      <c r="DB19" s="318"/>
      <c r="DC19" s="319"/>
      <c r="DD19" s="455"/>
      <c r="DE19" s="200"/>
      <c r="DF19" s="200"/>
      <c r="DG19" s="200"/>
      <c r="DH19" s="200"/>
      <c r="DI19" s="200"/>
      <c r="DJ19" s="200"/>
      <c r="DK19" s="200"/>
      <c r="DL19" s="200"/>
      <c r="DM19" s="200"/>
    </row>
    <row r="20" spans="1:117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749.20826003463355</v>
      </c>
      <c r="CV20" s="454">
        <f>+entero!CV68</f>
        <v>748.34273307836531</v>
      </c>
      <c r="CW20" s="567">
        <f>+entero!CW68</f>
        <v>760.04467210606197</v>
      </c>
      <c r="CX20" s="568">
        <f>+entero!CX68</f>
        <v>756.39921091072688</v>
      </c>
      <c r="CY20" s="568">
        <f>+entero!CY68</f>
        <v>755.44315521101817</v>
      </c>
      <c r="CZ20" s="568">
        <f>+entero!CZ68</f>
        <v>768.42513849090187</v>
      </c>
      <c r="DA20" s="569">
        <f>+entero!DA68</f>
        <v>764.32060208856933</v>
      </c>
      <c r="DB20" s="567">
        <f>+entero!DB68</f>
        <v>15.977869010204017</v>
      </c>
      <c r="DC20" s="918">
        <f>+entero!DC68</f>
        <v>2.1351004431455989</v>
      </c>
      <c r="DD20" s="455"/>
      <c r="DE20" s="200"/>
      <c r="DF20" s="200"/>
      <c r="DG20" s="200"/>
      <c r="DH20" s="200"/>
      <c r="DI20" s="200"/>
      <c r="DJ20" s="200"/>
      <c r="DK20" s="200"/>
      <c r="DL20" s="200"/>
      <c r="DM20" s="200"/>
    </row>
    <row r="21" spans="1:117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82.97209965622217</v>
      </c>
      <c r="CV21" s="597">
        <f>+entero!CV69</f>
        <v>82.698598266734251</v>
      </c>
      <c r="CW21" s="598">
        <f>+entero!CW69</f>
        <v>81.473585474317005</v>
      </c>
      <c r="CX21" s="599">
        <f>+entero!CX69</f>
        <v>81.460920062754099</v>
      </c>
      <c r="CY21" s="599">
        <f>+entero!CY69</f>
        <v>81.390113591527708</v>
      </c>
      <c r="CZ21" s="599">
        <f>+entero!CZ69</f>
        <v>80.088498364435821</v>
      </c>
      <c r="DA21" s="600">
        <f>+entero!DA69</f>
        <v>80.22988690765078</v>
      </c>
      <c r="DB21" s="598">
        <f>+entero!DB69</f>
        <v>-2.4687113590834713</v>
      </c>
      <c r="DC21" s="600">
        <f>+entero!DC69</f>
        <v>-2.9851912980688566</v>
      </c>
      <c r="DD21" s="455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318"/>
      <c r="CX22" s="89"/>
      <c r="CY22" s="89"/>
      <c r="CZ22" s="89"/>
      <c r="DA22" s="319"/>
      <c r="DB22" s="318"/>
      <c r="DC22" s="319"/>
      <c r="DD22" s="455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567">
        <f>+entero!CW71</f>
        <v>5277.7545095545902</v>
      </c>
      <c r="CX23" s="568">
        <f>+entero!CX71</f>
        <v>5224.5911905290259</v>
      </c>
      <c r="CY23" s="568">
        <f>+entero!CY71</f>
        <v>5226.2316130671315</v>
      </c>
      <c r="CZ23" s="568">
        <f>+entero!CZ71</f>
        <v>5226.2316130671315</v>
      </c>
      <c r="DA23" s="569">
        <f>+entero!DA71</f>
        <v>5226.2316130671315</v>
      </c>
      <c r="DB23" s="567">
        <f>+entero!DB71</f>
        <v>-61.912841217183086</v>
      </c>
      <c r="DC23" s="918">
        <f>+entero!DC71</f>
        <v>-1.1707857406773936</v>
      </c>
      <c r="DD23" s="455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567">
        <f>+entero!CW72</f>
        <v>2002.3210254781345</v>
      </c>
      <c r="CX24" s="568">
        <f>+entero!CX72</f>
        <v>1941.3000649941689</v>
      </c>
      <c r="CY24" s="568">
        <f>+entero!CY72</f>
        <v>1951.7914576231778</v>
      </c>
      <c r="CZ24" s="568">
        <f>+entero!CZ72</f>
        <v>1951.7914576231778</v>
      </c>
      <c r="DA24" s="569">
        <f>+entero!DA72</f>
        <v>1951.7914576231778</v>
      </c>
      <c r="DB24" s="567">
        <f>+entero!DB72</f>
        <v>-65.812487431486943</v>
      </c>
      <c r="DC24" s="918">
        <f>+entero!DC72</f>
        <v>-3.2619131020634407</v>
      </c>
      <c r="DD24" s="455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567">
        <f>+entero!CW73</f>
        <v>607.55202634256557</v>
      </c>
      <c r="CX25" s="568">
        <f>+entero!CX73</f>
        <v>620.42360281632637</v>
      </c>
      <c r="CY25" s="568">
        <f>+entero!CY73</f>
        <v>620.42361580466456</v>
      </c>
      <c r="CZ25" s="568">
        <f>+entero!CZ73</f>
        <v>620.42361580466456</v>
      </c>
      <c r="DA25" s="569">
        <f>+entero!DA73</f>
        <v>620.42361580466456</v>
      </c>
      <c r="DB25" s="567">
        <f>+entero!DB73</f>
        <v>12.871629807580007</v>
      </c>
      <c r="DC25" s="918">
        <f>+entero!DC73</f>
        <v>2.118605502779447</v>
      </c>
      <c r="DD25" s="455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567">
        <f>+entero!CW74</f>
        <v>607.55202634256557</v>
      </c>
      <c r="CX26" s="568">
        <f>+entero!CX74</f>
        <v>620.42360281632637</v>
      </c>
      <c r="CY26" s="568">
        <f>+entero!CY74</f>
        <v>620.42361580466456</v>
      </c>
      <c r="CZ26" s="568">
        <f>+entero!CZ74</f>
        <v>620.42361580466456</v>
      </c>
      <c r="DA26" s="569">
        <f>+entero!DA74</f>
        <v>620.42361580466456</v>
      </c>
      <c r="DB26" s="567">
        <f>+entero!DB74</f>
        <v>-171.69073283790101</v>
      </c>
      <c r="DC26" s="918">
        <f>+entero!DC74</f>
        <v>-21.674993406207676</v>
      </c>
      <c r="DD26" s="455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567">
        <f>+entero!CW75</f>
        <v>1870.9025815600005</v>
      </c>
      <c r="CX27" s="568">
        <f>+entero!CX75</f>
        <v>1865.3292901200002</v>
      </c>
      <c r="CY27" s="568">
        <f>+entero!CY75</f>
        <v>1865.3099120000002</v>
      </c>
      <c r="CZ27" s="568">
        <f>+entero!CZ75</f>
        <v>1865.3099120000002</v>
      </c>
      <c r="DA27" s="569">
        <f>+entero!DA75</f>
        <v>1865.3099120000002</v>
      </c>
      <c r="DB27" s="567">
        <f>+entero!DB75</f>
        <v>-5.5642625899999985</v>
      </c>
      <c r="DC27" s="918">
        <f>+entero!DC75</f>
        <v>-0.29741511564878031</v>
      </c>
      <c r="DD27" s="455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567">
        <f>+entero!CW76</f>
        <v>1405.417776787179</v>
      </c>
      <c r="CX28" s="568">
        <f>+entero!CX76</f>
        <v>1347.6575288462243</v>
      </c>
      <c r="CY28" s="568">
        <f>+entero!CY76</f>
        <v>1347.232401729812</v>
      </c>
      <c r="CZ28" s="568">
        <f>+entero!CZ76</f>
        <v>1347.232401729812</v>
      </c>
      <c r="DA28" s="569">
        <f>+entero!DA76</f>
        <v>1347.232401729812</v>
      </c>
      <c r="DB28" s="567">
        <f>+entero!DB76</f>
        <v>-68.604638004275785</v>
      </c>
      <c r="DC28" s="918">
        <f>+entero!DC76</f>
        <v>-4.8455179571485596</v>
      </c>
      <c r="DD28" s="455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567">
        <f>+entero!CW77</f>
        <v>1135.5953226332897</v>
      </c>
      <c r="CX29" s="568">
        <f>+entero!CX77</f>
        <v>1077.4749806776938</v>
      </c>
      <c r="CY29" s="568">
        <f>+entero!CY77</f>
        <v>1085.5551494205231</v>
      </c>
      <c r="CZ29" s="568">
        <f>+entero!CZ77</f>
        <v>1085.5551494205231</v>
      </c>
      <c r="DA29" s="569">
        <f>+entero!DA77</f>
        <v>1085.5551494205231</v>
      </c>
      <c r="DB29" s="567">
        <f>+entero!DB77</f>
        <v>-65.323963690999108</v>
      </c>
      <c r="DC29" s="918">
        <f>+entero!DC77</f>
        <v>-5.6760056679097222</v>
      </c>
      <c r="DD29" s="455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567">
        <f>+entero!CW78</f>
        <v>269.82245415388905</v>
      </c>
      <c r="CX30" s="568">
        <f>+entero!CX78</f>
        <v>270.18254816853062</v>
      </c>
      <c r="CY30" s="568">
        <f>+entero!CY78</f>
        <v>261.67725230928863</v>
      </c>
      <c r="CZ30" s="568">
        <f>+entero!CZ78</f>
        <v>261.67725230928863</v>
      </c>
      <c r="DA30" s="569">
        <f>+entero!DA78</f>
        <v>261.67725230928863</v>
      </c>
      <c r="DB30" s="567">
        <f>+entero!DB78</f>
        <v>-3.2806743132769611</v>
      </c>
      <c r="DC30" s="918">
        <f>+entero!DC78</f>
        <v>-1.2381868906870985</v>
      </c>
      <c r="DD30" s="455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567">
        <f>+entero!CW79</f>
        <v>0</v>
      </c>
      <c r="CX31" s="568">
        <f>+entero!CX79</f>
        <v>0</v>
      </c>
      <c r="CY31" s="568">
        <f>+entero!CY79</f>
        <v>0</v>
      </c>
      <c r="CZ31" s="568">
        <f>+entero!CZ79</f>
        <v>0</v>
      </c>
      <c r="DA31" s="569">
        <f>+entero!DA79</f>
        <v>0</v>
      </c>
      <c r="DB31" s="567"/>
      <c r="DC31" s="918"/>
      <c r="DD31" s="455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18791.431894232377</v>
      </c>
      <c r="CV32" s="454">
        <f>+entero!CV80</f>
        <v>18800.148042230918</v>
      </c>
      <c r="CW32" s="567">
        <f>+entero!CW80</f>
        <v>18755.55058930234</v>
      </c>
      <c r="CX32" s="568">
        <f>+entero!CX80</f>
        <v>18748.524267257158</v>
      </c>
      <c r="CY32" s="568">
        <f>+entero!CY80</f>
        <v>18749.585072542865</v>
      </c>
      <c r="CZ32" s="568">
        <f>+entero!CZ80</f>
        <v>18745.756709187186</v>
      </c>
      <c r="DA32" s="569">
        <f>+entero!DA80</f>
        <v>18734.017167455404</v>
      </c>
      <c r="DB32" s="567">
        <f>+entero!DB80</f>
        <v>-66.130874775513803</v>
      </c>
      <c r="DC32" s="918">
        <f>+entero!DC80</f>
        <v>-0.35175720226757745</v>
      </c>
      <c r="DD32" s="455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318">
        <f>+entero!CW81</f>
        <v>0</v>
      </c>
      <c r="CX33" s="89">
        <f>+entero!CX81</f>
        <v>0</v>
      </c>
      <c r="CY33" s="89">
        <f>+entero!CY81</f>
        <v>0</v>
      </c>
      <c r="CZ33" s="89">
        <f>+entero!CZ81</f>
        <v>0</v>
      </c>
      <c r="DA33" s="319">
        <f>+entero!DA81</f>
        <v>0</v>
      </c>
      <c r="DB33" s="318">
        <f>+entero!DB81</f>
        <v>0</v>
      </c>
      <c r="DC33" s="319" t="e">
        <f>+entero!DC81</f>
        <v>#DIV/0!</v>
      </c>
      <c r="DD33" s="455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96.749958934544793</v>
      </c>
      <c r="CV34" s="543">
        <f>+entero!CV82</f>
        <v>96.762937372113171</v>
      </c>
      <c r="CW34" s="544">
        <f>+entero!CW82</f>
        <v>96.765073640459605</v>
      </c>
      <c r="CX34" s="545">
        <f>+entero!CX82</f>
        <v>96.766307120066813</v>
      </c>
      <c r="CY34" s="545">
        <f>+entero!CY82</f>
        <v>96.769179548045201</v>
      </c>
      <c r="CZ34" s="545">
        <f>+entero!CZ82</f>
        <v>96.772586999915703</v>
      </c>
      <c r="DA34" s="546">
        <f>+entero!DA82</f>
        <v>96.7692957412699</v>
      </c>
      <c r="DB34" s="544">
        <f>+entero!DB82</f>
        <v>6.358369156728827E-3</v>
      </c>
      <c r="DC34" s="546">
        <f>+entero!DC82</f>
        <v>6.5710791026019066E-3</v>
      </c>
      <c r="DD34" s="455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1"/>
      <c r="CY35" s="91"/>
      <c r="CZ35" s="91"/>
      <c r="DA35" s="313"/>
      <c r="DB35" s="90"/>
      <c r="DC35" s="603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4"/>
      <c r="CX36" s="4"/>
      <c r="CY36" s="4"/>
      <c r="CZ36" s="4"/>
      <c r="DA36" s="4"/>
      <c r="DB36" s="4"/>
      <c r="DC36" s="4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2"/>
      <c r="DC37" s="48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2"/>
      <c r="DC38" s="45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2"/>
      <c r="DC39" s="45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2"/>
      <c r="DC40" s="4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2"/>
      <c r="DC41" s="4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</row>
    <row r="89" spans="1:117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</row>
    <row r="90" spans="1:117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</row>
    <row r="91" spans="1:117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0"/>
      <c r="DE91" s="200"/>
      <c r="DF91" s="200"/>
      <c r="DG91" s="200"/>
      <c r="DH91" s="200"/>
      <c r="DI91" s="200"/>
      <c r="DJ91" s="200"/>
      <c r="DK91" s="200"/>
      <c r="DL91" s="200"/>
      <c r="DM91" s="200"/>
    </row>
    <row r="92" spans="1:117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0"/>
      <c r="DE92" s="200"/>
      <c r="DF92" s="200"/>
      <c r="DG92" s="200"/>
      <c r="DH92" s="200"/>
      <c r="DI92" s="200"/>
      <c r="DJ92" s="200"/>
      <c r="DK92" s="200"/>
      <c r="DL92" s="200"/>
      <c r="DM92" s="200"/>
    </row>
    <row r="93" spans="1:117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0"/>
      <c r="DE93" s="200"/>
      <c r="DF93" s="200"/>
      <c r="DG93" s="200"/>
      <c r="DH93" s="200"/>
      <c r="DI93" s="200"/>
      <c r="DJ93" s="200"/>
      <c r="DK93" s="200"/>
      <c r="DL93" s="200"/>
      <c r="DM93" s="200"/>
    </row>
    <row r="94" spans="1:117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0"/>
      <c r="DE94" s="200"/>
      <c r="DF94" s="200"/>
      <c r="DG94" s="200"/>
      <c r="DH94" s="200"/>
      <c r="DI94" s="200"/>
      <c r="DJ94" s="200"/>
      <c r="DK94" s="200"/>
      <c r="DL94" s="200"/>
      <c r="DM94" s="200"/>
    </row>
    <row r="95" spans="1:117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0"/>
      <c r="DE95" s="200"/>
      <c r="DF95" s="200"/>
      <c r="DG95" s="200"/>
      <c r="DH95" s="200"/>
      <c r="DI95" s="200"/>
      <c r="DJ95" s="200"/>
      <c r="DK95" s="200"/>
      <c r="DL95" s="200"/>
      <c r="DM95" s="200"/>
    </row>
    <row r="96" spans="1:117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0"/>
      <c r="DE96" s="200"/>
      <c r="DF96" s="200"/>
      <c r="DG96" s="200"/>
      <c r="DH96" s="200"/>
      <c r="DI96" s="200"/>
      <c r="DJ96" s="200"/>
      <c r="DK96" s="200"/>
      <c r="DL96" s="200"/>
      <c r="DM96" s="200"/>
    </row>
    <row r="97" spans="1:117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0"/>
      <c r="DE97" s="200"/>
      <c r="DF97" s="200"/>
      <c r="DG97" s="200"/>
      <c r="DH97" s="200"/>
      <c r="DI97" s="200"/>
      <c r="DJ97" s="200"/>
      <c r="DK97" s="200"/>
      <c r="DL97" s="200"/>
      <c r="DM97" s="200"/>
    </row>
    <row r="98" spans="1:117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0"/>
      <c r="DE98" s="200"/>
      <c r="DF98" s="200"/>
      <c r="DG98" s="200"/>
      <c r="DH98" s="200"/>
      <c r="DI98" s="200"/>
      <c r="DJ98" s="200"/>
      <c r="DK98" s="200"/>
      <c r="DL98" s="200"/>
      <c r="DM98" s="200"/>
    </row>
    <row r="99" spans="1:117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0"/>
      <c r="DE99" s="200"/>
      <c r="DF99" s="200"/>
      <c r="DG99" s="200"/>
      <c r="DH99" s="200"/>
      <c r="DI99" s="200"/>
      <c r="DJ99" s="200"/>
      <c r="DK99" s="200"/>
      <c r="DL99" s="200"/>
      <c r="DM99" s="200"/>
    </row>
    <row r="100" spans="1:117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0"/>
      <c r="DE100" s="200"/>
      <c r="DF100" s="200"/>
      <c r="DG100" s="200"/>
      <c r="DH100" s="200"/>
      <c r="DI100" s="200"/>
      <c r="DJ100" s="200"/>
      <c r="DK100" s="200"/>
      <c r="DL100" s="200"/>
      <c r="DM100" s="200"/>
    </row>
    <row r="101" spans="1:117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0"/>
      <c r="DE101" s="200"/>
      <c r="DF101" s="200"/>
      <c r="DG101" s="200"/>
      <c r="DH101" s="200"/>
      <c r="DI101" s="200"/>
      <c r="DJ101" s="200"/>
      <c r="DK101" s="200"/>
      <c r="DL101" s="200"/>
      <c r="DM101" s="200"/>
    </row>
    <row r="102" spans="1:11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1:11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1:11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1:11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1:11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1:11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1:11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1:11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1:11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1:11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1:11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  <row r="180" spans="3:10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</row>
    <row r="181" spans="3:10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</row>
    <row r="182" spans="3:10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</row>
    <row r="183" spans="3:10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</row>
    <row r="184" spans="3:10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</row>
    <row r="185" spans="3:10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</row>
    <row r="186" spans="3:10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</row>
    <row r="187" spans="3:10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</row>
    <row r="188" spans="3:10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</row>
  </sheetData>
  <mergeCells count="99"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B3:DC3"/>
    <mergeCell ref="CW3:DA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N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0" width="8.140625" customWidth="1"/>
    <col min="101" max="105" width="8" customWidth="1"/>
    <col min="106" max="106" width="8.42578125" bestFit="1" customWidth="1"/>
    <col min="107" max="107" width="10" customWidth="1"/>
    <col min="109" max="118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s="181" customFormat="1" ht="13.5" customHeight="1" x14ac:dyDescent="0.25">
      <c r="C3" s="182"/>
      <c r="D3" s="952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6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54" t="s">
        <v>33</v>
      </c>
      <c r="DC3" s="955"/>
      <c r="DE3" s="209"/>
      <c r="DF3" s="209"/>
      <c r="DG3" s="209"/>
      <c r="DH3" s="209"/>
      <c r="DI3" s="209"/>
      <c r="DJ3" s="209"/>
      <c r="DK3" s="209"/>
      <c r="DL3" s="209"/>
      <c r="DM3" s="209"/>
      <c r="DN3" s="209"/>
    </row>
    <row r="4" spans="1:118" s="181" customFormat="1" ht="28.5" customHeight="1" thickBot="1" x14ac:dyDescent="0.25">
      <c r="C4" s="183"/>
      <c r="D4" s="953"/>
      <c r="E4" s="951"/>
      <c r="F4" s="951"/>
      <c r="G4" s="951"/>
      <c r="H4" s="951"/>
      <c r="I4" s="951"/>
      <c r="J4" s="951"/>
      <c r="K4" s="951"/>
      <c r="L4" s="951"/>
      <c r="M4" s="951"/>
      <c r="N4" s="951"/>
      <c r="O4" s="951"/>
      <c r="P4" s="951"/>
      <c r="Q4" s="951"/>
      <c r="R4" s="951"/>
      <c r="S4" s="951"/>
      <c r="T4" s="951"/>
      <c r="U4" s="951"/>
      <c r="V4" s="951"/>
      <c r="W4" s="951"/>
      <c r="X4" s="951"/>
      <c r="Y4" s="951"/>
      <c r="Z4" s="951"/>
      <c r="AA4" s="951"/>
      <c r="AB4" s="951"/>
      <c r="AC4" s="951"/>
      <c r="AD4" s="951"/>
      <c r="AE4" s="951"/>
      <c r="AF4" s="951"/>
      <c r="AG4" s="951"/>
      <c r="AH4" s="951"/>
      <c r="AI4" s="951"/>
      <c r="AJ4" s="951"/>
      <c r="AK4" s="951"/>
      <c r="AL4" s="951"/>
      <c r="AM4" s="951"/>
      <c r="AN4" s="951"/>
      <c r="AO4" s="951"/>
      <c r="AP4" s="951"/>
      <c r="AQ4" s="951"/>
      <c r="AR4" s="951"/>
      <c r="AS4" s="951"/>
      <c r="AT4" s="951"/>
      <c r="AU4" s="951"/>
      <c r="AV4" s="951"/>
      <c r="AW4" s="951"/>
      <c r="AX4" s="951"/>
      <c r="AY4" s="951"/>
      <c r="AZ4" s="951"/>
      <c r="BA4" s="951"/>
      <c r="BB4" s="951"/>
      <c r="BC4" s="951"/>
      <c r="BD4" s="951"/>
      <c r="BE4" s="951"/>
      <c r="BF4" s="951"/>
      <c r="BG4" s="951"/>
      <c r="BH4" s="951"/>
      <c r="BI4" s="951"/>
      <c r="BJ4" s="951"/>
      <c r="BK4" s="951"/>
      <c r="BL4" s="951"/>
      <c r="BM4" s="951"/>
      <c r="BN4" s="951"/>
      <c r="BO4" s="951"/>
      <c r="BP4" s="951"/>
      <c r="BQ4" s="951"/>
      <c r="BR4" s="951"/>
      <c r="BS4" s="951"/>
      <c r="BT4" s="951"/>
      <c r="BU4" s="951"/>
      <c r="BV4" s="951"/>
      <c r="BW4" s="951"/>
      <c r="BX4" s="951"/>
      <c r="BY4" s="951"/>
      <c r="BZ4" s="951"/>
      <c r="CA4" s="951"/>
      <c r="CB4" s="951"/>
      <c r="CC4" s="951"/>
      <c r="CD4" s="951"/>
      <c r="CE4" s="951"/>
      <c r="CF4" s="951"/>
      <c r="CG4" s="951"/>
      <c r="CH4" s="951"/>
      <c r="CI4" s="951"/>
      <c r="CJ4" s="951"/>
      <c r="CK4" s="951"/>
      <c r="CL4" s="951"/>
      <c r="CM4" s="951"/>
      <c r="CN4" s="951"/>
      <c r="CO4" s="951"/>
      <c r="CP4" s="951"/>
      <c r="CQ4" s="951"/>
      <c r="CR4" s="951"/>
      <c r="CS4" s="951"/>
      <c r="CT4" s="951"/>
      <c r="CU4" s="951"/>
      <c r="CV4" s="957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15">
        <v>42685</v>
      </c>
      <c r="DB4" s="184" t="s">
        <v>19</v>
      </c>
      <c r="DC4" s="185" t="s">
        <v>202</v>
      </c>
      <c r="DE4" s="209"/>
      <c r="DF4" s="209"/>
      <c r="DG4" s="209"/>
      <c r="DH4" s="209"/>
      <c r="DI4" s="209"/>
      <c r="DJ4" s="209"/>
      <c r="DK4" s="209"/>
      <c r="DL4" s="209"/>
      <c r="DM4" s="209"/>
      <c r="DN4" s="209"/>
    </row>
    <row r="5" spans="1:118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35">
        <v>7.5</v>
      </c>
      <c r="CX5" s="35">
        <v>7.5</v>
      </c>
      <c r="CY5" s="35">
        <v>7.5</v>
      </c>
      <c r="CZ5" s="35">
        <v>7.5</v>
      </c>
      <c r="DA5" s="35">
        <v>7.5</v>
      </c>
      <c r="DB5" s="80"/>
      <c r="DC5" s="36"/>
      <c r="DD5" s="3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90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486">
        <f>+entero!DA84</f>
        <v>6.96</v>
      </c>
      <c r="DB6" s="592">
        <f>+entero!DB84</f>
        <v>0</v>
      </c>
      <c r="DC6" s="486">
        <f>+entero!DC84</f>
        <v>0</v>
      </c>
      <c r="DD6" s="3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90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486">
        <f>+entero!DA85</f>
        <v>6.86</v>
      </c>
      <c r="DB7" s="592">
        <f>+entero!DB85</f>
        <v>0</v>
      </c>
      <c r="DC7" s="486">
        <f>+entero!DC85</f>
        <v>0</v>
      </c>
      <c r="DD7" s="3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8">
        <f>+entero!CW86</f>
        <v>6.9565643300481703</v>
      </c>
      <c r="CX8" s="539">
        <f>+entero!CX86</f>
        <v>6.9554731837611001</v>
      </c>
      <c r="CY8" s="539">
        <f>+entero!CY86</f>
        <v>6.957591064980619</v>
      </c>
      <c r="CZ8" s="539">
        <f>+entero!CZ86</f>
        <v>6.9351709839236788</v>
      </c>
      <c r="DA8" s="561">
        <f>+entero!DA86</f>
        <v>6.9547603785097261</v>
      </c>
      <c r="DB8" s="617">
        <f>+entero!DB86</f>
        <v>-1.5173283960896455E-3</v>
      </c>
      <c r="DC8" s="561">
        <f>+entero!DC86</f>
        <v>-2.1812360863382452E-2</v>
      </c>
      <c r="DD8" s="3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4"/>
      <c r="CW9" s="614"/>
      <c r="CX9" s="614"/>
      <c r="CY9" s="614"/>
      <c r="CZ9" s="614"/>
      <c r="DA9" s="905"/>
      <c r="DB9" s="617"/>
      <c r="DC9" s="561"/>
      <c r="DD9" s="3"/>
      <c r="DE9" s="21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906">
        <f>+entero!CW88</f>
        <v>2.1611699999999998</v>
      </c>
      <c r="CX10" s="903">
        <f>+entero!CX88</f>
        <v>2.1613699999999998</v>
      </c>
      <c r="CY10" s="903">
        <f>+entero!CY88</f>
        <v>2.1615700000000002</v>
      </c>
      <c r="CZ10" s="903">
        <f>+entero!CZ88</f>
        <v>2.1617700000000002</v>
      </c>
      <c r="DA10" s="487">
        <f>+entero!DA88</f>
        <v>2.1619799999999998</v>
      </c>
      <c r="DB10" s="592">
        <f>+entero!DB88</f>
        <v>1.4099999999999113E-3</v>
      </c>
      <c r="DC10" s="486">
        <f>+entero!DC88</f>
        <v>6.5260556242097145E-2</v>
      </c>
      <c r="DD10" s="3"/>
      <c r="DE10" s="211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4"/>
      <c r="CW11" s="614"/>
      <c r="CX11" s="614"/>
      <c r="CY11" s="614"/>
      <c r="CZ11" s="614"/>
      <c r="DA11" s="614"/>
      <c r="DB11" s="618"/>
      <c r="DC11" s="488"/>
      <c r="DD11" s="3"/>
      <c r="DE11" s="211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4"/>
      <c r="CX12" s="4"/>
      <c r="CY12" s="4"/>
      <c r="CZ12" s="4"/>
      <c r="DA12" s="4"/>
      <c r="DB12" s="4"/>
      <c r="DC12" s="4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4"/>
      <c r="CX13" s="4"/>
      <c r="CY13" s="4"/>
      <c r="CZ13" s="4"/>
      <c r="DA13" s="4"/>
      <c r="DB13" s="4"/>
      <c r="DC13" s="4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4"/>
      <c r="CX14" s="4"/>
      <c r="CY14" s="4"/>
      <c r="CZ14" s="4"/>
      <c r="DA14" s="4"/>
      <c r="DB14" s="4"/>
      <c r="DC14" s="4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4"/>
      <c r="CX15" s="4"/>
      <c r="CY15" s="4"/>
      <c r="CZ15" s="4"/>
      <c r="DA15" s="4"/>
      <c r="DB15" s="4"/>
      <c r="DC15" s="4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4"/>
      <c r="CX16" s="4"/>
      <c r="CY16" s="4"/>
      <c r="CZ16" s="4"/>
      <c r="DA16" s="4"/>
      <c r="DB16" s="4"/>
      <c r="DC16" s="4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2"/>
      <c r="DC17" s="48">
        <f ca="1">NOW()</f>
        <v>42690.462705787038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4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4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</row>
    <row r="77" spans="1:118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</row>
    <row r="78" spans="1:118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</row>
    <row r="79" spans="1:118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</row>
    <row r="80" spans="1:118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</row>
    <row r="81" spans="3:107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</row>
    <row r="82" spans="3:107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</row>
    <row r="83" spans="3:107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</row>
    <row r="84" spans="3:107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</row>
    <row r="85" spans="3:107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3:107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3:107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3:10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3:10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3:10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3:10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3:10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3:10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3:10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3:10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3:10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</row>
    <row r="103" spans="3:10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</row>
    <row r="104" spans="3:10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</sheetData>
  <mergeCells count="99">
    <mergeCell ref="CT3:CT4"/>
    <mergeCell ref="CU3:CU4"/>
    <mergeCell ref="CV3:CV4"/>
    <mergeCell ref="CL3:CL4"/>
    <mergeCell ref="CK3:CK4"/>
    <mergeCell ref="CM3:CM4"/>
    <mergeCell ref="CN3:CN4"/>
    <mergeCell ref="CO3:CO4"/>
    <mergeCell ref="CP3:CP4"/>
    <mergeCell ref="CQ3:CQ4"/>
    <mergeCell ref="CR3:CR4"/>
    <mergeCell ref="CS3:CS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DB3:DC3"/>
    <mergeCell ref="AH3:AH4"/>
    <mergeCell ref="AI3:AI4"/>
    <mergeCell ref="AJ3:AJ4"/>
    <mergeCell ref="AL3:AL4"/>
    <mergeCell ref="CW3:DA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S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A12" sqref="D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0" width="7.5703125" customWidth="1"/>
    <col min="101" max="105" width="7.7109375" customWidth="1"/>
    <col min="106" max="106" width="8.140625" customWidth="1"/>
    <col min="107" max="107" width="9.5703125" customWidth="1"/>
    <col min="108" max="123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7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entero!CT3</f>
        <v xml:space="preserve">2016                         A  fines de Sep* </v>
      </c>
      <c r="CU3" s="927" t="str">
        <f>entero!CU3</f>
        <v xml:space="preserve">2016                         A  fines de Oct* </v>
      </c>
      <c r="CV3" s="940" t="str">
        <f>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7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 t="str">
        <f>entero!CT3</f>
        <v xml:space="preserve">2016                         A  fines de Sep* </v>
      </c>
      <c r="CU4" s="939" t="str">
        <f>entero!CU3</f>
        <v xml:space="preserve">2016                         A  fines de Oct* </v>
      </c>
      <c r="CV4" s="941" t="str">
        <f>entero!CV3</f>
        <v>Semana 1°</v>
      </c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06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3"/>
      <c r="CY5" s="33"/>
      <c r="CZ5" s="33"/>
      <c r="DA5" s="311"/>
      <c r="DB5" s="82"/>
      <c r="DC5" s="34"/>
      <c r="DD5" s="207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 t="e">
        <f>+entero!#REF!</f>
        <v>#REF!</v>
      </c>
      <c r="CX6" s="59" t="e">
        <f>+entero!#REF!</f>
        <v>#REF!</v>
      </c>
      <c r="CY6" s="59" t="e">
        <f>+entero!#REF!</f>
        <v>#REF!</v>
      </c>
      <c r="CZ6" s="59" t="e">
        <f>+entero!#REF!</f>
        <v>#REF!</v>
      </c>
      <c r="DA6" s="312" t="e">
        <f>+entero!#REF!</f>
        <v>#REF!</v>
      </c>
      <c r="DB6" s="13" t="e">
        <f>+entero!#REF!</f>
        <v>#REF!</v>
      </c>
      <c r="DC6" s="83" t="e">
        <f>+entero!#REF!</f>
        <v>#REF!</v>
      </c>
      <c r="DD6" s="207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 t="e">
        <f>+entero!#REF!</f>
        <v>#REF!</v>
      </c>
      <c r="CX7" s="59" t="e">
        <f>+entero!#REF!</f>
        <v>#REF!</v>
      </c>
      <c r="CY7" s="59" t="e">
        <f>+entero!#REF!</f>
        <v>#REF!</v>
      </c>
      <c r="CZ7" s="59" t="e">
        <f>+entero!#REF!</f>
        <v>#REF!</v>
      </c>
      <c r="DA7" s="312" t="e">
        <f>+entero!#REF!</f>
        <v>#REF!</v>
      </c>
      <c r="DB7" s="13" t="e">
        <f>+entero!#REF!</f>
        <v>#REF!</v>
      </c>
      <c r="DC7" s="83" t="e">
        <f>+entero!#REF!</f>
        <v>#REF!</v>
      </c>
      <c r="DD7" s="207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 t="e">
        <f>+entero!#REF!</f>
        <v>#REF!</v>
      </c>
      <c r="CX8" s="59" t="e">
        <f>+entero!#REF!</f>
        <v>#REF!</v>
      </c>
      <c r="CY8" s="59" t="e">
        <f>+entero!#REF!</f>
        <v>#REF!</v>
      </c>
      <c r="CZ8" s="59" t="e">
        <f>+entero!#REF!</f>
        <v>#REF!</v>
      </c>
      <c r="DA8" s="312" t="e">
        <f>+entero!#REF!</f>
        <v>#REF!</v>
      </c>
      <c r="DB8" s="13" t="e">
        <f>+entero!#REF!</f>
        <v>#REF!</v>
      </c>
      <c r="DC8" s="83" t="e">
        <f>+entero!#REF!</f>
        <v>#REF!</v>
      </c>
      <c r="DD8" s="207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 t="e">
        <f>+entero!#REF!</f>
        <v>#REF!</v>
      </c>
      <c r="CX9" s="59" t="e">
        <f>+entero!#REF!</f>
        <v>#REF!</v>
      </c>
      <c r="CY9" s="59" t="e">
        <f>+entero!#REF!</f>
        <v>#REF!</v>
      </c>
      <c r="CZ9" s="59" t="e">
        <f>+entero!#REF!</f>
        <v>#REF!</v>
      </c>
      <c r="DA9" s="312" t="e">
        <f>+entero!#REF!</f>
        <v>#REF!</v>
      </c>
      <c r="DB9" s="13" t="e">
        <f>+entero!#REF!</f>
        <v>#REF!</v>
      </c>
      <c r="DC9" s="83" t="e">
        <f>+entero!#REF!</f>
        <v>#REF!</v>
      </c>
      <c r="DD9" s="207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1557.8842017405245</v>
      </c>
      <c r="CW10" s="620">
        <f>+entero!CW91</f>
        <v>1557.8842017405245</v>
      </c>
      <c r="CX10" s="620">
        <f>+entero!CX91</f>
        <v>1557.8842017405245</v>
      </c>
      <c r="CY10" s="620">
        <f>+entero!CY91</f>
        <v>1557.8842017405245</v>
      </c>
      <c r="CZ10" s="620">
        <f>+entero!CZ91</f>
        <v>1557.8842017405245</v>
      </c>
      <c r="DA10" s="620">
        <f>+entero!DA91</f>
        <v>1555.5416599518951</v>
      </c>
      <c r="DB10" s="621">
        <f>+entero!DB91</f>
        <v>-2.3425417886294326</v>
      </c>
      <c r="DC10" s="919">
        <f>+entero!DC91</f>
        <v>-0.15036687489431433</v>
      </c>
      <c r="DD10" s="207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4"/>
      <c r="CX11" s="4"/>
      <c r="CY11" s="4"/>
      <c r="CZ11" s="4"/>
      <c r="DA11" s="4"/>
      <c r="DB11" s="4"/>
      <c r="DC11" s="4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2"/>
      <c r="DC12" s="48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2"/>
      <c r="DC13" s="45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2"/>
      <c r="DC14" s="45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</row>
    <row r="75" spans="1:118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</row>
    <row r="76" spans="1:118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</row>
    <row r="77" spans="1:118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</row>
    <row r="78" spans="1:118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</row>
    <row r="79" spans="1:118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</row>
    <row r="80" spans="1:118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</row>
    <row r="81" spans="3:107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</row>
    <row r="82" spans="3:107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</row>
    <row r="83" spans="3:107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</row>
    <row r="84" spans="3:107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</row>
    <row r="85" spans="3:107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3:107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3:107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3:10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3:10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3:10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3:10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3:10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3:10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3:10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3:10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3:10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</sheetData>
  <mergeCells count="99">
    <mergeCell ref="CU3:CU4"/>
    <mergeCell ref="CV3:CV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T3:AT4"/>
    <mergeCell ref="G3:G4"/>
    <mergeCell ref="CW3:DA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BP3:BP4"/>
    <mergeCell ref="BL3:BL4"/>
    <mergeCell ref="BU3:BU4"/>
    <mergeCell ref="AU3:AU4"/>
    <mergeCell ref="AY3:AY4"/>
    <mergeCell ref="AV3:AV4"/>
    <mergeCell ref="AX3:AX4"/>
    <mergeCell ref="BQ3:B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CT3:CT4"/>
    <mergeCell ref="BV3:BV4"/>
    <mergeCell ref="BD3:BD4"/>
    <mergeCell ref="BI3:BI4"/>
    <mergeCell ref="H3:H4"/>
    <mergeCell ref="AQ3:AQ4"/>
    <mergeCell ref="AW3:AW4"/>
    <mergeCell ref="BW3:BW4"/>
    <mergeCell ref="BS3:BS4"/>
    <mergeCell ref="BC3:BC4"/>
    <mergeCell ref="BG3:BG4"/>
    <mergeCell ref="BN3:BN4"/>
    <mergeCell ref="BM3:BM4"/>
    <mergeCell ref="BT3:BT4"/>
    <mergeCell ref="BE3:BE4"/>
    <mergeCell ref="BF3:BF4"/>
    <mergeCell ref="AS3:AS4"/>
    <mergeCell ref="CD3:CD4"/>
    <mergeCell ref="CC3:CC4"/>
    <mergeCell ref="BY3:BY4"/>
    <mergeCell ref="CM3:CM4"/>
    <mergeCell ref="CL3:CL4"/>
    <mergeCell ref="CH3:CH4"/>
    <mergeCell ref="CF3:CF4"/>
    <mergeCell ref="CE3:CE4"/>
    <mergeCell ref="CG3:CG4"/>
    <mergeCell ref="BK3:BK4"/>
    <mergeCell ref="BO3:BO4"/>
    <mergeCell ref="BJ3:BJ4"/>
    <mergeCell ref="BH3:BH4"/>
    <mergeCell ref="CK3:CK4"/>
    <mergeCell ref="BR3:BR4"/>
    <mergeCell ref="DB3:DC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B6:DB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M174"/>
  <sheetViews>
    <sheetView topLeftCell="B1" zoomScaleNormal="100" workbookViewId="0">
      <pane xSplit="39" ySplit="4" topLeftCell="CR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0" width="7.7109375" style="626" customWidth="1"/>
    <col min="101" max="101" width="8" customWidth="1"/>
    <col min="102" max="104" width="7.7109375" customWidth="1"/>
    <col min="105" max="105" width="7.85546875" customWidth="1"/>
    <col min="106" max="106" width="1.5703125" customWidth="1"/>
    <col min="107" max="117" width="11.42578125" style="203"/>
  </cols>
  <sheetData>
    <row r="1" spans="1:116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C1" s="200"/>
      <c r="DD1" s="200"/>
      <c r="DE1" s="200"/>
      <c r="DF1" s="200"/>
      <c r="DG1" s="200"/>
      <c r="DH1" s="200"/>
      <c r="DI1" s="200"/>
      <c r="DJ1" s="200"/>
      <c r="DK1" s="200"/>
      <c r="DL1" s="200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8"/>
      <c r="CY2" s="8"/>
      <c r="CZ2" s="8"/>
      <c r="DA2" s="8"/>
      <c r="DC2" s="200"/>
      <c r="DD2" s="200"/>
      <c r="DE2" s="200"/>
      <c r="DF2" s="200"/>
      <c r="DG2" s="200"/>
      <c r="DH2" s="200"/>
      <c r="DI2" s="200"/>
      <c r="DJ2" s="200"/>
      <c r="DK2" s="200"/>
      <c r="DL2" s="200"/>
    </row>
    <row r="3" spans="1:116" ht="13.5" customHeight="1" x14ac:dyDescent="0.2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23"/>
      <c r="DC3" s="200"/>
      <c r="DD3" s="200"/>
      <c r="DE3" s="200"/>
      <c r="DF3" s="200"/>
      <c r="DG3" s="200"/>
      <c r="DH3" s="200"/>
      <c r="DI3" s="200"/>
      <c r="DJ3" s="200"/>
      <c r="DK3" s="200"/>
      <c r="DL3" s="200"/>
    </row>
    <row r="4" spans="1:116" ht="24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23"/>
      <c r="DC4" s="200"/>
      <c r="DD4" s="200"/>
      <c r="DE4" s="200"/>
      <c r="DF4" s="200"/>
      <c r="DG4" s="200"/>
      <c r="DH4" s="200"/>
      <c r="DI4" s="200"/>
      <c r="DJ4" s="200"/>
      <c r="DK4" s="200"/>
      <c r="DL4" s="200"/>
    </row>
    <row r="5" spans="1:116" x14ac:dyDescent="0.2">
      <c r="A5" s="3"/>
      <c r="B5" s="920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140"/>
      <c r="CX5" s="140"/>
      <c r="CY5" s="140"/>
      <c r="CZ5" s="140"/>
      <c r="DA5" s="307"/>
      <c r="DB5" s="76"/>
      <c r="DC5" s="200"/>
      <c r="DD5" s="200"/>
      <c r="DE5" s="200"/>
      <c r="DF5" s="200"/>
      <c r="DG5" s="200"/>
      <c r="DH5" s="200"/>
      <c r="DI5" s="200"/>
      <c r="DJ5" s="200"/>
      <c r="DK5" s="200"/>
      <c r="DL5" s="200"/>
    </row>
    <row r="6" spans="1:116" ht="12.75" customHeight="1" x14ac:dyDescent="0.2">
      <c r="A6" s="3"/>
      <c r="B6" s="920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908"/>
      <c r="CW6" s="42"/>
      <c r="CX6" s="42"/>
      <c r="CY6" s="42"/>
      <c r="CZ6" s="42"/>
      <c r="DA6" s="308"/>
      <c r="DB6" s="77"/>
      <c r="DC6" s="213"/>
      <c r="DD6" s="213"/>
      <c r="DE6" s="213"/>
      <c r="DF6" s="213"/>
      <c r="DG6" s="213"/>
      <c r="DH6" s="213"/>
      <c r="DI6" s="213"/>
      <c r="DJ6" s="200"/>
      <c r="DK6" s="200"/>
      <c r="DL6" s="200"/>
    </row>
    <row r="7" spans="1:116" x14ac:dyDescent="0.2">
      <c r="A7" s="3"/>
      <c r="B7" s="920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8"/>
      <c r="CW7" s="42"/>
      <c r="CX7" s="42"/>
      <c r="CY7" s="42"/>
      <c r="CZ7" s="42"/>
      <c r="DA7" s="308"/>
      <c r="DB7" s="77"/>
      <c r="DC7" s="213"/>
      <c r="DD7" s="213"/>
      <c r="DE7" s="213"/>
      <c r="DF7" s="213"/>
      <c r="DG7" s="213"/>
      <c r="DH7" s="213"/>
      <c r="DI7" s="213"/>
      <c r="DJ7" s="200"/>
      <c r="DK7" s="200"/>
      <c r="DL7" s="200"/>
    </row>
    <row r="8" spans="1:116" x14ac:dyDescent="0.2">
      <c r="A8" s="3"/>
      <c r="B8" s="920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8"/>
      <c r="CW8" s="42"/>
      <c r="CX8" s="42"/>
      <c r="CY8" s="42"/>
      <c r="CZ8" s="42"/>
      <c r="DA8" s="308"/>
      <c r="DB8" s="77"/>
      <c r="DC8" s="213"/>
      <c r="DD8" s="213"/>
      <c r="DE8" s="213"/>
      <c r="DF8" s="213"/>
      <c r="DG8" s="213"/>
      <c r="DH8" s="213"/>
      <c r="DI8" s="213"/>
      <c r="DJ8" s="200"/>
      <c r="DK8" s="200"/>
      <c r="DL8" s="200"/>
    </row>
    <row r="9" spans="1:116" x14ac:dyDescent="0.2">
      <c r="A9" s="3"/>
      <c r="B9" s="920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8"/>
      <c r="CW9" s="42"/>
      <c r="CX9" s="42"/>
      <c r="CY9" s="42"/>
      <c r="CZ9" s="42"/>
      <c r="DA9" s="308"/>
      <c r="DB9" s="77"/>
      <c r="DC9" s="213"/>
      <c r="DD9" s="213"/>
      <c r="DE9" s="213"/>
      <c r="DF9" s="213"/>
      <c r="DG9" s="213"/>
      <c r="DH9" s="213"/>
      <c r="DI9" s="213"/>
      <c r="DJ9" s="200"/>
      <c r="DK9" s="200"/>
      <c r="DL9" s="200"/>
    </row>
    <row r="10" spans="1:116" x14ac:dyDescent="0.2">
      <c r="A10" s="3"/>
      <c r="B10" s="920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908"/>
      <c r="CW10" s="42"/>
      <c r="CX10" s="42"/>
      <c r="CY10" s="42"/>
      <c r="CZ10" s="42"/>
      <c r="DA10" s="308"/>
      <c r="DB10" s="77"/>
      <c r="DC10" s="213"/>
      <c r="DD10" s="213"/>
      <c r="DE10" s="213"/>
      <c r="DF10" s="213"/>
      <c r="DG10" s="213"/>
      <c r="DH10" s="213"/>
      <c r="DI10" s="213"/>
      <c r="DJ10" s="200"/>
      <c r="DK10" s="200"/>
      <c r="DL10" s="200"/>
    </row>
    <row r="11" spans="1:116" x14ac:dyDescent="0.2">
      <c r="A11" s="3"/>
      <c r="B11" s="920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8"/>
      <c r="CW11" s="42"/>
      <c r="CX11" s="42"/>
      <c r="CY11" s="42"/>
      <c r="CZ11" s="42"/>
      <c r="DA11" s="308"/>
      <c r="DB11" s="77"/>
      <c r="DC11" s="213"/>
      <c r="DD11" s="213"/>
      <c r="DE11" s="213"/>
      <c r="DF11" s="213"/>
      <c r="DG11" s="213"/>
      <c r="DH11" s="213"/>
      <c r="DI11" s="213"/>
      <c r="DJ11" s="200"/>
      <c r="DK11" s="200"/>
      <c r="DL11" s="200"/>
    </row>
    <row r="12" spans="1:116" x14ac:dyDescent="0.2">
      <c r="A12" s="3"/>
      <c r="B12" s="920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8"/>
      <c r="CW12" s="42"/>
      <c r="CX12" s="42"/>
      <c r="CY12" s="42"/>
      <c r="CZ12" s="42"/>
      <c r="DA12" s="308"/>
      <c r="DB12" s="77"/>
      <c r="DC12" s="213"/>
      <c r="DD12" s="213"/>
      <c r="DE12" s="213"/>
      <c r="DF12" s="213"/>
      <c r="DG12" s="213"/>
      <c r="DH12" s="213"/>
      <c r="DI12" s="213"/>
      <c r="DJ12" s="200"/>
      <c r="DK12" s="200"/>
      <c r="DL12" s="200"/>
    </row>
    <row r="13" spans="1:116" x14ac:dyDescent="0.2">
      <c r="A13" s="3"/>
      <c r="B13" s="920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8"/>
      <c r="CW13" s="42"/>
      <c r="CX13" s="42"/>
      <c r="CY13" s="42"/>
      <c r="CZ13" s="42"/>
      <c r="DA13" s="308"/>
      <c r="DB13" s="77"/>
      <c r="DC13" s="213"/>
      <c r="DD13" s="213"/>
      <c r="DE13" s="213"/>
      <c r="DF13" s="213"/>
      <c r="DG13" s="213"/>
      <c r="DH13" s="213"/>
      <c r="DI13" s="213"/>
      <c r="DJ13" s="200"/>
      <c r="DK13" s="200"/>
      <c r="DL13" s="200"/>
    </row>
    <row r="14" spans="1:116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</v>
      </c>
      <c r="CU14" s="908"/>
      <c r="CV14" s="908"/>
      <c r="CW14" s="42"/>
      <c r="CX14" s="42"/>
      <c r="CY14" s="42"/>
      <c r="CZ14" s="42"/>
      <c r="DA14" s="308"/>
      <c r="DB14" s="77"/>
      <c r="DC14" s="213"/>
      <c r="DD14" s="213"/>
      <c r="DE14" s="213"/>
      <c r="DF14" s="213"/>
      <c r="DG14" s="213"/>
      <c r="DH14" s="213"/>
      <c r="DI14" s="213"/>
      <c r="DJ14" s="200"/>
      <c r="DK14" s="200"/>
      <c r="DL14" s="200"/>
    </row>
    <row r="15" spans="1:116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-1.4328390804597579</v>
      </c>
      <c r="CU15" s="908"/>
      <c r="CV15" s="908"/>
      <c r="CW15" s="42"/>
      <c r="CX15" s="42"/>
      <c r="CY15" s="42"/>
      <c r="CZ15" s="42"/>
      <c r="DA15" s="308"/>
      <c r="DB15" s="77"/>
      <c r="DC15" s="213"/>
      <c r="DD15" s="213"/>
      <c r="DE15" s="213"/>
      <c r="DF15" s="213"/>
      <c r="DG15" s="213"/>
      <c r="DH15" s="213"/>
      <c r="DI15" s="213"/>
      <c r="DJ15" s="200"/>
      <c r="DK15" s="200"/>
      <c r="DL15" s="200"/>
    </row>
    <row r="16" spans="1:116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4.0000000000000001E-3</v>
      </c>
      <c r="CU16" s="908"/>
      <c r="CV16" s="908"/>
      <c r="CW16" s="42"/>
      <c r="CX16" s="42"/>
      <c r="CY16" s="42"/>
      <c r="CZ16" s="42"/>
      <c r="DA16" s="308"/>
      <c r="DB16" s="77"/>
      <c r="DC16" s="213"/>
      <c r="DD16" s="213"/>
      <c r="DE16" s="213"/>
      <c r="DF16" s="213"/>
      <c r="DG16" s="213"/>
      <c r="DH16" s="213"/>
      <c r="DI16" s="213"/>
      <c r="DJ16" s="200"/>
      <c r="DK16" s="200"/>
      <c r="DL16" s="200"/>
    </row>
    <row r="17" spans="1:116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-1.4367816091953922</v>
      </c>
      <c r="CU17" s="908"/>
      <c r="CV17" s="908"/>
      <c r="CW17" s="42"/>
      <c r="CX17" s="42"/>
      <c r="CY17" s="42"/>
      <c r="CZ17" s="42"/>
      <c r="DA17" s="308"/>
      <c r="DB17" s="77"/>
      <c r="DC17" s="213"/>
      <c r="DD17" s="213"/>
      <c r="DE17" s="213"/>
      <c r="DF17" s="213"/>
      <c r="DG17" s="213"/>
      <c r="DH17" s="213"/>
      <c r="DI17" s="213"/>
      <c r="DJ17" s="200"/>
      <c r="DK17" s="200"/>
      <c r="DL17" s="200"/>
    </row>
    <row r="18" spans="1:116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4"/>
      <c r="CX18" s="94"/>
      <c r="CY18" s="94"/>
      <c r="CZ18" s="94"/>
      <c r="DA18" s="309"/>
      <c r="DB18" s="77"/>
      <c r="DC18" s="213"/>
      <c r="DD18" s="213"/>
      <c r="DE18" s="213"/>
      <c r="DF18" s="213"/>
      <c r="DG18" s="213"/>
      <c r="DH18" s="213"/>
      <c r="DI18" s="213"/>
      <c r="DJ18" s="200"/>
      <c r="DK18" s="200"/>
      <c r="DL18" s="200"/>
    </row>
    <row r="19" spans="1:116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14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77"/>
      <c r="DC19" s="213"/>
      <c r="DD19" s="213"/>
      <c r="DE19" s="213"/>
      <c r="DF19" s="213"/>
      <c r="DG19" s="213"/>
      <c r="DH19" s="213"/>
      <c r="DI19" s="213"/>
      <c r="DJ19" s="200"/>
      <c r="DK19" s="200"/>
      <c r="DL19" s="200"/>
    </row>
    <row r="20" spans="1:116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4">
        <f>+entero!CW107</f>
        <v>4</v>
      </c>
      <c r="CX20" s="534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77"/>
      <c r="DC20" s="213"/>
      <c r="DD20" s="213"/>
      <c r="DE20" s="213"/>
      <c r="DF20" s="213"/>
      <c r="DG20" s="213"/>
      <c r="DH20" s="213"/>
      <c r="DI20" s="213"/>
      <c r="DJ20" s="200"/>
      <c r="DK20" s="200"/>
      <c r="DL20" s="200"/>
    </row>
    <row r="21" spans="1:11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4"/>
      <c r="CX21" s="4"/>
      <c r="CY21" s="4"/>
      <c r="CZ21" s="4"/>
      <c r="DA21" s="4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</row>
    <row r="22" spans="1:11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4"/>
      <c r="CX22" s="4"/>
      <c r="CY22" s="4"/>
      <c r="CZ22" s="4"/>
      <c r="DA22" s="4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</row>
    <row r="23" spans="1:116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4"/>
      <c r="CX23" s="4"/>
      <c r="CY23" s="4"/>
      <c r="CZ23" s="4"/>
      <c r="DA23" s="4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</row>
    <row r="24" spans="1:116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</row>
    <row r="25" spans="1:116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4"/>
      <c r="CX25" s="4"/>
      <c r="CY25" s="4"/>
      <c r="CZ25" s="4"/>
      <c r="DA25" s="4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</row>
    <row r="26" spans="1:116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</row>
    <row r="27" spans="1:116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</row>
    <row r="28" spans="1:116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</row>
    <row r="29" spans="1:116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</row>
    <row r="30" spans="1:11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</row>
    <row r="31" spans="1:116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</row>
    <row r="32" spans="1:116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</row>
    <row r="33" spans="1:116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</row>
    <row r="34" spans="1:116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</row>
    <row r="35" spans="1:116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</row>
    <row r="36" spans="1:116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</row>
    <row r="37" spans="1:116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</row>
    <row r="38" spans="1:116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</row>
    <row r="39" spans="1:116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</row>
    <row r="40" spans="1:116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</row>
    <row r="41" spans="1:116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</row>
    <row r="42" spans="1:116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</row>
    <row r="43" spans="1:116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</row>
    <row r="44" spans="1:116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</row>
    <row r="45" spans="1:116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</row>
    <row r="46" spans="1:116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</row>
    <row r="47" spans="1:116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</row>
    <row r="48" spans="1:116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</row>
    <row r="49" spans="1:116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</row>
    <row r="50" spans="1:116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</row>
    <row r="51" spans="1:116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</row>
    <row r="52" spans="1:116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</row>
    <row r="53" spans="1:116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</row>
    <row r="54" spans="1:116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</row>
    <row r="55" spans="1:116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</row>
    <row r="56" spans="1:116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</row>
    <row r="57" spans="1:116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</row>
    <row r="58" spans="1:116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</row>
    <row r="59" spans="1:116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</row>
    <row r="60" spans="1:116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</row>
    <row r="61" spans="1:116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</row>
    <row r="62" spans="1:116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</row>
    <row r="63" spans="1:116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</row>
    <row r="64" spans="1:116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</row>
    <row r="65" spans="1:116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</row>
    <row r="66" spans="1:116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</row>
    <row r="67" spans="1:116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</row>
    <row r="68" spans="1:116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</row>
    <row r="69" spans="1:116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0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</row>
    <row r="70" spans="1:116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0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</row>
    <row r="71" spans="1:116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0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</row>
    <row r="72" spans="1:116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0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</row>
    <row r="73" spans="1:116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0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</row>
    <row r="74" spans="1:116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0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</row>
    <row r="75" spans="1:116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0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</row>
    <row r="76" spans="1:116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0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</row>
    <row r="77" spans="1:116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0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</row>
    <row r="78" spans="1:116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0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</row>
    <row r="79" spans="1:116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0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</row>
    <row r="80" spans="1:116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0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</row>
    <row r="81" spans="1:116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0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</row>
    <row r="82" spans="1:116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0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</row>
    <row r="83" spans="1:116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0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</row>
    <row r="84" spans="1:116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0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</row>
    <row r="85" spans="1:116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0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</row>
    <row r="86" spans="1:116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0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</row>
    <row r="87" spans="1:116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0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</row>
    <row r="88" spans="1:116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</row>
    <row r="89" spans="1:116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</row>
    <row r="90" spans="1:116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</row>
    <row r="91" spans="1:116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</row>
    <row r="92" spans="1:116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</row>
    <row r="93" spans="1:116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</row>
    <row r="94" spans="1:116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</row>
    <row r="95" spans="1:116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</row>
    <row r="96" spans="1:116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</row>
    <row r="97" spans="3:105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</row>
    <row r="98" spans="3:105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</row>
    <row r="99" spans="3:105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</row>
    <row r="100" spans="3:105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</row>
    <row r="101" spans="3:105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</row>
    <row r="102" spans="3:105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</row>
    <row r="103" spans="3:105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</row>
    <row r="104" spans="3:105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</row>
    <row r="105" spans="3:105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</row>
    <row r="106" spans="3:105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</row>
    <row r="107" spans="3:105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</row>
    <row r="108" spans="3:105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</row>
    <row r="109" spans="3:105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</row>
    <row r="110" spans="3:105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</row>
    <row r="111" spans="3:105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</row>
    <row r="112" spans="3:105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</row>
    <row r="113" spans="3:105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</row>
    <row r="114" spans="3:105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</row>
    <row r="115" spans="3:105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</row>
    <row r="116" spans="3:105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</row>
    <row r="117" spans="3:105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</row>
    <row r="118" spans="3:105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</row>
    <row r="119" spans="3:105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</row>
    <row r="120" spans="3:105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</row>
    <row r="121" spans="3:105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</row>
    <row r="122" spans="3:105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</row>
    <row r="123" spans="3:105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</row>
    <row r="124" spans="3:105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</row>
    <row r="125" spans="3:105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</row>
    <row r="126" spans="3:105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</row>
    <row r="127" spans="3:105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</row>
    <row r="128" spans="3:105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</row>
    <row r="129" spans="3:105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</row>
    <row r="130" spans="3:105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</row>
    <row r="131" spans="3:105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</row>
    <row r="132" spans="3:105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</row>
    <row r="133" spans="3:105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</row>
    <row r="134" spans="3:105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</row>
    <row r="135" spans="3:105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</row>
    <row r="136" spans="3:105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</row>
    <row r="137" spans="3:105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</row>
    <row r="138" spans="3:105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</row>
    <row r="139" spans="3:105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</row>
    <row r="140" spans="3:105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</row>
    <row r="141" spans="3:105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</row>
    <row r="142" spans="3:105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</row>
    <row r="143" spans="3:105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</row>
    <row r="144" spans="3:105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</row>
    <row r="145" spans="3:105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</row>
    <row r="146" spans="3:105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</row>
    <row r="147" spans="3:105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</row>
    <row r="148" spans="3:105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</row>
    <row r="149" spans="3:105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</row>
    <row r="150" spans="3:105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</row>
    <row r="151" spans="3:105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</row>
    <row r="152" spans="3:105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</row>
    <row r="153" spans="3:105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</row>
    <row r="154" spans="3:105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</row>
    <row r="155" spans="3:105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</row>
    <row r="156" spans="3:105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</row>
    <row r="157" spans="3:10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</sheetData>
  <mergeCells count="99">
    <mergeCell ref="CT3:CT4"/>
    <mergeCell ref="CU3:CU4"/>
    <mergeCell ref="AP3:AP4"/>
    <mergeCell ref="CS3:CS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CW3:DA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AR3:AR4"/>
    <mergeCell ref="BB3:BB4"/>
    <mergeCell ref="BC3:BC4"/>
    <mergeCell ref="AT3:AT4"/>
    <mergeCell ref="BA3:BA4"/>
    <mergeCell ref="AZ3:AZ4"/>
    <mergeCell ref="AU3:AU4"/>
    <mergeCell ref="AW3:AW4"/>
    <mergeCell ref="AS3:AS4"/>
    <mergeCell ref="CP3:CP4"/>
    <mergeCell ref="CN3:CN4"/>
    <mergeCell ref="CV3:CV4"/>
    <mergeCell ref="BX3:BX4"/>
    <mergeCell ref="BY3:BY4"/>
    <mergeCell ref="BZ3:BZ4"/>
    <mergeCell ref="CA3:CA4"/>
    <mergeCell ref="CB3:CB4"/>
    <mergeCell ref="CC3:CC4"/>
    <mergeCell ref="CL3:CL4"/>
    <mergeCell ref="CG3:CG4"/>
    <mergeCell ref="CH3:CH4"/>
    <mergeCell ref="CF3:CF4"/>
    <mergeCell ref="CE3:CE4"/>
    <mergeCell ref="CO3:CO4"/>
    <mergeCell ref="CJ3:CJ4"/>
    <mergeCell ref="CK3:CK4"/>
    <mergeCell ref="CI3:CI4"/>
    <mergeCell ref="BT3:BT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BR3:BR4"/>
    <mergeCell ref="BN3:B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W6:CY18 F6:AT20 DA6:DA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2016-11-16T15:06:24Z</cp:lastPrinted>
  <dcterms:created xsi:type="dcterms:W3CDTF">2002-08-27T17:11:09Z</dcterms:created>
  <dcterms:modified xsi:type="dcterms:W3CDTF">2016-11-16T15:09:44Z</dcterms:modified>
</cp:coreProperties>
</file>