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16" i="1" l="1"/>
  <c r="BG95" i="1"/>
  <c r="BF95" i="1"/>
  <c r="BG94" i="1"/>
  <c r="BF94" i="1"/>
  <c r="BG93" i="1"/>
  <c r="BF93" i="1"/>
  <c r="BG90" i="1"/>
  <c r="BF90" i="1"/>
  <c r="BG89" i="1"/>
  <c r="BF89" i="1"/>
  <c r="BG88" i="1"/>
  <c r="BF88" i="1"/>
  <c r="BG85" i="1"/>
  <c r="BF85" i="1"/>
  <c r="BG83" i="1"/>
  <c r="BF83" i="1"/>
  <c r="BG82" i="1"/>
  <c r="BF82" i="1"/>
  <c r="BG81" i="1"/>
  <c r="BF81" i="1"/>
  <c r="BG79" i="1"/>
  <c r="BF79" i="1"/>
  <c r="BG78" i="1"/>
  <c r="BF78" i="1"/>
  <c r="BG77" i="1"/>
  <c r="BF77" i="1"/>
  <c r="BG75" i="1"/>
  <c r="BF75" i="1"/>
  <c r="BG74" i="1"/>
  <c r="BF74" i="1"/>
  <c r="BG73" i="1"/>
  <c r="BF73" i="1"/>
  <c r="BG72" i="1"/>
  <c r="BF72" i="1"/>
  <c r="BG71" i="1"/>
  <c r="BF71" i="1"/>
  <c r="BG70" i="1"/>
  <c r="BF70" i="1"/>
  <c r="BG69" i="1"/>
  <c r="BF69" i="1"/>
  <c r="BG68" i="1"/>
  <c r="BF68" i="1"/>
  <c r="BG67" i="1"/>
  <c r="BF67" i="1"/>
  <c r="BG66" i="1"/>
  <c r="BF66" i="1"/>
  <c r="BG65" i="1"/>
  <c r="BF65" i="1"/>
  <c r="BG63" i="1"/>
  <c r="BF63" i="1"/>
  <c r="BG61" i="1"/>
  <c r="BF61" i="1"/>
  <c r="BG59" i="1"/>
  <c r="BF59" i="1"/>
  <c r="BG57" i="1"/>
  <c r="BF57" i="1"/>
  <c r="BG55" i="1"/>
  <c r="BF55" i="1"/>
  <c r="BG53" i="1"/>
  <c r="BF53" i="1"/>
  <c r="BG52" i="1"/>
  <c r="BF52" i="1"/>
  <c r="BG42" i="1"/>
  <c r="BF42" i="1"/>
  <c r="BG41" i="1"/>
  <c r="BF41" i="1"/>
  <c r="BG40" i="1"/>
  <c r="BF40" i="1"/>
  <c r="BG38" i="1"/>
  <c r="BF38" i="1"/>
  <c r="BG37" i="1"/>
  <c r="BF37" i="1"/>
  <c r="BG36" i="1"/>
  <c r="BF36" i="1"/>
  <c r="BG34" i="1"/>
  <c r="BF34" i="1"/>
  <c r="BG33" i="1"/>
  <c r="BF33" i="1"/>
  <c r="BG32" i="1"/>
  <c r="BF32" i="1"/>
  <c r="BG31" i="1"/>
  <c r="BF31" i="1"/>
  <c r="BG29" i="1"/>
  <c r="BF29" i="1"/>
  <c r="BG28" i="1"/>
  <c r="BF28" i="1"/>
  <c r="BG27" i="1"/>
  <c r="BF27" i="1"/>
  <c r="BG25" i="1"/>
  <c r="BF25" i="1"/>
  <c r="BG24" i="1"/>
  <c r="BF24" i="1"/>
  <c r="BG23" i="1"/>
  <c r="BF23" i="1"/>
  <c r="BG22" i="1"/>
  <c r="BF22" i="1"/>
  <c r="BG21" i="1"/>
  <c r="BF21" i="1"/>
  <c r="BG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AX20" i="4" l="1"/>
  <c r="AX19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3" i="4"/>
  <c r="AX13" i="10"/>
  <c r="AX12" i="10"/>
  <c r="AX11" i="10"/>
  <c r="AX9" i="10"/>
  <c r="AX8" i="10"/>
  <c r="AX7" i="10"/>
  <c r="AX6" i="10"/>
  <c r="AX3" i="10"/>
  <c r="AX11" i="5"/>
  <c r="AX10" i="5"/>
  <c r="AX9" i="5"/>
  <c r="AX8" i="5"/>
  <c r="AX7" i="5"/>
  <c r="AX6" i="5"/>
  <c r="AX3" i="5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3" i="7"/>
  <c r="AX19" i="8"/>
  <c r="AX18" i="8"/>
  <c r="AX17" i="8"/>
  <c r="AX16" i="8"/>
  <c r="AX14" i="8"/>
  <c r="AX13" i="8"/>
  <c r="AX12" i="8"/>
  <c r="AX10" i="8"/>
  <c r="AX9" i="8"/>
  <c r="AX8" i="8"/>
  <c r="AX7" i="8"/>
  <c r="AX6" i="8"/>
  <c r="AX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X14" i="9" l="1"/>
  <c r="AW20" i="4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11" i="5"/>
  <c r="AW9" i="5"/>
  <c r="AW8" i="5"/>
  <c r="AW7" i="5"/>
  <c r="AW6" i="5"/>
  <c r="AW3" i="5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W10" i="5"/>
  <c r="AW13" i="7"/>
  <c r="AW9" i="8"/>
  <c r="AW7" i="8"/>
  <c r="AW14" i="9"/>
  <c r="AW6" i="8" l="1"/>
  <c r="AW8" i="8"/>
  <c r="AW10" i="8"/>
  <c r="AV10" i="5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<sst xmlns="http://schemas.openxmlformats.org/spreadsheetml/2006/main" count="430" uniqueCount="208">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</sst>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topLeftCell="C1" zoomScale="90" zoomScaleNormal="90" workbookViewId="0">
      <pane xSplit="2" ySplit="4" topLeftCell="AX111" activePane="bottomRight" state="frozen"/>
      <selection activeCell="C1" sqref="C1"/>
      <selection pane="topRight" activeCell="E1" sqref="E1"/>
      <selection pane="bottomLeft" activeCell="C5" sqref="C5"/>
      <selection pane="bottomRight" activeCell="BF30" sqref="BF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6" width="8.85546875" style="205" customWidth="1"/>
    <col min="47" max="47" width="8.85546875" style="273" customWidth="1"/>
    <col min="48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56"/>
      <c r="AW1" s="557"/>
      <c r="AX1" s="595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56"/>
      <c r="AW2" s="557"/>
      <c r="AX2" s="595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11" t="s">
        <v>151</v>
      </c>
      <c r="E3" s="613" t="s">
        <v>131</v>
      </c>
      <c r="F3" s="613" t="s">
        <v>133</v>
      </c>
      <c r="G3" s="613" t="s">
        <v>134</v>
      </c>
      <c r="H3" s="613" t="s">
        <v>135</v>
      </c>
      <c r="I3" s="613" t="s">
        <v>136</v>
      </c>
      <c r="J3" s="613" t="s">
        <v>138</v>
      </c>
      <c r="K3" s="613" t="s">
        <v>140</v>
      </c>
      <c r="L3" s="602" t="s">
        <v>141</v>
      </c>
      <c r="M3" s="606" t="s">
        <v>142</v>
      </c>
      <c r="N3" s="602" t="s">
        <v>143</v>
      </c>
      <c r="O3" s="602" t="s">
        <v>144</v>
      </c>
      <c r="P3" s="606" t="s">
        <v>145</v>
      </c>
      <c r="Q3" s="602" t="s">
        <v>146</v>
      </c>
      <c r="R3" s="602" t="s">
        <v>147</v>
      </c>
      <c r="S3" s="602" t="s">
        <v>148</v>
      </c>
      <c r="T3" s="602" t="s">
        <v>149</v>
      </c>
      <c r="U3" s="602" t="s">
        <v>171</v>
      </c>
      <c r="V3" s="602" t="s">
        <v>172</v>
      </c>
      <c r="W3" s="602" t="s">
        <v>173</v>
      </c>
      <c r="X3" s="602" t="s">
        <v>174</v>
      </c>
      <c r="Y3" s="602" t="s">
        <v>178</v>
      </c>
      <c r="Z3" s="602" t="s">
        <v>180</v>
      </c>
      <c r="AA3" s="602" t="s">
        <v>181</v>
      </c>
      <c r="AB3" s="602" t="s">
        <v>182</v>
      </c>
      <c r="AC3" s="602" t="s">
        <v>183</v>
      </c>
      <c r="AD3" s="602" t="s">
        <v>184</v>
      </c>
      <c r="AE3" s="602" t="s">
        <v>185</v>
      </c>
      <c r="AF3" s="602" t="s">
        <v>186</v>
      </c>
      <c r="AG3" s="602" t="s">
        <v>187</v>
      </c>
      <c r="AH3" s="602" t="s">
        <v>188</v>
      </c>
      <c r="AI3" s="602" t="s">
        <v>189</v>
      </c>
      <c r="AJ3" s="602" t="s">
        <v>190</v>
      </c>
      <c r="AK3" s="602" t="s">
        <v>191</v>
      </c>
      <c r="AL3" s="602" t="s">
        <v>193</v>
      </c>
      <c r="AM3" s="602" t="s">
        <v>195</v>
      </c>
      <c r="AN3" s="602" t="s">
        <v>196</v>
      </c>
      <c r="AO3" s="602" t="s">
        <v>197</v>
      </c>
      <c r="AP3" s="602" t="s">
        <v>198</v>
      </c>
      <c r="AQ3" s="602" t="s">
        <v>199</v>
      </c>
      <c r="AR3" s="602" t="s">
        <v>200</v>
      </c>
      <c r="AS3" s="602" t="s">
        <v>202</v>
      </c>
      <c r="AT3" s="602" t="s">
        <v>203</v>
      </c>
      <c r="AU3" s="602" t="s">
        <v>204</v>
      </c>
      <c r="AV3" s="597" t="s">
        <v>125</v>
      </c>
      <c r="AW3" s="598" t="s">
        <v>205</v>
      </c>
      <c r="AX3" s="598" t="s">
        <v>206</v>
      </c>
      <c r="AY3" s="604" t="s">
        <v>207</v>
      </c>
      <c r="AZ3" s="605"/>
      <c r="BA3" s="605"/>
      <c r="BB3" s="605"/>
      <c r="BC3" s="605"/>
      <c r="BD3" s="600" t="s">
        <v>192</v>
      </c>
      <c r="BE3" s="601"/>
    </row>
    <row r="4" spans="1:60" ht="16.5" customHeight="1" x14ac:dyDescent="0.2">
      <c r="C4" s="24"/>
      <c r="D4" s="612"/>
      <c r="E4" s="614"/>
      <c r="F4" s="614"/>
      <c r="G4" s="614"/>
      <c r="H4" s="614"/>
      <c r="I4" s="614"/>
      <c r="J4" s="614"/>
      <c r="K4" s="614"/>
      <c r="L4" s="603"/>
      <c r="M4" s="607"/>
      <c r="N4" s="603"/>
      <c r="O4" s="603"/>
      <c r="P4" s="607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558">
        <v>41096</v>
      </c>
      <c r="AW4" s="146">
        <v>41103</v>
      </c>
      <c r="AX4" s="146">
        <v>41110</v>
      </c>
      <c r="AY4" s="554">
        <v>41113</v>
      </c>
      <c r="AZ4" s="555">
        <v>41114</v>
      </c>
      <c r="BA4" s="555">
        <v>41115</v>
      </c>
      <c r="BB4" s="555">
        <v>41116</v>
      </c>
      <c r="BC4" s="555">
        <v>41117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40"/>
      <c r="AV5" s="559"/>
      <c r="AW5" s="331"/>
      <c r="AX5" s="331"/>
      <c r="AY5" s="454"/>
      <c r="AZ5" s="443"/>
      <c r="BA5" s="443"/>
      <c r="BB5" s="506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41"/>
      <c r="AV6" s="560"/>
      <c r="AW6" s="333"/>
      <c r="AX6" s="333"/>
      <c r="AY6" s="537"/>
      <c r="AZ6" s="445"/>
      <c r="BA6" s="445"/>
      <c r="BB6" s="507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42">
        <v>12438.352775580001</v>
      </c>
      <c r="AV7" s="561">
        <v>12677.858894579998</v>
      </c>
      <c r="AW7" s="542">
        <v>12687.01929187</v>
      </c>
      <c r="AX7" s="542">
        <v>12725.660239570001</v>
      </c>
      <c r="AY7" s="533">
        <v>12708.300806599998</v>
      </c>
      <c r="AZ7" s="533">
        <v>12701.52215862</v>
      </c>
      <c r="BA7" s="533">
        <v>12703.659175390001</v>
      </c>
      <c r="BB7" s="533">
        <v>12732.679136639999</v>
      </c>
      <c r="BC7" s="533">
        <v>12763.12284233</v>
      </c>
      <c r="BD7" s="456">
        <v>37.462602759998845</v>
      </c>
      <c r="BE7" s="399">
        <v>2.9438631909650681E-3</v>
      </c>
      <c r="BF7" s="408">
        <f>+BC7-AX7-BD7</f>
        <v>0</v>
      </c>
      <c r="BG7" s="408">
        <f>+BD7/AX7-BE7</f>
        <v>7.9363599025938925E-17</v>
      </c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42">
        <v>10052.95385747</v>
      </c>
      <c r="AV8" s="561">
        <v>10228.245434169999</v>
      </c>
      <c r="AW8" s="542">
        <v>10282.158036610001</v>
      </c>
      <c r="AX8" s="542">
        <v>10306.564777419999</v>
      </c>
      <c r="AY8" s="533">
        <v>10284.980118079999</v>
      </c>
      <c r="AZ8" s="533">
        <v>10290.182859549999</v>
      </c>
      <c r="BA8" s="533">
        <v>10286.300138670002</v>
      </c>
      <c r="BB8" s="533">
        <v>10284.177204319998</v>
      </c>
      <c r="BC8" s="533">
        <v>10298.606743419999</v>
      </c>
      <c r="BD8" s="456">
        <v>-7.9580339999993157</v>
      </c>
      <c r="BE8" s="399">
        <v>-7.7213253609331733E-4</v>
      </c>
      <c r="BF8" s="408">
        <f t="shared" ref="BF8:BF15" si="0">+BC8-AX8-BD8</f>
        <v>0</v>
      </c>
      <c r="BG8" s="408">
        <f t="shared" ref="BG8:BG16" si="1">+BD8/AX8-BE8</f>
        <v>4.3368086899420177E-18</v>
      </c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42">
        <v>249.16715267000001</v>
      </c>
      <c r="AV9" s="561">
        <v>249.77415328000001</v>
      </c>
      <c r="AW9" s="542">
        <v>247.36264543000001</v>
      </c>
      <c r="AX9" s="542">
        <v>248.80427187000001</v>
      </c>
      <c r="AY9" s="533">
        <v>248.36386653999998</v>
      </c>
      <c r="AZ9" s="533">
        <v>247.51274612</v>
      </c>
      <c r="BA9" s="533">
        <v>247.17790611000001</v>
      </c>
      <c r="BB9" s="533">
        <v>247.49790100000001</v>
      </c>
      <c r="BC9" s="533">
        <v>248.18242613999999</v>
      </c>
      <c r="BD9" s="456">
        <v>-0.62184573000001819</v>
      </c>
      <c r="BE9" s="399">
        <v>-2.4993370303743045E-3</v>
      </c>
      <c r="BF9" s="408">
        <f t="shared" si="0"/>
        <v>0</v>
      </c>
      <c r="BG9" s="408">
        <f t="shared" si="1"/>
        <v>-4.5102810375396984E-17</v>
      </c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42">
        <v>2122.8251904399999</v>
      </c>
      <c r="AV10" s="561">
        <v>2186.4000721300004</v>
      </c>
      <c r="AW10" s="542">
        <v>2144.1891273300002</v>
      </c>
      <c r="AX10" s="542">
        <v>2156.9041402799999</v>
      </c>
      <c r="AY10" s="533">
        <v>2161.5934682300003</v>
      </c>
      <c r="AZ10" s="533">
        <v>2150.5089942</v>
      </c>
      <c r="BA10" s="533">
        <v>2156.8815881099999</v>
      </c>
      <c r="BB10" s="533">
        <v>2187.68727132</v>
      </c>
      <c r="BC10" s="533">
        <v>2202.9800815200001</v>
      </c>
      <c r="BD10" s="456">
        <v>46.075941240000247</v>
      </c>
      <c r="BE10" s="399">
        <v>2.1362071860096199E-2</v>
      </c>
      <c r="BF10" s="408">
        <f t="shared" si="0"/>
        <v>0</v>
      </c>
      <c r="BG10" s="408">
        <f t="shared" si="1"/>
        <v>-5.5511151231257827E-17</v>
      </c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42">
        <v>13.406575</v>
      </c>
      <c r="AV11" s="561">
        <v>13.439235</v>
      </c>
      <c r="AW11" s="542">
        <v>13.3094825</v>
      </c>
      <c r="AX11" s="542">
        <v>13.387049999999999</v>
      </c>
      <c r="AY11" s="533">
        <v>13.36335375</v>
      </c>
      <c r="AZ11" s="533">
        <v>13.31755875</v>
      </c>
      <c r="BA11" s="533">
        <v>13.299542499999999</v>
      </c>
      <c r="BB11" s="533">
        <v>13.31676</v>
      </c>
      <c r="BC11" s="533">
        <v>13.353591249999999</v>
      </c>
      <c r="BD11" s="456">
        <v>-3.3458749999999426E-2</v>
      </c>
      <c r="BE11" s="399">
        <v>-2.4993370458763486E-3</v>
      </c>
      <c r="BF11" s="408">
        <f t="shared" si="0"/>
        <v>0</v>
      </c>
      <c r="BG11" s="408">
        <f t="shared" si="1"/>
        <v>-3.426078865054194E-17</v>
      </c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43">
        <v>12439.75889637</v>
      </c>
      <c r="AV12" s="562">
        <v>12678.068401749999</v>
      </c>
      <c r="AW12" s="543">
        <v>12687.01515922</v>
      </c>
      <c r="AX12" s="543">
        <v>12724.578667390002</v>
      </c>
      <c r="AY12" s="522">
        <v>12708.140696789998</v>
      </c>
      <c r="AZ12" s="522">
        <v>12701.73236251</v>
      </c>
      <c r="BA12" s="522">
        <v>12703.812709130003</v>
      </c>
      <c r="BB12" s="522">
        <v>12730.429732389999</v>
      </c>
      <c r="BC12" s="522">
        <v>12761.368695609999</v>
      </c>
      <c r="BD12" s="456">
        <v>36.790028219997112</v>
      </c>
      <c r="BE12" s="399">
        <v>2.8912570845494034E-3</v>
      </c>
      <c r="BF12" s="408">
        <f t="shared" si="0"/>
        <v>0</v>
      </c>
      <c r="BG12" s="408">
        <f t="shared" si="1"/>
        <v>-3.4694469519536142E-17</v>
      </c>
      <c r="BH12" s="418"/>
    </row>
    <row r="13" spans="1:60" x14ac:dyDescent="0.2">
      <c r="C13" s="26"/>
      <c r="D13" s="215" t="s">
        <v>176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2">
        <v>1171.3011957315757</v>
      </c>
      <c r="AV13" s="563">
        <v>1203.0219359691853</v>
      </c>
      <c r="AW13" s="512">
        <v>1174.5957819939665</v>
      </c>
      <c r="AX13" s="512">
        <v>1136.6520158248702</v>
      </c>
      <c r="AY13" s="510">
        <v>1131.0128006616051</v>
      </c>
      <c r="AZ13" s="510">
        <v>1154.9203735035071</v>
      </c>
      <c r="BA13" s="510">
        <v>1160.2085485253733</v>
      </c>
      <c r="BB13" s="510">
        <v>1169.4975799991339</v>
      </c>
      <c r="BC13" s="510">
        <v>1149.3004832731863</v>
      </c>
      <c r="BD13" s="456">
        <v>12.648467448316069</v>
      </c>
      <c r="BE13" s="399">
        <v>1.1127827402071633E-2</v>
      </c>
      <c r="BF13" s="408">
        <f t="shared" si="0"/>
        <v>0</v>
      </c>
      <c r="BG13" s="408">
        <f t="shared" si="1"/>
        <v>1.0408340855860843E-16</v>
      </c>
      <c r="BH13" s="418"/>
    </row>
    <row r="14" spans="1:60" ht="12.75" customHeight="1" x14ac:dyDescent="0.2">
      <c r="C14" s="26"/>
      <c r="D14" s="215" t="s">
        <v>175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2">
        <v>171.91959521720119</v>
      </c>
      <c r="AV14" s="563">
        <v>170.47166589504374</v>
      </c>
      <c r="AW14" s="512">
        <v>169.77324881486882</v>
      </c>
      <c r="AX14" s="512">
        <v>168.36770870699712</v>
      </c>
      <c r="AY14" s="510">
        <v>167.18141713848394</v>
      </c>
      <c r="AZ14" s="510">
        <v>166.17783986005836</v>
      </c>
      <c r="BA14" s="510">
        <v>167.14102939795919</v>
      </c>
      <c r="BB14" s="510">
        <v>167.60961291253642</v>
      </c>
      <c r="BC14" s="510">
        <v>167.56927720991257</v>
      </c>
      <c r="BD14" s="456">
        <v>-0.7984314970845503</v>
      </c>
      <c r="BE14" s="399">
        <v>-4.7421890053396254E-3</v>
      </c>
      <c r="BF14" s="408">
        <f t="shared" si="0"/>
        <v>0</v>
      </c>
      <c r="BG14" s="408">
        <f t="shared" si="1"/>
        <v>-2.2551405187698492E-17</v>
      </c>
      <c r="BH14" s="418"/>
    </row>
    <row r="15" spans="1:60" x14ac:dyDescent="0.2">
      <c r="C15" s="26"/>
      <c r="D15" s="215" t="s">
        <v>177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564">
        <v>14051.562003614228</v>
      </c>
      <c r="AW15" s="351">
        <v>14031.384190028835</v>
      </c>
      <c r="AX15" s="351">
        <v>14029.598391921869</v>
      </c>
      <c r="AY15" s="467">
        <v>14006.334914590087</v>
      </c>
      <c r="AZ15" s="467">
        <v>14022.830575873566</v>
      </c>
      <c r="BA15" s="467">
        <v>14031.162287053336</v>
      </c>
      <c r="BB15" s="467">
        <v>14067.536925301669</v>
      </c>
      <c r="BC15" s="467">
        <v>14078.238456093097</v>
      </c>
      <c r="BD15" s="456">
        <v>48.640064171228005</v>
      </c>
      <c r="BE15" s="399">
        <v>3.4669605510044832E-3</v>
      </c>
      <c r="BF15" s="408">
        <f t="shared" si="0"/>
        <v>0</v>
      </c>
      <c r="BG15" s="408">
        <f t="shared" si="1"/>
        <v>-7.4593109467002705E-17</v>
      </c>
      <c r="BH15" s="418"/>
    </row>
    <row r="16" spans="1:60" ht="12.75" customHeight="1" x14ac:dyDescent="0.2">
      <c r="C16" s="26"/>
      <c r="D16" s="216" t="s">
        <v>152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44">
        <v>2</v>
      </c>
      <c r="AV16" s="565">
        <v>2</v>
      </c>
      <c r="AW16" s="544">
        <v>2</v>
      </c>
      <c r="AX16" s="544">
        <v>12</v>
      </c>
      <c r="AY16" s="534">
        <v>3</v>
      </c>
      <c r="AZ16" s="534">
        <v>8</v>
      </c>
      <c r="BA16" s="534">
        <v>2.6</v>
      </c>
      <c r="BB16" s="534">
        <v>0</v>
      </c>
      <c r="BC16" s="534">
        <v>0</v>
      </c>
      <c r="BD16" s="456">
        <v>1.5999999999999996</v>
      </c>
      <c r="BE16" s="399">
        <v>0.1333333333333333</v>
      </c>
      <c r="BF16" s="408">
        <f>SUM(AY16:BC16)-AX16-BD16</f>
        <v>0</v>
      </c>
      <c r="BG16" s="408">
        <f t="shared" si="1"/>
        <v>0</v>
      </c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44">
        <v>0</v>
      </c>
      <c r="AV17" s="565">
        <v>0</v>
      </c>
      <c r="AW17" s="544">
        <v>0</v>
      </c>
      <c r="AX17" s="544">
        <v>0</v>
      </c>
      <c r="AY17" s="534">
        <v>0</v>
      </c>
      <c r="AZ17" s="534">
        <v>0</v>
      </c>
      <c r="BA17" s="534">
        <v>0</v>
      </c>
      <c r="BB17" s="534">
        <v>0</v>
      </c>
      <c r="BC17" s="534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44">
        <v>0</v>
      </c>
      <c r="AV18" s="565">
        <v>0</v>
      </c>
      <c r="AW18" s="544">
        <v>0</v>
      </c>
      <c r="AX18" s="544">
        <v>0</v>
      </c>
      <c r="AY18" s="534">
        <v>0</v>
      </c>
      <c r="AZ18" s="534">
        <v>0</v>
      </c>
      <c r="BA18" s="534">
        <v>0</v>
      </c>
      <c r="BB18" s="534">
        <v>0</v>
      </c>
      <c r="BC18" s="534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45">
        <v>0</v>
      </c>
      <c r="AV19" s="566">
        <v>0</v>
      </c>
      <c r="AW19" s="545">
        <v>0</v>
      </c>
      <c r="AX19" s="545">
        <v>0</v>
      </c>
      <c r="AY19" s="535">
        <v>0</v>
      </c>
      <c r="AZ19" s="535">
        <v>0</v>
      </c>
      <c r="BA19" s="535">
        <v>0</v>
      </c>
      <c r="BB19" s="535">
        <v>0</v>
      </c>
      <c r="BC19" s="535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567"/>
      <c r="AW20" s="261"/>
      <c r="AX20" s="261"/>
      <c r="AY20" s="469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8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43">
        <v>37503.828244931763</v>
      </c>
      <c r="AV21" s="562">
        <v>39139.621818434811</v>
      </c>
      <c r="AW21" s="543">
        <v>39700.259174674255</v>
      </c>
      <c r="AX21" s="543">
        <v>39070.776256254292</v>
      </c>
      <c r="AY21" s="522">
        <v>38967.424120688287</v>
      </c>
      <c r="AZ21" s="522">
        <v>38784.156214906558</v>
      </c>
      <c r="BA21" s="522">
        <v>38823.079865915206</v>
      </c>
      <c r="BB21" s="522">
        <v>38778.305133573878</v>
      </c>
      <c r="BC21" s="522">
        <v>39760.395511947354</v>
      </c>
      <c r="BD21" s="456">
        <v>689.61925569306186</v>
      </c>
      <c r="BE21" s="399">
        <v>1.7650513293363979E-2</v>
      </c>
      <c r="BF21" s="408">
        <f t="shared" ref="BF21:BF83" si="2">+BC21-AX21-BD21</f>
        <v>0</v>
      </c>
      <c r="BG21" s="408">
        <f t="shared" ref="BG21:BG83" si="3">+BD21/AX21-BE21</f>
        <v>-1.0755285551056204E-16</v>
      </c>
      <c r="BH21" s="418"/>
    </row>
    <row r="22" spans="1:61" x14ac:dyDescent="0.2">
      <c r="A22" s="3"/>
      <c r="B22" s="608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43">
        <v>28361.012891549999</v>
      </c>
      <c r="AV22" s="562">
        <v>28686.969192429999</v>
      </c>
      <c r="AW22" s="543">
        <v>28836.485818609999</v>
      </c>
      <c r="AX22" s="543">
        <v>28676.026584160001</v>
      </c>
      <c r="AY22" s="522">
        <v>28608.253203369997</v>
      </c>
      <c r="AZ22" s="522">
        <v>28571.889452810003</v>
      </c>
      <c r="BA22" s="522">
        <v>28598.882335509999</v>
      </c>
      <c r="BB22" s="522">
        <v>28566.621776259999</v>
      </c>
      <c r="BC22" s="522">
        <v>28490.668626330003</v>
      </c>
      <c r="BD22" s="456">
        <v>-185.35795782999776</v>
      </c>
      <c r="BE22" s="399">
        <v>-6.4638647647364822E-3</v>
      </c>
      <c r="BF22" s="408">
        <f t="shared" si="2"/>
        <v>0</v>
      </c>
      <c r="BG22" s="408">
        <f t="shared" si="3"/>
        <v>2.6020852139652106E-17</v>
      </c>
      <c r="BH22" s="418"/>
    </row>
    <row r="23" spans="1:61" x14ac:dyDescent="0.2">
      <c r="A23" s="3"/>
      <c r="B23" s="608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43">
        <v>-56975.733137620555</v>
      </c>
      <c r="AV23" s="562">
        <v>-58284.58004365323</v>
      </c>
      <c r="AW23" s="543">
        <v>-58196.438173592658</v>
      </c>
      <c r="AX23" s="543">
        <v>-58614.583074110487</v>
      </c>
      <c r="AY23" s="522">
        <v>-58569.591976374781</v>
      </c>
      <c r="AZ23" s="522">
        <v>-58561.994553788019</v>
      </c>
      <c r="BA23" s="522">
        <v>-58549.272848784873</v>
      </c>
      <c r="BB23" s="522">
        <v>-58764.126187699156</v>
      </c>
      <c r="BC23" s="522">
        <v>-59052.320625202919</v>
      </c>
      <c r="BD23" s="456">
        <v>-437.73755109243211</v>
      </c>
      <c r="BE23" s="399">
        <v>7.4680655928058837E-3</v>
      </c>
      <c r="BF23" s="408">
        <f t="shared" si="2"/>
        <v>0</v>
      </c>
      <c r="BG23" s="408">
        <f t="shared" si="3"/>
        <v>9.280770596475918E-17</v>
      </c>
      <c r="BH23" s="418"/>
    </row>
    <row r="24" spans="1:61" x14ac:dyDescent="0.2">
      <c r="A24" s="3"/>
      <c r="B24" s="608"/>
      <c r="C24" s="18"/>
      <c r="D24" s="23" t="s">
        <v>139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43">
        <v>-29131.072663441082</v>
      </c>
      <c r="AV24" s="562">
        <v>-28639.288176125054</v>
      </c>
      <c r="AW24" s="543">
        <v>-28666.837365423722</v>
      </c>
      <c r="AX24" s="543">
        <v>-29031.686378981074</v>
      </c>
      <c r="AY24" s="522">
        <v>-29103.634220976121</v>
      </c>
      <c r="AZ24" s="522">
        <v>-29388.023645571542</v>
      </c>
      <c r="BA24" s="522">
        <v>-29406.211180924573</v>
      </c>
      <c r="BB24" s="522">
        <v>-29326.085491228187</v>
      </c>
      <c r="BC24" s="522">
        <v>-28402.959475451604</v>
      </c>
      <c r="BD24" s="456">
        <v>628.72690352947029</v>
      </c>
      <c r="BE24" s="399">
        <v>-2.1656575347433815E-2</v>
      </c>
      <c r="BF24" s="408">
        <f t="shared" si="2"/>
        <v>0</v>
      </c>
      <c r="BG24" s="408">
        <f t="shared" si="3"/>
        <v>4.5102810375396984E-17</v>
      </c>
      <c r="BH24" s="418"/>
    </row>
    <row r="25" spans="1:61" x14ac:dyDescent="0.2">
      <c r="A25" s="3"/>
      <c r="B25" s="608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43">
        <v>-19539.097882377366</v>
      </c>
      <c r="AV25" s="562">
        <v>-20808.140398102358</v>
      </c>
      <c r="AW25" s="543">
        <v>-21224.855592105876</v>
      </c>
      <c r="AX25" s="543">
        <v>-20766.017256700175</v>
      </c>
      <c r="AY25" s="522">
        <v>-20730.884543013766</v>
      </c>
      <c r="AZ25" s="522">
        <v>-20583.400687444999</v>
      </c>
      <c r="BA25" s="522">
        <v>-20600.161291202548</v>
      </c>
      <c r="BB25" s="522">
        <v>-20588.186780620741</v>
      </c>
      <c r="BC25" s="522">
        <v>-21558.448587823401</v>
      </c>
      <c r="BD25" s="456">
        <v>-792.43133112322539</v>
      </c>
      <c r="BE25" s="399">
        <v>3.8160005422683829E-2</v>
      </c>
      <c r="BF25" s="408">
        <f t="shared" si="2"/>
        <v>0</v>
      </c>
      <c r="BG25" s="408">
        <f t="shared" si="3"/>
        <v>0</v>
      </c>
      <c r="BH25" s="418"/>
    </row>
    <row r="26" spans="1:61" ht="13.5" x14ac:dyDescent="0.2">
      <c r="A26" s="3"/>
      <c r="B26" s="608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568"/>
      <c r="AW26" s="262"/>
      <c r="AX26" s="262"/>
      <c r="AY26" s="254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8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2">
        <v>43964.8268775869</v>
      </c>
      <c r="AV27" s="563">
        <v>44849.332290706894</v>
      </c>
      <c r="AW27" s="512">
        <v>44810.19947709691</v>
      </c>
      <c r="AX27" s="512">
        <v>44297.415972216906</v>
      </c>
      <c r="AY27" s="510">
        <v>44143.799536606908</v>
      </c>
      <c r="AZ27" s="510">
        <v>44469.458878106896</v>
      </c>
      <c r="BA27" s="510">
        <v>44687.971465444607</v>
      </c>
      <c r="BB27" s="510">
        <v>44387.570059594604</v>
      </c>
      <c r="BC27" s="510">
        <v>43516.344774774603</v>
      </c>
      <c r="BD27" s="456">
        <v>-781.07119744230295</v>
      </c>
      <c r="BE27" s="399">
        <v>-1.7632432508753682E-2</v>
      </c>
      <c r="BF27" s="408">
        <f t="shared" si="2"/>
        <v>0</v>
      </c>
      <c r="BG27" s="408">
        <f t="shared" si="3"/>
        <v>0</v>
      </c>
      <c r="BH27" s="418"/>
    </row>
    <row r="28" spans="1:61" x14ac:dyDescent="0.2">
      <c r="A28" s="3"/>
      <c r="B28" s="608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2">
        <v>72379.452228577706</v>
      </c>
      <c r="AV28" s="563">
        <v>73723.425418677696</v>
      </c>
      <c r="AW28" s="512">
        <v>73650.890560087704</v>
      </c>
      <c r="AX28" s="512">
        <v>72835.731476477711</v>
      </c>
      <c r="AY28" s="510">
        <v>72608.180124157705</v>
      </c>
      <c r="AZ28" s="510">
        <v>72768.811928027702</v>
      </c>
      <c r="BA28" s="510">
        <v>72886.321890281804</v>
      </c>
      <c r="BB28" s="510">
        <v>72521.014486621803</v>
      </c>
      <c r="BC28" s="510">
        <v>71819.7879844118</v>
      </c>
      <c r="BD28" s="456">
        <v>-1015.9434920659114</v>
      </c>
      <c r="BE28" s="399">
        <v>-1.394842162591603E-2</v>
      </c>
      <c r="BF28" s="408">
        <f t="shared" si="2"/>
        <v>0</v>
      </c>
      <c r="BG28" s="408">
        <f t="shared" si="3"/>
        <v>4.3368086899420177E-17</v>
      </c>
      <c r="BH28" s="418"/>
    </row>
    <row r="29" spans="1:61" x14ac:dyDescent="0.2">
      <c r="A29" s="3"/>
      <c r="B29" s="608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2">
        <v>105188.5761322771</v>
      </c>
      <c r="AV29" s="563">
        <v>106542.23408746709</v>
      </c>
      <c r="AW29" s="512">
        <v>106681.11199912711</v>
      </c>
      <c r="AX29" s="512">
        <v>106046.98713479711</v>
      </c>
      <c r="AY29" s="510">
        <v>105870.56285986709</v>
      </c>
      <c r="AZ29" s="510">
        <v>106033.7774794471</v>
      </c>
      <c r="BA29" s="510">
        <v>106179.30581214131</v>
      </c>
      <c r="BB29" s="510">
        <v>106349.6657627613</v>
      </c>
      <c r="BC29" s="510">
        <v>105449.00532138129</v>
      </c>
      <c r="BD29" s="456">
        <v>-597.98181341581221</v>
      </c>
      <c r="BE29" s="399">
        <v>-5.6388383071714898E-3</v>
      </c>
      <c r="BF29" s="408">
        <f t="shared" si="2"/>
        <v>0</v>
      </c>
      <c r="BG29" s="408">
        <f t="shared" si="3"/>
        <v>3.6429192995512949E-17</v>
      </c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569"/>
      <c r="AW30" s="264"/>
      <c r="AX30" s="264"/>
      <c r="AY30" s="471"/>
      <c r="AZ30" s="471"/>
      <c r="BA30" s="471"/>
      <c r="BB30" s="471"/>
      <c r="BC30" s="471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570">
        <v>0.85753102822275507</v>
      </c>
      <c r="AW31" s="417">
        <v>0.86004877755100562</v>
      </c>
      <c r="AX31" s="417">
        <v>0.85969945331955733</v>
      </c>
      <c r="AY31" s="519">
        <v>0.86045446070688425</v>
      </c>
      <c r="AZ31" s="519">
        <v>0.85900978950814899</v>
      </c>
      <c r="BA31" s="519">
        <v>0.85839906922212661</v>
      </c>
      <c r="BB31" s="519">
        <v>0.8602888522341734</v>
      </c>
      <c r="BC31" s="519">
        <v>0.85881738060354318</v>
      </c>
      <c r="BD31" s="456"/>
      <c r="BE31" s="399"/>
      <c r="BF31" s="408">
        <f t="shared" si="2"/>
        <v>-8.8207271601414838E-4</v>
      </c>
      <c r="BG31" s="408">
        <f t="shared" si="3"/>
        <v>0</v>
      </c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570">
        <v>0.7855380874671587</v>
      </c>
      <c r="AW32" s="417">
        <v>0.78689744956203822</v>
      </c>
      <c r="AX32" s="417">
        <v>0.78485266433436351</v>
      </c>
      <c r="AY32" s="519">
        <v>0.78528673760664991</v>
      </c>
      <c r="AZ32" s="519">
        <v>0.78392600938251888</v>
      </c>
      <c r="BA32" s="519">
        <v>0.7839785062348722</v>
      </c>
      <c r="BB32" s="519">
        <v>0.78434233181749391</v>
      </c>
      <c r="BC32" s="519">
        <v>0.78301128909351481</v>
      </c>
      <c r="BD32" s="456"/>
      <c r="BE32" s="399"/>
      <c r="BF32" s="408">
        <f t="shared" si="2"/>
        <v>-1.8413752408487083E-3</v>
      </c>
      <c r="BG32" s="408">
        <f t="shared" si="3"/>
        <v>0</v>
      </c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570">
        <v>0.76440154431207941</v>
      </c>
      <c r="AW33" s="417">
        <v>0.76596447591338845</v>
      </c>
      <c r="AX33" s="417">
        <v>0.76534525996823066</v>
      </c>
      <c r="AY33" s="519">
        <v>0.76566497745916184</v>
      </c>
      <c r="AZ33" s="519">
        <v>0.76477139038875752</v>
      </c>
      <c r="BA33" s="519">
        <v>0.76482731076780675</v>
      </c>
      <c r="BB33" s="519">
        <v>0.76632431903589038</v>
      </c>
      <c r="BC33" s="519">
        <v>0.76490449329850596</v>
      </c>
      <c r="BD33" s="456"/>
      <c r="BE33" s="399"/>
      <c r="BF33" s="408">
        <f t="shared" si="2"/>
        <v>-4.4076666972470147E-4</v>
      </c>
      <c r="BG33" s="408">
        <f t="shared" si="3"/>
        <v>0</v>
      </c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570">
        <v>0.68379229589137502</v>
      </c>
      <c r="AW34" s="417">
        <v>0.68538030761799906</v>
      </c>
      <c r="AX34" s="417">
        <v>0.68541580717984485</v>
      </c>
      <c r="AY34" s="519">
        <v>0.6860408388467375</v>
      </c>
      <c r="AZ34" s="519">
        <v>0.68511842447449567</v>
      </c>
      <c r="BA34" s="519">
        <v>0.68520995247327832</v>
      </c>
      <c r="BB34" s="519">
        <v>0.68762503658671048</v>
      </c>
      <c r="BC34" s="519">
        <v>0.68461840297879373</v>
      </c>
      <c r="BD34" s="456"/>
      <c r="BE34" s="399"/>
      <c r="BF34" s="408">
        <f t="shared" si="2"/>
        <v>-7.9740420105112175E-4</v>
      </c>
      <c r="BG34" s="408">
        <f t="shared" si="3"/>
        <v>0</v>
      </c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571"/>
      <c r="AW35" s="266"/>
      <c r="AX35" s="266"/>
      <c r="AY35" s="255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10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572">
        <v>2836.6797752536445</v>
      </c>
      <c r="AW36" s="352">
        <v>2831.0332784548109</v>
      </c>
      <c r="AX36" s="352">
        <v>2827.7083821778429</v>
      </c>
      <c r="AY36" s="527">
        <v>2827.7083821778429</v>
      </c>
      <c r="AZ36" s="527">
        <v>2827.7083821778429</v>
      </c>
      <c r="BA36" s="527">
        <v>2827.7083821778429</v>
      </c>
      <c r="BB36" s="527">
        <v>2827.7083821778429</v>
      </c>
      <c r="BC36" s="527">
        <v>2811.2699593702628</v>
      </c>
      <c r="BD36" s="456">
        <v>-16.438422807580082</v>
      </c>
      <c r="BE36" s="399">
        <v>-5.8133373692939028E-3</v>
      </c>
      <c r="BF36" s="408">
        <f t="shared" si="2"/>
        <v>0</v>
      </c>
      <c r="BG36" s="408">
        <f t="shared" si="3"/>
        <v>-7.8062556418956319E-18</v>
      </c>
      <c r="BH36" s="418"/>
    </row>
    <row r="37" spans="1:65" x14ac:dyDescent="0.2">
      <c r="A37" s="3"/>
      <c r="B37" s="610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573">
        <v>1128.5472370612245</v>
      </c>
      <c r="AW37" s="353">
        <v>1122.2391660276969</v>
      </c>
      <c r="AX37" s="353">
        <v>1118.2381037405248</v>
      </c>
      <c r="AY37" s="528">
        <v>1118.2381037405248</v>
      </c>
      <c r="AZ37" s="528">
        <v>1118.2381037405248</v>
      </c>
      <c r="BA37" s="528">
        <v>1118.2381037405248</v>
      </c>
      <c r="BB37" s="528">
        <v>1118.2381037405248</v>
      </c>
      <c r="BC37" s="528">
        <v>1113.7147061763849</v>
      </c>
      <c r="BD37" s="456">
        <v>-4.5233975641399411</v>
      </c>
      <c r="BE37" s="399">
        <v>-4.0451112772933451E-3</v>
      </c>
      <c r="BF37" s="408">
        <f t="shared" si="2"/>
        <v>0</v>
      </c>
      <c r="BG37" s="408">
        <f t="shared" si="3"/>
        <v>-1.6479873021779667E-17</v>
      </c>
      <c r="BH37" s="418"/>
    </row>
    <row r="38" spans="1:65" ht="12.75" customHeight="1" x14ac:dyDescent="0.2">
      <c r="A38" s="3"/>
      <c r="B38" s="610"/>
      <c r="C38" s="18"/>
      <c r="D38" s="23" t="s">
        <v>153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564">
        <v>7741.8340462400001</v>
      </c>
      <c r="AW38" s="351">
        <v>7698.5606789500007</v>
      </c>
      <c r="AX38" s="351">
        <v>7671.1133916600011</v>
      </c>
      <c r="AY38" s="467">
        <v>7671.1133916600011</v>
      </c>
      <c r="AZ38" s="467">
        <v>7671.1133916600011</v>
      </c>
      <c r="BA38" s="467">
        <v>7671.1133916600011</v>
      </c>
      <c r="BB38" s="467">
        <v>7671.1133916600011</v>
      </c>
      <c r="BC38" s="467">
        <v>7640.082884370001</v>
      </c>
      <c r="BD38" s="456">
        <v>-31.03050729000006</v>
      </c>
      <c r="BE38" s="399">
        <v>-4.0451112772933451E-3</v>
      </c>
      <c r="BF38" s="408">
        <f t="shared" si="2"/>
        <v>0</v>
      </c>
      <c r="BG38" s="408">
        <f t="shared" si="3"/>
        <v>-2.4286128663675299E-17</v>
      </c>
      <c r="BH38" s="418"/>
    </row>
    <row r="39" spans="1:65" ht="12.75" customHeight="1" x14ac:dyDescent="0.2">
      <c r="A39" s="3"/>
      <c r="B39" s="610"/>
      <c r="C39" s="18"/>
      <c r="D39" s="23" t="s">
        <v>154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564">
        <v>0</v>
      </c>
      <c r="AW39" s="351">
        <v>1.0047518372857667E-14</v>
      </c>
      <c r="AX39" s="351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67">
        <v>1.0047518372857667E-14</v>
      </c>
      <c r="BC39" s="46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10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573">
        <v>1708.13253819242</v>
      </c>
      <c r="AW40" s="353">
        <v>1708.794112427114</v>
      </c>
      <c r="AX40" s="353">
        <v>1709.470278437318</v>
      </c>
      <c r="AY40" s="528">
        <v>1709.470278437318</v>
      </c>
      <c r="AZ40" s="528">
        <v>1709.470278437318</v>
      </c>
      <c r="BA40" s="528">
        <v>1709.470278437318</v>
      </c>
      <c r="BB40" s="528">
        <v>1709.470278437318</v>
      </c>
      <c r="BC40" s="528">
        <v>1697.5552531938777</v>
      </c>
      <c r="BD40" s="456">
        <v>-11.915025243440368</v>
      </c>
      <c r="BE40" s="399">
        <v>-6.970010180190056E-3</v>
      </c>
      <c r="BF40" s="408">
        <f t="shared" si="2"/>
        <v>0</v>
      </c>
      <c r="BG40" s="408">
        <f t="shared" si="3"/>
        <v>3.9898639947466563E-17</v>
      </c>
      <c r="BH40" s="418"/>
    </row>
    <row r="41" spans="1:65" x14ac:dyDescent="0.2">
      <c r="A41" s="3"/>
      <c r="B41" s="610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564">
        <v>11717.789212000001</v>
      </c>
      <c r="AW41" s="351">
        <v>11722.327611250003</v>
      </c>
      <c r="AX41" s="351">
        <v>11726.966110080002</v>
      </c>
      <c r="AY41" s="467">
        <v>11726.966110080002</v>
      </c>
      <c r="AZ41" s="467">
        <v>11726.966110080002</v>
      </c>
      <c r="BA41" s="467">
        <v>11726.966110080002</v>
      </c>
      <c r="BB41" s="467">
        <v>11726.966110080002</v>
      </c>
      <c r="BC41" s="467">
        <v>11645.229036910001</v>
      </c>
      <c r="BD41" s="456">
        <v>-81.737073170001167</v>
      </c>
      <c r="BE41" s="399">
        <v>-6.970010180190056E-3</v>
      </c>
      <c r="BF41" s="408">
        <f t="shared" si="2"/>
        <v>0</v>
      </c>
      <c r="BG41" s="408">
        <f t="shared" si="3"/>
        <v>1.9949319973733282E-17</v>
      </c>
      <c r="BH41" s="418"/>
    </row>
    <row r="42" spans="1:65" ht="12.75" customHeight="1" x14ac:dyDescent="0.2">
      <c r="A42" s="3"/>
      <c r="B42" s="610"/>
      <c r="C42" s="18"/>
      <c r="D42" s="23" t="s">
        <v>132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564">
        <v>127.90800000000002</v>
      </c>
      <c r="AW42" s="351">
        <v>129.82500000000002</v>
      </c>
      <c r="AX42" s="351">
        <v>131.17900000000003</v>
      </c>
      <c r="AY42" s="467">
        <v>131.17900000000003</v>
      </c>
      <c r="AZ42" s="467">
        <v>131.17900000000003</v>
      </c>
      <c r="BA42" s="467">
        <v>131.17900000000003</v>
      </c>
      <c r="BB42" s="467">
        <v>131.17900000000003</v>
      </c>
      <c r="BC42" s="467">
        <v>133.12600000000003</v>
      </c>
      <c r="BD42" s="456">
        <v>1.9470000000000027</v>
      </c>
      <c r="BE42" s="399">
        <v>1.4842314699761383E-2</v>
      </c>
      <c r="BF42" s="408">
        <f t="shared" si="2"/>
        <v>0</v>
      </c>
      <c r="BG42" s="408">
        <f t="shared" si="3"/>
        <v>2.9490299091605721E-17</v>
      </c>
      <c r="BH42" s="418"/>
    </row>
    <row r="43" spans="1:65" x14ac:dyDescent="0.2">
      <c r="A43" s="3"/>
      <c r="B43" s="610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574">
        <v>-1.50712775592865E-14</v>
      </c>
      <c r="AW43" s="253">
        <v>-1.50712775592865E-14</v>
      </c>
      <c r="AX43" s="253">
        <v>-1.50712775592865E-14</v>
      </c>
      <c r="AY43" s="529">
        <v>-1.50712775592865E-14</v>
      </c>
      <c r="AZ43" s="529">
        <v>-1.50712775592865E-14</v>
      </c>
      <c r="BA43" s="529">
        <v>-1.50712775592865E-14</v>
      </c>
      <c r="BB43" s="529">
        <v>-1.50712775592865E-14</v>
      </c>
      <c r="BC43" s="52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10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575">
        <v>4.0198250728862971E-3</v>
      </c>
      <c r="AW44" s="474">
        <v>4.0198250728862971E-3</v>
      </c>
      <c r="AX44" s="474">
        <v>0</v>
      </c>
      <c r="AY44" s="530">
        <v>0</v>
      </c>
      <c r="AZ44" s="530">
        <v>0</v>
      </c>
      <c r="BA44" s="530">
        <v>0</v>
      </c>
      <c r="BB44" s="530">
        <v>0</v>
      </c>
      <c r="BC44" s="531">
        <v>0</v>
      </c>
      <c r="BD44" s="456" t="s">
        <v>137</v>
      </c>
      <c r="BE44" s="399" t="s">
        <v>3</v>
      </c>
      <c r="BF44" s="408"/>
      <c r="BG44" s="408"/>
      <c r="BH44" s="418"/>
    </row>
    <row r="45" spans="1:65" x14ac:dyDescent="0.2">
      <c r="A45" s="3"/>
      <c r="B45" s="610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575">
        <v>4.0198250728862971E-3</v>
      </c>
      <c r="AW45" s="474">
        <v>4.0198250728862971E-3</v>
      </c>
      <c r="AX45" s="474">
        <v>0</v>
      </c>
      <c r="AY45" s="530">
        <v>0</v>
      </c>
      <c r="AZ45" s="530">
        <v>0</v>
      </c>
      <c r="BA45" s="530">
        <v>0</v>
      </c>
      <c r="BB45" s="530">
        <v>0</v>
      </c>
      <c r="BC45" s="530">
        <v>0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x14ac:dyDescent="0.2">
      <c r="A46" s="3"/>
      <c r="B46" s="610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46">
        <v>8.7609999999999997E-3</v>
      </c>
      <c r="AV46" s="576">
        <v>8.7609999999999997E-3</v>
      </c>
      <c r="AW46" s="546">
        <v>8.7609999999999997E-3</v>
      </c>
      <c r="AX46" s="546">
        <v>8.7609999999999997E-3</v>
      </c>
      <c r="AY46" s="532">
        <v>8.7609999999999997E-3</v>
      </c>
      <c r="AZ46" s="532">
        <v>8.7609999999999997E-3</v>
      </c>
      <c r="BA46" s="532">
        <v>8.7609999999999997E-3</v>
      </c>
      <c r="BB46" s="532">
        <v>8.7609999999999997E-3</v>
      </c>
      <c r="BC46" s="532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x14ac:dyDescent="0.2">
      <c r="A47" s="3"/>
      <c r="B47" s="610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46">
        <v>0</v>
      </c>
      <c r="AV47" s="576">
        <v>0</v>
      </c>
      <c r="AW47" s="546">
        <v>0</v>
      </c>
      <c r="AX47" s="546">
        <v>0</v>
      </c>
      <c r="AY47" s="532">
        <v>0</v>
      </c>
      <c r="AZ47" s="532">
        <v>0</v>
      </c>
      <c r="BA47" s="532">
        <v>0</v>
      </c>
      <c r="BB47" s="532">
        <v>0</v>
      </c>
      <c r="BC47" s="532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10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575">
        <v>0</v>
      </c>
      <c r="AW48" s="474">
        <v>0</v>
      </c>
      <c r="AX48" s="474">
        <v>0</v>
      </c>
      <c r="AY48" s="530">
        <v>0</v>
      </c>
      <c r="AZ48" s="530">
        <v>0</v>
      </c>
      <c r="BA48" s="530">
        <v>0</v>
      </c>
      <c r="BB48" s="530">
        <v>0</v>
      </c>
      <c r="BC48" s="531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x14ac:dyDescent="0.2">
      <c r="A49" s="3"/>
      <c r="B49" s="610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577">
        <v>0</v>
      </c>
      <c r="AW49" s="345">
        <v>0</v>
      </c>
      <c r="AX49" s="345">
        <v>0</v>
      </c>
      <c r="AY49" s="453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x14ac:dyDescent="0.2">
      <c r="A50" s="3"/>
      <c r="B50" s="610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577">
        <v>0</v>
      </c>
      <c r="AW50" s="345">
        <v>0</v>
      </c>
      <c r="AX50" s="345">
        <v>0</v>
      </c>
      <c r="AY50" s="453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578"/>
      <c r="AW51" s="268"/>
      <c r="AX51" s="268"/>
      <c r="AY51" s="256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9" t="s">
        <v>3</v>
      </c>
      <c r="C52" s="19"/>
      <c r="D52" s="23" t="s">
        <v>156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2">
        <v>11654.782834909242</v>
      </c>
      <c r="AV52" s="563">
        <v>11796.059714939855</v>
      </c>
      <c r="AW52" s="512">
        <v>11793.973562986503</v>
      </c>
      <c r="AX52" s="512">
        <v>11732.415948904869</v>
      </c>
      <c r="AY52" s="510">
        <v>11721.145366913615</v>
      </c>
      <c r="AZ52" s="510">
        <v>11750.380845520031</v>
      </c>
      <c r="BA52" s="510">
        <v>11766.882147418599</v>
      </c>
      <c r="BB52" s="510">
        <v>11800.527675755335</v>
      </c>
      <c r="BC52" s="510">
        <v>11662.421059213058</v>
      </c>
      <c r="BD52" s="456">
        <v>-69.994889691810386</v>
      </c>
      <c r="BE52" s="399">
        <v>-5.9659400072961111E-3</v>
      </c>
      <c r="BF52" s="408">
        <f t="shared" si="2"/>
        <v>0</v>
      </c>
      <c r="BG52" s="408">
        <f t="shared" si="3"/>
        <v>1.214306433183765E-17</v>
      </c>
      <c r="BH52" s="418"/>
    </row>
    <row r="53" spans="1:60" ht="12.75" customHeight="1" x14ac:dyDescent="0.2">
      <c r="A53" s="3"/>
      <c r="B53" s="609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2">
        <v>9584.7308455433522</v>
      </c>
      <c r="AV53" s="563">
        <v>9731.2647250156569</v>
      </c>
      <c r="AW53" s="512">
        <v>9718.9699726949584</v>
      </c>
      <c r="AX53" s="512">
        <v>9643.904193555014</v>
      </c>
      <c r="AY53" s="510">
        <v>9631.5534771745479</v>
      </c>
      <c r="AZ53" s="510">
        <v>9657.3696583072033</v>
      </c>
      <c r="BA53" s="510">
        <v>9674.9226771882786</v>
      </c>
      <c r="BB53" s="510">
        <v>9697.7764745687455</v>
      </c>
      <c r="BC53" s="510">
        <v>9551.2837036591227</v>
      </c>
      <c r="BD53" s="456">
        <v>-92.620489895891296</v>
      </c>
      <c r="BE53" s="399">
        <v>-9.6040450046972481E-3</v>
      </c>
      <c r="BF53" s="408">
        <f t="shared" si="2"/>
        <v>0</v>
      </c>
      <c r="BG53" s="408">
        <f t="shared" si="3"/>
        <v>-4.3368086899420177E-17</v>
      </c>
      <c r="BH53" s="418"/>
    </row>
    <row r="54" spans="1:60" ht="12.75" customHeight="1" x14ac:dyDescent="0.2">
      <c r="A54" s="3"/>
      <c r="B54" s="609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47">
        <v>0.68239281867920687</v>
      </c>
      <c r="AV54" s="579">
        <v>0.6886727464738831</v>
      </c>
      <c r="AW54" s="547">
        <v>0.6896997548037046</v>
      </c>
      <c r="AX54" s="547">
        <v>0.68915329890199062</v>
      </c>
      <c r="AY54" s="520">
        <v>0.68979950334536422</v>
      </c>
      <c r="AZ54" s="520">
        <v>0.68860503051290423</v>
      </c>
      <c r="BA54" s="520">
        <v>0.68867837097504403</v>
      </c>
      <c r="BB54" s="520">
        <v>0.69128103084198167</v>
      </c>
      <c r="BC54" s="520">
        <v>0.68744243665958049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9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2">
        <v>2695.8343063129591</v>
      </c>
      <c r="AV55" s="563">
        <v>2769.2705764922603</v>
      </c>
      <c r="AW55" s="512">
        <v>2740.7915220228724</v>
      </c>
      <c r="AX55" s="512">
        <v>2695.7861725840962</v>
      </c>
      <c r="AY55" s="510">
        <v>2692.826812412085</v>
      </c>
      <c r="AZ55" s="510">
        <v>2743.8231214047955</v>
      </c>
      <c r="BA55" s="510">
        <v>2772.7648977353647</v>
      </c>
      <c r="BB55" s="510">
        <v>2737.8755266668518</v>
      </c>
      <c r="BC55" s="510">
        <v>2602.4434507586875</v>
      </c>
      <c r="BD55" s="456">
        <v>-93.342721825408717</v>
      </c>
      <c r="BE55" s="399">
        <v>-3.4625417540417591E-2</v>
      </c>
      <c r="BF55" s="408">
        <f t="shared" si="2"/>
        <v>0</v>
      </c>
      <c r="BG55" s="408">
        <f t="shared" si="3"/>
        <v>-5.5511151231257827E-17</v>
      </c>
      <c r="BH55" s="418"/>
    </row>
    <row r="56" spans="1:60" x14ac:dyDescent="0.2">
      <c r="A56" s="3"/>
      <c r="B56" s="609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47">
        <v>0.6471388795429841</v>
      </c>
      <c r="AV56" s="579">
        <v>0.66014041894752806</v>
      </c>
      <c r="AW56" s="547">
        <v>0.6617663206227592</v>
      </c>
      <c r="AX56" s="547">
        <v>0.65904712169017676</v>
      </c>
      <c r="AY56" s="520">
        <v>0.66169569555048802</v>
      </c>
      <c r="AZ56" s="520">
        <v>0.66236587065337871</v>
      </c>
      <c r="BA56" s="520">
        <v>0.66268351657225644</v>
      </c>
      <c r="BB56" s="520">
        <v>0.66511926534516075</v>
      </c>
      <c r="BC56" s="520">
        <v>0.65069526067054795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9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2">
        <v>3227.1771905992423</v>
      </c>
      <c r="AV57" s="563">
        <v>3302.5471082843728</v>
      </c>
      <c r="AW57" s="512">
        <v>3295.6994904213993</v>
      </c>
      <c r="AX57" s="512">
        <v>3254.0131696109038</v>
      </c>
      <c r="AY57" s="510">
        <v>3237.9106127697955</v>
      </c>
      <c r="AZ57" s="510">
        <v>3213.8103513674646</v>
      </c>
      <c r="BA57" s="510">
        <v>3200.4695199529442</v>
      </c>
      <c r="BB57" s="510">
        <v>3192.6663092736439</v>
      </c>
      <c r="BC57" s="510">
        <v>3213.2466445462387</v>
      </c>
      <c r="BD57" s="456">
        <v>-40.766525064665075</v>
      </c>
      <c r="BE57" s="399">
        <v>-1.2528076236870245E-2</v>
      </c>
      <c r="BF57" s="408">
        <f t="shared" si="2"/>
        <v>0</v>
      </c>
      <c r="BG57" s="408">
        <f t="shared" si="3"/>
        <v>3.4694469519536142E-17</v>
      </c>
      <c r="BH57" s="418"/>
    </row>
    <row r="58" spans="1:60" x14ac:dyDescent="0.2">
      <c r="A58" s="3"/>
      <c r="B58" s="609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47">
        <v>0.63934407457399056</v>
      </c>
      <c r="AV58" s="579">
        <v>0.64666187028839661</v>
      </c>
      <c r="AW58" s="547">
        <v>0.64572617449709924</v>
      </c>
      <c r="AX58" s="547">
        <v>0.64229109655501027</v>
      </c>
      <c r="AY58" s="520">
        <v>0.64152685531701792</v>
      </c>
      <c r="AZ58" s="520">
        <v>0.63740067493905339</v>
      </c>
      <c r="BA58" s="520">
        <v>0.6375368353800116</v>
      </c>
      <c r="BB58" s="520">
        <v>0.63564218484595103</v>
      </c>
      <c r="BC58" s="520">
        <v>0.63815459205235903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9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2">
        <v>3476.0921173641541</v>
      </c>
      <c r="AV59" s="563">
        <v>3478.5760797387902</v>
      </c>
      <c r="AW59" s="512">
        <v>3496.9662001644456</v>
      </c>
      <c r="AX59" s="512">
        <v>3512.2245698335428</v>
      </c>
      <c r="AY59" s="510">
        <v>3519.0448173481195</v>
      </c>
      <c r="AZ59" s="510">
        <v>3515.5169844924344</v>
      </c>
      <c r="BA59" s="510">
        <v>3517.2021467019536</v>
      </c>
      <c r="BB59" s="510">
        <v>3517.0122492252763</v>
      </c>
      <c r="BC59" s="510">
        <v>3526.7535877369382</v>
      </c>
      <c r="BD59" s="456">
        <v>14.52901790339547</v>
      </c>
      <c r="BE59" s="399">
        <v>4.136699580142178E-3</v>
      </c>
      <c r="BF59" s="408">
        <f t="shared" si="2"/>
        <v>0</v>
      </c>
      <c r="BG59" s="408">
        <f t="shared" si="3"/>
        <v>0</v>
      </c>
      <c r="BH59" s="418"/>
    </row>
    <row r="60" spans="1:60" x14ac:dyDescent="0.2">
      <c r="A60" s="3"/>
      <c r="B60" s="609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47">
        <v>0.75224485313681033</v>
      </c>
      <c r="AV60" s="579">
        <v>0.75373679469070543</v>
      </c>
      <c r="AW60" s="547">
        <v>0.75601457632215974</v>
      </c>
      <c r="AX60" s="547">
        <v>0.75826083693040824</v>
      </c>
      <c r="AY60" s="520">
        <v>0.75882849493971127</v>
      </c>
      <c r="AZ60" s="520">
        <v>0.75869912535603012</v>
      </c>
      <c r="BA60" s="520">
        <v>0.75881971595101316</v>
      </c>
      <c r="BB60" s="520">
        <v>0.75909227942381852</v>
      </c>
      <c r="BC60" s="520">
        <v>0.75973160386696359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9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3">
        <v>185.62723126699709</v>
      </c>
      <c r="AV61" s="580">
        <v>180.87096050023325</v>
      </c>
      <c r="AW61" s="513">
        <v>185.51276008623904</v>
      </c>
      <c r="AX61" s="513">
        <v>181.88028152647232</v>
      </c>
      <c r="AY61" s="511">
        <v>181.77123464454812</v>
      </c>
      <c r="AZ61" s="511">
        <v>184.21920104250728</v>
      </c>
      <c r="BA61" s="511">
        <v>184.48611279801747</v>
      </c>
      <c r="BB61" s="511">
        <v>250.22238940297376</v>
      </c>
      <c r="BC61" s="511">
        <v>208.84002061725948</v>
      </c>
      <c r="BD61" s="456">
        <v>26.959739090787167</v>
      </c>
      <c r="BE61" s="399">
        <v>0.14822793798492784</v>
      </c>
      <c r="BF61" s="408">
        <f t="shared" si="2"/>
        <v>0</v>
      </c>
      <c r="BG61" s="408">
        <f t="shared" si="3"/>
        <v>0</v>
      </c>
      <c r="BH61" s="418"/>
    </row>
    <row r="62" spans="1:60" x14ac:dyDescent="0.2">
      <c r="A62" s="3"/>
      <c r="B62" s="609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47">
        <v>0.60048254881723806</v>
      </c>
      <c r="AV62" s="579">
        <v>0.60195328726499309</v>
      </c>
      <c r="AW62" s="547">
        <v>0.59345737813745503</v>
      </c>
      <c r="AX62" s="547">
        <v>0.601817380528895</v>
      </c>
      <c r="AY62" s="520">
        <v>0.59142806752190047</v>
      </c>
      <c r="AZ62" s="520">
        <v>0.59537363240722163</v>
      </c>
      <c r="BA62" s="520">
        <v>0.58979124325396115</v>
      </c>
      <c r="BB62" s="520">
        <v>0.70237374783863471</v>
      </c>
      <c r="BC62" s="520">
        <v>0.64683236501380414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9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2">
        <v>2070.0519893658898</v>
      </c>
      <c r="AV63" s="563">
        <v>2064.794989924198</v>
      </c>
      <c r="AW63" s="512">
        <v>2075.0035902915452</v>
      </c>
      <c r="AX63" s="512">
        <v>2088.5117553498544</v>
      </c>
      <c r="AY63" s="510">
        <v>2089.591889739067</v>
      </c>
      <c r="AZ63" s="510">
        <v>2093.0111872128282</v>
      </c>
      <c r="BA63" s="510">
        <v>2091.9594702303207</v>
      </c>
      <c r="BB63" s="510">
        <v>2102.7512011865888</v>
      </c>
      <c r="BC63" s="510">
        <v>2111.1373555539358</v>
      </c>
      <c r="BD63" s="456">
        <v>22.625600204081366</v>
      </c>
      <c r="BE63" s="399">
        <v>1.0833360236601308E-2</v>
      </c>
      <c r="BF63" s="408">
        <f t="shared" si="2"/>
        <v>0</v>
      </c>
      <c r="BG63" s="408">
        <f t="shared" si="3"/>
        <v>-7.1123662515049091E-17</v>
      </c>
      <c r="BH63" s="418"/>
    </row>
    <row r="64" spans="1:60" ht="12.75" customHeight="1" x14ac:dyDescent="0.2">
      <c r="A64" s="3"/>
      <c r="B64" s="609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47">
        <v>0.66424538140493805</v>
      </c>
      <c r="AV64" s="579">
        <v>0.66338047369993802</v>
      </c>
      <c r="AW64" s="547">
        <v>0.66771483654654873</v>
      </c>
      <c r="AX64" s="547">
        <v>0.67065053547163445</v>
      </c>
      <c r="AY64" s="520">
        <v>0.67121731658570105</v>
      </c>
      <c r="AZ64" s="520">
        <v>0.6715162855663861</v>
      </c>
      <c r="BA64" s="520">
        <v>0.67166492896659657</v>
      </c>
      <c r="BB64" s="520">
        <v>0.67326010908766598</v>
      </c>
      <c r="BC64" s="520">
        <v>0.67427154169668868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9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581">
        <v>0.46344394527835397</v>
      </c>
      <c r="AW65" s="270">
        <v>0.46344394527835397</v>
      </c>
      <c r="AX65" s="270">
        <v>0.46344394527835397</v>
      </c>
      <c r="AY65" s="395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>
        <f t="shared" si="2"/>
        <v>0</v>
      </c>
      <c r="BG65" s="408">
        <f t="shared" si="3"/>
        <v>0</v>
      </c>
      <c r="BH65" s="418"/>
    </row>
    <row r="66" spans="1:60" ht="12.75" customHeight="1" x14ac:dyDescent="0.2">
      <c r="A66" s="3"/>
      <c r="B66" s="609"/>
      <c r="C66" s="18"/>
      <c r="D66" s="23" t="s">
        <v>159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2">
        <v>2085.281632653061</v>
      </c>
      <c r="AV66" s="563">
        <v>2268.2400874635568</v>
      </c>
      <c r="AW66" s="512">
        <v>2313.5500000000002</v>
      </c>
      <c r="AX66" s="512">
        <v>2235.0639941690961</v>
      </c>
      <c r="AY66" s="510">
        <v>2224.9004373177841</v>
      </c>
      <c r="AZ66" s="510">
        <v>2199.371137026239</v>
      </c>
      <c r="BA66" s="510">
        <v>2203.5781341107872</v>
      </c>
      <c r="BB66" s="510">
        <v>2201.4906705539356</v>
      </c>
      <c r="BC66" s="510">
        <v>2357.7868804664722</v>
      </c>
      <c r="BD66" s="456">
        <v>122.72288629737614</v>
      </c>
      <c r="BE66" s="399">
        <v>5.4907996646869739E-2</v>
      </c>
      <c r="BF66" s="408">
        <f t="shared" si="2"/>
        <v>0</v>
      </c>
      <c r="BG66" s="408">
        <f t="shared" si="3"/>
        <v>5.5511151231257827E-17</v>
      </c>
      <c r="BH66" s="418"/>
    </row>
    <row r="67" spans="1:60" x14ac:dyDescent="0.2">
      <c r="A67" s="3"/>
      <c r="B67" s="609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2">
        <v>661.4596209912537</v>
      </c>
      <c r="AV67" s="563">
        <v>837.49052478134104</v>
      </c>
      <c r="AW67" s="512">
        <v>862.30291545189505</v>
      </c>
      <c r="AX67" s="512">
        <v>787.21034985422727</v>
      </c>
      <c r="AY67" s="510">
        <v>775.34241982507274</v>
      </c>
      <c r="AZ67" s="510">
        <v>733.77463556851319</v>
      </c>
      <c r="BA67" s="510">
        <v>728.59752186588923</v>
      </c>
      <c r="BB67" s="510">
        <v>733.41690962099119</v>
      </c>
      <c r="BC67" s="510">
        <v>744.71618075801746</v>
      </c>
      <c r="BD67" s="456">
        <v>-42.494169096209816</v>
      </c>
      <c r="BE67" s="399">
        <v>-5.3980704273106639E-2</v>
      </c>
      <c r="BF67" s="408">
        <f t="shared" si="2"/>
        <v>0</v>
      </c>
      <c r="BG67" s="408">
        <f t="shared" si="3"/>
        <v>5.5511151231257827E-17</v>
      </c>
      <c r="BH67" s="418"/>
    </row>
    <row r="68" spans="1:60" x14ac:dyDescent="0.2">
      <c r="A68" s="3"/>
      <c r="B68" s="609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2">
        <v>325.9584548104956</v>
      </c>
      <c r="AV68" s="563">
        <v>336.96413994169097</v>
      </c>
      <c r="AW68" s="512">
        <v>344.77215743440235</v>
      </c>
      <c r="AX68" s="512">
        <v>350.14052478134107</v>
      </c>
      <c r="AY68" s="510">
        <v>350.19314868804662</v>
      </c>
      <c r="AZ68" s="510">
        <v>349.11836734693873</v>
      </c>
      <c r="BA68" s="510">
        <v>349.13586005830899</v>
      </c>
      <c r="BB68" s="510">
        <v>349.15349854227406</v>
      </c>
      <c r="BC68" s="510">
        <v>349.17084548104953</v>
      </c>
      <c r="BD68" s="456">
        <v>-0.96967930029154559</v>
      </c>
      <c r="BE68" s="399">
        <v>-2.7694003740272866E-3</v>
      </c>
      <c r="BF68" s="408">
        <f t="shared" si="2"/>
        <v>0</v>
      </c>
      <c r="BG68" s="408">
        <f t="shared" si="3"/>
        <v>3.0791341698588326E-17</v>
      </c>
      <c r="BH68" s="418"/>
    </row>
    <row r="69" spans="1:60" x14ac:dyDescent="0.2">
      <c r="A69" s="3"/>
      <c r="B69" s="609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2">
        <v>520.66924198250729</v>
      </c>
      <c r="AV69" s="563">
        <v>524.08775510204077</v>
      </c>
      <c r="AW69" s="512">
        <v>547.01034985422746</v>
      </c>
      <c r="AX69" s="512">
        <v>549.55379008746354</v>
      </c>
      <c r="AY69" s="510">
        <v>551.19110787172008</v>
      </c>
      <c r="AZ69" s="510">
        <v>576.08877551020407</v>
      </c>
      <c r="BA69" s="510">
        <v>585.46253644314868</v>
      </c>
      <c r="BB69" s="510">
        <v>578.51341107871713</v>
      </c>
      <c r="BC69" s="510">
        <v>723.4793002915452</v>
      </c>
      <c r="BD69" s="456">
        <v>173.92551020408166</v>
      </c>
      <c r="BE69" s="399">
        <v>0.3164849616930141</v>
      </c>
      <c r="BF69" s="408">
        <f t="shared" si="2"/>
        <v>0</v>
      </c>
      <c r="BG69" s="408">
        <f t="shared" si="3"/>
        <v>0</v>
      </c>
      <c r="BH69" s="418"/>
    </row>
    <row r="70" spans="1:60" x14ac:dyDescent="0.2">
      <c r="A70" s="3"/>
      <c r="B70" s="609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2">
        <v>577.19431486880467</v>
      </c>
      <c r="AV70" s="563">
        <v>569.69766763848395</v>
      </c>
      <c r="AW70" s="512">
        <v>559.46457725947516</v>
      </c>
      <c r="AX70" s="512">
        <v>548.15932944606413</v>
      </c>
      <c r="AY70" s="510">
        <v>548.17376093294456</v>
      </c>
      <c r="AZ70" s="510">
        <v>540.38935860058314</v>
      </c>
      <c r="BA70" s="510">
        <v>540.38221574344016</v>
      </c>
      <c r="BB70" s="510">
        <v>540.40685131195335</v>
      </c>
      <c r="BC70" s="510">
        <v>540.42055393586008</v>
      </c>
      <c r="BD70" s="456">
        <v>-7.7387755102040501</v>
      </c>
      <c r="BE70" s="399">
        <v>-1.411774842548863E-2</v>
      </c>
      <c r="BF70" s="408">
        <f t="shared" si="2"/>
        <v>0</v>
      </c>
      <c r="BG70" s="408">
        <f t="shared" si="3"/>
        <v>4.5102810375396984E-17</v>
      </c>
      <c r="BH70" s="418"/>
    </row>
    <row r="71" spans="1:60" x14ac:dyDescent="0.2">
      <c r="A71" s="3"/>
      <c r="B71" s="609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2">
        <v>525.79489795918369</v>
      </c>
      <c r="AV71" s="563">
        <v>710.05481049562673</v>
      </c>
      <c r="AW71" s="512">
        <v>746.50437317784247</v>
      </c>
      <c r="AX71" s="512">
        <v>662.22026239067031</v>
      </c>
      <c r="AY71" s="510">
        <v>649.86282798833815</v>
      </c>
      <c r="AZ71" s="510">
        <v>635.63658892128285</v>
      </c>
      <c r="BA71" s="510">
        <v>645.79810495626828</v>
      </c>
      <c r="BB71" s="510">
        <v>635.41443148688052</v>
      </c>
      <c r="BC71" s="510">
        <v>789.96239067055376</v>
      </c>
      <c r="BD71" s="456">
        <v>127.74212827988345</v>
      </c>
      <c r="BE71" s="399">
        <v>0.19289975788225466</v>
      </c>
      <c r="BF71" s="408">
        <f t="shared" si="2"/>
        <v>0</v>
      </c>
      <c r="BG71" s="408">
        <f t="shared" si="3"/>
        <v>0</v>
      </c>
      <c r="BH71" s="418"/>
    </row>
    <row r="72" spans="1:60" x14ac:dyDescent="0.2">
      <c r="A72" s="3"/>
      <c r="B72" s="609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2">
        <v>469.28892128279881</v>
      </c>
      <c r="AV72" s="563">
        <v>648.54810495626816</v>
      </c>
      <c r="AW72" s="512">
        <v>657.71705539358584</v>
      </c>
      <c r="AX72" s="512">
        <v>571.36078717201144</v>
      </c>
      <c r="AY72" s="510">
        <v>558.36676384839643</v>
      </c>
      <c r="AZ72" s="510">
        <v>520.04518950437318</v>
      </c>
      <c r="BA72" s="510">
        <v>520.1036443148688</v>
      </c>
      <c r="BB72" s="510">
        <v>516.94562682215746</v>
      </c>
      <c r="BC72" s="510">
        <v>527.99810495626809</v>
      </c>
      <c r="BD72" s="456">
        <v>-43.362682215743348</v>
      </c>
      <c r="BE72" s="399">
        <v>-7.5893696573700598E-2</v>
      </c>
      <c r="BF72" s="408">
        <f t="shared" si="2"/>
        <v>0</v>
      </c>
      <c r="BG72" s="408">
        <f t="shared" si="3"/>
        <v>0</v>
      </c>
      <c r="BH72" s="418"/>
    </row>
    <row r="73" spans="1:60" x14ac:dyDescent="0.2">
      <c r="A73" s="3"/>
      <c r="B73" s="609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2">
        <v>56.505976676384883</v>
      </c>
      <c r="AV73" s="563">
        <v>61.506705539358556</v>
      </c>
      <c r="AW73" s="512">
        <v>88.787317784256643</v>
      </c>
      <c r="AX73" s="512">
        <v>90.859475218658858</v>
      </c>
      <c r="AY73" s="510">
        <v>91.496064139941694</v>
      </c>
      <c r="AZ73" s="510">
        <v>115.59139941690967</v>
      </c>
      <c r="BA73" s="510">
        <v>125.69446064139943</v>
      </c>
      <c r="BB73" s="510">
        <v>118.46880466472301</v>
      </c>
      <c r="BC73" s="510">
        <v>261.96428571428572</v>
      </c>
      <c r="BD73" s="456">
        <v>171.10481049562685</v>
      </c>
      <c r="BE73" s="399">
        <v>1.8831807038710351</v>
      </c>
      <c r="BF73" s="408">
        <f t="shared" si="2"/>
        <v>0</v>
      </c>
      <c r="BG73" s="408">
        <f t="shared" si="3"/>
        <v>0</v>
      </c>
      <c r="BH73" s="418"/>
    </row>
    <row r="74" spans="1:60" ht="12.75" hidden="1" customHeight="1" x14ac:dyDescent="0.2">
      <c r="A74" s="3"/>
      <c r="B74" s="609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48">
        <v>0</v>
      </c>
      <c r="AV74" s="582">
        <v>0</v>
      </c>
      <c r="AW74" s="548">
        <v>0</v>
      </c>
      <c r="AX74" s="54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456">
        <v>0</v>
      </c>
      <c r="BE74" s="399" t="e">
        <v>#DIV/0!</v>
      </c>
      <c r="BF74" s="408">
        <f t="shared" si="2"/>
        <v>0</v>
      </c>
      <c r="BG74" s="408" t="e">
        <f t="shared" si="3"/>
        <v>#DIV/0!</v>
      </c>
      <c r="BH74" s="418"/>
    </row>
    <row r="75" spans="1:60" ht="13.5" collapsed="1" x14ac:dyDescent="0.2">
      <c r="A75" s="3"/>
      <c r="B75" s="609"/>
      <c r="C75" s="20"/>
      <c r="D75" s="23" t="s">
        <v>155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2">
        <v>9555.5953352769666</v>
      </c>
      <c r="AV75" s="563">
        <v>9459.8595203804907</v>
      </c>
      <c r="AW75" s="512">
        <v>9473.35</v>
      </c>
      <c r="AX75" s="512">
        <v>9500</v>
      </c>
      <c r="AY75" s="536">
        <v>9506.7925990248077</v>
      </c>
      <c r="AZ75" s="536">
        <v>9515.7918229723291</v>
      </c>
      <c r="BA75" s="536">
        <v>9539.7883913639962</v>
      </c>
      <c r="BB75" s="510">
        <v>9574.5673934864444</v>
      </c>
      <c r="BC75" s="510">
        <v>9602.5372271832366</v>
      </c>
      <c r="BD75" s="456">
        <v>102.53722718323661</v>
      </c>
      <c r="BE75" s="399">
        <v>1.079339233507759E-2</v>
      </c>
      <c r="BF75" s="408">
        <f t="shared" si="2"/>
        <v>0</v>
      </c>
      <c r="BG75" s="408">
        <f t="shared" si="3"/>
        <v>-5.2041704279304213E-17</v>
      </c>
      <c r="BH75" s="418"/>
    </row>
    <row r="76" spans="1:60" x14ac:dyDescent="0.2">
      <c r="A76" s="3"/>
      <c r="B76" s="609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49">
        <v>0.7197743614452331</v>
      </c>
      <c r="AV76" s="583">
        <v>0.71919193799079195</v>
      </c>
      <c r="AW76" s="549">
        <v>0.71919193799079195</v>
      </c>
      <c r="AX76" s="549">
        <v>0.72299999999999998</v>
      </c>
      <c r="AY76" s="521">
        <v>0.72339991830556616</v>
      </c>
      <c r="AZ76" s="521">
        <v>0.72373016288172376</v>
      </c>
      <c r="BA76" s="521">
        <v>0.72535677605906479</v>
      </c>
      <c r="BB76" s="521">
        <v>0.72652612575674791</v>
      </c>
      <c r="BC76" s="521">
        <v>0.72761435253354068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9"/>
      <c r="C77" s="20"/>
      <c r="D77" s="23" t="s">
        <v>179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49">
        <v>0.74006867209680438</v>
      </c>
      <c r="AV77" s="583">
        <v>0.74141578224334148</v>
      </c>
      <c r="AW77" s="549">
        <v>0.74310769338307758</v>
      </c>
      <c r="AX77" s="549">
        <v>0.74439999999999995</v>
      </c>
      <c r="AY77" s="521">
        <v>0.74564071317679614</v>
      </c>
      <c r="AZ77" s="521">
        <v>0.7459594717830893</v>
      </c>
      <c r="BA77" s="521">
        <v>0.74753049341101308</v>
      </c>
      <c r="BB77" s="521">
        <v>0.74865261236791136</v>
      </c>
      <c r="BC77" s="521">
        <v>0.74970762034011773</v>
      </c>
      <c r="BD77" s="456"/>
      <c r="BE77" s="399"/>
      <c r="BF77" s="408">
        <f t="shared" si="2"/>
        <v>5.3076203401177802E-3</v>
      </c>
      <c r="BG77" s="408">
        <f t="shared" si="3"/>
        <v>0</v>
      </c>
      <c r="BH77" s="418"/>
    </row>
    <row r="78" spans="1:60" x14ac:dyDescent="0.2">
      <c r="A78" s="3"/>
      <c r="B78" s="609"/>
      <c r="C78" s="20"/>
      <c r="D78" s="23" t="s">
        <v>130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2">
        <v>7541.9864431486876</v>
      </c>
      <c r="AV78" s="563">
        <v>7476.0804292143102</v>
      </c>
      <c r="AW78" s="512">
        <v>7489.59</v>
      </c>
      <c r="AX78" s="512">
        <v>7510</v>
      </c>
      <c r="AY78" s="536">
        <v>7513.3720932609594</v>
      </c>
      <c r="AZ78" s="536">
        <v>7518.9090760612507</v>
      </c>
      <c r="BA78" s="536">
        <v>7539.5798812575831</v>
      </c>
      <c r="BB78" s="510">
        <v>7570.8092808625379</v>
      </c>
      <c r="BC78" s="510">
        <v>7592.6910808610792</v>
      </c>
      <c r="BD78" s="456">
        <v>82.691080861079172</v>
      </c>
      <c r="BE78" s="399">
        <v>1.101079638629554E-2</v>
      </c>
      <c r="BF78" s="408">
        <f t="shared" si="2"/>
        <v>0</v>
      </c>
      <c r="BG78" s="408">
        <f t="shared" si="3"/>
        <v>-4.5102810375396984E-17</v>
      </c>
      <c r="BH78" s="418"/>
    </row>
    <row r="79" spans="1:60" x14ac:dyDescent="0.2">
      <c r="A79" s="3"/>
      <c r="B79" s="609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2">
        <v>2013.6088921282796</v>
      </c>
      <c r="AV79" s="563">
        <v>1983.7790911661812</v>
      </c>
      <c r="AW79" s="512">
        <v>1983.79</v>
      </c>
      <c r="AX79" s="512">
        <v>1990</v>
      </c>
      <c r="AY79" s="536">
        <v>1993.4205057638483</v>
      </c>
      <c r="AZ79" s="536">
        <v>1996.8827469110788</v>
      </c>
      <c r="BA79" s="536">
        <v>2000.2085101064131</v>
      </c>
      <c r="BB79" s="510">
        <v>2003.7581126239068</v>
      </c>
      <c r="BC79" s="510">
        <v>2009.8461463221574</v>
      </c>
      <c r="BD79" s="456">
        <v>19.846146322157438</v>
      </c>
      <c r="BE79" s="399">
        <v>9.9729378503303767E-3</v>
      </c>
      <c r="BF79" s="408">
        <f t="shared" si="2"/>
        <v>0</v>
      </c>
      <c r="BG79" s="408">
        <f t="shared" si="3"/>
        <v>0</v>
      </c>
      <c r="BH79" s="418"/>
    </row>
    <row r="80" spans="1:60" x14ac:dyDescent="0.2">
      <c r="A80" s="3"/>
      <c r="B80" s="11"/>
      <c r="C80" s="27" t="s">
        <v>170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584"/>
      <c r="AW80" s="280"/>
      <c r="AX80" s="280"/>
      <c r="AY80" s="509">
        <v>8.06</v>
      </c>
      <c r="AZ80" s="509">
        <v>8.06</v>
      </c>
      <c r="BA80" s="509"/>
      <c r="BB80" s="509"/>
      <c r="BC80" s="509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50">
        <v>6.96</v>
      </c>
      <c r="AV81" s="585">
        <v>6.96</v>
      </c>
      <c r="AW81" s="550">
        <v>6.96</v>
      </c>
      <c r="AX81" s="550">
        <v>6.96</v>
      </c>
      <c r="AY81" s="523">
        <v>6.96</v>
      </c>
      <c r="AZ81" s="523">
        <v>6.96</v>
      </c>
      <c r="BA81" s="523">
        <v>6.96</v>
      </c>
      <c r="BB81" s="523">
        <v>6.96</v>
      </c>
      <c r="BC81" s="524">
        <v>6.96</v>
      </c>
      <c r="BD81" s="456">
        <v>0</v>
      </c>
      <c r="BE81" s="399">
        <v>0</v>
      </c>
      <c r="BF81" s="408">
        <f t="shared" si="2"/>
        <v>0</v>
      </c>
      <c r="BG81" s="408">
        <f t="shared" si="3"/>
        <v>0</v>
      </c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50">
        <v>6.86</v>
      </c>
      <c r="AV82" s="585">
        <v>6.86</v>
      </c>
      <c r="AW82" s="550">
        <v>6.86</v>
      </c>
      <c r="AX82" s="550">
        <v>6.86</v>
      </c>
      <c r="AY82" s="523">
        <v>6.86</v>
      </c>
      <c r="AZ82" s="523">
        <v>6.86</v>
      </c>
      <c r="BA82" s="523">
        <v>6.86</v>
      </c>
      <c r="BB82" s="523">
        <v>6.86</v>
      </c>
      <c r="BC82" s="524">
        <v>6.86</v>
      </c>
      <c r="BD82" s="456">
        <v>0</v>
      </c>
      <c r="BE82" s="399">
        <v>0</v>
      </c>
      <c r="BF82" s="408">
        <f t="shared" si="2"/>
        <v>0</v>
      </c>
      <c r="BG82" s="408">
        <f t="shared" si="3"/>
        <v>0</v>
      </c>
      <c r="BH82" s="418"/>
    </row>
    <row r="83" spans="1:60" ht="13.5" customHeight="1" thickBot="1" x14ac:dyDescent="0.25">
      <c r="A83" s="3"/>
      <c r="B83" s="11"/>
      <c r="C83" s="20"/>
      <c r="D83" s="123" t="s">
        <v>160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4">
        <v>6.936144651420479</v>
      </c>
      <c r="AV83" s="586">
        <v>6.9397643886405245</v>
      </c>
      <c r="AW83" s="514">
        <v>6.9399449348763973</v>
      </c>
      <c r="AX83" s="514">
        <v>6.94501989673285</v>
      </c>
      <c r="AY83" s="596">
        <v>6.944434354256714</v>
      </c>
      <c r="AZ83" s="596">
        <v>6.9436880822514793</v>
      </c>
      <c r="BA83" s="596">
        <v>6.9409048145839574</v>
      </c>
      <c r="BB83" s="596">
        <v>6.9377883881554503</v>
      </c>
      <c r="BC83" s="596">
        <v>6.9432873742680146</v>
      </c>
      <c r="BD83" s="456">
        <v>-1.732522464835462E-3</v>
      </c>
      <c r="BE83" s="399">
        <v>-2.4946256318869597E-4</v>
      </c>
      <c r="BF83" s="408">
        <f t="shared" si="2"/>
        <v>0</v>
      </c>
      <c r="BG83" s="408">
        <f t="shared" si="3"/>
        <v>1.0842021724855044E-18</v>
      </c>
      <c r="BH83" s="418"/>
    </row>
    <row r="84" spans="1:60" ht="12.75" customHeight="1" thickBot="1" x14ac:dyDescent="0.25">
      <c r="A84" s="3"/>
      <c r="B84" s="11"/>
      <c r="C84" s="20"/>
      <c r="D84" s="217" t="s">
        <v>169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587"/>
      <c r="AW84" s="263"/>
      <c r="AX84" s="263"/>
      <c r="AY84" s="526"/>
      <c r="AZ84" s="526"/>
      <c r="BA84" s="526"/>
      <c r="BB84" s="526"/>
      <c r="BC84" s="526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51">
        <v>1.7622100000000001</v>
      </c>
      <c r="AV85" s="588">
        <v>1.7636799999999999</v>
      </c>
      <c r="AW85" s="551">
        <v>1.76515</v>
      </c>
      <c r="AX85" s="551">
        <v>1.7666200000000001</v>
      </c>
      <c r="AY85" s="538">
        <v>1.76725</v>
      </c>
      <c r="AZ85" s="517">
        <v>1.76746</v>
      </c>
      <c r="BA85" s="517">
        <v>1.7676700000000001</v>
      </c>
      <c r="BB85" s="517">
        <v>1.7678799999999999</v>
      </c>
      <c r="BC85" s="517">
        <v>1.7680899999999999</v>
      </c>
      <c r="BD85" s="456">
        <v>1.4699999999998603E-3</v>
      </c>
      <c r="BE85" s="399">
        <v>8.3209745163070892E-4</v>
      </c>
      <c r="BF85" s="408">
        <f t="shared" ref="BF85:BF95" si="4">+BC85-AX85-BD85</f>
        <v>0</v>
      </c>
      <c r="BG85" s="408">
        <f t="shared" ref="BG85:BG95" si="5">+BD85/AX85-BE85</f>
        <v>9.7578195523695399E-18</v>
      </c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587"/>
      <c r="AW86" s="263"/>
      <c r="AX86" s="263"/>
      <c r="AY86" s="526"/>
      <c r="AZ86" s="526"/>
      <c r="BA86" s="526"/>
      <c r="BB86" s="526"/>
      <c r="BC86" s="526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201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571"/>
      <c r="AW87" s="266"/>
      <c r="AX87" s="266"/>
      <c r="AY87" s="255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8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52">
        <v>3618.50452722</v>
      </c>
      <c r="AV88" s="589">
        <v>3624.3624889000002</v>
      </c>
      <c r="AW88" s="552">
        <v>3620.7069835900002</v>
      </c>
      <c r="AX88" s="552">
        <v>3629.1201952599999</v>
      </c>
      <c r="AY88" s="525">
        <v>3638.9898487099999</v>
      </c>
      <c r="AZ88" s="525">
        <v>3637.5693046799997</v>
      </c>
      <c r="BA88" s="525">
        <v>3636.09821964</v>
      </c>
      <c r="BB88" s="525">
        <v>3636.7865709600001</v>
      </c>
      <c r="BC88" s="525">
        <v>3639.2865171100002</v>
      </c>
      <c r="BD88" s="456">
        <v>10.166321850000259</v>
      </c>
      <c r="BE88" s="399">
        <v>2.801318584950252E-3</v>
      </c>
      <c r="BF88" s="408">
        <f t="shared" si="4"/>
        <v>0</v>
      </c>
      <c r="BG88" s="408">
        <f t="shared" si="5"/>
        <v>3.6862873864507151E-17</v>
      </c>
      <c r="BH88" s="418"/>
    </row>
    <row r="89" spans="1:60" s="321" customFormat="1" x14ac:dyDescent="0.2">
      <c r="A89" s="319"/>
      <c r="B89" s="608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52">
        <v>2699.00895894</v>
      </c>
      <c r="AV89" s="589">
        <v>2705.6387249300001</v>
      </c>
      <c r="AW89" s="552">
        <v>2703.1483771600001</v>
      </c>
      <c r="AX89" s="552">
        <v>2711.9776373999998</v>
      </c>
      <c r="AY89" s="525">
        <v>2722.5942680200001</v>
      </c>
      <c r="AZ89" s="525">
        <v>2721.3684107099998</v>
      </c>
      <c r="BA89" s="525">
        <v>2720.3952852000002</v>
      </c>
      <c r="BB89" s="525">
        <v>2720.7701372000001</v>
      </c>
      <c r="BC89" s="525">
        <v>2722.5239367700001</v>
      </c>
      <c r="BD89" s="456">
        <v>10.54629937000027</v>
      </c>
      <c r="BE89" s="399">
        <v>3.8887855211486855E-3</v>
      </c>
      <c r="BF89" s="408">
        <f t="shared" si="4"/>
        <v>0</v>
      </c>
      <c r="BG89" s="408">
        <f t="shared" si="5"/>
        <v>4.8138576458356397E-17</v>
      </c>
      <c r="BH89" s="418"/>
    </row>
    <row r="90" spans="1:60" s="321" customFormat="1" x14ac:dyDescent="0.2">
      <c r="A90" s="319"/>
      <c r="B90" s="608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52">
        <v>919.49556828000004</v>
      </c>
      <c r="AV90" s="589">
        <v>918.72376397000005</v>
      </c>
      <c r="AW90" s="552">
        <v>917.55860643000005</v>
      </c>
      <c r="AX90" s="552">
        <v>917.14255786000001</v>
      </c>
      <c r="AY90" s="525">
        <v>916.39558068999997</v>
      </c>
      <c r="AZ90" s="525">
        <v>916.20089397000004</v>
      </c>
      <c r="BA90" s="525">
        <v>915.70293444000004</v>
      </c>
      <c r="BB90" s="525">
        <v>916.01643376000004</v>
      </c>
      <c r="BC90" s="525">
        <v>916.76258034</v>
      </c>
      <c r="BD90" s="456">
        <v>-0.37997752000001128</v>
      </c>
      <c r="BE90" s="399">
        <v>-4.1430584236179513E-4</v>
      </c>
      <c r="BF90" s="408">
        <f t="shared" si="4"/>
        <v>0</v>
      </c>
      <c r="BG90" s="408">
        <f t="shared" si="5"/>
        <v>2.9923979960599922E-17</v>
      </c>
      <c r="BH90" s="418"/>
    </row>
    <row r="91" spans="1:60" s="321" customFormat="1" ht="12.75" customHeight="1" x14ac:dyDescent="0.2">
      <c r="A91" s="319"/>
      <c r="B91" s="608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52">
        <v>0</v>
      </c>
      <c r="AV91" s="589">
        <v>0</v>
      </c>
      <c r="AW91" s="552">
        <v>0</v>
      </c>
      <c r="AX91" s="552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8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590"/>
      <c r="AW92" s="357"/>
      <c r="AX92" s="357"/>
      <c r="AY92" s="348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8"/>
      <c r="C93" s="24"/>
      <c r="D93" s="23" t="s">
        <v>162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53">
        <v>3110.6101548094239</v>
      </c>
      <c r="AV93" s="591">
        <v>3106.4397424835565</v>
      </c>
      <c r="AW93" s="553">
        <v>3101.0512708282431</v>
      </c>
      <c r="AX93" s="553">
        <v>3077.7440644790522</v>
      </c>
      <c r="AY93" s="516">
        <v>3077.7440644790522</v>
      </c>
      <c r="AZ93" s="516">
        <v>3077.7440644790522</v>
      </c>
      <c r="BA93" s="516">
        <v>3077.7440644790522</v>
      </c>
      <c r="BB93" s="516">
        <v>3077.7440644790522</v>
      </c>
      <c r="BC93" s="516">
        <v>3074.133837721698</v>
      </c>
      <c r="BD93" s="456">
        <v>-3.6102267573542122</v>
      </c>
      <c r="BE93" s="399">
        <v>-1.1730107123008038E-3</v>
      </c>
      <c r="BF93" s="408">
        <f t="shared" si="4"/>
        <v>0</v>
      </c>
      <c r="BG93" s="408">
        <f t="shared" si="5"/>
        <v>-2.211772431870429E-17</v>
      </c>
      <c r="BH93" s="418"/>
    </row>
    <row r="94" spans="1:60" x14ac:dyDescent="0.2">
      <c r="A94" s="3"/>
      <c r="B94" s="608"/>
      <c r="C94" s="24"/>
      <c r="D94" s="23" t="s">
        <v>129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53">
        <v>1844.9546355685131</v>
      </c>
      <c r="AV94" s="591">
        <v>1845.871778425656</v>
      </c>
      <c r="AW94" s="553">
        <v>1846.7889212827988</v>
      </c>
      <c r="AX94" s="553">
        <v>1827.4803206997085</v>
      </c>
      <c r="AY94" s="516">
        <v>1827.4803206997085</v>
      </c>
      <c r="AZ94" s="516">
        <v>1827.4803206997085</v>
      </c>
      <c r="BA94" s="516">
        <v>1827.4803206997085</v>
      </c>
      <c r="BB94" s="516">
        <v>1827.4803206997085</v>
      </c>
      <c r="BC94" s="516">
        <v>1828.3910349854227</v>
      </c>
      <c r="BD94" s="456">
        <v>0.91071428571422075</v>
      </c>
      <c r="BE94" s="399">
        <v>4.9834423681538453E-4</v>
      </c>
      <c r="BF94" s="408">
        <f t="shared" si="4"/>
        <v>0</v>
      </c>
      <c r="BG94" s="408">
        <f t="shared" si="5"/>
        <v>-5.3125906451789717E-18</v>
      </c>
      <c r="BH94" s="418"/>
    </row>
    <row r="95" spans="1:60" ht="12.75" customHeight="1" thickBot="1" x14ac:dyDescent="0.25">
      <c r="A95" s="3"/>
      <c r="B95" s="608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53">
        <v>2040.3033494047559</v>
      </c>
      <c r="AV95" s="592">
        <v>2045.0967404717912</v>
      </c>
      <c r="AW95" s="553">
        <v>2053.5662081908226</v>
      </c>
      <c r="AX95" s="553">
        <v>2059.6108385901398</v>
      </c>
      <c r="AY95" s="539">
        <v>2059.6108385901398</v>
      </c>
      <c r="AZ95" s="516">
        <v>2059.6108385901398</v>
      </c>
      <c r="BA95" s="516">
        <v>2059.6108385901398</v>
      </c>
      <c r="BB95" s="516">
        <v>2059.6108385901398</v>
      </c>
      <c r="BC95" s="516">
        <v>2046.7263127053598</v>
      </c>
      <c r="BD95" s="456">
        <v>-12.884525884780032</v>
      </c>
      <c r="BE95" s="399">
        <v>-6.25580602090825E-3</v>
      </c>
      <c r="BF95" s="408">
        <f t="shared" si="4"/>
        <v>0</v>
      </c>
      <c r="BG95" s="408">
        <f t="shared" si="5"/>
        <v>2.6020852139652106E-17</v>
      </c>
      <c r="BH95" s="418"/>
    </row>
    <row r="96" spans="1:60" x14ac:dyDescent="0.2">
      <c r="A96" s="3"/>
      <c r="B96" s="608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300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8"/>
      <c r="C97" s="18"/>
      <c r="D97" s="123" t="s">
        <v>168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01"/>
      <c r="AW97" s="593"/>
      <c r="AX97" s="593"/>
      <c r="AY97" s="301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8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301"/>
      <c r="AW98" s="593"/>
      <c r="AX98" s="593"/>
      <c r="AY98" s="301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8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301"/>
      <c r="AW99" s="593"/>
      <c r="AX99" s="593"/>
      <c r="AY99" s="301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8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301"/>
      <c r="AW100" s="593"/>
      <c r="AX100" s="593"/>
      <c r="AY100" s="301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8"/>
      <c r="C101" s="18" t="s">
        <v>3</v>
      </c>
      <c r="D101" s="123" t="s">
        <v>163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01"/>
      <c r="AW101" s="593"/>
      <c r="AX101" s="593"/>
      <c r="AY101" s="301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8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301"/>
      <c r="AW102" s="593"/>
      <c r="AX102" s="593"/>
      <c r="AY102" s="301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8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301"/>
      <c r="AW103" s="593"/>
      <c r="AX103" s="593"/>
      <c r="AY103" s="301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8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301"/>
      <c r="AW104" s="593"/>
      <c r="AX104" s="593"/>
      <c r="AY104" s="302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301"/>
      <c r="AW105" s="593"/>
      <c r="AX105" s="593"/>
      <c r="AY105" s="301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194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301"/>
      <c r="AW106" s="593"/>
      <c r="AX106" s="593"/>
      <c r="AY106" s="301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301"/>
      <c r="AW107" s="593"/>
      <c r="AX107" s="593"/>
      <c r="AY107" s="301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166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303"/>
      <c r="AW108" s="594"/>
      <c r="AX108" s="594"/>
      <c r="AY108" s="303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515"/>
      <c r="AW109" s="427"/>
      <c r="AX109" s="427"/>
      <c r="AY109" s="515"/>
      <c r="AZ109" s="515"/>
      <c r="BA109" s="515"/>
      <c r="BB109" s="515"/>
      <c r="BC109" s="515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167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290">
        <v>0.04</v>
      </c>
      <c r="AZ110" s="290">
        <v>0.04</v>
      </c>
      <c r="BA110" s="290">
        <v>0.04</v>
      </c>
      <c r="BB110" s="290">
        <v>0.04</v>
      </c>
      <c r="BC110" s="290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291">
        <v>0.04</v>
      </c>
      <c r="AZ111" s="291">
        <v>0.04</v>
      </c>
      <c r="BA111" s="291">
        <v>0.04</v>
      </c>
      <c r="BB111" s="291">
        <v>0.04</v>
      </c>
      <c r="BC111" s="291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150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203"/>
      <c r="AX113" s="203"/>
      <c r="AY113" s="447"/>
      <c r="AZ113" s="447"/>
      <c r="BA113" s="447"/>
      <c r="BB113" s="334"/>
      <c r="BC113" s="447"/>
      <c r="BD113" s="599"/>
      <c r="BE113" s="599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127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137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V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V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V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V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V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V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V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V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V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V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V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V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V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V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V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V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V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V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V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V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V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V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V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V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V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V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V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V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V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V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V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V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V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V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V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V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V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V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V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V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V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V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V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V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V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V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V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V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V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V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V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V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V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V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V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V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V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V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V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V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V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V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V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V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V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V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V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V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V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V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V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V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V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V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V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V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V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V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V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V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V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V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V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V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V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V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V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V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V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V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V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V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V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V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V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V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V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V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V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V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V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V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V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V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V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V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V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V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V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V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V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V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V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V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V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V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V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V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V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V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V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V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V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V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V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V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V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V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V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V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V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V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V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V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V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V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V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V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V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V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V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V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V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V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V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V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V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V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V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V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V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V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V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V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V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V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V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V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V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V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V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V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V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V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V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V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V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V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V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V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V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V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V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V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V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V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V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V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V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V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V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V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V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V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V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V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V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V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V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V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V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V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V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V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V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V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V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V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V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V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V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V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V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V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V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V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V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V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V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V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V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V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V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V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V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V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V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V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V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V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V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V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V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V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V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V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V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V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V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V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V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V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V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V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V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V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V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V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V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V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V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V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V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V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V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V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V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V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V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V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V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V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V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V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V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V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V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V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V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V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V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V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V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V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V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V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V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V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V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V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V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V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V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V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V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V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V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V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V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V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V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V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V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V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V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V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V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V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V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V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V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V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V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V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V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V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V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V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V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V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V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V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V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V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V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V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V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V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V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V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V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V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V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V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V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V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V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V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V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V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V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V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V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V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V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V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V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V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V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V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V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V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V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V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V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V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V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V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V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V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V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V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V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V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V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V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V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V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V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V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V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V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V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V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V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V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V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V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V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V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V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V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V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V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V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V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V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V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V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V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V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V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V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V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V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V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V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V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V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V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V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V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V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V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V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V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V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V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V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V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V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V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V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V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V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V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V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V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V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V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V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V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V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V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V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V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V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V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V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V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V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V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V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V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V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V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V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V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V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V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V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V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V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V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V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V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V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V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V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V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V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V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V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V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V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V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V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V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V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V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V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V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V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V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V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V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V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V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V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V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V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V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V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V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V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V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V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V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V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V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V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V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V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V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V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V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V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V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V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V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V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V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V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V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V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V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V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V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V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V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V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V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V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V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V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V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V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V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V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V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V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V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V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V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V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V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V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V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V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V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V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V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V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V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V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V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V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V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V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V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V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V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V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V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V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V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V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V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V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V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V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V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V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V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V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V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V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V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V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V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V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V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V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V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V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V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V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V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V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V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V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V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V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V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V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V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V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V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V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V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V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V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V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V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V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V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V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V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V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V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V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V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V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V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V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V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V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V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V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V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V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V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V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V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V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V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V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V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V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V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V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V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V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V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V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V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V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V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V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V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V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V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V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V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V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V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V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V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V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V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V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V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V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V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V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V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V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V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V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V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V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V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V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V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V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V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V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V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V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V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V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V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V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V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V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V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V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V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V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V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V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V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V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V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V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V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V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V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V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V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V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V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V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V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V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V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V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V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V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V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V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V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V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V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V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V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V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V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V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V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V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V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V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V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V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V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V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V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V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V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V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V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V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V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V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V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V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V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V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V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V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V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V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V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V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V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V891" s="205"/>
      <c r="AW891" s="205"/>
      <c r="AX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11" t="str">
        <f>+entero!D3</f>
        <v>V   A   R   I   A   B   L   E   S     b/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5" t="str">
        <f>+entero!AV3</f>
        <v>Semana 1*</v>
      </c>
      <c r="AW3" s="615" t="str">
        <f>+entero!AW3</f>
        <v>Semana 2*</v>
      </c>
      <c r="AX3" s="615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24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6"/>
      <c r="AW4" s="616"/>
      <c r="AX4" s="616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12725.660239570001</v>
      </c>
      <c r="AY6" s="63">
        <f>+entero!AY7</f>
        <v>12708.300806599998</v>
      </c>
      <c r="AZ6" s="63">
        <f>+entero!AZ7</f>
        <v>12701.52215862</v>
      </c>
      <c r="BA6" s="63">
        <f>+entero!BA7</f>
        <v>12703.659175390001</v>
      </c>
      <c r="BB6" s="63">
        <f>+entero!BB7</f>
        <v>12732.679136639999</v>
      </c>
      <c r="BC6" s="63">
        <f>+entero!BC7</f>
        <v>12763.12284233</v>
      </c>
      <c r="BD6" s="85">
        <f>+entero!BD7</f>
        <v>37.462602759998845</v>
      </c>
      <c r="BE6" s="139">
        <f>+entero!BE7</f>
        <v>2.9438631909650681E-3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10306.564777419999</v>
      </c>
      <c r="AY7" s="63">
        <f>+entero!AY8</f>
        <v>10284.980118079999</v>
      </c>
      <c r="AZ7" s="63">
        <f>+entero!AZ8</f>
        <v>10290.182859549999</v>
      </c>
      <c r="BA7" s="63">
        <f>+entero!BA8</f>
        <v>10286.300138670002</v>
      </c>
      <c r="BB7" s="63">
        <f>+entero!BB8</f>
        <v>10284.177204319998</v>
      </c>
      <c r="BC7" s="63">
        <f>+entero!BC8</f>
        <v>10298.606743419999</v>
      </c>
      <c r="BD7" s="85">
        <f>+entero!BD8</f>
        <v>-7.9580339999993157</v>
      </c>
      <c r="BE7" s="139">
        <f>+entero!BE8</f>
        <v>-7.7213253609331733E-4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248.80427187000001</v>
      </c>
      <c r="AY8" s="63">
        <f>+entero!AY9</f>
        <v>248.36386653999998</v>
      </c>
      <c r="AZ8" s="63">
        <f>+entero!AZ9</f>
        <v>247.51274612</v>
      </c>
      <c r="BA8" s="63">
        <f>+entero!BA9</f>
        <v>247.17790611000001</v>
      </c>
      <c r="BB8" s="63">
        <f>+entero!BB9</f>
        <v>247.49790100000001</v>
      </c>
      <c r="BC8" s="63">
        <f>+entero!BC9</f>
        <v>248.18242613999999</v>
      </c>
      <c r="BD8" s="85">
        <f>+entero!BD9</f>
        <v>-0.62184573000001819</v>
      </c>
      <c r="BE8" s="139">
        <f>+entero!BE9</f>
        <v>-2.4993370303743045E-3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2156.9041402799999</v>
      </c>
      <c r="AY9" s="63">
        <f>+entero!AY10</f>
        <v>2161.5934682300003</v>
      </c>
      <c r="AZ9" s="63">
        <f>+entero!AZ10</f>
        <v>2150.5089942</v>
      </c>
      <c r="BA9" s="63">
        <f>+entero!BA10</f>
        <v>2156.8815881099999</v>
      </c>
      <c r="BB9" s="63">
        <f>+entero!BB10</f>
        <v>2187.68727132</v>
      </c>
      <c r="BC9" s="63">
        <f>+entero!BC10</f>
        <v>2202.9800815200001</v>
      </c>
      <c r="BD9" s="85">
        <f>+entero!BD10</f>
        <v>46.075941240000247</v>
      </c>
      <c r="BE9" s="139">
        <f>+entero!BE10</f>
        <v>2.1362071860096199E-2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13.387049999999999</v>
      </c>
      <c r="AY10" s="63">
        <f>+entero!AY11</f>
        <v>13.36335375</v>
      </c>
      <c r="AZ10" s="63">
        <f>+entero!AZ11</f>
        <v>13.31755875</v>
      </c>
      <c r="BA10" s="63">
        <f>+entero!BA11</f>
        <v>13.299542499999999</v>
      </c>
      <c r="BB10" s="63">
        <f>+entero!BB11</f>
        <v>13.31676</v>
      </c>
      <c r="BC10" s="63">
        <f>+entero!BC11</f>
        <v>13.353591249999999</v>
      </c>
      <c r="BD10" s="85">
        <f>+entero!BD11</f>
        <v>-3.3458749999999426E-2</v>
      </c>
      <c r="BE10" s="139">
        <f>+entero!BE11</f>
        <v>-2.4993370458763486E-3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63">
        <f>+entero!AX12</f>
        <v>12724.578667390002</v>
      </c>
      <c r="AY11" s="85">
        <f>+entero!AY12</f>
        <v>12708.140696789998</v>
      </c>
      <c r="AZ11" s="85">
        <f>+entero!AZ12</f>
        <v>12701.73236251</v>
      </c>
      <c r="BA11" s="85">
        <f>+entero!BA12</f>
        <v>12703.812709130003</v>
      </c>
      <c r="BB11" s="85">
        <f>+entero!BB12</f>
        <v>12730.429732389999</v>
      </c>
      <c r="BC11" s="85">
        <f>+entero!BC12</f>
        <v>12761.368695609999</v>
      </c>
      <c r="BD11" s="85">
        <f>+entero!BD12</f>
        <v>36.790028219997112</v>
      </c>
      <c r="BE11" s="139">
        <f>+entero!BE12</f>
        <v>2.8912570845494034E-3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66">
        <f>+entero!AX13</f>
        <v>1136.6520158248702</v>
      </c>
      <c r="AY12" s="85">
        <f>+entero!AY13</f>
        <v>1131.0128006616051</v>
      </c>
      <c r="AZ12" s="85">
        <f>+entero!AZ13</f>
        <v>1154.9203735035071</v>
      </c>
      <c r="BA12" s="85">
        <f>+entero!BA13</f>
        <v>1160.2085485253733</v>
      </c>
      <c r="BB12" s="85">
        <f>+entero!BB13</f>
        <v>1169.4975799991339</v>
      </c>
      <c r="BC12" s="85">
        <f>+entero!BC13</f>
        <v>1149.3004832731863</v>
      </c>
      <c r="BD12" s="85">
        <f>+entero!BD13</f>
        <v>12.648467448316069</v>
      </c>
      <c r="BE12" s="139">
        <f>+entero!BE13</f>
        <v>1.1127827402071633E-2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66">
        <f>+entero!AX14</f>
        <v>168.36770870699712</v>
      </c>
      <c r="AY13" s="85">
        <f>+entero!AY14</f>
        <v>167.18141713848394</v>
      </c>
      <c r="AZ13" s="85">
        <f>+entero!AZ14</f>
        <v>166.17783986005836</v>
      </c>
      <c r="BA13" s="85">
        <f>+entero!BA14</f>
        <v>167.14102939795919</v>
      </c>
      <c r="BB13" s="85">
        <f>+entero!BB14</f>
        <v>167.60961291253642</v>
      </c>
      <c r="BC13" s="85">
        <f>+entero!BC14</f>
        <v>167.56927720991257</v>
      </c>
      <c r="BD13" s="85">
        <f>+entero!BD14</f>
        <v>-0.7984314970845503</v>
      </c>
      <c r="BE13" s="139">
        <f>+entero!BE14</f>
        <v>-4.7421890053396254E-3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66">
        <f>+entero!AX15</f>
        <v>14029.598391921869</v>
      </c>
      <c r="AY14" s="85">
        <f>+entero!AY15</f>
        <v>14006.334914590087</v>
      </c>
      <c r="AZ14" s="85">
        <f>+entero!AZ15</f>
        <v>14022.830575873566</v>
      </c>
      <c r="BA14" s="85">
        <f>+entero!BA15</f>
        <v>14031.162287053336</v>
      </c>
      <c r="BB14" s="85">
        <f>+entero!BB15</f>
        <v>14067.536925301669</v>
      </c>
      <c r="BC14" s="85">
        <f>+entero!BC15</f>
        <v>14078.238456093097</v>
      </c>
      <c r="BD14" s="85">
        <f>+entero!BD15</f>
        <v>48.640064171228005</v>
      </c>
      <c r="BE14" s="139">
        <f>+entero!BE15</f>
        <v>3.4669605510044832E-3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71">
        <f>+entero!AX16</f>
        <v>12</v>
      </c>
      <c r="AY15" s="85">
        <f>+entero!AY16</f>
        <v>3</v>
      </c>
      <c r="AZ15" s="85">
        <f>+entero!AZ16</f>
        <v>8</v>
      </c>
      <c r="BA15" s="85">
        <f>+entero!BA16</f>
        <v>2.6</v>
      </c>
      <c r="BB15" s="85">
        <f>+entero!BB16</f>
        <v>0</v>
      </c>
      <c r="BC15" s="85">
        <f>+entero!BC16</f>
        <v>0</v>
      </c>
      <c r="BD15" s="85">
        <f>+entero!BD16</f>
        <v>1.5999999999999996</v>
      </c>
      <c r="BE15" s="139">
        <f>+entero!BE16</f>
        <v>0.1333333333333333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41123.437255902776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M3:M4"/>
    <mergeCell ref="O3:O4"/>
    <mergeCell ref="AY3:BC3"/>
    <mergeCell ref="AM3:AM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AW3:AW4"/>
    <mergeCell ref="AX3:AX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2" sqref="AM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5" t="str">
        <f>+entero!AV3</f>
        <v>Semana 1*</v>
      </c>
      <c r="AW3" s="615" t="str">
        <f>+entero!AW3</f>
        <v>Semana 2*</v>
      </c>
      <c r="AX3" s="615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6"/>
      <c r="AW4" s="616"/>
      <c r="AX4" s="616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4"/>
      <c r="AZ5" s="41"/>
      <c r="BA5" s="41"/>
      <c r="BB5" s="41"/>
      <c r="BC5" s="495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>
        <f>+entero!AX21</f>
        <v>39070.776256254292</v>
      </c>
      <c r="AY6" s="13">
        <f>+entero!AY21</f>
        <v>38967.424120688287</v>
      </c>
      <c r="AZ6" s="9">
        <f>+entero!AZ21</f>
        <v>38784.156214906558</v>
      </c>
      <c r="BA6" s="9">
        <f>+entero!BA21</f>
        <v>38823.079865915206</v>
      </c>
      <c r="BB6" s="9">
        <f>+entero!BB21</f>
        <v>38778.305133573878</v>
      </c>
      <c r="BC6" s="492">
        <f>+entero!BC21</f>
        <v>39760.395511947354</v>
      </c>
      <c r="BD6" s="13">
        <f>+entero!BD21</f>
        <v>689.61925569306186</v>
      </c>
      <c r="BE6" s="110">
        <f>+entero!BE21</f>
        <v>1.7650513293363979E-2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>
        <f>+entero!AX22</f>
        <v>28676.026584160001</v>
      </c>
      <c r="AY7" s="13">
        <f>+entero!AY22</f>
        <v>28608.253203369997</v>
      </c>
      <c r="AZ7" s="9">
        <f>+entero!AZ22</f>
        <v>28571.889452810003</v>
      </c>
      <c r="BA7" s="9">
        <f>+entero!BA22</f>
        <v>28598.882335509999</v>
      </c>
      <c r="BB7" s="9">
        <f>+entero!BB22</f>
        <v>28566.621776259999</v>
      </c>
      <c r="BC7" s="492">
        <f>+entero!BC22</f>
        <v>28490.668626330003</v>
      </c>
      <c r="BD7" s="13">
        <f>+entero!BD22</f>
        <v>-185.35795782999776</v>
      </c>
      <c r="BE7" s="110">
        <f>+entero!BE22</f>
        <v>-6.4638647647364822E-3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>
        <f>+entero!AX23</f>
        <v>-58614.583074110487</v>
      </c>
      <c r="AY8" s="13">
        <f>+entero!AY23</f>
        <v>-58569.591976374781</v>
      </c>
      <c r="AZ8" s="9">
        <f>+entero!AZ23</f>
        <v>-58561.994553788019</v>
      </c>
      <c r="BA8" s="9">
        <f>+entero!BA23</f>
        <v>-58549.272848784873</v>
      </c>
      <c r="BB8" s="9">
        <f>+entero!BB23</f>
        <v>-58764.126187699156</v>
      </c>
      <c r="BC8" s="492">
        <f>+entero!BC23</f>
        <v>-59052.320625202919</v>
      </c>
      <c r="BD8" s="13">
        <f>+entero!BD23</f>
        <v>-437.73755109243211</v>
      </c>
      <c r="BE8" s="110">
        <f>+entero!BE23</f>
        <v>7.4680655928058837E-3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>
        <f>+entero!AX24</f>
        <v>-29031.686378981074</v>
      </c>
      <c r="AY9" s="13">
        <f>+entero!AY24</f>
        <v>-29103.634220976121</v>
      </c>
      <c r="AZ9" s="9">
        <f>+entero!AZ24</f>
        <v>-29388.023645571542</v>
      </c>
      <c r="BA9" s="9">
        <f>+entero!BA24</f>
        <v>-29406.211180924573</v>
      </c>
      <c r="BB9" s="9">
        <f>+entero!BB24</f>
        <v>-29326.085491228187</v>
      </c>
      <c r="BC9" s="492">
        <f>+entero!BC24</f>
        <v>-28402.959475451604</v>
      </c>
      <c r="BD9" s="13">
        <f>+entero!BD24</f>
        <v>628.72690352947029</v>
      </c>
      <c r="BE9" s="110">
        <f>+entero!BE24</f>
        <v>-2.1656575347433815E-2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>
        <f>+entero!AX25</f>
        <v>-20766.017256700175</v>
      </c>
      <c r="AY10" s="13">
        <f>+entero!AY25</f>
        <v>-20730.884543013766</v>
      </c>
      <c r="AZ10" s="9">
        <f>+entero!AZ25</f>
        <v>-20583.400687444999</v>
      </c>
      <c r="BA10" s="9">
        <f>+entero!BA25</f>
        <v>-20600.161291202548</v>
      </c>
      <c r="BB10" s="9">
        <f>+entero!BB25</f>
        <v>-20588.186780620741</v>
      </c>
      <c r="BC10" s="492">
        <f>+entero!BC25</f>
        <v>-21558.448587823401</v>
      </c>
      <c r="BD10" s="13">
        <f>+entero!BD25</f>
        <v>-792.43133112322539</v>
      </c>
      <c r="BE10" s="110">
        <f>+entero!BE25</f>
        <v>3.8160005422683829E-2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6"/>
      <c r="AZ11" s="136"/>
      <c r="BA11" s="136"/>
      <c r="BB11" s="136"/>
      <c r="BC11" s="497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>
        <f>+entero!AX27</f>
        <v>44297.415972216906</v>
      </c>
      <c r="AY12" s="14">
        <f>+entero!AY27</f>
        <v>44143.799536606908</v>
      </c>
      <c r="AZ12" s="10">
        <f>+entero!AZ27</f>
        <v>44469.458878106896</v>
      </c>
      <c r="BA12" s="10">
        <f>+entero!BA27</f>
        <v>44687.971465444607</v>
      </c>
      <c r="BB12" s="10">
        <f>+entero!BB27</f>
        <v>44387.570059594604</v>
      </c>
      <c r="BC12" s="498">
        <f>+entero!BC27</f>
        <v>43516.344774774603</v>
      </c>
      <c r="BD12" s="13">
        <f>+entero!BD27</f>
        <v>-781.07119744230295</v>
      </c>
      <c r="BE12" s="110">
        <f>+entero!BE27</f>
        <v>-1.7632432508753682E-2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>
        <f>+entero!AX28</f>
        <v>72835.731476477711</v>
      </c>
      <c r="AY13" s="14">
        <f>+entero!AY28</f>
        <v>72608.180124157705</v>
      </c>
      <c r="AZ13" s="10">
        <f>+entero!AZ28</f>
        <v>72768.811928027702</v>
      </c>
      <c r="BA13" s="10">
        <f>+entero!BA28</f>
        <v>72886.321890281804</v>
      </c>
      <c r="BB13" s="10">
        <f>+entero!BB28</f>
        <v>72521.014486621803</v>
      </c>
      <c r="BC13" s="498">
        <f>+entero!BC28</f>
        <v>71819.7879844118</v>
      </c>
      <c r="BD13" s="13">
        <f>+entero!BD28</f>
        <v>-1015.9434920659114</v>
      </c>
      <c r="BE13" s="110">
        <f>+entero!BE28</f>
        <v>-1.394842162591603E-2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>
        <f>+entero!AX29</f>
        <v>106046.98713479711</v>
      </c>
      <c r="AY14" s="14">
        <f>+entero!AY29</f>
        <v>105870.56285986709</v>
      </c>
      <c r="AZ14" s="10">
        <f>+entero!AZ29</f>
        <v>106033.7774794471</v>
      </c>
      <c r="BA14" s="10">
        <f>+entero!BA29</f>
        <v>106179.30581214131</v>
      </c>
      <c r="BB14" s="10">
        <f>+entero!BB29</f>
        <v>106349.6657627613</v>
      </c>
      <c r="BC14" s="498">
        <f>+entero!BC29</f>
        <v>105449.00532138129</v>
      </c>
      <c r="BD14" s="13">
        <f>+entero!BD29</f>
        <v>-597.98181341581221</v>
      </c>
      <c r="BE14" s="110">
        <f>+entero!BE29</f>
        <v>-5.6388383071714898E-3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9"/>
      <c r="AZ15" s="152"/>
      <c r="BA15" s="152"/>
      <c r="BB15" s="152"/>
      <c r="BC15" s="500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0.85753102822275507</v>
      </c>
      <c r="AW16" s="116">
        <f>+entero!AW31</f>
        <v>0.86004877755100562</v>
      </c>
      <c r="AX16" s="116">
        <f>+entero!AX31</f>
        <v>0.85969945331955733</v>
      </c>
      <c r="AY16" s="501">
        <f>+entero!AY31</f>
        <v>0.86045446070688425</v>
      </c>
      <c r="AZ16" s="103">
        <f>+entero!AZ31</f>
        <v>0.85900978950814899</v>
      </c>
      <c r="BA16" s="103">
        <f>+entero!BA31</f>
        <v>0.85839906922212661</v>
      </c>
      <c r="BB16" s="103">
        <f>+entero!BB31</f>
        <v>0.8602888522341734</v>
      </c>
      <c r="BC16" s="502">
        <f>+entero!BC31</f>
        <v>0.85881738060354318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0.7855380874671587</v>
      </c>
      <c r="AW17" s="116">
        <f>+entero!AW32</f>
        <v>0.78689744956203822</v>
      </c>
      <c r="AX17" s="116">
        <f>+entero!AX32</f>
        <v>0.78485266433436351</v>
      </c>
      <c r="AY17" s="501">
        <f>+entero!AY32</f>
        <v>0.78528673760664991</v>
      </c>
      <c r="AZ17" s="103">
        <f>+entero!AZ32</f>
        <v>0.78392600938251888</v>
      </c>
      <c r="BA17" s="103">
        <f>+entero!BA32</f>
        <v>0.7839785062348722</v>
      </c>
      <c r="BB17" s="103">
        <f>+entero!BB32</f>
        <v>0.78434233181749391</v>
      </c>
      <c r="BC17" s="502">
        <f>+entero!BC32</f>
        <v>0.78301128909351481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0.76440154431207941</v>
      </c>
      <c r="AW18" s="116">
        <f>+entero!AW33</f>
        <v>0.76596447591338845</v>
      </c>
      <c r="AX18" s="116">
        <f>+entero!AX33</f>
        <v>0.76534525996823066</v>
      </c>
      <c r="AY18" s="501">
        <f>+entero!AY33</f>
        <v>0.76566497745916184</v>
      </c>
      <c r="AZ18" s="103">
        <f>+entero!AZ33</f>
        <v>0.76477139038875752</v>
      </c>
      <c r="BA18" s="103">
        <f>+entero!BA33</f>
        <v>0.76482731076780675</v>
      </c>
      <c r="BB18" s="103">
        <f>+entero!BB33</f>
        <v>0.76632431903589038</v>
      </c>
      <c r="BC18" s="502">
        <f>+entero!BC33</f>
        <v>0.76490449329850596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0.68379229589137502</v>
      </c>
      <c r="AW19" s="119">
        <f>+entero!AW34</f>
        <v>0.68538030761799906</v>
      </c>
      <c r="AX19" s="119">
        <f>+entero!AX34</f>
        <v>0.68541580717984485</v>
      </c>
      <c r="AY19" s="503">
        <f>+entero!AY34</f>
        <v>0.6860408388467375</v>
      </c>
      <c r="AZ19" s="153">
        <f>+entero!AZ34</f>
        <v>0.68511842447449567</v>
      </c>
      <c r="BA19" s="153">
        <f>+entero!BA34</f>
        <v>0.68520995247327832</v>
      </c>
      <c r="BB19" s="153">
        <f>+entero!BB34</f>
        <v>0.68762503658671048</v>
      </c>
      <c r="BC19" s="504">
        <f>+entero!BC34</f>
        <v>0.68461840297879373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38" sqref="AT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5" t="str">
        <f>+entero!AV3</f>
        <v>Semana 1*</v>
      </c>
      <c r="AW3" s="615" t="str">
        <f>+entero!AW3</f>
        <v>Semana 2*</v>
      </c>
      <c r="AX3" s="615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6"/>
      <c r="AW4" s="616"/>
      <c r="AX4" s="616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9"/>
      <c r="AZ5" s="37"/>
      <c r="BA5" s="37"/>
      <c r="BB5" s="37"/>
      <c r="BC5" s="480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65">
        <f>+entero!AX36</f>
        <v>2827.7083821778429</v>
      </c>
      <c r="AY6" s="35">
        <f>+entero!AY36</f>
        <v>2827.7083821778429</v>
      </c>
      <c r="AZ6" s="36">
        <f>+entero!AZ36</f>
        <v>2827.7083821778429</v>
      </c>
      <c r="BA6" s="36">
        <f>+entero!BA36</f>
        <v>2827.7083821778429</v>
      </c>
      <c r="BB6" s="36">
        <f>+entero!BB36</f>
        <v>2827.7083821778429</v>
      </c>
      <c r="BC6" s="491">
        <f>+entero!BC36</f>
        <v>2811.2699593702628</v>
      </c>
      <c r="BD6" s="35">
        <f>+entero!BD36</f>
        <v>-16.438422807580082</v>
      </c>
      <c r="BE6" s="141">
        <f>+entero!BE36</f>
        <v>-5.8133373692939028E-3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63">
        <f>+entero!AX37</f>
        <v>1118.2381037405248</v>
      </c>
      <c r="AY7" s="13">
        <f>+entero!AY37</f>
        <v>1118.2381037405248</v>
      </c>
      <c r="AZ7" s="9">
        <f>+entero!AZ37</f>
        <v>1118.2381037405248</v>
      </c>
      <c r="BA7" s="9">
        <f>+entero!BA37</f>
        <v>1118.2381037405248</v>
      </c>
      <c r="BB7" s="9">
        <f>+entero!BB37</f>
        <v>1118.2381037405248</v>
      </c>
      <c r="BC7" s="492">
        <f>+entero!BC37</f>
        <v>1113.7147061763849</v>
      </c>
      <c r="BD7" s="13">
        <f>+entero!BD37</f>
        <v>-4.5233975641399411</v>
      </c>
      <c r="BE7" s="110">
        <f>+entero!BE37</f>
        <v>-4.0451112772933451E-3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63">
        <f>+entero!AX38</f>
        <v>7671.1133916600011</v>
      </c>
      <c r="AY8" s="13">
        <f>+entero!AY38</f>
        <v>7671.1133916600011</v>
      </c>
      <c r="AZ8" s="9">
        <f>+entero!AZ38</f>
        <v>7671.1133916600011</v>
      </c>
      <c r="BA8" s="9">
        <f>+entero!BA38</f>
        <v>7671.1133916600011</v>
      </c>
      <c r="BB8" s="9">
        <f>+entero!BB38</f>
        <v>7671.1133916600011</v>
      </c>
      <c r="BC8" s="492">
        <f>+entero!BC38</f>
        <v>7640.082884370001</v>
      </c>
      <c r="BD8" s="13">
        <f>+entero!BD38</f>
        <v>-31.03050729000006</v>
      </c>
      <c r="BE8" s="110">
        <f>+entero!BE38</f>
        <v>-4.0451112772933451E-3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2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63">
        <f>+entero!AX40</f>
        <v>1709.470278437318</v>
      </c>
      <c r="AY10" s="13">
        <f>+entero!AY40</f>
        <v>1709.470278437318</v>
      </c>
      <c r="AZ10" s="9">
        <f>+entero!AZ40</f>
        <v>1709.470278437318</v>
      </c>
      <c r="BA10" s="9">
        <f>+entero!BA40</f>
        <v>1709.470278437318</v>
      </c>
      <c r="BB10" s="9">
        <f>+entero!BB40</f>
        <v>1709.470278437318</v>
      </c>
      <c r="BC10" s="492">
        <f>+entero!BC40</f>
        <v>1697.5552531938777</v>
      </c>
      <c r="BD10" s="13">
        <f>+entero!BD40</f>
        <v>-11.915025243440368</v>
      </c>
      <c r="BE10" s="110">
        <f>+entero!BE40</f>
        <v>-6.970010180190056E-3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63">
        <f>+entero!AX41</f>
        <v>11726.966110080002</v>
      </c>
      <c r="AY11" s="13">
        <f>+entero!AY41</f>
        <v>11726.966110080002</v>
      </c>
      <c r="AZ11" s="9">
        <f>+entero!AZ41</f>
        <v>11726.966110080002</v>
      </c>
      <c r="BA11" s="9">
        <f>+entero!BA41</f>
        <v>11726.966110080002</v>
      </c>
      <c r="BB11" s="9">
        <f>+entero!BB41</f>
        <v>11726.966110080002</v>
      </c>
      <c r="BC11" s="492">
        <f>+entero!BC41</f>
        <v>11645.229036910001</v>
      </c>
      <c r="BD11" s="13">
        <f>+entero!BD41</f>
        <v>-81.737073170001167</v>
      </c>
      <c r="BE11" s="110">
        <f>+entero!BE41</f>
        <v>-6.970010180190056E-3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2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92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92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2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92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2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2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3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Q3:AQ4"/>
    <mergeCell ref="AM3:AM4"/>
    <mergeCell ref="AU3:AU4"/>
    <mergeCell ref="AV3:AV4"/>
    <mergeCell ref="AW3:AW4"/>
    <mergeCell ref="AS3:AS4"/>
    <mergeCell ref="AT3:AT4"/>
    <mergeCell ref="AN3:AN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AX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4" sqref="AO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5" t="str">
        <f>+entero!AV3</f>
        <v>Semana 1*</v>
      </c>
      <c r="AW3" s="615" t="str">
        <f>+entero!AW3</f>
        <v>Semana 2*</v>
      </c>
      <c r="AX3" s="615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6"/>
      <c r="AW4" s="616"/>
      <c r="AX4" s="616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6"/>
      <c r="AZ5" s="58"/>
      <c r="BA5" s="58"/>
      <c r="BB5" s="58"/>
      <c r="BC5" s="487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>
        <f>+entero!AX52</f>
        <v>11732.415948904869</v>
      </c>
      <c r="AY6" s="76">
        <f>+entero!AY52</f>
        <v>11721.145366913615</v>
      </c>
      <c r="AZ6" s="69">
        <f>+entero!AZ52</f>
        <v>11750.380845520031</v>
      </c>
      <c r="BA6" s="69">
        <f>+entero!BA52</f>
        <v>11766.882147418599</v>
      </c>
      <c r="BB6" s="69">
        <f>+entero!BB52</f>
        <v>11800.527675755335</v>
      </c>
      <c r="BC6" s="481">
        <f>+entero!BC52</f>
        <v>11662.421059213058</v>
      </c>
      <c r="BD6" s="76">
        <f>+entero!BD52</f>
        <v>-69.994889691810386</v>
      </c>
      <c r="BE6" s="107">
        <f>+entero!BE52</f>
        <v>-5.9659400072961111E-3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>
        <f>+entero!AX53</f>
        <v>9643.904193555014</v>
      </c>
      <c r="AY7" s="76">
        <f>+entero!AY53</f>
        <v>9631.5534771745479</v>
      </c>
      <c r="AZ7" s="69">
        <f>+entero!AZ53</f>
        <v>9657.3696583072033</v>
      </c>
      <c r="BA7" s="69">
        <f>+entero!BA53</f>
        <v>9674.9226771882786</v>
      </c>
      <c r="BB7" s="69">
        <f>+entero!BB53</f>
        <v>9697.7764745687455</v>
      </c>
      <c r="BC7" s="481">
        <f>+entero!BC53</f>
        <v>9551.2837036591227</v>
      </c>
      <c r="BD7" s="76">
        <f>+entero!BD53</f>
        <v>-92.620489895891296</v>
      </c>
      <c r="BE7" s="107">
        <f>+entero!BE53</f>
        <v>-9.6040450046972481E-3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0.6886727464738831</v>
      </c>
      <c r="AW8" s="124">
        <f>+entero!AW54</f>
        <v>0.6896997548037046</v>
      </c>
      <c r="AX8" s="124">
        <f>+entero!AX54</f>
        <v>0.68915329890199062</v>
      </c>
      <c r="AY8" s="488">
        <f>+entero!AY54</f>
        <v>0.68979950334536422</v>
      </c>
      <c r="AZ8" s="125">
        <f>+entero!AZ54</f>
        <v>0.68860503051290423</v>
      </c>
      <c r="BA8" s="125">
        <f>+entero!BA54</f>
        <v>0.68867837097504403</v>
      </c>
      <c r="BB8" s="125">
        <f>+entero!BB54</f>
        <v>0.69128103084198167</v>
      </c>
      <c r="BC8" s="489">
        <f>+entero!BC54</f>
        <v>0.68744243665958049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1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>
        <f>+entero!AX55</f>
        <v>2695.7861725840962</v>
      </c>
      <c r="AY10" s="76">
        <f>+entero!AY55</f>
        <v>2692.826812412085</v>
      </c>
      <c r="AZ10" s="69">
        <f>+entero!AZ55</f>
        <v>2743.8231214047955</v>
      </c>
      <c r="BA10" s="69">
        <f>+entero!BA55</f>
        <v>2772.7648977353647</v>
      </c>
      <c r="BB10" s="69">
        <f>+entero!BB55</f>
        <v>2737.8755266668518</v>
      </c>
      <c r="BC10" s="481">
        <f>+entero!BC55</f>
        <v>2602.4434507586875</v>
      </c>
      <c r="BD10" s="76">
        <f>+entero!BD55</f>
        <v>-93.342721825408717</v>
      </c>
      <c r="BE10" s="107">
        <f>+entero!BE55</f>
        <v>-3.4625417540417591E-2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0.66014041894752806</v>
      </c>
      <c r="AW11" s="124">
        <f>+entero!AW56</f>
        <v>0.6617663206227592</v>
      </c>
      <c r="AX11" s="124">
        <f>+entero!AX56</f>
        <v>0.65904712169017676</v>
      </c>
      <c r="AY11" s="488">
        <f>+entero!AY56</f>
        <v>0.66169569555048802</v>
      </c>
      <c r="AZ11" s="125">
        <f>+entero!AZ56</f>
        <v>0.66236587065337871</v>
      </c>
      <c r="BA11" s="125">
        <f>+entero!BA56</f>
        <v>0.66268351657225644</v>
      </c>
      <c r="BB11" s="125">
        <f>+entero!BB56</f>
        <v>0.66511926534516075</v>
      </c>
      <c r="BC11" s="489">
        <f>+entero!BC56</f>
        <v>0.65069526067054795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1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>
        <f>+entero!AX57</f>
        <v>3254.0131696109038</v>
      </c>
      <c r="AY13" s="76">
        <f>+entero!AY57</f>
        <v>3237.9106127697955</v>
      </c>
      <c r="AZ13" s="69">
        <f>+entero!AZ57</f>
        <v>3213.8103513674646</v>
      </c>
      <c r="BA13" s="69">
        <f>+entero!BA57</f>
        <v>3200.4695199529442</v>
      </c>
      <c r="BB13" s="69">
        <f>+entero!BB57</f>
        <v>3192.6663092736439</v>
      </c>
      <c r="BC13" s="481">
        <f>+entero!BC57</f>
        <v>3213.2466445462387</v>
      </c>
      <c r="BD13" s="76">
        <f>+entero!BD57</f>
        <v>-40.766525064665075</v>
      </c>
      <c r="BE13" s="107">
        <f>+entero!BE57</f>
        <v>-1.2528076236870245E-2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0.64666187028839661</v>
      </c>
      <c r="AW14" s="124">
        <f>+entero!AW58</f>
        <v>0.64572617449709924</v>
      </c>
      <c r="AX14" s="124">
        <f>+entero!AX58</f>
        <v>0.64229109655501027</v>
      </c>
      <c r="AY14" s="488">
        <f>+entero!AY58</f>
        <v>0.64152685531701792</v>
      </c>
      <c r="AZ14" s="125">
        <f>+entero!AZ58</f>
        <v>0.63740067493905339</v>
      </c>
      <c r="BA14" s="125">
        <f>+entero!BA58</f>
        <v>0.6375368353800116</v>
      </c>
      <c r="BB14" s="125">
        <f>+entero!BB58</f>
        <v>0.63564218484595103</v>
      </c>
      <c r="BC14" s="489">
        <f>+entero!BC58</f>
        <v>0.63815459205235903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1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>
        <f>+entero!AX59</f>
        <v>3512.2245698335428</v>
      </c>
      <c r="AY16" s="76">
        <f>+entero!AY59</f>
        <v>3519.0448173481195</v>
      </c>
      <c r="AZ16" s="69">
        <f>+entero!AZ59</f>
        <v>3515.5169844924344</v>
      </c>
      <c r="BA16" s="69">
        <f>+entero!BA59</f>
        <v>3517.2021467019536</v>
      </c>
      <c r="BB16" s="69">
        <f>+entero!BB59</f>
        <v>3517.0122492252763</v>
      </c>
      <c r="BC16" s="481">
        <f>+entero!BC59</f>
        <v>3526.7535877369382</v>
      </c>
      <c r="BD16" s="76">
        <f>+entero!BD59</f>
        <v>14.52901790339547</v>
      </c>
      <c r="BE16" s="107">
        <f>+entero!BE59</f>
        <v>4.136699580142178E-3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0.75373679469070543</v>
      </c>
      <c r="AW17" s="124">
        <f>+entero!AW60</f>
        <v>0.75601457632215974</v>
      </c>
      <c r="AX17" s="124">
        <f>+entero!AX60</f>
        <v>0.75826083693040824</v>
      </c>
      <c r="AY17" s="488">
        <f>+entero!AY60</f>
        <v>0.75882849493971127</v>
      </c>
      <c r="AZ17" s="125">
        <f>+entero!AZ60</f>
        <v>0.75869912535603012</v>
      </c>
      <c r="BA17" s="125">
        <f>+entero!BA60</f>
        <v>0.75881971595101316</v>
      </c>
      <c r="BB17" s="125">
        <f>+entero!BB60</f>
        <v>0.75909227942381852</v>
      </c>
      <c r="BC17" s="489">
        <f>+entero!BC60</f>
        <v>0.75973160386696359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1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>
        <f>+entero!AX61</f>
        <v>181.88028152647232</v>
      </c>
      <c r="AY19" s="76">
        <f>+entero!AY61</f>
        <v>181.77123464454812</v>
      </c>
      <c r="AZ19" s="69">
        <f>+entero!AZ61</f>
        <v>184.21920104250728</v>
      </c>
      <c r="BA19" s="69">
        <f>+entero!BA61</f>
        <v>184.48611279801747</v>
      </c>
      <c r="BB19" s="69">
        <f>+entero!BB61</f>
        <v>250.22238940297376</v>
      </c>
      <c r="BC19" s="481">
        <f>+entero!BC61</f>
        <v>208.84002061725948</v>
      </c>
      <c r="BD19" s="76">
        <f>+entero!BD61</f>
        <v>26.959739090787167</v>
      </c>
      <c r="BE19" s="107">
        <f>+entero!BE61</f>
        <v>0.14822793798492784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0.60195328726499309</v>
      </c>
      <c r="AW20" s="124">
        <f>+entero!AW62</f>
        <v>0.59345737813745503</v>
      </c>
      <c r="AX20" s="124">
        <f>+entero!AX62</f>
        <v>0.601817380528895</v>
      </c>
      <c r="AY20" s="488">
        <f>+entero!AY62</f>
        <v>0.59142806752190047</v>
      </c>
      <c r="AZ20" s="125">
        <f>+entero!AZ62</f>
        <v>0.59537363240722163</v>
      </c>
      <c r="BA20" s="125">
        <f>+entero!BA62</f>
        <v>0.58979124325396115</v>
      </c>
      <c r="BB20" s="125">
        <f>+entero!BB62</f>
        <v>0.70237374783863471</v>
      </c>
      <c r="BC20" s="489">
        <f>+entero!BC62</f>
        <v>0.64683236501380414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1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>
        <f>+entero!AX63</f>
        <v>2088.5117553498544</v>
      </c>
      <c r="AY22" s="76">
        <f>+entero!AY63</f>
        <v>2089.591889739067</v>
      </c>
      <c r="AZ22" s="69">
        <f>+entero!AZ63</f>
        <v>2093.0111872128282</v>
      </c>
      <c r="BA22" s="69">
        <f>+entero!BA63</f>
        <v>2091.9594702303207</v>
      </c>
      <c r="BB22" s="69">
        <f>+entero!BB63</f>
        <v>2102.7512011865888</v>
      </c>
      <c r="BC22" s="481">
        <f>+entero!BC63</f>
        <v>2111.1373555539358</v>
      </c>
      <c r="BD22" s="76">
        <f>+entero!BD63</f>
        <v>22.625600204081366</v>
      </c>
      <c r="BE22" s="107">
        <f>+entero!BE63</f>
        <v>1.0833360236601308E-2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0.66338047369993802</v>
      </c>
      <c r="AW23" s="124">
        <f>+entero!AW64</f>
        <v>0.66771483654654873</v>
      </c>
      <c r="AX23" s="124">
        <f>+entero!AX64</f>
        <v>0.67065053547163445</v>
      </c>
      <c r="AY23" s="488">
        <f>+entero!AY64</f>
        <v>0.67121731658570105</v>
      </c>
      <c r="AZ23" s="125">
        <f>+entero!AZ64</f>
        <v>0.6715162855663861</v>
      </c>
      <c r="BA23" s="125">
        <f>+entero!BA64</f>
        <v>0.67166492896659657</v>
      </c>
      <c r="BB23" s="125">
        <f>+entero!BB64</f>
        <v>0.67326010908766598</v>
      </c>
      <c r="BC23" s="489">
        <f>+entero!BC64</f>
        <v>0.67427154169668868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1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>
        <f>+entero!AX66</f>
        <v>2235.0639941690961</v>
      </c>
      <c r="AY25" s="76">
        <f>+entero!AY66</f>
        <v>2224.9004373177841</v>
      </c>
      <c r="AZ25" s="69">
        <f>+entero!AZ66</f>
        <v>2199.371137026239</v>
      </c>
      <c r="BA25" s="69">
        <f>+entero!BA66</f>
        <v>2203.5781341107872</v>
      </c>
      <c r="BB25" s="69">
        <f>+entero!BB66</f>
        <v>2201.4906705539356</v>
      </c>
      <c r="BC25" s="481">
        <f>+entero!BC66</f>
        <v>2357.7868804664722</v>
      </c>
      <c r="BD25" s="76">
        <f>+entero!BD66</f>
        <v>122.72288629737614</v>
      </c>
      <c r="BE25" s="107">
        <f>+entero!BE66</f>
        <v>5.4907996646869739E-2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>
        <f>+entero!AX67</f>
        <v>787.21034985422727</v>
      </c>
      <c r="AY26" s="76">
        <f>+entero!AY67</f>
        <v>775.34241982507274</v>
      </c>
      <c r="AZ26" s="69">
        <f>+entero!AZ67</f>
        <v>733.77463556851319</v>
      </c>
      <c r="BA26" s="69">
        <f>+entero!BA67</f>
        <v>728.59752186588923</v>
      </c>
      <c r="BB26" s="69">
        <f>+entero!BB67</f>
        <v>733.41690962099119</v>
      </c>
      <c r="BC26" s="481">
        <f>+entero!BC67</f>
        <v>744.71618075801746</v>
      </c>
      <c r="BD26" s="76">
        <f>+entero!BD67</f>
        <v>-42.494169096209816</v>
      </c>
      <c r="BE26" s="107">
        <f>+entero!BE67</f>
        <v>-5.3980704273106639E-2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>
        <f>+entero!AX68</f>
        <v>350.14052478134107</v>
      </c>
      <c r="AY27" s="76">
        <f>+entero!AY68</f>
        <v>350.19314868804662</v>
      </c>
      <c r="AZ27" s="69">
        <f>+entero!AZ68</f>
        <v>349.11836734693873</v>
      </c>
      <c r="BA27" s="69">
        <f>+entero!BA68</f>
        <v>349.13586005830899</v>
      </c>
      <c r="BB27" s="69">
        <f>+entero!BB68</f>
        <v>349.15349854227406</v>
      </c>
      <c r="BC27" s="481">
        <f>+entero!BC68</f>
        <v>349.17084548104953</v>
      </c>
      <c r="BD27" s="76">
        <f>+entero!BD68</f>
        <v>-0.96967930029154559</v>
      </c>
      <c r="BE27" s="107">
        <f>+entero!BE68</f>
        <v>-2.7694003740272866E-3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>
        <f>+entero!AX69</f>
        <v>549.55379008746354</v>
      </c>
      <c r="AY28" s="76">
        <f>+entero!AY69</f>
        <v>551.19110787172008</v>
      </c>
      <c r="AZ28" s="69">
        <f>+entero!AZ69</f>
        <v>576.08877551020407</v>
      </c>
      <c r="BA28" s="69">
        <f>+entero!BA69</f>
        <v>585.46253644314868</v>
      </c>
      <c r="BB28" s="69">
        <f>+entero!BB69</f>
        <v>578.51341107871713</v>
      </c>
      <c r="BC28" s="481">
        <f>+entero!BC69</f>
        <v>723.4793002915452</v>
      </c>
      <c r="BD28" s="76">
        <f>+entero!BD69</f>
        <v>173.92551020408166</v>
      </c>
      <c r="BE28" s="107">
        <f>+entero!BE69</f>
        <v>0.3164849616930141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>
        <f>+entero!AX70</f>
        <v>548.15932944606413</v>
      </c>
      <c r="AY29" s="76">
        <f>+entero!AY70</f>
        <v>548.17376093294456</v>
      </c>
      <c r="AZ29" s="69">
        <f>+entero!AZ70</f>
        <v>540.38935860058314</v>
      </c>
      <c r="BA29" s="69">
        <f>+entero!BA70</f>
        <v>540.38221574344016</v>
      </c>
      <c r="BB29" s="69">
        <f>+entero!BB70</f>
        <v>540.40685131195335</v>
      </c>
      <c r="BC29" s="481">
        <f>+entero!BC70</f>
        <v>540.42055393586008</v>
      </c>
      <c r="BD29" s="76">
        <f>+entero!BD70</f>
        <v>-7.7387755102040501</v>
      </c>
      <c r="BE29" s="107">
        <f>+entero!BE70</f>
        <v>-1.411774842548863E-2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>
        <f>+entero!AX71</f>
        <v>662.22026239067031</v>
      </c>
      <c r="AY30" s="76">
        <f>+entero!AY71</f>
        <v>649.86282798833815</v>
      </c>
      <c r="AZ30" s="69">
        <f>+entero!AZ71</f>
        <v>635.63658892128285</v>
      </c>
      <c r="BA30" s="69">
        <f>+entero!BA71</f>
        <v>645.79810495626828</v>
      </c>
      <c r="BB30" s="69">
        <f>+entero!BB71</f>
        <v>635.41443148688052</v>
      </c>
      <c r="BC30" s="481">
        <f>+entero!BC71</f>
        <v>789.96239067055376</v>
      </c>
      <c r="BD30" s="76">
        <f>+entero!BD71</f>
        <v>127.74212827988345</v>
      </c>
      <c r="BE30" s="107">
        <f>+entero!BE71</f>
        <v>0.19289975788225466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>
        <f>+entero!AX72</f>
        <v>571.36078717201144</v>
      </c>
      <c r="AY31" s="76">
        <f>+entero!AY72</f>
        <v>558.36676384839643</v>
      </c>
      <c r="AZ31" s="69">
        <f>+entero!AZ72</f>
        <v>520.04518950437318</v>
      </c>
      <c r="BA31" s="69">
        <f>+entero!BA72</f>
        <v>520.1036443148688</v>
      </c>
      <c r="BB31" s="69">
        <f>+entero!BB72</f>
        <v>516.94562682215746</v>
      </c>
      <c r="BC31" s="481">
        <f>+entero!BC72</f>
        <v>527.99810495626809</v>
      </c>
      <c r="BD31" s="76">
        <f>+entero!BD72</f>
        <v>-43.362682215743348</v>
      </c>
      <c r="BE31" s="107">
        <f>+entero!BE72</f>
        <v>-7.5893696573700598E-2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>
        <f>+entero!AX73</f>
        <v>90.859475218658858</v>
      </c>
      <c r="AY32" s="76">
        <f>+entero!AY73</f>
        <v>91.496064139941694</v>
      </c>
      <c r="AZ32" s="69">
        <f>+entero!AZ73</f>
        <v>115.59139941690967</v>
      </c>
      <c r="BA32" s="69">
        <f>+entero!BA73</f>
        <v>125.69446064139943</v>
      </c>
      <c r="BB32" s="69">
        <f>+entero!BB73</f>
        <v>118.46880466472301</v>
      </c>
      <c r="BC32" s="481">
        <f>+entero!BC73</f>
        <v>261.96428571428572</v>
      </c>
      <c r="BD32" s="76">
        <f>+entero!BD73</f>
        <v>171.10481049562685</v>
      </c>
      <c r="BE32" s="107">
        <f>+entero!BE73</f>
        <v>1.8831807038710351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90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9459.8595203804907</v>
      </c>
      <c r="AW34" s="79">
        <f>+entero!AW75</f>
        <v>9473.35</v>
      </c>
      <c r="AX34" s="79">
        <f>+entero!AX75</f>
        <v>9500</v>
      </c>
      <c r="AY34" s="76">
        <f>+entero!AY75</f>
        <v>9506.7925990248077</v>
      </c>
      <c r="AZ34" s="69">
        <f>+entero!AZ75</f>
        <v>9515.7918229723291</v>
      </c>
      <c r="BA34" s="69">
        <f>+entero!BA75</f>
        <v>9539.7883913639962</v>
      </c>
      <c r="BB34" s="69">
        <f>+entero!BB75</f>
        <v>9574.5673934864444</v>
      </c>
      <c r="BC34" s="481">
        <f>+entero!BC75</f>
        <v>9602.5372271832366</v>
      </c>
      <c r="BD34" s="76">
        <f>+entero!BD75</f>
        <v>102.53722718323661</v>
      </c>
      <c r="BE34" s="107">
        <f>+entero!BE75</f>
        <v>1.079339233507759E-2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0.71919193799079195</v>
      </c>
      <c r="AW35" s="124">
        <f>+entero!AW76</f>
        <v>0.71919193799079195</v>
      </c>
      <c r="AX35" s="124">
        <f>+entero!AX76</f>
        <v>0.72299999999999998</v>
      </c>
      <c r="AY35" s="488">
        <f>+entero!AY76</f>
        <v>0.72339991830556616</v>
      </c>
      <c r="AZ35" s="125">
        <f>+entero!AZ76</f>
        <v>0.72373016288172376</v>
      </c>
      <c r="BA35" s="125">
        <f>+entero!BA76</f>
        <v>0.72535677605906479</v>
      </c>
      <c r="BB35" s="125">
        <f>+entero!BB76</f>
        <v>0.72652612575674791</v>
      </c>
      <c r="BC35" s="489">
        <f>+entero!BC76</f>
        <v>0.72761435253354068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179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0.74141578224334148</v>
      </c>
      <c r="AW36" s="124">
        <f>+entero!AW77</f>
        <v>0.74310769338307758</v>
      </c>
      <c r="AX36" s="124">
        <f>+entero!AX77</f>
        <v>0.74439999999999995</v>
      </c>
      <c r="AY36" s="488">
        <f>+entero!AY77</f>
        <v>0.74564071317679614</v>
      </c>
      <c r="AZ36" s="125">
        <f>+entero!AZ77</f>
        <v>0.7459594717830893</v>
      </c>
      <c r="BA36" s="125">
        <f>+entero!BA77</f>
        <v>0.74753049341101308</v>
      </c>
      <c r="BB36" s="125">
        <f>+entero!BB77</f>
        <v>0.74865261236791136</v>
      </c>
      <c r="BC36" s="489">
        <f>+entero!BC77</f>
        <v>0.74970762034011773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7476.0804292143102</v>
      </c>
      <c r="AW37" s="79">
        <f>+entero!AW78</f>
        <v>7489.59</v>
      </c>
      <c r="AX37" s="79">
        <f>+entero!AX78</f>
        <v>7510</v>
      </c>
      <c r="AY37" s="76">
        <f>+entero!AY78</f>
        <v>7513.3720932609594</v>
      </c>
      <c r="AZ37" s="69">
        <f>+entero!AZ78</f>
        <v>7518.9090760612507</v>
      </c>
      <c r="BA37" s="69">
        <f>+entero!BA78</f>
        <v>7539.5798812575831</v>
      </c>
      <c r="BB37" s="69">
        <f>+entero!BB78</f>
        <v>7570.8092808625379</v>
      </c>
      <c r="BC37" s="481">
        <f>+entero!BC78</f>
        <v>7592.6910808610792</v>
      </c>
      <c r="BD37" s="76">
        <f>+entero!BD78</f>
        <v>82.691080861079172</v>
      </c>
      <c r="BE37" s="107">
        <f>+entero!BE78</f>
        <v>1.101079638629554E-2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1983.7790911661812</v>
      </c>
      <c r="AW38" s="83">
        <f>+entero!AW79</f>
        <v>1983.79</v>
      </c>
      <c r="AX38" s="83">
        <f>+entero!AX79</f>
        <v>1990</v>
      </c>
      <c r="AY38" s="126">
        <f>+entero!AY79</f>
        <v>1993.4205057638483</v>
      </c>
      <c r="AZ38" s="127">
        <f>+entero!AZ79</f>
        <v>1996.8827469110788</v>
      </c>
      <c r="BA38" s="127">
        <f>+entero!BA79</f>
        <v>2000.2085101064131</v>
      </c>
      <c r="BB38" s="127">
        <f>+entero!BB79</f>
        <v>2003.7581126239068</v>
      </c>
      <c r="BC38" s="482">
        <f>+entero!BC79</f>
        <v>2009.8461463221574</v>
      </c>
      <c r="BD38" s="126">
        <f>+entero!BD79</f>
        <v>19.846146322157438</v>
      </c>
      <c r="BE38" s="142">
        <f>+entero!BE79</f>
        <v>9.9729378503303767E-3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X3:AX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Q19" sqref="AQ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36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27" t="str">
        <f>+entero!AX3</f>
        <v>Semana 3*</v>
      </c>
      <c r="AY3" s="633" t="str">
        <f>+entero!AY3</f>
        <v xml:space="preserve">   Semana 4*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37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28"/>
      <c r="AW4" s="628"/>
      <c r="AX4" s="628"/>
      <c r="AY4" s="275">
        <f>+entero!AY4</f>
        <v>41113</v>
      </c>
      <c r="AZ4" s="484">
        <f>+entero!AZ4</f>
        <v>41114</v>
      </c>
      <c r="BA4" s="484">
        <f>+entero!BA4</f>
        <v>41115</v>
      </c>
      <c r="BB4" s="484">
        <f>+entero!BB4</f>
        <v>41116</v>
      </c>
      <c r="BC4" s="485">
        <f>+entero!BC4</f>
        <v>41117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161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6.9397643886405245</v>
      </c>
      <c r="AW8" s="112">
        <f>+entero!AW83</f>
        <v>6.9399449348763973</v>
      </c>
      <c r="AX8" s="112">
        <f>+entero!AX83</f>
        <v>6.94501989673285</v>
      </c>
      <c r="AY8" s="113">
        <f>+entero!AY83</f>
        <v>6.944434354256714</v>
      </c>
      <c r="AZ8" s="113">
        <f>+entero!AZ83</f>
        <v>6.9436880822514793</v>
      </c>
      <c r="BA8" s="113">
        <f>+entero!BA83</f>
        <v>6.9409048145839574</v>
      </c>
      <c r="BB8" s="113">
        <f>+entero!BB83</f>
        <v>6.9377883881554503</v>
      </c>
      <c r="BC8" s="113">
        <f>+entero!BC83</f>
        <v>6.9432873742680146</v>
      </c>
      <c r="BD8" s="94">
        <f>+entero!BD83</f>
        <v>-1.732522464835462E-3</v>
      </c>
      <c r="BE8" s="105">
        <f>+entero!BE83</f>
        <v>-2.4946256318869597E-4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75">
        <f>+entero!AX85</f>
        <v>1.7666200000000001</v>
      </c>
      <c r="AY10" s="32">
        <f>+entero!AY85</f>
        <v>1.76725</v>
      </c>
      <c r="AZ10" s="32">
        <f>+entero!AZ85</f>
        <v>1.76746</v>
      </c>
      <c r="BA10" s="32">
        <f>+entero!BA85</f>
        <v>1.7676700000000001</v>
      </c>
      <c r="BB10" s="32">
        <f>+entero!BB85</f>
        <v>1.7678799999999999</v>
      </c>
      <c r="BC10" s="32">
        <f>+entero!BC85</f>
        <v>1.7680899999999999</v>
      </c>
      <c r="BD10" s="94">
        <f>+entero!BD85</f>
        <v>1.4699999999998603E-3</v>
      </c>
      <c r="BE10" s="105">
        <f>+entero!BE85</f>
        <v>8.3209745163070892E-4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41123.437255902776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X3:AX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L29" sqref="AL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5" t="str">
        <f>+entero!AV3</f>
        <v>Semana 1*</v>
      </c>
      <c r="AW3" s="615" t="str">
        <f>+entero!AW3</f>
        <v>Semana 2*</v>
      </c>
      <c r="AX3" s="615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6"/>
      <c r="AW4" s="616"/>
      <c r="AX4" s="616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9"/>
      <c r="AZ5" s="37"/>
      <c r="BA5" s="37"/>
      <c r="BB5" s="37"/>
      <c r="BC5" s="480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3618.50452722</v>
      </c>
      <c r="AV6" s="79">
        <f>+entero!AV88</f>
        <v>3624.3624889000002</v>
      </c>
      <c r="AW6" s="79">
        <f>+entero!AW88</f>
        <v>3620.7069835900002</v>
      </c>
      <c r="AX6" s="79">
        <f>+entero!AX88</f>
        <v>3629.1201952599999</v>
      </c>
      <c r="AY6" s="76">
        <f>+entero!AY88</f>
        <v>3638.9898487099999</v>
      </c>
      <c r="AZ6" s="69">
        <f>+entero!AZ88</f>
        <v>3637.5693046799997</v>
      </c>
      <c r="BA6" s="69">
        <f>+entero!BA88</f>
        <v>3636.09821964</v>
      </c>
      <c r="BB6" s="69">
        <f>+entero!BB88</f>
        <v>3636.7865709600001</v>
      </c>
      <c r="BC6" s="481">
        <f>+entero!BC88</f>
        <v>3639.2865171100002</v>
      </c>
      <c r="BD6" s="14">
        <f>+entero!BD88</f>
        <v>10.166321850000259</v>
      </c>
      <c r="BE6" s="105">
        <f>+entero!BE88</f>
        <v>2.801318584950252E-3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>
        <f>+entero!AX89</f>
        <v>2711.9776373999998</v>
      </c>
      <c r="AY7" s="76">
        <f>+entero!AY89</f>
        <v>2722.5942680200001</v>
      </c>
      <c r="AZ7" s="69">
        <f>+entero!AZ89</f>
        <v>2721.3684107099998</v>
      </c>
      <c r="BA7" s="69">
        <f>+entero!BA89</f>
        <v>2720.3952852000002</v>
      </c>
      <c r="BB7" s="69">
        <f>+entero!BB89</f>
        <v>2720.7701372000001</v>
      </c>
      <c r="BC7" s="481">
        <f>+entero!BC89</f>
        <v>2722.5239367700001</v>
      </c>
      <c r="BD7" s="14">
        <f>+entero!BD89</f>
        <v>10.54629937000027</v>
      </c>
      <c r="BE7" s="105">
        <f>+entero!BE89</f>
        <v>3.8887855211486855E-3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919.49556828000004</v>
      </c>
      <c r="AV8" s="79">
        <f>+entero!AV90</f>
        <v>918.72376397000005</v>
      </c>
      <c r="AW8" s="79">
        <f>+entero!AW90</f>
        <v>917.55860643000005</v>
      </c>
      <c r="AX8" s="79">
        <f>+entero!AX90</f>
        <v>917.14255786000001</v>
      </c>
      <c r="AY8" s="76">
        <f>+entero!AY90</f>
        <v>916.39558068999997</v>
      </c>
      <c r="AZ8" s="69">
        <f>+entero!AZ90</f>
        <v>916.20089397000004</v>
      </c>
      <c r="BA8" s="69">
        <f>+entero!BA90</f>
        <v>915.70293444000004</v>
      </c>
      <c r="BB8" s="69">
        <f>+entero!BB90</f>
        <v>916.01643376000004</v>
      </c>
      <c r="BC8" s="481">
        <f>+entero!BC90</f>
        <v>916.76258034</v>
      </c>
      <c r="BD8" s="14">
        <f>+entero!BD90</f>
        <v>-0.37997752000001128</v>
      </c>
      <c r="BE8" s="105">
        <f>+entero!BE90</f>
        <v>-4.1430584236179513E-4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1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1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>
        <f>+entero!AX93</f>
        <v>3077.7440644790522</v>
      </c>
      <c r="AY11" s="76">
        <f>+entero!AY93</f>
        <v>3077.7440644790522</v>
      </c>
      <c r="AZ11" s="69">
        <f>+entero!AZ93</f>
        <v>3077.7440644790522</v>
      </c>
      <c r="BA11" s="69">
        <f>+entero!BA93</f>
        <v>3077.7440644790522</v>
      </c>
      <c r="BB11" s="69">
        <f>+entero!BB93</f>
        <v>3077.7440644790522</v>
      </c>
      <c r="BC11" s="481">
        <f>+entero!BC93</f>
        <v>3074.133837721698</v>
      </c>
      <c r="BD11" s="14">
        <f>+entero!BD93</f>
        <v>-3.6102267573542122</v>
      </c>
      <c r="BE11" s="105">
        <f>+entero!BE93</f>
        <v>-1.1730107123008038E-3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>
        <f>+entero!AX94</f>
        <v>1827.4803206997085</v>
      </c>
      <c r="AY12" s="76">
        <f>+entero!AY94</f>
        <v>1827.4803206997085</v>
      </c>
      <c r="AZ12" s="69">
        <f>+entero!AZ94</f>
        <v>1827.4803206997085</v>
      </c>
      <c r="BA12" s="69">
        <f>+entero!BA94</f>
        <v>1827.4803206997085</v>
      </c>
      <c r="BB12" s="69">
        <f>+entero!BB94</f>
        <v>1827.4803206997085</v>
      </c>
      <c r="BC12" s="481">
        <f>+entero!BC94</f>
        <v>1828.3910349854227</v>
      </c>
      <c r="BD12" s="14">
        <f>+entero!BD94</f>
        <v>0.91071428571422075</v>
      </c>
      <c r="BE12" s="105">
        <f>+entero!BE94</f>
        <v>4.9834423681538453E-4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>
        <f>+entero!AX95</f>
        <v>2059.6108385901398</v>
      </c>
      <c r="AY13" s="126">
        <f>+entero!AY95</f>
        <v>2059.6108385901398</v>
      </c>
      <c r="AZ13" s="127">
        <f>+entero!AZ95</f>
        <v>2059.6108385901398</v>
      </c>
      <c r="BA13" s="127">
        <f>+entero!BA95</f>
        <v>2059.6108385901398</v>
      </c>
      <c r="BB13" s="127">
        <f>+entero!BB95</f>
        <v>2059.6108385901398</v>
      </c>
      <c r="BC13" s="482">
        <f>+entero!BC95</f>
        <v>2046.7263127053598</v>
      </c>
      <c r="BD13" s="81">
        <f>+entero!BD95</f>
        <v>-12.884525884780032</v>
      </c>
      <c r="BE13" s="143">
        <f>+entero!BE95</f>
        <v>-6.25580602090825E-3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W3:AW4"/>
    <mergeCell ref="AS3:AS4"/>
    <mergeCell ref="AT3:AT4"/>
    <mergeCell ref="AR3:AR4"/>
    <mergeCell ref="AO3:AO4"/>
    <mergeCell ref="AQ3:AQ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5" t="str">
        <f>+entero!AV3</f>
        <v>Semana 1*</v>
      </c>
      <c r="AW3" s="615" t="str">
        <f>+entero!AW3</f>
        <v>Semana 2*</v>
      </c>
      <c r="AX3" s="615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6"/>
      <c r="AW4" s="616"/>
      <c r="AX4" s="616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6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91">
        <f>+entero!AW97</f>
        <v>0</v>
      </c>
      <c r="AX6" s="91">
        <f>+entero!AX97</f>
        <v>0</v>
      </c>
      <c r="AY6" s="47"/>
      <c r="AZ6" s="47"/>
      <c r="BA6" s="47"/>
      <c r="BB6" s="47"/>
      <c r="BC6" s="477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104">
        <f>+entero!AW98</f>
        <v>0</v>
      </c>
      <c r="AX7" s="104">
        <f>+entero!AX98</f>
        <v>0</v>
      </c>
      <c r="AY7" s="47"/>
      <c r="AZ7" s="47"/>
      <c r="BA7" s="47"/>
      <c r="BB7" s="47"/>
      <c r="BC7" s="477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104">
        <f>+entero!AW99</f>
        <v>0</v>
      </c>
      <c r="AX8" s="104">
        <f>+entero!AX99</f>
        <v>0</v>
      </c>
      <c r="AY8" s="47"/>
      <c r="AZ8" s="47"/>
      <c r="BA8" s="47"/>
      <c r="BB8" s="47"/>
      <c r="BC8" s="477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104">
        <f>+entero!AW100</f>
        <v>0</v>
      </c>
      <c r="AX9" s="104">
        <f>+entero!AX100</f>
        <v>0</v>
      </c>
      <c r="AY9" s="47"/>
      <c r="AZ9" s="47"/>
      <c r="BA9" s="47"/>
      <c r="BB9" s="47"/>
      <c r="BC9" s="477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8"/>
      <c r="C10" s="18" t="s">
        <v>3</v>
      </c>
      <c r="D10" s="123" t="s">
        <v>164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91">
        <f>+entero!AW101</f>
        <v>0</v>
      </c>
      <c r="AX10" s="91">
        <f>+entero!AX101</f>
        <v>0</v>
      </c>
      <c r="AY10" s="47"/>
      <c r="AZ10" s="47"/>
      <c r="BA10" s="47"/>
      <c r="BB10" s="47"/>
      <c r="BC10" s="477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104">
        <f>+entero!AW102</f>
        <v>0</v>
      </c>
      <c r="AX11" s="104">
        <f>+entero!AX102</f>
        <v>0</v>
      </c>
      <c r="AY11" s="47"/>
      <c r="AZ11" s="47"/>
      <c r="BA11" s="47"/>
      <c r="BB11" s="47"/>
      <c r="BC11" s="477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104">
        <f>+entero!AW103</f>
        <v>0</v>
      </c>
      <c r="AX12" s="104">
        <f>+entero!AX103</f>
        <v>0</v>
      </c>
      <c r="AY12" s="47"/>
      <c r="AZ12" s="47"/>
      <c r="BA12" s="47"/>
      <c r="BB12" s="47"/>
      <c r="BC12" s="477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104">
        <f>+entero!AW104</f>
        <v>0</v>
      </c>
      <c r="AX13" s="104">
        <f>+entero!AX104</f>
        <v>0</v>
      </c>
      <c r="AY13" s="47"/>
      <c r="AZ13" s="47"/>
      <c r="BA13" s="47"/>
      <c r="BB13" s="47"/>
      <c r="BC13" s="477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104">
        <f>+entero!AW105</f>
        <v>0</v>
      </c>
      <c r="AX14" s="104">
        <f>+entero!AX105</f>
        <v>0</v>
      </c>
      <c r="AY14" s="47"/>
      <c r="AZ14" s="47"/>
      <c r="BA14" s="47"/>
      <c r="BB14" s="47"/>
      <c r="BC14" s="477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165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104">
        <f>+entero!AW106</f>
        <v>0</v>
      </c>
      <c r="AX15" s="104">
        <f>+entero!AX106</f>
        <v>0</v>
      </c>
      <c r="AY15" s="47"/>
      <c r="AZ15" s="47"/>
      <c r="BA15" s="47"/>
      <c r="BB15" s="47"/>
      <c r="BC15" s="477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104">
        <f>+entero!AW107</f>
        <v>0</v>
      </c>
      <c r="AX16" s="104">
        <f>+entero!AX107</f>
        <v>0</v>
      </c>
      <c r="AY16" s="47"/>
      <c r="AZ16" s="47"/>
      <c r="BA16" s="47"/>
      <c r="BB16" s="47"/>
      <c r="BC16" s="477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166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104">
        <f>+entero!AW108</f>
        <v>0</v>
      </c>
      <c r="AX17" s="104">
        <f>+entero!AX108</f>
        <v>0</v>
      </c>
      <c r="AY17" s="47"/>
      <c r="AZ17" s="47"/>
      <c r="BA17" s="47"/>
      <c r="BB17" s="47"/>
      <c r="BC17" s="477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8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X3:AX4"/>
    <mergeCell ref="V3:V4"/>
    <mergeCell ref="Z3:Z4"/>
    <mergeCell ref="Y3:Y4"/>
    <mergeCell ref="W3:W4"/>
    <mergeCell ref="AV3:AV4"/>
    <mergeCell ref="AW3:AW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2012-08-01T23:12:51Z</cp:lastPrinted>
  <dcterms:created xsi:type="dcterms:W3CDTF">2002-08-27T17:11:09Z</dcterms:created>
  <dcterms:modified xsi:type="dcterms:W3CDTF">2012-08-02T14:29:50Z</dcterms:modified>
</cp:coreProperties>
</file>