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anabria\AppData\Local\Microsoft\Windows\INetCache\Content.Outlook\G8AR4I2Z\"/>
    </mc:Choice>
  </mc:AlternateContent>
  <bookViews>
    <workbookView xWindow="0" yWindow="0" windowWidth="24000" windowHeight="9030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SemanalEnviado'!$AN$1:$CC$121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SemanalEnviado'!$C:$C,'Estadística SemanalEnviado'!$3:$4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5" l="1"/>
  <c r="AO44" i="5" l="1"/>
  <c r="AP44" i="5"/>
  <c r="AQ44" i="5"/>
  <c r="AO47" i="5"/>
  <c r="AP47" i="5"/>
  <c r="AQ47" i="5"/>
  <c r="AO55" i="5"/>
  <c r="AO51" i="5" s="1"/>
  <c r="AP55" i="5"/>
  <c r="AP51" i="5" s="1"/>
  <c r="AQ55" i="5"/>
  <c r="AQ51" i="5" s="1"/>
  <c r="AQ43" i="5" l="1"/>
  <c r="AP43" i="5"/>
  <c r="AO43" i="5"/>
  <c r="AN44" i="5" l="1"/>
  <c r="AN47" i="5"/>
  <c r="AN55" i="5"/>
  <c r="AN51" i="5" s="1"/>
  <c r="AN43" i="5" l="1"/>
  <c r="CC55" i="5" l="1"/>
  <c r="CB55" i="5"/>
  <c r="CB51" i="5" s="1"/>
  <c r="CA55" i="5"/>
  <c r="CA51" i="5" s="1"/>
  <c r="BZ55" i="5"/>
  <c r="BZ51" i="5" s="1"/>
  <c r="BY55" i="5"/>
  <c r="BY51" i="5" s="1"/>
  <c r="BX55" i="5"/>
  <c r="BX51" i="5" s="1"/>
  <c r="BW55" i="5"/>
  <c r="BW51" i="5" s="1"/>
  <c r="BV55" i="5"/>
  <c r="BV51" i="5" s="1"/>
  <c r="BU55" i="5"/>
  <c r="BU51" i="5" s="1"/>
  <c r="BT55" i="5"/>
  <c r="BT51" i="5" s="1"/>
  <c r="BS55" i="5"/>
  <c r="BS51" i="5" s="1"/>
  <c r="BR55" i="5"/>
  <c r="BR51" i="5" s="1"/>
  <c r="BQ55" i="5"/>
  <c r="BQ51" i="5" s="1"/>
  <c r="BP55" i="5"/>
  <c r="BP51" i="5" s="1"/>
  <c r="BO55" i="5"/>
  <c r="BO51" i="5" s="1"/>
  <c r="BN55" i="5"/>
  <c r="BN51" i="5" s="1"/>
  <c r="BM55" i="5"/>
  <c r="BM51" i="5" s="1"/>
  <c r="BL55" i="5"/>
  <c r="BL51" i="5" s="1"/>
  <c r="BK55" i="5"/>
  <c r="BK51" i="5" s="1"/>
  <c r="BJ55" i="5"/>
  <c r="BJ51" i="5" s="1"/>
  <c r="BI55" i="5"/>
  <c r="BI51" i="5" s="1"/>
  <c r="BH55" i="5"/>
  <c r="BH51" i="5" s="1"/>
  <c r="BG55" i="5"/>
  <c r="BG51" i="5" s="1"/>
  <c r="BF55" i="5"/>
  <c r="BF51" i="5" s="1"/>
  <c r="BE55" i="5"/>
  <c r="BE51" i="5" s="1"/>
  <c r="BD55" i="5"/>
  <c r="BD51" i="5" s="1"/>
  <c r="BC55" i="5"/>
  <c r="BC51" i="5" s="1"/>
  <c r="BB55" i="5"/>
  <c r="BB51" i="5" s="1"/>
  <c r="BA55" i="5"/>
  <c r="BA51" i="5" s="1"/>
  <c r="AZ55" i="5"/>
  <c r="AZ51" i="5" s="1"/>
  <c r="AY55" i="5"/>
  <c r="AY51" i="5" s="1"/>
  <c r="AX55" i="5"/>
  <c r="AX51" i="5" s="1"/>
  <c r="AW55" i="5"/>
  <c r="AW51" i="5" s="1"/>
  <c r="AV55" i="5"/>
  <c r="AV51" i="5" s="1"/>
  <c r="AU55" i="5"/>
  <c r="AU51" i="5" s="1"/>
  <c r="AT55" i="5"/>
  <c r="AT51" i="5" s="1"/>
  <c r="AS55" i="5"/>
  <c r="AS51" i="5" s="1"/>
  <c r="AR55" i="5"/>
  <c r="AR51" i="5" s="1"/>
  <c r="CC47" i="5"/>
  <c r="CB47" i="5"/>
  <c r="CA47" i="5"/>
  <c r="BZ47" i="5"/>
  <c r="BY47" i="5"/>
  <c r="BX47" i="5"/>
  <c r="BW47" i="5"/>
  <c r="BV47" i="5"/>
  <c r="BU47" i="5"/>
  <c r="BT47" i="5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CC44" i="5"/>
  <c r="CB44" i="5"/>
  <c r="CA44" i="5"/>
  <c r="BZ44" i="5"/>
  <c r="BY44" i="5"/>
  <c r="BX44" i="5"/>
  <c r="BX43" i="5" s="1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R43" i="5" s="1"/>
  <c r="AW43" i="5" l="1"/>
  <c r="BP43" i="5"/>
  <c r="AT43" i="5"/>
  <c r="BS43" i="5"/>
  <c r="BZ43" i="5"/>
  <c r="AU43" i="5"/>
  <c r="BB43" i="5"/>
  <c r="BR43" i="5"/>
  <c r="BC43" i="5"/>
  <c r="CA43" i="5"/>
  <c r="BI43" i="5"/>
  <c r="BF43" i="5"/>
  <c r="BN43" i="5"/>
  <c r="BV43" i="5"/>
  <c r="BD43" i="5"/>
  <c r="BW43" i="5"/>
  <c r="BE43" i="5"/>
  <c r="CB43" i="5"/>
  <c r="CC43" i="5"/>
  <c r="BG43" i="5"/>
  <c r="BO43" i="5"/>
  <c r="AS43" i="5"/>
  <c r="BQ43" i="5"/>
  <c r="BK43" i="5"/>
  <c r="BJ43" i="5"/>
  <c r="BL43" i="5"/>
  <c r="AX43" i="5"/>
  <c r="AY43" i="5"/>
  <c r="AZ43" i="5"/>
  <c r="BU43" i="5"/>
  <c r="BH43" i="5"/>
  <c r="AV43" i="5"/>
  <c r="BT43" i="5"/>
  <c r="CC51" i="5"/>
  <c r="BA43" i="5"/>
  <c r="BM43" i="5"/>
  <c r="BY43" i="5"/>
  <c r="AO18" i="5" l="1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AN18" i="5"/>
</calcChain>
</file>

<file path=xl/sharedStrings.xml><?xml version="1.0" encoding="utf-8"?>
<sst xmlns="http://schemas.openxmlformats.org/spreadsheetml/2006/main" count="192" uniqueCount="186">
  <si>
    <t>Base monetaria</t>
  </si>
  <si>
    <t xml:space="preserve">Información monetaria (saldos en millones de Bs) </t>
  </si>
  <si>
    <t>Emisión Monetaria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</si>
  <si>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</si>
  <si>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</si>
  <si>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</si>
  <si>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</si>
  <si>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</si>
  <si>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</si>
  <si>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</si>
  <si>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</si>
  <si>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</si>
  <si>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</si>
  <si>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</si>
  <si>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</si>
  <si>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</si>
  <si>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</si>
  <si>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</si>
  <si>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</si>
  <si>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</si>
  <si>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</si>
  <si>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</si>
  <si>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</si>
  <si>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</si>
  <si>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</si>
  <si>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</si>
  <si>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</si>
  <si>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</si>
  <si>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</si>
  <si>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</si>
  <si>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Reservas internacionales brutas del BCB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</si>
  <si>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</si>
  <si>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</si>
  <si>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</si>
  <si>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</si>
  <si>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</si>
  <si>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</si>
  <si>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</si>
  <si>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</si>
  <si>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</si>
  <si>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</si>
  <si>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</si>
  <si>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</si>
  <si>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</si>
  <si>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</si>
  <si>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</si>
  <si>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</si>
  <si>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</si>
  <si>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</si>
  <si>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</si>
  <si>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</si>
  <si>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</si>
  <si>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</si>
  <si>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</si>
  <si>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</si>
  <si>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</si>
  <si>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</si>
  <si>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</si>
  <si>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</si>
  <si>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</si>
  <si>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</si>
  <si>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</si>
  <si>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</si>
  <si>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</si>
  <si>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</si>
  <si>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</si>
  <si>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</si>
  <si>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</si>
  <si>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</si>
  <si>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 xml:space="preserve">   Moneda extranjera (%)</t>
  </si>
  <si>
    <t>a/</t>
  </si>
  <si>
    <t>La variación semanal se calcula con la información más reciente de la semana.</t>
  </si>
  <si>
    <t>b/</t>
  </si>
  <si>
    <t>Datos registrados correspondientes a los días hábiles.</t>
  </si>
  <si>
    <t>2023
 A fines de Ene</t>
  </si>
  <si>
    <t>2023
 A fines de Feb</t>
  </si>
  <si>
    <t>2023
 A fines de Mar</t>
  </si>
  <si>
    <t>2023
 A fines de May</t>
  </si>
  <si>
    <t>2023
 A fines de Ago</t>
  </si>
  <si>
    <t>2023
 A fines de Sep</t>
  </si>
  <si>
    <t>2023
 A fines de Nov</t>
  </si>
  <si>
    <t>Semana 1</t>
  </si>
  <si>
    <t>Semana 2</t>
  </si>
  <si>
    <t>Semana 3</t>
  </si>
  <si>
    <t>Semana 4</t>
  </si>
  <si>
    <t>A partir del 1° de octubre de 2014 los datos incluyen intereses devengados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</si>
  <si>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</si>
  <si>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</si>
  <si>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</si>
  <si>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</si>
  <si>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</si>
  <si>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</si>
  <si>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</si>
  <si>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</si>
  <si>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</si>
  <si>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</si>
  <si>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</si>
  <si>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</si>
  <si>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</si>
  <si>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t xml:space="preserve">   A partir del 15/11/2017, los activos del FPAH son invertidos de acuerdo a la composición por monedas de los depósitos del público en el sistema financiero, de manera análoga a las inversiones realizadas por el FONDO RAL.</t>
  </si>
  <si>
    <t xml:space="preserve">   El 26/11/2018 se registró el cierre del centro 108 del Fondo de Promoción a la Inversión en Exploración y Explotación Hidrocarburífera (FPIEEH) en el marco del D.S. 3722 del 21/11/2018 </t>
  </si>
  <si>
    <t xml:space="preserve">   Se revisó la serie, descontando el crédito concedido a entidades públicas. Información disponible desde diciembre de 2019.</t>
  </si>
  <si>
    <t>2024
 A fines de Ene</t>
  </si>
  <si>
    <t>2024
 A fines de Feb</t>
  </si>
  <si>
    <t>2024
 A fines de Mar</t>
  </si>
  <si>
    <t>2024
 A fines de May</t>
  </si>
  <si>
    <t>2024
 A fines de Ago</t>
  </si>
  <si>
    <t>2024
 A fines de Sep</t>
  </si>
  <si>
    <t>2024
 A fines de Nov</t>
  </si>
  <si>
    <t>2025
 A fines de Ene</t>
  </si>
  <si>
    <t>2025
 A fines de Feb</t>
  </si>
  <si>
    <t>2025
 A fines de Mar</t>
  </si>
  <si>
    <t>2025
 A fines de May</t>
  </si>
  <si>
    <t>2025
 A fines de Ago</t>
  </si>
  <si>
    <t>2025
 A fines de Sep</t>
  </si>
  <si>
    <t>2020
A fines de Ene</t>
  </si>
  <si>
    <t>2020
A fines de Feb</t>
  </si>
  <si>
    <t>2020
A fines de Mar</t>
  </si>
  <si>
    <t>2020
A fines de Abr</t>
  </si>
  <si>
    <t>2020
A fines de May</t>
  </si>
  <si>
    <t>2020
A fines de Jun</t>
  </si>
  <si>
    <t>2020
 A fines de Jul</t>
  </si>
  <si>
    <t>2020
 A fines de Ago</t>
  </si>
  <si>
    <t>2020
 A fines de Sep</t>
  </si>
  <si>
    <t>2020
 A fines de Oct</t>
  </si>
  <si>
    <t>2020
 A fines de Nov</t>
  </si>
  <si>
    <t>2020
 A fines de Dic</t>
  </si>
  <si>
    <t>2021
 A fines de Ene</t>
  </si>
  <si>
    <t>2021
 A fines de Feb</t>
  </si>
  <si>
    <t>2021
 A fines de Mar</t>
  </si>
  <si>
    <t>2021
 A fines de Abr</t>
  </si>
  <si>
    <t>2021
 A fines de May</t>
  </si>
  <si>
    <t>2021
 A fines de Jun</t>
  </si>
  <si>
    <t>2021
 A fines de Jul</t>
  </si>
  <si>
    <t>2021
 A fines de Ago</t>
  </si>
  <si>
    <t>2021
 A fines de Sep</t>
  </si>
  <si>
    <t>2021
 A fines de Oct</t>
  </si>
  <si>
    <t>2021
 A fines de Nov</t>
  </si>
  <si>
    <t>2021
 A fines de Dic</t>
  </si>
  <si>
    <t>2022
 A fines de Ene</t>
  </si>
  <si>
    <t>2022
 A fines de Feb</t>
  </si>
  <si>
    <t>2022
 A fines de Mar</t>
  </si>
  <si>
    <t>2022
 A fines de Abr</t>
  </si>
  <si>
    <t>2022
 A fines de May</t>
  </si>
  <si>
    <t>2022
 A fines de Jun</t>
  </si>
  <si>
    <t>2022
 A fines de Jul</t>
  </si>
  <si>
    <t>2022
 A fines de Ago</t>
  </si>
  <si>
    <t>2022
 A fines de Sep</t>
  </si>
  <si>
    <t>2022
 A fines de Oct</t>
  </si>
  <si>
    <t>2022
 A fines de Nov</t>
  </si>
  <si>
    <t>2022
 A fines de Dic</t>
  </si>
  <si>
    <r>
      <t xml:space="preserve">V   A   R   I   A   B   L   E   S     </t>
    </r>
    <r>
      <rPr>
        <b/>
        <sz val="10"/>
        <rFont val="Arial"/>
        <family val="2"/>
      </rPr>
      <t>b/</t>
    </r>
  </si>
  <si>
    <t>2023
 A fines de 
Abr</t>
  </si>
  <si>
    <t>2023
 A fines de 
Jun</t>
  </si>
  <si>
    <t>2023
 A fines de 
Jul</t>
  </si>
  <si>
    <t>2023
 A fines de 
Oct</t>
  </si>
  <si>
    <t>2023
 A fines de 
Dic</t>
  </si>
  <si>
    <t>2024
 A fines de 
Abr</t>
  </si>
  <si>
    <t>2024
 A fines de 
Jun</t>
  </si>
  <si>
    <t>2024
 A fines de 
Jul</t>
  </si>
  <si>
    <t>2024
 A fines de 
Oct</t>
  </si>
  <si>
    <t>2024
 A fines de 
Dic</t>
  </si>
  <si>
    <t>2025
 A fines de 
Abr</t>
  </si>
  <si>
    <t>2025
 A fines de 
Jun</t>
  </si>
  <si>
    <t>2025
 A fines de 
Jul</t>
  </si>
  <si>
    <t>2025
 A fines de 
Oct</t>
  </si>
  <si>
    <t xml:space="preserve"> </t>
  </si>
  <si>
    <t>*</t>
  </si>
  <si>
    <t xml:space="preserve">Información preliminar  </t>
  </si>
  <si>
    <t xml:space="preserve">No se aplica                            </t>
  </si>
  <si>
    <t xml:space="preserve">  </t>
  </si>
  <si>
    <t xml:space="preserve">Índice de tipo de cambio real (base diciembre 2022=100)  </t>
  </si>
  <si>
    <r>
      <t xml:space="preserve">   Ahorro en el Sistema Financiero</t>
    </r>
    <r>
      <rPr>
        <vertAlign val="superscript"/>
        <sz val="10"/>
        <color theme="1"/>
        <rFont val="Arial"/>
        <family val="2"/>
      </rPr>
      <t>7</t>
    </r>
  </si>
  <si>
    <r>
      <t xml:space="preserve">Bolivianización (%) </t>
    </r>
    <r>
      <rPr>
        <vertAlign val="superscript"/>
        <sz val="9"/>
        <color theme="1"/>
        <rFont val="Arial"/>
        <family val="2"/>
      </rPr>
      <t>12</t>
    </r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</si>
  <si>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</si>
  <si>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</si>
  <si>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</si>
  <si>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 xml:space="preserve">Encaje constituido por el sistema financiero </t>
    </r>
    <r>
      <rPr>
        <vertAlign val="superscript"/>
        <sz val="9"/>
        <color theme="1"/>
        <rFont val="Arial"/>
        <family val="2"/>
      </rPr>
      <t xml:space="preserve"> 8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</si>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</sst>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1" formatCode=";;;"/>
    <numFmt numFmtId="172" formatCode=";;"/>
    <numFmt numFmtId="173" formatCode="_-* #,##0_-;\-* #,##0_-;_-* &quot;-&quot;??_-;_-@_-"/>
    <numFmt numFmtId="174" formatCode="_-* #,##0.00\ &quot;€&quot;_-;\-* #,##0.00\ &quot;€&quot;_-;_-* &quot;-&quot;??\ &quot;€&quot;_-;_-@_-"/>
    <numFmt numFmtId="175" formatCode="_-* #,##0.00\ _€_-;\-* #,##0.00\ _€_-;_-* &quot;-&quot;??\ _€_-;_-@_-"/>
    <numFmt numFmtId="176" formatCode="_-* #,##0\ _P_t_s_-;\-* #,##0\ _P_t_s_-;_-* &quot;-&quot;\ _P_t_s_-;_-@_-"/>
    <numFmt numFmtId="177" formatCode="_-* #,##0.00\ _P_t_s_-;\-* #,##0.00\ _P_t_s_-;_-* &quot;-&quot;??\ _P_t_s_-;_-@_-"/>
    <numFmt numFmtId="178" formatCode="#,##0."/>
    <numFmt numFmtId="179" formatCode="0.0_)"/>
    <numFmt numFmtId="180" formatCode="#,##0.0_);\(#,##0.0\)"/>
    <numFmt numFmtId="181" formatCode="\$#.00"/>
    <numFmt numFmtId="182" formatCode="_-* #,##0.00\ [$€]_-;\-* #,##0.00\ [$€]_-;_-* &quot;-&quot;??\ [$€]_-;_-@_-"/>
    <numFmt numFmtId="183" formatCode="#.00"/>
    <numFmt numFmtId="184" formatCode="%#.00"/>
    <numFmt numFmtId="185" formatCode="_(* #,##0_);_(* \(#,##0\);_(* &quot;-&quot;??_);_(@_)"/>
    <numFmt numFmtId="186" formatCode="_-* #,##0.00\ _$_-;\-* #,##0.00\ _$_-;_-* &quot;-&quot;??\ _$_-;_-@_-"/>
    <numFmt numFmtId="187" formatCode="&quot;$&quot;#.00"/>
    <numFmt numFmtId="188" formatCode="#."/>
    <numFmt numFmtId="189" formatCode="hh:mm:ss\ \a\.m\./\p\.m\._)"/>
    <numFmt numFmtId="190" formatCode="#.##000"/>
    <numFmt numFmtId="191" formatCode="&quot;$&quot;#,#00"/>
    <numFmt numFmtId="192" formatCode="#,#00"/>
    <numFmt numFmtId="193" formatCode="_-* #,##0\ _p_t_a_-;\-* #,##0\ _p_t_a_-;_-* &quot;-&quot;\ _p_t_a_-;_-@_-"/>
    <numFmt numFmtId="194" formatCode="mmmm"/>
    <numFmt numFmtId="195" formatCode="%#,#00"/>
    <numFmt numFmtId="196" formatCode="d\.m\.yy"/>
    <numFmt numFmtId="197" formatCode="_-* #,##0.0_-;\-* #,##0.0_-;_-* &quot;-&quot;??_-;_-@_-"/>
  </numFmts>
  <fonts count="70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21" fillId="0" borderId="0" applyFont="0" applyFill="0" applyBorder="0" applyAlignment="0" applyProtection="0"/>
    <xf numFmtId="37" fontId="22" fillId="0" borderId="0"/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5" fillId="0" borderId="0">
      <protection locked="0"/>
    </xf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37" fontId="22" fillId="0" borderId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19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6" borderId="0" applyNumberFormat="0" applyBorder="0" applyAlignment="0" applyProtection="0"/>
    <xf numFmtId="0" fontId="33" fillId="10" borderId="0" applyNumberFormat="0" applyBorder="0" applyAlignment="0" applyProtection="0"/>
    <xf numFmtId="167" fontId="5" fillId="0" borderId="0" applyNumberFormat="0"/>
    <xf numFmtId="0" fontId="34" fillId="11" borderId="0" applyNumberFormat="0" applyBorder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6" fillId="28" borderId="23" applyNumberFormat="0" applyAlignment="0" applyProtection="0"/>
    <xf numFmtId="0" fontId="37" fillId="0" borderId="24" applyNumberFormat="0" applyFill="0" applyAlignment="0" applyProtection="0"/>
    <xf numFmtId="0" fontId="36" fillId="28" borderId="23" applyNumberFormat="0" applyAlignment="0" applyProtection="0"/>
    <xf numFmtId="4" fontId="24" fillId="0" borderId="0">
      <protection locked="0"/>
    </xf>
    <xf numFmtId="181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38" fillId="0" borderId="0" applyNumberFormat="0" applyFill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6" borderId="0" applyNumberFormat="0" applyBorder="0" applyAlignment="0" applyProtection="0"/>
    <xf numFmtId="0" fontId="39" fillId="14" borderId="22" applyNumberFormat="0" applyAlignment="0" applyProtection="0"/>
    <xf numFmtId="182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3" fontId="24" fillId="0" borderId="0">
      <protection locked="0"/>
    </xf>
    <xf numFmtId="183" fontId="24" fillId="0" borderId="0">
      <protection locked="0"/>
    </xf>
    <xf numFmtId="0" fontId="34" fillId="11" borderId="0" applyNumberFormat="0" applyBorder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38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43" fillId="0" borderId="0">
      <protection locked="0"/>
    </xf>
    <xf numFmtId="0" fontId="43" fillId="0" borderId="0">
      <protection locked="0"/>
    </xf>
    <xf numFmtId="0" fontId="33" fillId="10" borderId="0" applyNumberFormat="0" applyBorder="0" applyAlignment="0" applyProtection="0"/>
    <xf numFmtId="0" fontId="39" fillId="14" borderId="22" applyNumberFormat="0" applyAlignment="0" applyProtection="0"/>
    <xf numFmtId="0" fontId="37" fillId="0" borderId="24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4" fillId="29" borderId="0" applyNumberFormat="0" applyBorder="0" applyAlignment="0" applyProtection="0"/>
    <xf numFmtId="0" fontId="5" fillId="0" borderId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45" fillId="27" borderId="29" applyNumberFormat="0" applyAlignment="0" applyProtection="0"/>
    <xf numFmtId="184" fontId="24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27" borderId="29" applyNumberFormat="0" applyAlignment="0" applyProtection="0"/>
    <xf numFmtId="0" fontId="4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38" fillId="0" borderId="27" applyNumberFormat="0" applyFill="0" applyAlignment="0" applyProtection="0"/>
    <xf numFmtId="0" fontId="47" fillId="0" borderId="0" applyNumberFormat="0" applyFill="0" applyBorder="0" applyAlignment="0" applyProtection="0"/>
    <xf numFmtId="0" fontId="24" fillId="0" borderId="30">
      <protection locked="0"/>
    </xf>
    <xf numFmtId="0" fontId="24" fillId="0" borderId="30">
      <protection locked="0"/>
    </xf>
    <xf numFmtId="0" fontId="4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1" fillId="0" borderId="0"/>
    <xf numFmtId="165" fontId="21" fillId="0" borderId="0" applyFont="0" applyFill="0" applyBorder="0" applyAlignment="0" applyProtection="0"/>
    <xf numFmtId="37" fontId="1" fillId="0" borderId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37" fontId="1" fillId="0" borderId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21" fillId="0" borderId="0"/>
    <xf numFmtId="165" fontId="21" fillId="0" borderId="0" applyFont="0" applyFill="0" applyBorder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5" fillId="0" borderId="0"/>
    <xf numFmtId="0" fontId="21" fillId="0" borderId="0"/>
    <xf numFmtId="175" fontId="21" fillId="0" borderId="0" applyFont="0" applyFill="0" applyBorder="0" applyAlignment="0" applyProtection="0"/>
    <xf numFmtId="0" fontId="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5" fillId="32" borderId="0" applyNumberFormat="0" applyBorder="0" applyAlignment="0" applyProtection="0"/>
    <xf numFmtId="0" fontId="55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55" fillId="36" borderId="0" applyNumberFormat="0" applyBorder="0" applyAlignment="0" applyProtection="0"/>
    <xf numFmtId="0" fontId="55" fillId="37" borderId="0" applyNumberFormat="0" applyBorder="0" applyAlignment="0" applyProtection="0"/>
    <xf numFmtId="0" fontId="54" fillId="34" borderId="0" applyNumberFormat="0" applyBorder="0" applyAlignment="0" applyProtection="0"/>
    <xf numFmtId="0" fontId="54" fillId="38" borderId="0" applyNumberFormat="0" applyBorder="0" applyAlignment="0" applyProtection="0"/>
    <xf numFmtId="0" fontId="55" fillId="35" borderId="0" applyNumberFormat="0" applyBorder="0" applyAlignment="0" applyProtection="0"/>
    <xf numFmtId="0" fontId="55" fillId="36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3" borderId="0" applyNumberFormat="0" applyBorder="0" applyAlignment="0" applyProtection="0"/>
    <xf numFmtId="0" fontId="54" fillId="39" borderId="0" applyNumberFormat="0" applyBorder="0" applyAlignment="0" applyProtection="0"/>
    <xf numFmtId="0" fontId="54" fillId="31" borderId="0" applyNumberFormat="0" applyBorder="0" applyAlignment="0" applyProtection="0"/>
    <xf numFmtId="0" fontId="55" fillId="32" borderId="0" applyNumberFormat="0" applyBorder="0" applyAlignment="0" applyProtection="0"/>
    <xf numFmtId="0" fontId="55" fillId="40" borderId="0" applyNumberFormat="0" applyBorder="0" applyAlignment="0" applyProtection="0"/>
    <xf numFmtId="0" fontId="54" fillId="34" borderId="0" applyNumberFormat="0" applyBorder="0" applyAlignment="0" applyProtection="0"/>
    <xf numFmtId="0" fontId="54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45" fillId="27" borderId="29" applyNumberFormat="0" applyAlignment="0" applyProtection="0"/>
    <xf numFmtId="0" fontId="35" fillId="27" borderId="22" applyNumberFormat="0" applyAlignment="0" applyProtection="0"/>
    <xf numFmtId="0" fontId="60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196" fontId="61" fillId="0" borderId="0" applyFill="0" applyBorder="0" applyAlignment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5" fillId="27" borderId="22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6" fillId="28" borderId="23" applyNumberFormat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190" fontId="23" fillId="0" borderId="0">
      <protection locked="0"/>
    </xf>
    <xf numFmtId="0" fontId="51" fillId="0" borderId="0">
      <protection locked="0"/>
    </xf>
    <xf numFmtId="0" fontId="62" fillId="0" borderId="0" applyNumberFormat="0" applyAlignment="0">
      <alignment horizontal="left"/>
    </xf>
    <xf numFmtId="187" fontId="24" fillId="0" borderId="0">
      <protection locked="0"/>
    </xf>
    <xf numFmtId="191" fontId="23" fillId="0" borderId="0">
      <protection locked="0"/>
    </xf>
    <xf numFmtId="0" fontId="51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51" fillId="0" borderId="0">
      <protection locked="0"/>
    </xf>
    <xf numFmtId="0" fontId="30" fillId="0" borderId="32"/>
    <xf numFmtId="0" fontId="39" fillId="14" borderId="22" applyNumberFormat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5" borderId="0" applyNumberFormat="0" applyBorder="0" applyAlignment="0" applyProtection="0"/>
    <xf numFmtId="0" fontId="41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63" fillId="0" borderId="0" applyNumberFormat="0" applyAlignment="0">
      <alignment horizontal="left"/>
    </xf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39" fillId="14" borderId="22" applyNumberFormat="0" applyAlignment="0" applyProtection="0"/>
    <xf numFmtId="0" fontId="48" fillId="0" borderId="33" applyNumberFormat="0" applyFill="0" applyAlignment="0" applyProtection="0"/>
    <xf numFmtId="0" fontId="40" fillId="0" borderId="0" applyNumberFormat="0" applyFill="0" applyBorder="0" applyAlignment="0" applyProtection="0"/>
    <xf numFmtId="188" fontId="5" fillId="0" borderId="0" applyFont="0" applyFill="0" applyBorder="0" applyAlignment="0" applyProtection="0"/>
    <xf numFmtId="188" fontId="50" fillId="0" borderId="0">
      <protection locked="0"/>
    </xf>
    <xf numFmtId="0" fontId="51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88" fontId="51" fillId="0" borderId="0">
      <protection locked="0"/>
    </xf>
    <xf numFmtId="0" fontId="51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88" fontId="51" fillId="0" borderId="0">
      <protection locked="0"/>
    </xf>
    <xf numFmtId="0" fontId="51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88" fontId="50" fillId="0" borderId="0">
      <protection locked="0"/>
    </xf>
    <xf numFmtId="0" fontId="51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88" fontId="52" fillId="0" borderId="0">
      <protection locked="0"/>
    </xf>
    <xf numFmtId="0" fontId="51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88" fontId="53" fillId="0" borderId="0">
      <protection locked="0"/>
    </xf>
    <xf numFmtId="0" fontId="51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78" fontId="24" fillId="0" borderId="0">
      <protection locked="0"/>
    </xf>
    <xf numFmtId="188" fontId="50" fillId="0" borderId="0">
      <protection locked="0"/>
    </xf>
    <xf numFmtId="0" fontId="51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8" fontId="25" fillId="0" borderId="0">
      <protection locked="0"/>
    </xf>
    <xf numFmtId="178" fontId="25" fillId="0" borderId="0">
      <protection locked="0"/>
    </xf>
    <xf numFmtId="178" fontId="25" fillId="0" borderId="0">
      <protection locked="0"/>
    </xf>
    <xf numFmtId="178" fontId="25" fillId="0" borderId="0">
      <protection locked="0"/>
    </xf>
    <xf numFmtId="192" fontId="23" fillId="0" borderId="0">
      <protection locked="0"/>
    </xf>
    <xf numFmtId="183" fontId="24" fillId="0" borderId="0">
      <protection locked="0"/>
    </xf>
    <xf numFmtId="183" fontId="24" fillId="0" borderId="0">
      <protection locked="0"/>
    </xf>
    <xf numFmtId="0" fontId="51" fillId="0" borderId="0">
      <protection locked="0"/>
    </xf>
    <xf numFmtId="38" fontId="59" fillId="8" borderId="0" applyNumberFormat="0" applyBorder="0" applyAlignment="0" applyProtection="0"/>
    <xf numFmtId="0" fontId="34" fillId="11" borderId="0" applyNumberFormat="0" applyBorder="0" applyAlignment="0" applyProtection="0"/>
    <xf numFmtId="0" fontId="29" fillId="0" borderId="21" applyNumberFormat="0" applyAlignment="0" applyProtection="0">
      <alignment horizontal="left" vertical="center"/>
    </xf>
    <xf numFmtId="0" fontId="29" fillId="0" borderId="20">
      <alignment horizontal="left" vertical="center"/>
    </xf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57" fillId="0" borderId="0">
      <protection locked="0"/>
    </xf>
    <xf numFmtId="0" fontId="52" fillId="0" borderId="0">
      <protection locked="0"/>
    </xf>
    <xf numFmtId="0" fontId="28" fillId="0" borderId="0">
      <protection locked="0"/>
    </xf>
    <xf numFmtId="0" fontId="52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10" fontId="59" fillId="46" borderId="18" applyNumberFormat="0" applyBorder="0" applyAlignment="0" applyProtection="0"/>
    <xf numFmtId="43" fontId="31" fillId="0" borderId="0" applyFont="0" applyFill="0" applyBorder="0" applyAlignment="0" applyProtection="0"/>
    <xf numFmtId="19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21" fillId="0" borderId="0"/>
    <xf numFmtId="0" fontId="21" fillId="0" borderId="0"/>
    <xf numFmtId="37" fontId="27" fillId="0" borderId="0"/>
    <xf numFmtId="0" fontId="21" fillId="0" borderId="0"/>
    <xf numFmtId="0" fontId="21" fillId="0" borderId="0"/>
    <xf numFmtId="37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5" fillId="0" borderId="0"/>
    <xf numFmtId="0" fontId="66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179" fontId="1" fillId="0" borderId="0"/>
    <xf numFmtId="0" fontId="5" fillId="0" borderId="0"/>
    <xf numFmtId="0" fontId="49" fillId="0" borderId="0"/>
    <xf numFmtId="0" fontId="49" fillId="0" borderId="0"/>
    <xf numFmtId="0" fontId="5" fillId="0" borderId="0"/>
    <xf numFmtId="0" fontId="5" fillId="0" borderId="0"/>
    <xf numFmtId="0" fontId="5" fillId="0" borderId="0">
      <alignment wrapText="1"/>
    </xf>
    <xf numFmtId="0" fontId="21" fillId="0" borderId="0"/>
    <xf numFmtId="0" fontId="5" fillId="0" borderId="0"/>
    <xf numFmtId="0" fontId="5" fillId="0" borderId="0"/>
    <xf numFmtId="0" fontId="49" fillId="0" borderId="0"/>
    <xf numFmtId="0" fontId="49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4" fillId="0" borderId="0"/>
    <xf numFmtId="0" fontId="49" fillId="0" borderId="0"/>
    <xf numFmtId="0" fontId="49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0" fontId="1" fillId="0" borderId="0"/>
    <xf numFmtId="0" fontId="27" fillId="0" borderId="0"/>
    <xf numFmtId="0" fontId="49" fillId="0" borderId="0"/>
    <xf numFmtId="0" fontId="49" fillId="0" borderId="0"/>
    <xf numFmtId="0" fontId="5" fillId="0" borderId="0">
      <alignment wrapText="1"/>
    </xf>
    <xf numFmtId="37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37" fontId="27" fillId="0" borderId="0"/>
    <xf numFmtId="0" fontId="21" fillId="0" borderId="0"/>
    <xf numFmtId="0" fontId="5" fillId="0" borderId="0"/>
    <xf numFmtId="37" fontId="27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49" fillId="0" borderId="0"/>
    <xf numFmtId="0" fontId="21" fillId="0" borderId="0"/>
    <xf numFmtId="0" fontId="49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21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7" fillId="0" borderId="0"/>
    <xf numFmtId="0" fontId="2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9" fillId="0" borderId="0"/>
    <xf numFmtId="37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49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37" fontId="27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1" fillId="0" borderId="0"/>
    <xf numFmtId="0" fontId="21" fillId="0" borderId="0"/>
    <xf numFmtId="37" fontId="27" fillId="0" borderId="0"/>
    <xf numFmtId="0" fontId="31" fillId="7" borderId="19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31" fillId="30" borderId="28" applyNumberFormat="0" applyFont="0" applyAlignment="0" applyProtection="0"/>
    <xf numFmtId="0" fontId="31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0" fontId="5" fillId="30" borderId="28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5" fontId="2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1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4" fontId="64" fillId="0" borderId="0" applyNumberFormat="0" applyFill="0" applyBorder="0" applyAlignment="0" applyProtection="0">
      <alignment horizontal="left"/>
    </xf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45" fillId="27" borderId="29" applyNumberFormat="0" applyAlignment="0" applyProtection="0"/>
    <xf numFmtId="0" fontId="33" fillId="10" borderId="0" applyNumberFormat="0" applyBorder="0" applyAlignment="0" applyProtection="0"/>
    <xf numFmtId="165" fontId="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40" fontId="65" fillId="0" borderId="0" applyBorder="0">
      <alignment horizontal="right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23" fillId="0" borderId="30">
      <protection locked="0"/>
    </xf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24" fillId="0" borderId="30">
      <protection locked="0"/>
    </xf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51" fillId="0" borderId="30">
      <protection locked="0"/>
    </xf>
    <xf numFmtId="0" fontId="51" fillId="0" borderId="30">
      <protection locked="0"/>
    </xf>
    <xf numFmtId="0" fontId="51" fillId="0" borderId="30">
      <protection locked="0"/>
    </xf>
    <xf numFmtId="0" fontId="48" fillId="0" borderId="33" applyNumberFormat="0" applyFill="0" applyAlignment="0" applyProtection="0"/>
    <xf numFmtId="0" fontId="51" fillId="0" borderId="30">
      <protection locked="0"/>
    </xf>
    <xf numFmtId="0" fontId="51" fillId="0" borderId="30">
      <protection locked="0"/>
    </xf>
    <xf numFmtId="0" fontId="48" fillId="0" borderId="33" applyNumberFormat="0" applyFill="0" applyAlignment="0" applyProtection="0"/>
    <xf numFmtId="0" fontId="51" fillId="0" borderId="30">
      <protection locked="0"/>
    </xf>
    <xf numFmtId="0" fontId="47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7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36" fillId="28" borderId="23" applyNumberFormat="0" applyAlignment="0" applyProtection="0"/>
    <xf numFmtId="43" fontId="3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5" fillId="0" borderId="0" applyFont="0" applyFill="0" applyBorder="0" applyAlignment="0" applyProtection="0"/>
    <xf numFmtId="0" fontId="38" fillId="0" borderId="35" applyNumberFormat="0" applyFill="0" applyAlignment="0" applyProtection="0"/>
    <xf numFmtId="37" fontId="22" fillId="0" borderId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6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184" fontId="24" fillId="0" borderId="0">
      <protection locked="0"/>
    </xf>
    <xf numFmtId="0" fontId="38" fillId="0" borderId="37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4" applyNumberFormat="0" applyFill="0" applyAlignment="0" applyProtection="0"/>
    <xf numFmtId="0" fontId="38" fillId="0" borderId="37" applyNumberFormat="0" applyFill="0" applyAlignment="0" applyProtection="0"/>
    <xf numFmtId="177" fontId="5" fillId="0" borderId="0" applyFont="0" applyFill="0" applyBorder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8" applyNumberFormat="0" applyFill="0" applyAlignment="0" applyProtection="0"/>
    <xf numFmtId="0" fontId="38" fillId="0" borderId="36" applyNumberFormat="0" applyFill="0" applyAlignment="0" applyProtection="0"/>
    <xf numFmtId="0" fontId="38" fillId="0" borderId="38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184" fontId="24" fillId="0" borderId="0">
      <protection locked="0"/>
    </xf>
    <xf numFmtId="0" fontId="38" fillId="0" borderId="37" applyNumberFormat="0" applyFill="0" applyAlignment="0" applyProtection="0"/>
    <xf numFmtId="0" fontId="38" fillId="0" borderId="36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8" fillId="0" borderId="35" applyNumberFormat="0" applyFill="0" applyAlignment="0" applyProtection="0"/>
    <xf numFmtId="0" fontId="38" fillId="0" borderId="36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184" fontId="24" fillId="0" borderId="0">
      <protection locked="0"/>
    </xf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7" applyNumberFormat="0" applyFill="0" applyAlignment="0" applyProtection="0"/>
    <xf numFmtId="0" fontId="38" fillId="0" borderId="35" applyNumberFormat="0" applyFill="0" applyAlignment="0" applyProtection="0"/>
    <xf numFmtId="0" fontId="38" fillId="0" borderId="37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177" fontId="5" fillId="0" borderId="0" applyFont="0" applyFill="0" applyBorder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37" fontId="22" fillId="0" borderId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7" applyNumberFormat="0" applyFill="0" applyAlignment="0" applyProtection="0"/>
    <xf numFmtId="0" fontId="38" fillId="0" borderId="38" applyNumberFormat="0" applyFill="0" applyAlignment="0" applyProtection="0"/>
    <xf numFmtId="184" fontId="24" fillId="0" borderId="0">
      <protection locked="0"/>
    </xf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177" fontId="5" fillId="0" borderId="0" applyFont="0" applyFill="0" applyBorder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5" applyNumberFormat="0" applyFill="0" applyAlignment="0" applyProtection="0"/>
    <xf numFmtId="37" fontId="22" fillId="0" borderId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8" applyNumberFormat="0" applyFill="0" applyAlignment="0" applyProtection="0"/>
    <xf numFmtId="184" fontId="24" fillId="0" borderId="0">
      <protection locked="0"/>
    </xf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177" fontId="5" fillId="0" borderId="0" applyFont="0" applyFill="0" applyBorder="0" applyAlignment="0" applyProtection="0"/>
    <xf numFmtId="0" fontId="38" fillId="0" borderId="36" applyNumberFormat="0" applyFill="0" applyAlignment="0" applyProtection="0"/>
    <xf numFmtId="37" fontId="22" fillId="0" borderId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7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184" fontId="24" fillId="0" borderId="0">
      <protection locked="0"/>
    </xf>
    <xf numFmtId="177" fontId="5" fillId="0" borderId="0" applyFont="0" applyFill="0" applyBorder="0" applyAlignment="0" applyProtection="0"/>
    <xf numFmtId="0" fontId="38" fillId="0" borderId="37" applyNumberFormat="0" applyFill="0" applyAlignment="0" applyProtection="0"/>
    <xf numFmtId="37" fontId="22" fillId="0" borderId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184" fontId="24" fillId="0" borderId="0">
      <protection locked="0"/>
    </xf>
    <xf numFmtId="177" fontId="5" fillId="0" borderId="0" applyFont="0" applyFill="0" applyBorder="0" applyAlignment="0" applyProtection="0"/>
    <xf numFmtId="0" fontId="38" fillId="0" borderId="38" applyNumberFormat="0" applyFill="0" applyAlignment="0" applyProtection="0"/>
    <xf numFmtId="37" fontId="22" fillId="0" borderId="0"/>
    <xf numFmtId="184" fontId="24" fillId="0" borderId="0">
      <protection locked="0"/>
    </xf>
    <xf numFmtId="177" fontId="5" fillId="0" borderId="0" applyFont="0" applyFill="0" applyBorder="0" applyAlignment="0" applyProtection="0"/>
    <xf numFmtId="37" fontId="22" fillId="0" borderId="0"/>
  </cellStyleXfs>
  <cellXfs count="295">
    <xf numFmtId="0" fontId="0" fillId="0" borderId="0" xfId="0"/>
    <xf numFmtId="2" fontId="5" fillId="4" borderId="6" xfId="4" applyNumberFormat="1" applyFont="1" applyFill="1" applyBorder="1" applyAlignment="1">
      <alignment horizontal="right"/>
    </xf>
    <xf numFmtId="2" fontId="5" fillId="4" borderId="2" xfId="4" applyNumberFormat="1" applyFont="1" applyFill="1" applyBorder="1" applyAlignment="1">
      <alignment horizontal="right"/>
    </xf>
    <xf numFmtId="2" fontId="5" fillId="4" borderId="7" xfId="4" applyNumberFormat="1" applyFont="1" applyFill="1" applyBorder="1" applyAlignment="1">
      <alignment horizontal="right"/>
    </xf>
    <xf numFmtId="2" fontId="5" fillId="4" borderId="15" xfId="4" applyNumberFormat="1" applyFont="1" applyFill="1" applyBorder="1" applyAlignment="1">
      <alignment horizontal="right"/>
    </xf>
    <xf numFmtId="2" fontId="5" fillId="4" borderId="3" xfId="4" applyNumberFormat="1" applyFont="1" applyFill="1" applyBorder="1" applyAlignment="1">
      <alignment horizontal="right"/>
    </xf>
    <xf numFmtId="2" fontId="5" fillId="4" borderId="9" xfId="4" applyNumberFormat="1" applyFont="1" applyFill="1" applyBorder="1" applyAlignment="1">
      <alignment horizontal="right"/>
    </xf>
    <xf numFmtId="0" fontId="5" fillId="0" borderId="0" xfId="7"/>
    <xf numFmtId="0" fontId="2" fillId="0" borderId="0" xfId="7" applyFont="1" applyAlignment="1">
      <alignment horizontal="left"/>
    </xf>
    <xf numFmtId="43" fontId="13" fillId="0" borderId="0" xfId="5" applyFont="1" applyAlignment="1">
      <alignment horizontal="center"/>
    </xf>
    <xf numFmtId="0" fontId="13" fillId="0" borderId="0" xfId="7" applyFont="1" applyAlignment="1">
      <alignment horizontal="center"/>
    </xf>
    <xf numFmtId="0" fontId="2" fillId="0" borderId="0" xfId="7" applyFont="1" applyAlignment="1">
      <alignment horizontal="center"/>
    </xf>
    <xf numFmtId="0" fontId="5" fillId="0" borderId="4" xfId="7" applyBorder="1"/>
    <xf numFmtId="0" fontId="5" fillId="0" borderId="6" xfId="7" applyBorder="1"/>
    <xf numFmtId="15" fontId="9" fillId="0" borderId="12" xfId="7" applyNumberFormat="1" applyFont="1" applyFill="1" applyBorder="1" applyAlignment="1">
      <alignment horizontal="center" vertical="center"/>
    </xf>
    <xf numFmtId="0" fontId="5" fillId="0" borderId="14" xfId="7" applyBorder="1"/>
    <xf numFmtId="0" fontId="14" fillId="0" borderId="7" xfId="7" applyFont="1" applyBorder="1" applyAlignment="1">
      <alignment horizontal="center" vertical="center"/>
    </xf>
    <xf numFmtId="15" fontId="15" fillId="0" borderId="2" xfId="7" applyNumberFormat="1" applyFont="1" applyFill="1" applyBorder="1" applyAlignment="1">
      <alignment horizontal="center" vertical="center"/>
    </xf>
    <xf numFmtId="15" fontId="15" fillId="0" borderId="7" xfId="7" applyNumberFormat="1" applyFont="1" applyFill="1" applyBorder="1" applyAlignment="1">
      <alignment horizontal="center" vertical="center"/>
    </xf>
    <xf numFmtId="0" fontId="5" fillId="0" borderId="0" xfId="7" applyFill="1"/>
    <xf numFmtId="0" fontId="2" fillId="0" borderId="4" xfId="7" applyFont="1" applyBorder="1" applyProtection="1"/>
    <xf numFmtId="0" fontId="3" fillId="0" borderId="1" xfId="7" applyFont="1" applyBorder="1" applyProtection="1"/>
    <xf numFmtId="4" fontId="12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2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2" fillId="0" borderId="17" xfId="7" applyNumberFormat="1" applyFont="1" applyFill="1" applyBorder="1" applyAlignment="1" applyProtection="1">
      <alignment horizontal="right" vertical="center" wrapText="1"/>
      <protection locked="0"/>
    </xf>
    <xf numFmtId="4" fontId="12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2" fillId="0" borderId="10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3" fontId="5" fillId="4" borderId="0" xfId="7" applyNumberFormat="1" applyFont="1" applyFill="1" applyBorder="1" applyAlignment="1" applyProtection="1">
      <alignment horizontal="right"/>
      <protection locked="0"/>
    </xf>
    <xf numFmtId="3" fontId="5" fillId="4" borderId="6" xfId="7" applyNumberFormat="1" applyFont="1" applyFill="1" applyBorder="1" applyAlignment="1" applyProtection="1">
      <alignment horizontal="right"/>
      <protection locked="0"/>
    </xf>
    <xf numFmtId="3" fontId="5" fillId="4" borderId="2" xfId="7" applyNumberFormat="1" applyFont="1" applyFill="1" applyBorder="1" applyAlignment="1" applyProtection="1">
      <alignment horizontal="right"/>
      <protection locked="0"/>
    </xf>
    <xf numFmtId="3" fontId="5" fillId="4" borderId="7" xfId="7" applyNumberFormat="1" applyFont="1" applyFill="1" applyBorder="1" applyAlignment="1" applyProtection="1">
      <alignment horizontal="right"/>
      <protection locked="0"/>
    </xf>
    <xf numFmtId="3" fontId="5" fillId="4" borderId="15" xfId="7" applyNumberFormat="1" applyFont="1" applyFill="1" applyBorder="1" applyAlignment="1" applyProtection="1">
      <alignment horizontal="right"/>
      <protection locked="0"/>
    </xf>
    <xf numFmtId="3" fontId="5" fillId="0" borderId="0" xfId="7" applyNumberFormat="1"/>
    <xf numFmtId="0" fontId="3" fillId="0" borderId="6" xfId="7" applyFont="1" applyBorder="1" applyProtection="1"/>
    <xf numFmtId="0" fontId="4" fillId="0" borderId="0" xfId="7" applyFont="1" applyFill="1" applyBorder="1" applyAlignment="1" applyProtection="1">
      <alignment horizontal="left"/>
    </xf>
    <xf numFmtId="2" fontId="3" fillId="0" borderId="6" xfId="7" applyNumberFormat="1" applyFont="1" applyBorder="1" applyProtection="1"/>
    <xf numFmtId="167" fontId="5" fillId="4" borderId="0" xfId="7" applyNumberFormat="1" applyFont="1" applyFill="1" applyBorder="1" applyAlignment="1" applyProtection="1">
      <alignment horizontal="right"/>
      <protection locked="0"/>
    </xf>
    <xf numFmtId="167" fontId="5" fillId="4" borderId="6" xfId="7" applyNumberFormat="1" applyFont="1" applyFill="1" applyBorder="1" applyAlignment="1" applyProtection="1">
      <alignment horizontal="right"/>
      <protection locked="0"/>
    </xf>
    <xf numFmtId="167" fontId="5" fillId="4" borderId="2" xfId="7" applyNumberFormat="1" applyFont="1" applyFill="1" applyBorder="1" applyAlignment="1" applyProtection="1">
      <alignment horizontal="right"/>
      <protection locked="0"/>
    </xf>
    <xf numFmtId="167" fontId="5" fillId="4" borderId="7" xfId="7" applyNumberFormat="1" applyFont="1" applyFill="1" applyBorder="1" applyAlignment="1" applyProtection="1">
      <alignment horizontal="right"/>
      <protection locked="0"/>
    </xf>
    <xf numFmtId="167" fontId="5" fillId="4" borderId="15" xfId="7" applyNumberFormat="1" applyFont="1" applyFill="1" applyBorder="1" applyAlignment="1" applyProtection="1">
      <alignment horizontal="right"/>
      <protection locked="0"/>
    </xf>
    <xf numFmtId="2" fontId="3" fillId="0" borderId="8" xfId="7" applyNumberFormat="1" applyFont="1" applyBorder="1" applyProtection="1"/>
    <xf numFmtId="3" fontId="5" fillId="4" borderId="14" xfId="7" applyNumberFormat="1" applyFont="1" applyFill="1" applyBorder="1" applyAlignment="1" applyProtection="1">
      <alignment horizontal="right"/>
      <protection locked="0"/>
    </xf>
    <xf numFmtId="3" fontId="5" fillId="4" borderId="8" xfId="7" applyNumberFormat="1" applyFont="1" applyFill="1" applyBorder="1" applyAlignment="1" applyProtection="1">
      <alignment horizontal="right"/>
      <protection locked="0"/>
    </xf>
    <xf numFmtId="3" fontId="5" fillId="4" borderId="3" xfId="7" applyNumberFormat="1" applyFont="1" applyFill="1" applyBorder="1" applyAlignment="1" applyProtection="1">
      <alignment horizontal="right"/>
      <protection locked="0"/>
    </xf>
    <xf numFmtId="3" fontId="5" fillId="4" borderId="9" xfId="7" applyNumberFormat="1" applyFont="1" applyFill="1" applyBorder="1" applyAlignment="1" applyProtection="1">
      <alignment horizontal="right"/>
      <protection locked="0"/>
    </xf>
    <xf numFmtId="3" fontId="5" fillId="4" borderId="16" xfId="7" applyNumberFormat="1" applyFont="1" applyFill="1" applyBorder="1" applyAlignment="1" applyProtection="1">
      <alignment horizontal="right"/>
      <protection locked="0"/>
    </xf>
    <xf numFmtId="0" fontId="16" fillId="0" borderId="0" xfId="7" applyFont="1" applyFill="1" applyBorder="1"/>
    <xf numFmtId="0" fontId="2" fillId="0" borderId="4" xfId="7" applyFont="1" applyBorder="1"/>
    <xf numFmtId="0" fontId="3" fillId="0" borderId="5" xfId="7" applyFont="1" applyFill="1" applyBorder="1"/>
    <xf numFmtId="168" fontId="17" fillId="0" borderId="4" xfId="7" applyNumberFormat="1" applyFont="1" applyFill="1" applyBorder="1" applyAlignment="1">
      <alignment horizontal="right" vertical="center" wrapText="1"/>
    </xf>
    <xf numFmtId="168" fontId="17" fillId="0" borderId="1" xfId="7" applyNumberFormat="1" applyFont="1" applyFill="1" applyBorder="1" applyAlignment="1">
      <alignment horizontal="right" vertical="center" wrapText="1"/>
    </xf>
    <xf numFmtId="168" fontId="17" fillId="0" borderId="5" xfId="7" applyNumberFormat="1" applyFont="1" applyFill="1" applyBorder="1" applyAlignment="1">
      <alignment horizontal="right" vertical="center" wrapText="1"/>
    </xf>
    <xf numFmtId="168" fontId="17" fillId="0" borderId="10" xfId="7" applyNumberFormat="1" applyFont="1" applyFill="1" applyBorder="1" applyAlignment="1">
      <alignment horizontal="right" vertical="center" wrapText="1"/>
    </xf>
    <xf numFmtId="168" fontId="17" fillId="0" borderId="17" xfId="7" applyNumberFormat="1" applyFont="1" applyFill="1" applyBorder="1" applyAlignment="1">
      <alignment horizontal="right" vertical="center" wrapText="1"/>
    </xf>
    <xf numFmtId="0" fontId="3" fillId="0" borderId="6" xfId="7" applyFont="1" applyBorder="1"/>
    <xf numFmtId="0" fontId="3" fillId="0" borderId="7" xfId="7" applyFont="1" applyFill="1" applyBorder="1"/>
    <xf numFmtId="3" fontId="5" fillId="4" borderId="6" xfId="7" applyNumberFormat="1" applyFont="1" applyFill="1" applyBorder="1" applyAlignment="1" applyProtection="1">
      <alignment horizontal="right" vertical="center" wrapText="1"/>
    </xf>
    <xf numFmtId="3" fontId="5" fillId="4" borderId="2" xfId="7" applyNumberFormat="1" applyFont="1" applyFill="1" applyBorder="1" applyAlignment="1" applyProtection="1">
      <alignment horizontal="right" vertical="center" wrapText="1"/>
    </xf>
    <xf numFmtId="3" fontId="5" fillId="4" borderId="7" xfId="7" applyNumberFormat="1" applyFont="1" applyFill="1" applyBorder="1" applyAlignment="1" applyProtection="1">
      <alignment horizontal="right" vertical="center" wrapText="1"/>
    </xf>
    <xf numFmtId="3" fontId="5" fillId="4" borderId="0" xfId="7" applyNumberFormat="1" applyFont="1" applyFill="1" applyBorder="1" applyAlignment="1" applyProtection="1">
      <alignment horizontal="right" vertical="center" wrapText="1"/>
    </xf>
    <xf numFmtId="3" fontId="5" fillId="4" borderId="15" xfId="7" applyNumberFormat="1" applyFont="1" applyFill="1" applyBorder="1" applyAlignment="1" applyProtection="1">
      <alignment horizontal="right" vertical="center" wrapText="1"/>
    </xf>
    <xf numFmtId="0" fontId="4" fillId="0" borderId="7" xfId="7" applyFont="1" applyFill="1" applyBorder="1"/>
    <xf numFmtId="168" fontId="11" fillId="2" borderId="6" xfId="7" applyNumberFormat="1" applyFont="1" applyFill="1" applyBorder="1" applyAlignment="1" applyProtection="1">
      <alignment horizontal="right" vertical="center" wrapText="1"/>
    </xf>
    <xf numFmtId="168" fontId="11" fillId="2" borderId="2" xfId="7" applyNumberFormat="1" applyFont="1" applyFill="1" applyBorder="1" applyAlignment="1" applyProtection="1">
      <alignment horizontal="right" vertical="center" wrapText="1"/>
    </xf>
    <xf numFmtId="168" fontId="11" fillId="2" borderId="7" xfId="7" applyNumberFormat="1" applyFont="1" applyFill="1" applyBorder="1" applyAlignment="1" applyProtection="1">
      <alignment horizontal="right" vertical="center" wrapText="1"/>
    </xf>
    <xf numFmtId="168" fontId="11" fillId="2" borderId="0" xfId="7" applyNumberFormat="1" applyFont="1" applyFill="1" applyBorder="1" applyAlignment="1" applyProtection="1">
      <alignment horizontal="right" vertical="center" wrapText="1"/>
    </xf>
    <xf numFmtId="168" fontId="11" fillId="2" borderId="15" xfId="7" applyNumberFormat="1" applyFont="1" applyFill="1" applyBorder="1" applyAlignment="1" applyProtection="1">
      <alignment horizontal="right" vertical="center" wrapText="1"/>
    </xf>
    <xf numFmtId="168" fontId="11" fillId="2" borderId="6" xfId="7" applyNumberFormat="1" applyFont="1" applyFill="1" applyBorder="1" applyAlignment="1" applyProtection="1">
      <alignment horizontal="center" vertical="center" wrapText="1"/>
    </xf>
    <xf numFmtId="168" fontId="11" fillId="2" borderId="2" xfId="7" applyNumberFormat="1" applyFont="1" applyFill="1" applyBorder="1" applyAlignment="1" applyProtection="1">
      <alignment horizontal="center" vertical="center" wrapText="1"/>
    </xf>
    <xf numFmtId="168" fontId="11" fillId="2" borderId="7" xfId="7" applyNumberFormat="1" applyFont="1" applyFill="1" applyBorder="1" applyAlignment="1" applyProtection="1">
      <alignment horizontal="center" vertical="center" wrapText="1"/>
    </xf>
    <xf numFmtId="168" fontId="11" fillId="2" borderId="0" xfId="7" applyNumberFormat="1" applyFont="1" applyFill="1" applyBorder="1" applyAlignment="1" applyProtection="1">
      <alignment horizontal="center" vertical="center" wrapText="1"/>
    </xf>
    <xf numFmtId="168" fontId="11" fillId="2" borderId="15" xfId="7" applyNumberFormat="1" applyFont="1" applyFill="1" applyBorder="1" applyAlignment="1" applyProtection="1">
      <alignment horizontal="center" vertical="center" wrapText="1"/>
    </xf>
    <xf numFmtId="168" fontId="5" fillId="2" borderId="2" xfId="7" applyNumberFormat="1" applyFont="1" applyFill="1" applyBorder="1" applyAlignment="1" applyProtection="1">
      <alignment horizontal="center" vertical="center" wrapText="1"/>
    </xf>
    <xf numFmtId="168" fontId="5" fillId="2" borderId="7" xfId="7" applyNumberFormat="1" applyFont="1" applyFill="1" applyBorder="1" applyAlignment="1" applyProtection="1">
      <alignment horizontal="center" vertical="center" wrapText="1"/>
    </xf>
    <xf numFmtId="2" fontId="5" fillId="4" borderId="0" xfId="4" applyNumberFormat="1" applyFont="1" applyFill="1" applyBorder="1" applyAlignment="1">
      <alignment horizontal="right"/>
    </xf>
    <xf numFmtId="0" fontId="3" fillId="0" borderId="8" xfId="7" applyFont="1" applyBorder="1"/>
    <xf numFmtId="0" fontId="3" fillId="0" borderId="9" xfId="7" applyFont="1" applyFill="1" applyBorder="1"/>
    <xf numFmtId="2" fontId="5" fillId="4" borderId="8" xfId="4" applyNumberFormat="1" applyFont="1" applyFill="1" applyBorder="1" applyAlignment="1">
      <alignment horizontal="right"/>
    </xf>
    <xf numFmtId="2" fontId="5" fillId="4" borderId="14" xfId="4" applyNumberFormat="1" applyFont="1" applyFill="1" applyBorder="1" applyAlignment="1">
      <alignment horizontal="right"/>
    </xf>
    <xf numFmtId="2" fontId="5" fillId="4" borderId="16" xfId="4" applyNumberFormat="1" applyFont="1" applyFill="1" applyBorder="1" applyAlignment="1">
      <alignment horizontal="right"/>
    </xf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10" xfId="7" applyNumberFormat="1" applyFont="1" applyFill="1" applyBorder="1"/>
    <xf numFmtId="168" fontId="5" fillId="0" borderId="17" xfId="7" applyNumberFormat="1" applyFont="1" applyFill="1" applyBorder="1"/>
    <xf numFmtId="3" fontId="12" fillId="4" borderId="2" xfId="7" applyNumberFormat="1" applyFont="1" applyFill="1" applyBorder="1" applyAlignment="1" applyProtection="1">
      <alignment horizontal="right"/>
      <protection locked="0"/>
    </xf>
    <xf numFmtId="3" fontId="12" fillId="4" borderId="7" xfId="7" applyNumberFormat="1" applyFont="1" applyFill="1" applyBorder="1" applyAlignment="1" applyProtection="1">
      <alignment horizontal="right"/>
      <protection locked="0"/>
    </xf>
    <xf numFmtId="0" fontId="4" fillId="0" borderId="5" xfId="7" applyFont="1" applyFill="1" applyBorder="1"/>
    <xf numFmtId="168" fontId="20" fillId="0" borderId="4" xfId="7" applyNumberFormat="1" applyFont="1" applyFill="1" applyBorder="1"/>
    <xf numFmtId="168" fontId="20" fillId="0" borderId="1" xfId="7" applyNumberFormat="1" applyFont="1" applyFill="1" applyBorder="1"/>
    <xf numFmtId="168" fontId="20" fillId="0" borderId="5" xfId="7" applyNumberFormat="1" applyFont="1" applyFill="1" applyBorder="1"/>
    <xf numFmtId="168" fontId="20" fillId="0" borderId="10" xfId="7" applyNumberFormat="1" applyFont="1" applyFill="1" applyBorder="1"/>
    <xf numFmtId="168" fontId="20" fillId="0" borderId="17" xfId="7" applyNumberFormat="1" applyFont="1" applyFill="1" applyBorder="1"/>
    <xf numFmtId="0" fontId="2" fillId="0" borderId="6" xfId="7" applyFont="1" applyBorder="1"/>
    <xf numFmtId="168" fontId="5" fillId="4" borderId="6" xfId="4" applyNumberFormat="1" applyFont="1" applyFill="1" applyBorder="1" applyAlignment="1">
      <alignment horizontal="right"/>
    </xf>
    <xf numFmtId="168" fontId="5" fillId="4" borderId="2" xfId="4" applyNumberFormat="1" applyFont="1" applyFill="1" applyBorder="1" applyAlignment="1">
      <alignment horizontal="right"/>
    </xf>
    <xf numFmtId="168" fontId="5" fillId="4" borderId="7" xfId="4" applyNumberFormat="1" applyFont="1" applyFill="1" applyBorder="1" applyAlignment="1">
      <alignment horizontal="right"/>
    </xf>
    <xf numFmtId="168" fontId="5" fillId="4" borderId="0" xfId="4" applyNumberFormat="1" applyFont="1" applyFill="1" applyBorder="1" applyAlignment="1">
      <alignment horizontal="right"/>
    </xf>
    <xf numFmtId="168" fontId="5" fillId="4" borderId="15" xfId="4" applyNumberFormat="1" applyFont="1" applyFill="1" applyBorder="1" applyAlignment="1">
      <alignment horizontal="right"/>
    </xf>
    <xf numFmtId="0" fontId="4" fillId="0" borderId="6" xfId="7" applyFont="1" applyBorder="1"/>
    <xf numFmtId="0" fontId="5" fillId="0" borderId="6" xfId="7" applyFont="1" applyBorder="1"/>
    <xf numFmtId="4" fontId="5" fillId="4" borderId="6" xfId="7" applyNumberFormat="1" applyFont="1" applyFill="1" applyBorder="1" applyAlignment="1" applyProtection="1">
      <alignment horizontal="right"/>
      <protection locked="0"/>
    </xf>
    <xf numFmtId="4" fontId="5" fillId="4" borderId="2" xfId="7" applyNumberFormat="1" applyFont="1" applyFill="1" applyBorder="1" applyAlignment="1" applyProtection="1">
      <alignment horizontal="right"/>
      <protection locked="0"/>
    </xf>
    <xf numFmtId="4" fontId="5" fillId="4" borderId="7" xfId="7" applyNumberFormat="1" applyFont="1" applyFill="1" applyBorder="1" applyAlignment="1" applyProtection="1">
      <alignment horizontal="right"/>
      <protection locked="0"/>
    </xf>
    <xf numFmtId="4" fontId="5" fillId="4" borderId="0" xfId="7" applyNumberFormat="1" applyFont="1" applyFill="1" applyBorder="1" applyAlignment="1" applyProtection="1">
      <alignment horizontal="right"/>
      <protection locked="0"/>
    </xf>
    <xf numFmtId="4" fontId="5" fillId="4" borderId="15" xfId="7" applyNumberFormat="1" applyFont="1" applyFill="1" applyBorder="1" applyAlignment="1" applyProtection="1">
      <alignment horizontal="right"/>
      <protection locked="0"/>
    </xf>
    <xf numFmtId="0" fontId="3" fillId="2" borderId="6" xfId="7" applyFont="1" applyFill="1" applyBorder="1"/>
    <xf numFmtId="10" fontId="11" fillId="0" borderId="6" xfId="7" applyNumberFormat="1" applyFont="1" applyFill="1" applyBorder="1" applyAlignment="1" applyProtection="1">
      <alignment horizontal="right"/>
      <protection locked="0"/>
    </xf>
    <xf numFmtId="10" fontId="11" fillId="0" borderId="2" xfId="7" applyNumberFormat="1" applyFont="1" applyFill="1" applyBorder="1" applyAlignment="1" applyProtection="1">
      <alignment horizontal="right"/>
      <protection locked="0"/>
    </xf>
    <xf numFmtId="10" fontId="11" fillId="0" borderId="7" xfId="7" applyNumberFormat="1" applyFont="1" applyFill="1" applyBorder="1" applyAlignment="1" applyProtection="1">
      <alignment horizontal="right"/>
      <protection locked="0"/>
    </xf>
    <xf numFmtId="10" fontId="11" fillId="0" borderId="0" xfId="7" applyNumberFormat="1" applyFont="1" applyFill="1" applyBorder="1" applyAlignment="1" applyProtection="1">
      <alignment horizontal="right"/>
      <protection locked="0"/>
    </xf>
    <xf numFmtId="10" fontId="11" fillId="0" borderId="15" xfId="7" applyNumberFormat="1" applyFont="1" applyFill="1" applyBorder="1" applyAlignment="1" applyProtection="1">
      <alignment horizontal="right"/>
      <protection locked="0"/>
    </xf>
    <xf numFmtId="10" fontId="11" fillId="2" borderId="2" xfId="7" applyNumberFormat="1" applyFont="1" applyFill="1" applyBorder="1" applyAlignment="1" applyProtection="1">
      <alignment horizontal="right"/>
      <protection locked="0"/>
    </xf>
    <xf numFmtId="10" fontId="11" fillId="2" borderId="7" xfId="7" applyNumberFormat="1" applyFont="1" applyFill="1" applyBorder="1" applyAlignment="1" applyProtection="1">
      <alignment horizontal="right"/>
      <protection locked="0"/>
    </xf>
    <xf numFmtId="10" fontId="11" fillId="2" borderId="0" xfId="7" applyNumberFormat="1" applyFont="1" applyFill="1" applyBorder="1" applyAlignment="1" applyProtection="1">
      <alignment horizontal="right"/>
      <protection locked="0"/>
    </xf>
    <xf numFmtId="0" fontId="5" fillId="2" borderId="0" xfId="7" applyFill="1"/>
    <xf numFmtId="0" fontId="5" fillId="0" borderId="8" xfId="7" applyFont="1" applyBorder="1"/>
    <xf numFmtId="168" fontId="5" fillId="4" borderId="8" xfId="7" applyNumberFormat="1" applyFont="1" applyFill="1" applyBorder="1" applyProtection="1">
      <protection locked="0"/>
    </xf>
    <xf numFmtId="168" fontId="5" fillId="4" borderId="3" xfId="7" applyNumberFormat="1" applyFont="1" applyFill="1" applyBorder="1" applyProtection="1">
      <protection locked="0"/>
    </xf>
    <xf numFmtId="168" fontId="5" fillId="4" borderId="9" xfId="7" applyNumberFormat="1" applyFont="1" applyFill="1" applyBorder="1" applyProtection="1">
      <protection locked="0"/>
    </xf>
    <xf numFmtId="168" fontId="5" fillId="4" borderId="14" xfId="7" applyNumberFormat="1" applyFont="1" applyFill="1" applyBorder="1" applyProtection="1">
      <protection locked="0"/>
    </xf>
    <xf numFmtId="168" fontId="5" fillId="4" borderId="16" xfId="7" applyNumberFormat="1" applyFont="1" applyFill="1" applyBorder="1" applyProtection="1">
      <protection locked="0"/>
    </xf>
    <xf numFmtId="2" fontId="5" fillId="4" borderId="9" xfId="7" applyNumberFormat="1" applyFont="1" applyFill="1" applyBorder="1" applyProtection="1">
      <protection locked="0"/>
    </xf>
    <xf numFmtId="0" fontId="5" fillId="0" borderId="5" xfId="7" applyFont="1" applyFill="1" applyBorder="1"/>
    <xf numFmtId="171" fontId="11" fillId="0" borderId="4" xfId="7" applyNumberFormat="1" applyFont="1" applyFill="1" applyBorder="1" applyProtection="1">
      <protection locked="0"/>
    </xf>
    <xf numFmtId="171" fontId="11" fillId="0" borderId="1" xfId="7" applyNumberFormat="1" applyFont="1" applyFill="1" applyBorder="1" applyProtection="1">
      <protection locked="0"/>
    </xf>
    <xf numFmtId="171" fontId="11" fillId="0" borderId="5" xfId="7" applyNumberFormat="1" applyFont="1" applyFill="1" applyBorder="1" applyProtection="1">
      <protection locked="0"/>
    </xf>
    <xf numFmtId="171" fontId="11" fillId="0" borderId="10" xfId="7" applyNumberFormat="1" applyFont="1" applyFill="1" applyBorder="1" applyProtection="1">
      <protection locked="0"/>
    </xf>
    <xf numFmtId="171" fontId="11" fillId="0" borderId="17" xfId="7" applyNumberFormat="1" applyFont="1" applyFill="1" applyBorder="1" applyProtection="1">
      <protection locked="0"/>
    </xf>
    <xf numFmtId="2" fontId="5" fillId="4" borderId="6" xfId="7" applyNumberFormat="1" applyFont="1" applyFill="1" applyBorder="1" applyProtection="1">
      <protection locked="0"/>
    </xf>
    <xf numFmtId="2" fontId="5" fillId="4" borderId="2" xfId="7" applyNumberFormat="1" applyFont="1" applyFill="1" applyBorder="1" applyProtection="1">
      <protection locked="0"/>
    </xf>
    <xf numFmtId="2" fontId="5" fillId="4" borderId="7" xfId="7" applyNumberFormat="1" applyFont="1" applyFill="1" applyBorder="1" applyProtection="1">
      <protection locked="0"/>
    </xf>
    <xf numFmtId="2" fontId="5" fillId="4" borderId="0" xfId="7" applyNumberFormat="1" applyFont="1" applyFill="1" applyBorder="1" applyProtection="1">
      <protection locked="0"/>
    </xf>
    <xf numFmtId="2" fontId="5" fillId="4" borderId="15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7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10" xfId="7" applyNumberFormat="1" applyFont="1" applyFill="1" applyBorder="1" applyAlignment="1" applyProtection="1">
      <alignment horizontal="right"/>
    </xf>
    <xf numFmtId="2" fontId="5" fillId="5" borderId="6" xfId="7" applyNumberFormat="1" applyFont="1" applyFill="1" applyBorder="1" applyAlignment="1" applyProtection="1">
      <alignment horizontal="right"/>
      <protection locked="0"/>
    </xf>
    <xf numFmtId="2" fontId="5" fillId="5" borderId="2" xfId="7" applyNumberFormat="1" applyFont="1" applyFill="1" applyBorder="1" applyAlignment="1" applyProtection="1">
      <alignment horizontal="right"/>
      <protection locked="0"/>
    </xf>
    <xf numFmtId="2" fontId="5" fillId="6" borderId="7" xfId="7" applyNumberFormat="1" applyFont="1" applyFill="1" applyBorder="1" applyAlignment="1" applyProtection="1">
      <alignment horizontal="right"/>
    </xf>
    <xf numFmtId="2" fontId="5" fillId="6" borderId="0" xfId="7" applyNumberFormat="1" applyFont="1" applyFill="1" applyBorder="1" applyAlignment="1" applyProtection="1">
      <alignment horizontal="right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2" fontId="5" fillId="4" borderId="7" xfId="6" applyNumberFormat="1" applyFont="1" applyFill="1" applyBorder="1" applyAlignment="1" applyProtection="1">
      <alignment horizontal="right"/>
      <protection locked="0"/>
    </xf>
    <xf numFmtId="2" fontId="3" fillId="0" borderId="7" xfId="7" applyNumberFormat="1" applyFont="1" applyFill="1" applyBorder="1"/>
    <xf numFmtId="2" fontId="5" fillId="0" borderId="4" xfId="7" applyNumberFormat="1" applyFont="1" applyFill="1" applyBorder="1" applyAlignment="1" applyProtection="1">
      <alignment horizontal="right"/>
    </xf>
    <xf numFmtId="2" fontId="3" fillId="0" borderId="7" xfId="7" applyNumberFormat="1" applyFont="1" applyBorder="1"/>
    <xf numFmtId="2" fontId="5" fillId="4" borderId="6" xfId="7" applyNumberFormat="1" applyFont="1" applyFill="1" applyBorder="1" applyAlignment="1" applyProtection="1">
      <alignment horizontal="right"/>
    </xf>
    <xf numFmtId="2" fontId="5" fillId="4" borderId="2" xfId="7" applyNumberFormat="1" applyFont="1" applyFill="1" applyBorder="1" applyAlignment="1" applyProtection="1">
      <alignment horizontal="right"/>
    </xf>
    <xf numFmtId="2" fontId="5" fillId="4" borderId="7" xfId="7" applyNumberFormat="1" applyFont="1" applyFill="1" applyBorder="1" applyAlignment="1" applyProtection="1">
      <alignment horizontal="right"/>
    </xf>
    <xf numFmtId="2" fontId="5" fillId="4" borderId="0" xfId="7" applyNumberFormat="1" applyFont="1" applyFill="1" applyBorder="1" applyAlignment="1" applyProtection="1">
      <alignment horizontal="right"/>
    </xf>
    <xf numFmtId="2" fontId="3" fillId="0" borderId="9" xfId="7" applyNumberFormat="1" applyFont="1" applyBorder="1"/>
    <xf numFmtId="2" fontId="5" fillId="4" borderId="8" xfId="7" applyNumberFormat="1" applyFont="1" applyFill="1" applyBorder="1" applyAlignment="1" applyProtection="1">
      <alignment horizontal="right"/>
    </xf>
    <xf numFmtId="2" fontId="5" fillId="4" borderId="3" xfId="7" applyNumberFormat="1" applyFont="1" applyFill="1" applyBorder="1" applyAlignment="1" applyProtection="1">
      <alignment horizontal="right"/>
    </xf>
    <xf numFmtId="2" fontId="5" fillId="4" borderId="9" xfId="7" applyNumberFormat="1" applyFont="1" applyFill="1" applyBorder="1" applyAlignment="1" applyProtection="1">
      <alignment horizontal="right"/>
    </xf>
    <xf numFmtId="2" fontId="5" fillId="4" borderId="14" xfId="7" applyNumberFormat="1" applyFont="1" applyFill="1" applyBorder="1" applyAlignment="1" applyProtection="1">
      <alignment horizontal="right"/>
    </xf>
    <xf numFmtId="0" fontId="19" fillId="0" borderId="0" xfId="7" applyFont="1"/>
    <xf numFmtId="168" fontId="11" fillId="0" borderId="0" xfId="7" applyNumberFormat="1" applyFont="1" applyBorder="1"/>
    <xf numFmtId="0" fontId="5" fillId="0" borderId="0" xfId="7" applyFont="1" applyAlignment="1">
      <alignment horizontal="right"/>
    </xf>
    <xf numFmtId="0" fontId="9" fillId="0" borderId="0" xfId="7" applyFont="1"/>
    <xf numFmtId="172" fontId="18" fillId="0" borderId="0" xfId="7" applyNumberFormat="1" applyFont="1" applyBorder="1"/>
    <xf numFmtId="0" fontId="9" fillId="0" borderId="0" xfId="7" quotePrefix="1" applyFont="1" applyAlignment="1">
      <alignment horizontal="right"/>
    </xf>
    <xf numFmtId="2" fontId="3" fillId="6" borderId="18" xfId="7" applyNumberFormat="1" applyFont="1" applyFill="1" applyBorder="1" applyAlignment="1" applyProtection="1">
      <alignment horizontal="right"/>
    </xf>
    <xf numFmtId="172" fontId="18" fillId="0" borderId="0" xfId="7" applyNumberFormat="1" applyFont="1"/>
    <xf numFmtId="0" fontId="7" fillId="0" borderId="0" xfId="7" applyFont="1" applyAlignment="1">
      <alignment vertical="justify"/>
    </xf>
    <xf numFmtId="0" fontId="12" fillId="0" borderId="0" xfId="7" applyFont="1" applyFill="1"/>
    <xf numFmtId="168" fontId="12" fillId="0" borderId="0" xfId="7" applyNumberFormat="1" applyFont="1" applyFill="1"/>
    <xf numFmtId="0" fontId="9" fillId="0" borderId="0" xfId="7" applyFont="1" applyFill="1" applyBorder="1"/>
    <xf numFmtId="168" fontId="18" fillId="0" borderId="0" xfId="7" applyNumberFormat="1" applyFont="1"/>
    <xf numFmtId="0" fontId="18" fillId="0" borderId="0" xfId="7" applyFont="1"/>
    <xf numFmtId="0" fontId="12" fillId="0" borderId="0" xfId="7" applyFont="1"/>
    <xf numFmtId="3" fontId="5" fillId="4" borderId="0" xfId="0" applyNumberFormat="1" applyFont="1" applyFill="1" applyBorder="1" applyAlignment="1" applyProtection="1">
      <alignment horizontal="right"/>
      <protection locked="0"/>
    </xf>
    <xf numFmtId="3" fontId="5" fillId="4" borderId="7" xfId="0" applyNumberFormat="1" applyFont="1" applyFill="1" applyBorder="1" applyAlignment="1" applyProtection="1">
      <alignment horizontal="right"/>
      <protection locked="0"/>
    </xf>
    <xf numFmtId="2" fontId="5" fillId="4" borderId="0" xfId="0" applyNumberFormat="1" applyFont="1" applyFill="1" applyBorder="1" applyProtection="1">
      <protection locked="0"/>
    </xf>
    <xf numFmtId="3" fontId="12" fillId="4" borderId="7" xfId="0" applyNumberFormat="1" applyFont="1" applyFill="1" applyBorder="1" applyAlignment="1" applyProtection="1">
      <alignment horizontal="right"/>
      <protection locked="0"/>
    </xf>
    <xf numFmtId="3" fontId="12" fillId="4" borderId="0" xfId="0" applyNumberFormat="1" applyFont="1" applyFill="1" applyBorder="1" applyAlignment="1" applyProtection="1">
      <alignment horizontal="right"/>
      <protection locked="0"/>
    </xf>
    <xf numFmtId="3" fontId="12" fillId="4" borderId="6" xfId="0" applyNumberFormat="1" applyFont="1" applyFill="1" applyBorder="1" applyAlignment="1" applyProtection="1">
      <alignment horizontal="right"/>
      <protection locked="0"/>
    </xf>
    <xf numFmtId="3" fontId="5" fillId="4" borderId="6" xfId="0" applyNumberFormat="1" applyFont="1" applyFill="1" applyBorder="1" applyAlignment="1" applyProtection="1">
      <alignment horizontal="right"/>
      <protection locked="0"/>
    </xf>
    <xf numFmtId="2" fontId="5" fillId="4" borderId="7" xfId="0" applyNumberFormat="1" applyFont="1" applyFill="1" applyBorder="1" applyAlignment="1" applyProtection="1">
      <alignment horizontal="right"/>
    </xf>
    <xf numFmtId="2" fontId="5" fillId="4" borderId="0" xfId="0" applyNumberFormat="1" applyFont="1" applyFill="1" applyBorder="1" applyAlignment="1" applyProtection="1">
      <alignment horizontal="right"/>
    </xf>
    <xf numFmtId="2" fontId="5" fillId="4" borderId="6" xfId="0" applyNumberFormat="1" applyFont="1" applyFill="1" applyBorder="1" applyAlignment="1" applyProtection="1">
      <alignment horizontal="right"/>
    </xf>
    <xf numFmtId="43" fontId="5" fillId="4" borderId="7" xfId="8" applyFont="1" applyFill="1" applyBorder="1" applyAlignment="1" applyProtection="1">
      <alignment horizontal="right"/>
      <protection locked="0"/>
    </xf>
    <xf numFmtId="43" fontId="5" fillId="4" borderId="0" xfId="8" applyFont="1" applyFill="1" applyBorder="1" applyAlignment="1" applyProtection="1">
      <alignment horizontal="right"/>
      <protection locked="0"/>
    </xf>
    <xf numFmtId="173" fontId="5" fillId="4" borderId="7" xfId="8" applyNumberFormat="1" applyFont="1" applyFill="1" applyBorder="1" applyAlignment="1" applyProtection="1">
      <alignment horizontal="right"/>
      <protection locked="0"/>
    </xf>
    <xf numFmtId="173" fontId="5" fillId="4" borderId="0" xfId="8" applyNumberFormat="1" applyFont="1" applyFill="1" applyBorder="1" applyAlignment="1" applyProtection="1">
      <alignment horizontal="right"/>
      <protection locked="0"/>
    </xf>
    <xf numFmtId="43" fontId="5" fillId="4" borderId="6" xfId="8" applyFont="1" applyFill="1" applyBorder="1" applyAlignment="1" applyProtection="1">
      <alignment horizontal="right"/>
      <protection locked="0"/>
    </xf>
    <xf numFmtId="168" fontId="5" fillId="2" borderId="7" xfId="7" applyNumberFormat="1" applyFont="1" applyFill="1" applyBorder="1" applyAlignment="1" applyProtection="1">
      <alignment horizontal="right" vertical="center" wrapText="1"/>
    </xf>
    <xf numFmtId="168" fontId="5" fillId="2" borderId="0" xfId="7" applyNumberFormat="1" applyFont="1" applyFill="1" applyBorder="1" applyAlignment="1" applyProtection="1">
      <alignment horizontal="right" vertical="center" wrapText="1"/>
    </xf>
    <xf numFmtId="168" fontId="5" fillId="0" borderId="5" xfId="7" applyNumberFormat="1" applyFont="1" applyFill="1" applyBorder="1" applyAlignment="1">
      <alignment horizontal="right"/>
    </xf>
    <xf numFmtId="168" fontId="5" fillId="0" borderId="10" xfId="7" applyNumberFormat="1" applyFont="1" applyFill="1" applyBorder="1" applyAlignment="1">
      <alignment horizontal="right"/>
    </xf>
    <xf numFmtId="168" fontId="20" fillId="0" borderId="5" xfId="7" applyNumberFormat="1" applyFont="1" applyFill="1" applyBorder="1" applyAlignment="1">
      <alignment horizontal="right"/>
    </xf>
    <xf numFmtId="168" fontId="20" fillId="0" borderId="10" xfId="7" applyNumberFormat="1" applyFont="1" applyFill="1" applyBorder="1" applyAlignment="1">
      <alignment horizontal="right"/>
    </xf>
    <xf numFmtId="171" fontId="11" fillId="0" borderId="5" xfId="7" applyNumberFormat="1" applyFont="1" applyFill="1" applyBorder="1" applyAlignment="1" applyProtection="1">
      <alignment horizontal="right"/>
      <protection locked="0"/>
    </xf>
    <xf numFmtId="171" fontId="11" fillId="0" borderId="10" xfId="7" applyNumberFormat="1" applyFont="1" applyFill="1" applyBorder="1" applyAlignment="1" applyProtection="1">
      <alignment horizontal="right"/>
      <protection locked="0"/>
    </xf>
    <xf numFmtId="2" fontId="5" fillId="4" borderId="7" xfId="0" applyNumberFormat="1" applyFont="1" applyFill="1" applyBorder="1" applyAlignment="1" applyProtection="1">
      <alignment horizontal="right"/>
      <protection locked="0"/>
    </xf>
    <xf numFmtId="2" fontId="5" fillId="4" borderId="0" xfId="0" applyNumberFormat="1" applyFont="1" applyFill="1" applyBorder="1" applyAlignment="1" applyProtection="1">
      <alignment horizontal="right"/>
      <protection locked="0"/>
    </xf>
    <xf numFmtId="2" fontId="5" fillId="4" borderId="7" xfId="7" applyNumberFormat="1" applyFont="1" applyFill="1" applyBorder="1" applyAlignment="1" applyProtection="1">
      <alignment horizontal="right"/>
      <protection locked="0"/>
    </xf>
    <xf numFmtId="2" fontId="5" fillId="4" borderId="0" xfId="7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Protection="1">
      <protection locked="0"/>
    </xf>
    <xf numFmtId="2" fontId="5" fillId="4" borderId="2" xfId="0" applyNumberFormat="1" applyFont="1" applyFill="1" applyBorder="1" applyProtection="1">
      <protection locked="0"/>
    </xf>
    <xf numFmtId="2" fontId="5" fillId="4" borderId="39" xfId="0" applyNumberFormat="1" applyFont="1" applyFill="1" applyBorder="1" applyProtection="1">
      <protection locked="0"/>
    </xf>
    <xf numFmtId="2" fontId="5" fillId="4" borderId="15" xfId="0" applyNumberFormat="1" applyFont="1" applyFill="1" applyBorder="1" applyProtection="1">
      <protection locked="0"/>
    </xf>
    <xf numFmtId="2" fontId="5" fillId="4" borderId="40" xfId="0" applyNumberFormat="1" applyFont="1" applyFill="1" applyBorder="1" applyProtection="1">
      <protection locked="0"/>
    </xf>
    <xf numFmtId="2" fontId="5" fillId="4" borderId="41" xfId="0" applyNumberFormat="1" applyFont="1" applyFill="1" applyBorder="1" applyProtection="1">
      <protection locked="0"/>
    </xf>
    <xf numFmtId="2" fontId="5" fillId="4" borderId="42" xfId="0" applyNumberFormat="1" applyFont="1" applyFill="1" applyBorder="1" applyProtection="1">
      <protection locked="0"/>
    </xf>
    <xf numFmtId="2" fontId="5" fillId="4" borderId="43" xfId="0" applyNumberFormat="1" applyFont="1" applyFill="1" applyBorder="1" applyProtection="1">
      <protection locked="0"/>
    </xf>
    <xf numFmtId="2" fontId="5" fillId="4" borderId="43" xfId="7" applyNumberFormat="1" applyFont="1" applyFill="1" applyBorder="1" applyProtection="1">
      <protection locked="0"/>
    </xf>
    <xf numFmtId="2" fontId="11" fillId="6" borderId="43" xfId="7" applyNumberFormat="1" applyFont="1" applyFill="1" applyBorder="1" applyAlignment="1" applyProtection="1">
      <alignment horizontal="right"/>
    </xf>
    <xf numFmtId="2" fontId="11" fillId="6" borderId="44" xfId="7" applyNumberFormat="1" applyFont="1" applyFill="1" applyBorder="1" applyAlignment="1" applyProtection="1">
      <alignment horizontal="right"/>
    </xf>
    <xf numFmtId="0" fontId="10" fillId="0" borderId="11" xfId="7" applyFont="1" applyFill="1" applyBorder="1" applyAlignment="1">
      <alignment horizontal="center" vertical="center" wrapText="1"/>
    </xf>
    <xf numFmtId="0" fontId="8" fillId="0" borderId="7" xfId="7" applyFont="1" applyFill="1" applyBorder="1"/>
    <xf numFmtId="0" fontId="8" fillId="0" borderId="7" xfId="7" applyFont="1" applyFill="1" applyBorder="1" applyAlignment="1">
      <alignment vertical="center"/>
    </xf>
    <xf numFmtId="166" fontId="12" fillId="0" borderId="0" xfId="7" applyNumberFormat="1" applyFont="1" applyFill="1" applyBorder="1" applyAlignment="1" applyProtection="1">
      <alignment horizontal="left"/>
    </xf>
    <xf numFmtId="0" fontId="8" fillId="0" borderId="7" xfId="7" applyFont="1" applyFill="1" applyBorder="1" applyAlignment="1">
      <alignment horizontal="left" indent="1"/>
    </xf>
    <xf numFmtId="0" fontId="8" fillId="0" borderId="7" xfId="7" applyFont="1" applyFill="1" applyBorder="1" applyAlignment="1">
      <alignment horizontal="left" indent="4"/>
    </xf>
    <xf numFmtId="0" fontId="8" fillId="0" borderId="0" xfId="7" applyFont="1" applyFill="1" applyBorder="1" applyAlignment="1" applyProtection="1">
      <alignment horizontal="left"/>
    </xf>
    <xf numFmtId="0" fontId="8" fillId="0" borderId="0" xfId="7" applyFont="1" applyBorder="1" applyProtection="1"/>
    <xf numFmtId="0" fontId="8" fillId="0" borderId="0" xfId="7" applyFont="1" applyBorder="1" applyAlignment="1" applyProtection="1">
      <alignment horizontal="left" indent="1"/>
    </xf>
    <xf numFmtId="171" fontId="12" fillId="0" borderId="4" xfId="7" applyNumberFormat="1" applyFont="1" applyFill="1" applyBorder="1" applyProtection="1">
      <protection locked="0"/>
    </xf>
    <xf numFmtId="0" fontId="8" fillId="0" borderId="0" xfId="7" applyFont="1" applyFill="1" applyBorder="1" applyAlignment="1" applyProtection="1">
      <alignment horizontal="left" indent="2"/>
    </xf>
    <xf numFmtId="197" fontId="5" fillId="4" borderId="7" xfId="8" applyNumberFormat="1" applyFont="1" applyFill="1" applyBorder="1" applyAlignment="1" applyProtection="1">
      <alignment horizontal="right"/>
      <protection locked="0"/>
    </xf>
    <xf numFmtId="197" fontId="5" fillId="4" borderId="7" xfId="7" applyNumberFormat="1" applyFont="1" applyFill="1" applyBorder="1" applyAlignment="1" applyProtection="1">
      <alignment horizontal="right"/>
      <protection locked="0"/>
    </xf>
    <xf numFmtId="197" fontId="5" fillId="4" borderId="7" xfId="0" applyNumberFormat="1" applyFont="1" applyFill="1" applyBorder="1" applyAlignment="1" applyProtection="1">
      <alignment horizontal="right"/>
      <protection locked="0"/>
    </xf>
    <xf numFmtId="173" fontId="5" fillId="4" borderId="7" xfId="7" applyNumberFormat="1" applyFont="1" applyFill="1" applyBorder="1" applyAlignment="1" applyProtection="1">
      <alignment horizontal="right"/>
      <protection locked="0"/>
    </xf>
    <xf numFmtId="173" fontId="5" fillId="4" borderId="7" xfId="0" applyNumberFormat="1" applyFont="1" applyFill="1" applyBorder="1" applyAlignment="1" applyProtection="1">
      <alignment horizontal="right"/>
      <protection locked="0"/>
    </xf>
    <xf numFmtId="173" fontId="5" fillId="4" borderId="7" xfId="4" applyNumberFormat="1" applyFont="1" applyFill="1" applyBorder="1" applyAlignment="1">
      <alignment horizontal="right" vertical="center" wrapText="1"/>
    </xf>
    <xf numFmtId="169" fontId="5" fillId="4" borderId="7" xfId="7" applyNumberFormat="1" applyFont="1" applyFill="1" applyBorder="1" applyAlignment="1" applyProtection="1">
      <alignment horizontal="right"/>
      <protection locked="0"/>
    </xf>
    <xf numFmtId="0" fontId="8" fillId="0" borderId="9" xfId="7" applyFont="1" applyFill="1" applyBorder="1" applyAlignment="1">
      <alignment horizontal="left" indent="4"/>
    </xf>
    <xf numFmtId="0" fontId="8" fillId="0" borderId="9" xfId="7" applyFont="1" applyFill="1" applyBorder="1"/>
    <xf numFmtId="15" fontId="9" fillId="0" borderId="45" xfId="7" applyNumberFormat="1" applyFont="1" applyFill="1" applyBorder="1" applyAlignment="1">
      <alignment horizontal="center" vertical="center"/>
    </xf>
    <xf numFmtId="15" fontId="15" fillId="0" borderId="0" xfId="7" applyNumberFormat="1" applyFont="1" applyFill="1" applyBorder="1" applyAlignment="1">
      <alignment horizontal="center" vertical="center"/>
    </xf>
    <xf numFmtId="2" fontId="5" fillId="4" borderId="44" xfId="4" applyNumberFormat="1" applyFont="1" applyFill="1" applyBorder="1" applyAlignment="1">
      <alignment horizontal="right"/>
    </xf>
    <xf numFmtId="3" fontId="5" fillId="4" borderId="40" xfId="0" applyNumberFormat="1" applyFont="1" applyFill="1" applyBorder="1" applyAlignment="1" applyProtection="1">
      <alignment horizontal="right"/>
      <protection locked="0"/>
    </xf>
    <xf numFmtId="2" fontId="5" fillId="4" borderId="44" xfId="7" applyNumberFormat="1" applyFont="1" applyFill="1" applyBorder="1" applyAlignment="1" applyProtection="1">
      <alignment horizontal="right"/>
      <protection locked="0"/>
    </xf>
    <xf numFmtId="2" fontId="5" fillId="4" borderId="40" xfId="0" applyNumberFormat="1" applyFont="1" applyFill="1" applyBorder="1" applyAlignment="1" applyProtection="1">
      <alignment horizontal="right"/>
    </xf>
    <xf numFmtId="15" fontId="9" fillId="0" borderId="46" xfId="7" applyNumberFormat="1" applyFont="1" applyFill="1" applyBorder="1" applyAlignment="1">
      <alignment horizontal="center" vertical="center"/>
    </xf>
    <xf numFmtId="173" fontId="5" fillId="4" borderId="2" xfId="8" applyNumberFormat="1" applyFont="1" applyFill="1" applyBorder="1" applyAlignment="1" applyProtection="1">
      <alignment horizontal="right"/>
      <protection locked="0"/>
    </xf>
    <xf numFmtId="168" fontId="5" fillId="2" borderId="6" xfId="7" applyNumberFormat="1" applyFont="1" applyFill="1" applyBorder="1" applyAlignment="1" applyProtection="1">
      <alignment horizontal="right" vertical="center" wrapText="1"/>
    </xf>
    <xf numFmtId="2" fontId="5" fillId="4" borderId="40" xfId="4" applyNumberFormat="1" applyFont="1" applyFill="1" applyBorder="1" applyAlignment="1">
      <alignment horizontal="right"/>
    </xf>
    <xf numFmtId="2" fontId="5" fillId="4" borderId="43" xfId="4" applyNumberFormat="1" applyFont="1" applyFill="1" applyBorder="1" applyAlignment="1">
      <alignment horizontal="right"/>
    </xf>
    <xf numFmtId="168" fontId="5" fillId="0" borderId="4" xfId="7" applyNumberFormat="1" applyFont="1" applyFill="1" applyBorder="1" applyAlignment="1">
      <alignment horizontal="right"/>
    </xf>
    <xf numFmtId="3" fontId="5" fillId="4" borderId="44" xfId="0" applyNumberFormat="1" applyFont="1" applyFill="1" applyBorder="1" applyAlignment="1" applyProtection="1">
      <alignment horizontal="right"/>
      <protection locked="0"/>
    </xf>
    <xf numFmtId="3" fontId="5" fillId="4" borderId="43" xfId="0" applyNumberFormat="1" applyFont="1" applyFill="1" applyBorder="1" applyAlignment="1" applyProtection="1">
      <alignment horizontal="right"/>
      <protection locked="0"/>
    </xf>
    <xf numFmtId="168" fontId="20" fillId="0" borderId="4" xfId="7" applyNumberFormat="1" applyFont="1" applyFill="1" applyBorder="1" applyAlignment="1">
      <alignment horizontal="right"/>
    </xf>
    <xf numFmtId="10" fontId="11" fillId="2" borderId="6" xfId="7" applyNumberFormat="1" applyFont="1" applyFill="1" applyBorder="1" applyAlignment="1" applyProtection="1">
      <alignment horizontal="right"/>
      <protection locked="0"/>
    </xf>
    <xf numFmtId="2" fontId="5" fillId="4" borderId="40" xfId="7" applyNumberFormat="1" applyFont="1" applyFill="1" applyBorder="1" applyAlignment="1" applyProtection="1">
      <alignment horizontal="right"/>
      <protection locked="0"/>
    </xf>
    <xf numFmtId="2" fontId="5" fillId="4" borderId="43" xfId="7" applyNumberFormat="1" applyFont="1" applyFill="1" applyBorder="1" applyAlignment="1" applyProtection="1">
      <alignment horizontal="right"/>
      <protection locked="0"/>
    </xf>
    <xf numFmtId="171" fontId="11" fillId="0" borderId="4" xfId="7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Alignment="1" applyProtection="1">
      <alignment horizontal="right"/>
      <protection locked="0"/>
    </xf>
    <xf numFmtId="2" fontId="5" fillId="4" borderId="6" xfId="7" applyNumberFormat="1" applyFont="1" applyFill="1" applyBorder="1" applyAlignment="1" applyProtection="1">
      <alignment horizontal="right"/>
      <protection locked="0"/>
    </xf>
    <xf numFmtId="2" fontId="11" fillId="6" borderId="40" xfId="7" applyNumberFormat="1" applyFont="1" applyFill="1" applyBorder="1" applyAlignment="1" applyProtection="1">
      <alignment horizontal="right"/>
    </xf>
    <xf numFmtId="2" fontId="5" fillId="6" borderId="6" xfId="7" applyNumberFormat="1" applyFont="1" applyFill="1" applyBorder="1" applyAlignment="1" applyProtection="1">
      <alignment horizontal="right"/>
    </xf>
    <xf numFmtId="2" fontId="5" fillId="4" borderId="44" xfId="0" applyNumberFormat="1" applyFont="1" applyFill="1" applyBorder="1" applyAlignment="1" applyProtection="1">
      <alignment horizontal="right"/>
    </xf>
    <xf numFmtId="2" fontId="5" fillId="4" borderId="43" xfId="0" applyNumberFormat="1" applyFont="1" applyFill="1" applyBorder="1" applyAlignment="1" applyProtection="1">
      <alignment horizontal="right"/>
    </xf>
    <xf numFmtId="15" fontId="9" fillId="0" borderId="13" xfId="7" applyNumberFormat="1" applyFont="1" applyFill="1" applyBorder="1" applyAlignment="1">
      <alignment horizontal="center" vertical="center"/>
    </xf>
    <xf numFmtId="173" fontId="5" fillId="4" borderId="6" xfId="8" applyNumberFormat="1" applyFont="1" applyFill="1" applyBorder="1" applyAlignment="1" applyProtection="1">
      <alignment horizontal="right"/>
      <protection locked="0"/>
    </xf>
    <xf numFmtId="168" fontId="5" fillId="2" borderId="2" xfId="7" applyNumberFormat="1" applyFont="1" applyFill="1" applyBorder="1" applyAlignment="1" applyProtection="1">
      <alignment horizontal="right" vertical="center" wrapText="1"/>
    </xf>
    <xf numFmtId="2" fontId="5" fillId="4" borderId="41" xfId="4" applyNumberFormat="1" applyFont="1" applyFill="1" applyBorder="1" applyAlignment="1">
      <alignment horizontal="right"/>
    </xf>
    <xf numFmtId="168" fontId="5" fillId="0" borderId="1" xfId="7" applyNumberFormat="1" applyFont="1" applyFill="1" applyBorder="1" applyAlignment="1">
      <alignment horizontal="right"/>
    </xf>
    <xf numFmtId="3" fontId="12" fillId="4" borderId="2" xfId="0" applyNumberFormat="1" applyFont="1" applyFill="1" applyBorder="1" applyAlignment="1" applyProtection="1">
      <alignment horizontal="right"/>
      <protection locked="0"/>
    </xf>
    <xf numFmtId="43" fontId="5" fillId="4" borderId="2" xfId="8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/>
      <protection locked="0"/>
    </xf>
    <xf numFmtId="3" fontId="5" fillId="4" borderId="41" xfId="0" applyNumberFormat="1" applyFont="1" applyFill="1" applyBorder="1" applyAlignment="1" applyProtection="1">
      <alignment horizontal="right"/>
      <protection locked="0"/>
    </xf>
    <xf numFmtId="168" fontId="20" fillId="0" borderId="1" xfId="7" applyNumberFormat="1" applyFont="1" applyFill="1" applyBorder="1" applyAlignment="1">
      <alignment horizontal="right"/>
    </xf>
    <xf numFmtId="2" fontId="5" fillId="4" borderId="41" xfId="7" applyNumberFormat="1" applyFont="1" applyFill="1" applyBorder="1" applyAlignment="1" applyProtection="1">
      <alignment horizontal="right"/>
      <protection locked="0"/>
    </xf>
    <xf numFmtId="171" fontId="11" fillId="0" borderId="1" xfId="7" applyNumberFormat="1" applyFont="1" applyFill="1" applyBorder="1" applyAlignment="1" applyProtection="1">
      <alignment horizontal="right"/>
      <protection locked="0"/>
    </xf>
    <xf numFmtId="2" fontId="5" fillId="4" borderId="2" xfId="0" applyNumberFormat="1" applyFont="1" applyFill="1" applyBorder="1" applyAlignment="1" applyProtection="1">
      <alignment horizontal="right"/>
      <protection locked="0"/>
    </xf>
    <xf numFmtId="2" fontId="5" fillId="4" borderId="2" xfId="7" applyNumberFormat="1" applyFont="1" applyFill="1" applyBorder="1" applyAlignment="1" applyProtection="1">
      <alignment horizontal="right"/>
      <protection locked="0"/>
    </xf>
    <xf numFmtId="2" fontId="5" fillId="4" borderId="2" xfId="0" applyNumberFormat="1" applyFont="1" applyFill="1" applyBorder="1" applyAlignment="1" applyProtection="1">
      <alignment horizontal="right"/>
    </xf>
    <xf numFmtId="2" fontId="5" fillId="4" borderId="41" xfId="0" applyNumberFormat="1" applyFont="1" applyFill="1" applyBorder="1" applyAlignment="1" applyProtection="1">
      <alignment horizontal="right"/>
    </xf>
    <xf numFmtId="15" fontId="15" fillId="0" borderId="40" xfId="7" applyNumberFormat="1" applyFont="1" applyFill="1" applyBorder="1" applyAlignment="1">
      <alignment horizontal="center" vertical="center"/>
    </xf>
    <xf numFmtId="15" fontId="15" fillId="0" borderId="41" xfId="7" applyNumberFormat="1" applyFont="1" applyFill="1" applyBorder="1" applyAlignment="1">
      <alignment horizontal="center" vertical="center"/>
    </xf>
    <xf numFmtId="15" fontId="15" fillId="0" borderId="44" xfId="7" applyNumberFormat="1" applyFont="1" applyFill="1" applyBorder="1" applyAlignment="1">
      <alignment horizontal="center" vertical="center"/>
    </xf>
    <xf numFmtId="15" fontId="15" fillId="0" borderId="43" xfId="7" applyNumberFormat="1" applyFont="1" applyFill="1" applyBorder="1" applyAlignment="1">
      <alignment horizontal="center" vertical="center"/>
    </xf>
    <xf numFmtId="0" fontId="5" fillId="0" borderId="40" xfId="7" applyFont="1" applyBorder="1"/>
    <xf numFmtId="0" fontId="8" fillId="0" borderId="43" xfId="7" applyFont="1" applyFill="1" applyBorder="1"/>
    <xf numFmtId="173" fontId="5" fillId="4" borderId="2" xfId="0" applyNumberFormat="1" applyFont="1" applyFill="1" applyBorder="1" applyAlignment="1" applyProtection="1">
      <alignment horizontal="right"/>
      <protection locked="0"/>
    </xf>
    <xf numFmtId="173" fontId="5" fillId="4" borderId="2" xfId="7" applyNumberFormat="1" applyFont="1" applyFill="1" applyBorder="1" applyAlignment="1" applyProtection="1">
      <alignment horizontal="right"/>
      <protection locked="0"/>
    </xf>
    <xf numFmtId="2" fontId="5" fillId="4" borderId="41" xfId="7" applyNumberFormat="1" applyFont="1" applyFill="1" applyBorder="1" applyProtection="1">
      <protection locked="0"/>
    </xf>
    <xf numFmtId="0" fontId="10" fillId="0" borderId="4" xfId="7" applyFont="1" applyFill="1" applyBorder="1" applyAlignment="1">
      <alignment horizontal="center" vertical="center" wrapText="1"/>
    </xf>
    <xf numFmtId="0" fontId="10" fillId="0" borderId="10" xfId="7" applyFont="1" applyFill="1" applyBorder="1" applyAlignment="1">
      <alignment horizontal="center" vertical="center" wrapText="1"/>
    </xf>
    <xf numFmtId="0" fontId="10" fillId="0" borderId="5" xfId="7" applyFont="1" applyFill="1" applyBorder="1" applyAlignment="1">
      <alignment horizontal="center" vertical="center" wrapText="1"/>
    </xf>
    <xf numFmtId="0" fontId="10" fillId="3" borderId="10" xfId="7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2" xfId="7" applyFont="1" applyFill="1" applyBorder="1" applyAlignment="1">
      <alignment horizontal="center" vertical="center" wrapText="1"/>
    </xf>
    <xf numFmtId="0" fontId="10" fillId="3" borderId="5" xfId="7" applyFont="1" applyFill="1" applyBorder="1" applyAlignment="1">
      <alignment horizontal="center" vertical="center" wrapText="1"/>
    </xf>
    <xf numFmtId="0" fontId="10" fillId="3" borderId="7" xfId="7" applyFont="1" applyFill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center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Indic Deuda-17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2"/>
      <sheetName val="graf1_IPBX2"/>
      <sheetName val="cartera_13"/>
      <sheetName val="graf1_IPBX3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CR189"/>
  <sheetViews>
    <sheetView showGridLines="0" tabSelected="1" topLeftCell="B1" zoomScaleNormal="100" workbookViewId="0">
      <pane xSplit="2" ySplit="5" topLeftCell="BS6" activePane="bottomRight" state="frozen"/>
      <selection activeCell="B1" sqref="B1"/>
      <selection pane="topRight" activeCell="DU1" sqref="DU1"/>
      <selection pane="bottomLeft" activeCell="B6" sqref="B6"/>
      <selection pane="bottomRight" activeCell="BS94" sqref="BS94"/>
    </sheetView>
  </sheetViews>
  <sheetFormatPr baseColWidth="10" defaultColWidth="11.5703125" defaultRowHeight="12.75" outlineLevelRow="1" outlineLevelCol="1" x14ac:dyDescent="0.2"/>
  <cols>
    <col min="1" max="1" width="3.28515625" style="19" customWidth="1"/>
    <col min="2" max="2" width="2.7109375" style="7" customWidth="1"/>
    <col min="3" max="3" width="67.28515625" style="7" customWidth="1"/>
    <col min="4" max="4" width="8.5703125" style="175" hidden="1" customWidth="1" outlineLevel="1"/>
    <col min="5" max="5" width="8.28515625" style="175" hidden="1" customWidth="1" outlineLevel="1"/>
    <col min="6" max="6" width="8.5703125" style="175" hidden="1" customWidth="1" outlineLevel="1"/>
    <col min="7" max="7" width="8.28515625" style="175" hidden="1" customWidth="1" outlineLevel="1"/>
    <col min="8" max="8" width="8.85546875" style="175" hidden="1" customWidth="1" outlineLevel="1"/>
    <col min="9" max="10" width="8.28515625" style="175" hidden="1" customWidth="1" outlineLevel="1"/>
    <col min="11" max="12" width="8.85546875" style="175" hidden="1" customWidth="1" outlineLevel="1"/>
    <col min="13" max="13" width="8.7109375" style="175" hidden="1" customWidth="1" outlineLevel="1"/>
    <col min="14" max="14" width="9.140625" style="175" hidden="1" customWidth="1" outlineLevel="1"/>
    <col min="15" max="15" width="8.5703125" style="175" hidden="1" customWidth="1" collapsed="1"/>
    <col min="16" max="16" width="8.85546875" style="175" hidden="1" customWidth="1" outlineLevel="1"/>
    <col min="17" max="17" width="8.7109375" style="175" hidden="1" customWidth="1" outlineLevel="1"/>
    <col min="18" max="18" width="8.85546875" style="175" hidden="1" customWidth="1" outlineLevel="1"/>
    <col min="19" max="19" width="8.7109375" style="175" hidden="1" customWidth="1" outlineLevel="1"/>
    <col min="20" max="20" width="9.28515625" style="175" hidden="1" customWidth="1" outlineLevel="1"/>
    <col min="21" max="21" width="8.7109375" style="175" hidden="1" customWidth="1" outlineLevel="1"/>
    <col min="22" max="22" width="8.28515625" style="175" hidden="1" customWidth="1" outlineLevel="1"/>
    <col min="23" max="24" width="8.85546875" style="175" hidden="1" customWidth="1" outlineLevel="1"/>
    <col min="25" max="25" width="8.7109375" style="175" hidden="1" customWidth="1" outlineLevel="1"/>
    <col min="26" max="26" width="9.140625" style="175" hidden="1" customWidth="1" outlineLevel="1"/>
    <col min="27" max="27" width="8.5703125" style="175" hidden="1" customWidth="1" collapsed="1"/>
    <col min="28" max="29" width="8.42578125" style="175" hidden="1" customWidth="1" outlineLevel="1"/>
    <col min="30" max="38" width="8.28515625" style="175" hidden="1" customWidth="1" outlineLevel="1"/>
    <col min="39" max="39" width="8.28515625" style="175" hidden="1" customWidth="1" collapsed="1"/>
    <col min="40" max="73" width="8.28515625" style="175" customWidth="1"/>
    <col min="74" max="81" width="7.7109375" style="175" bestFit="1" customWidth="1"/>
    <col min="82" max="16384" width="11.5703125" style="7"/>
  </cols>
  <sheetData>
    <row r="1" spans="1:96" x14ac:dyDescent="0.2">
      <c r="A1" s="7"/>
      <c r="C1" s="8" t="s">
        <v>184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</row>
    <row r="2" spans="1:96" ht="5.25" customHeight="1" thickBot="1" x14ac:dyDescent="0.25">
      <c r="A2" s="7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</row>
    <row r="3" spans="1:96" ht="19.5" customHeight="1" x14ac:dyDescent="0.2">
      <c r="A3" s="7"/>
      <c r="B3" s="12"/>
      <c r="C3" s="293" t="s">
        <v>151</v>
      </c>
      <c r="D3" s="289" t="s">
        <v>115</v>
      </c>
      <c r="E3" s="289" t="s">
        <v>116</v>
      </c>
      <c r="F3" s="289" t="s">
        <v>117</v>
      </c>
      <c r="G3" s="289" t="s">
        <v>118</v>
      </c>
      <c r="H3" s="289" t="s">
        <v>119</v>
      </c>
      <c r="I3" s="289" t="s">
        <v>120</v>
      </c>
      <c r="J3" s="289" t="s">
        <v>121</v>
      </c>
      <c r="K3" s="289" t="s">
        <v>122</v>
      </c>
      <c r="L3" s="289" t="s">
        <v>123</v>
      </c>
      <c r="M3" s="289" t="s">
        <v>124</v>
      </c>
      <c r="N3" s="289" t="s">
        <v>125</v>
      </c>
      <c r="O3" s="289" t="s">
        <v>126</v>
      </c>
      <c r="P3" s="289" t="s">
        <v>127</v>
      </c>
      <c r="Q3" s="289" t="s">
        <v>128</v>
      </c>
      <c r="R3" s="289" t="s">
        <v>129</v>
      </c>
      <c r="S3" s="289" t="s">
        <v>130</v>
      </c>
      <c r="T3" s="289" t="s">
        <v>131</v>
      </c>
      <c r="U3" s="289" t="s">
        <v>132</v>
      </c>
      <c r="V3" s="289" t="s">
        <v>133</v>
      </c>
      <c r="W3" s="289" t="s">
        <v>134</v>
      </c>
      <c r="X3" s="289" t="s">
        <v>135</v>
      </c>
      <c r="Y3" s="289" t="s">
        <v>136</v>
      </c>
      <c r="Z3" s="289" t="s">
        <v>137</v>
      </c>
      <c r="AA3" s="289" t="s">
        <v>138</v>
      </c>
      <c r="AB3" s="289" t="s">
        <v>139</v>
      </c>
      <c r="AC3" s="289" t="s">
        <v>140</v>
      </c>
      <c r="AD3" s="289" t="s">
        <v>141</v>
      </c>
      <c r="AE3" s="289" t="s">
        <v>142</v>
      </c>
      <c r="AF3" s="289" t="s">
        <v>143</v>
      </c>
      <c r="AG3" s="289" t="s">
        <v>144</v>
      </c>
      <c r="AH3" s="289" t="s">
        <v>145</v>
      </c>
      <c r="AI3" s="289" t="s">
        <v>146</v>
      </c>
      <c r="AJ3" s="289" t="s">
        <v>147</v>
      </c>
      <c r="AK3" s="289" t="s">
        <v>148</v>
      </c>
      <c r="AL3" s="289" t="s">
        <v>149</v>
      </c>
      <c r="AM3" s="289" t="s">
        <v>150</v>
      </c>
      <c r="AN3" s="289" t="s">
        <v>74</v>
      </c>
      <c r="AO3" s="289" t="s">
        <v>75</v>
      </c>
      <c r="AP3" s="289" t="s">
        <v>76</v>
      </c>
      <c r="AQ3" s="289" t="s">
        <v>152</v>
      </c>
      <c r="AR3" s="289" t="s">
        <v>77</v>
      </c>
      <c r="AS3" s="289" t="s">
        <v>153</v>
      </c>
      <c r="AT3" s="289" t="s">
        <v>154</v>
      </c>
      <c r="AU3" s="289" t="s">
        <v>78</v>
      </c>
      <c r="AV3" s="289" t="s">
        <v>79</v>
      </c>
      <c r="AW3" s="289" t="s">
        <v>155</v>
      </c>
      <c r="AX3" s="289" t="s">
        <v>80</v>
      </c>
      <c r="AY3" s="289" t="s">
        <v>156</v>
      </c>
      <c r="AZ3" s="287" t="s">
        <v>102</v>
      </c>
      <c r="BA3" s="289" t="s">
        <v>103</v>
      </c>
      <c r="BB3" s="287" t="s">
        <v>104</v>
      </c>
      <c r="BC3" s="289" t="s">
        <v>157</v>
      </c>
      <c r="BD3" s="287" t="s">
        <v>105</v>
      </c>
      <c r="BE3" s="289" t="s">
        <v>158</v>
      </c>
      <c r="BF3" s="287" t="s">
        <v>159</v>
      </c>
      <c r="BG3" s="289" t="s">
        <v>106</v>
      </c>
      <c r="BH3" s="287" t="s">
        <v>107</v>
      </c>
      <c r="BI3" s="289" t="s">
        <v>160</v>
      </c>
      <c r="BJ3" s="287" t="s">
        <v>108</v>
      </c>
      <c r="BK3" s="289" t="s">
        <v>161</v>
      </c>
      <c r="BL3" s="287" t="s">
        <v>109</v>
      </c>
      <c r="BM3" s="289" t="s">
        <v>110</v>
      </c>
      <c r="BN3" s="287" t="s">
        <v>111</v>
      </c>
      <c r="BO3" s="289" t="s">
        <v>162</v>
      </c>
      <c r="BP3" s="287" t="s">
        <v>112</v>
      </c>
      <c r="BQ3" s="289" t="s">
        <v>163</v>
      </c>
      <c r="BR3" s="291" t="s">
        <v>164</v>
      </c>
      <c r="BS3" s="289" t="s">
        <v>113</v>
      </c>
      <c r="BT3" s="289" t="s">
        <v>114</v>
      </c>
      <c r="BU3" s="289" t="s">
        <v>165</v>
      </c>
      <c r="BV3" s="214" t="s">
        <v>81</v>
      </c>
      <c r="BW3" s="214" t="s">
        <v>82</v>
      </c>
      <c r="BX3" s="214" t="s">
        <v>83</v>
      </c>
      <c r="BY3" s="284" t="s">
        <v>84</v>
      </c>
      <c r="BZ3" s="285"/>
      <c r="CA3" s="285"/>
      <c r="CB3" s="285"/>
      <c r="CC3" s="286"/>
    </row>
    <row r="4" spans="1:96" ht="16.5" customHeight="1" x14ac:dyDescent="0.2">
      <c r="A4" s="7"/>
      <c r="B4" s="13"/>
      <c r="C4" s="294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88"/>
      <c r="BA4" s="290"/>
      <c r="BB4" s="288"/>
      <c r="BC4" s="290"/>
      <c r="BD4" s="288"/>
      <c r="BE4" s="290"/>
      <c r="BF4" s="288"/>
      <c r="BG4" s="290"/>
      <c r="BH4" s="288"/>
      <c r="BI4" s="290"/>
      <c r="BJ4" s="288"/>
      <c r="BK4" s="290"/>
      <c r="BL4" s="288"/>
      <c r="BM4" s="290"/>
      <c r="BN4" s="288"/>
      <c r="BO4" s="290"/>
      <c r="BP4" s="288"/>
      <c r="BQ4" s="290"/>
      <c r="BR4" s="292"/>
      <c r="BS4" s="290"/>
      <c r="BT4" s="290"/>
      <c r="BU4" s="290"/>
      <c r="BV4" s="14">
        <v>45968</v>
      </c>
      <c r="BW4" s="14">
        <v>45974</v>
      </c>
      <c r="BX4" s="234">
        <v>45982</v>
      </c>
      <c r="BY4" s="259">
        <v>45985</v>
      </c>
      <c r="BZ4" s="240">
        <v>45986</v>
      </c>
      <c r="CA4" s="234">
        <v>45987</v>
      </c>
      <c r="CB4" s="240">
        <v>45988</v>
      </c>
      <c r="CC4" s="14">
        <v>45989</v>
      </c>
    </row>
    <row r="5" spans="1:96" ht="3" customHeight="1" thickBot="1" x14ac:dyDescent="0.25">
      <c r="A5" s="15"/>
      <c r="B5" s="13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7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235"/>
      <c r="BY5" s="275"/>
      <c r="BZ5" s="276"/>
      <c r="CA5" s="277"/>
      <c r="CB5" s="276"/>
      <c r="CC5" s="278"/>
    </row>
    <row r="6" spans="1:96" x14ac:dyDescent="0.2">
      <c r="B6" s="20" t="s">
        <v>29</v>
      </c>
      <c r="C6" s="21"/>
      <c r="D6" s="22"/>
      <c r="E6" s="23"/>
      <c r="F6" s="23"/>
      <c r="G6" s="23"/>
      <c r="H6" s="23"/>
      <c r="I6" s="22"/>
      <c r="J6" s="23"/>
      <c r="K6" s="22"/>
      <c r="L6" s="23"/>
      <c r="M6" s="24"/>
      <c r="N6" s="25"/>
      <c r="O6" s="23"/>
      <c r="P6" s="23"/>
      <c r="Q6" s="25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6"/>
      <c r="BY6" s="22"/>
      <c r="BZ6" s="23"/>
      <c r="CA6" s="26"/>
      <c r="CB6" s="23"/>
      <c r="CC6" s="25"/>
    </row>
    <row r="7" spans="1:96" x14ac:dyDescent="0.2">
      <c r="B7" s="27"/>
      <c r="C7" s="221" t="s">
        <v>30</v>
      </c>
      <c r="D7" s="28">
        <v>6373.5473619100003</v>
      </c>
      <c r="E7" s="29">
        <v>6309.6926630600001</v>
      </c>
      <c r="F7" s="30">
        <v>6090.575901449999</v>
      </c>
      <c r="G7" s="31">
        <v>6532.3531522899993</v>
      </c>
      <c r="H7" s="30">
        <v>6389.73100884</v>
      </c>
      <c r="I7" s="28">
        <v>6272.3684180499995</v>
      </c>
      <c r="J7" s="30">
        <v>6608.2344816400009</v>
      </c>
      <c r="K7" s="28">
        <v>6644.1837712999995</v>
      </c>
      <c r="L7" s="30">
        <v>6355.7912034400015</v>
      </c>
      <c r="M7" s="32">
        <v>5578.0582853799997</v>
      </c>
      <c r="N7" s="31">
        <v>5304.5197483700003</v>
      </c>
      <c r="O7" s="30">
        <v>5275.9436803200006</v>
      </c>
      <c r="P7" s="30">
        <v>4964.8534652600001</v>
      </c>
      <c r="Q7" s="31">
        <v>4769.8714359599999</v>
      </c>
      <c r="R7" s="30">
        <v>4525.9565797899995</v>
      </c>
      <c r="S7" s="31">
        <v>4629.3633381299996</v>
      </c>
      <c r="T7" s="30">
        <v>4886.7559236300003</v>
      </c>
      <c r="U7" s="30">
        <v>4624.27041998</v>
      </c>
      <c r="V7" s="31">
        <v>4745.5585170600007</v>
      </c>
      <c r="W7" s="31">
        <v>5116.2409170800001</v>
      </c>
      <c r="X7" s="31">
        <v>4830.6694572099996</v>
      </c>
      <c r="Y7" s="31">
        <v>4890.1679779100004</v>
      </c>
      <c r="Z7" s="31">
        <v>4762.2597553099986</v>
      </c>
      <c r="AA7" s="31">
        <v>4753.4585258000006</v>
      </c>
      <c r="AB7" s="31">
        <v>4483.35272867</v>
      </c>
      <c r="AC7" s="31">
        <v>4396.1782102100005</v>
      </c>
      <c r="AD7" s="31">
        <v>4599.0305986499998</v>
      </c>
      <c r="AE7" s="31">
        <v>4602.1784384299999</v>
      </c>
      <c r="AF7" s="31">
        <v>4577.5448384199999</v>
      </c>
      <c r="AG7" s="31">
        <v>4505.4478951199999</v>
      </c>
      <c r="AH7" s="31">
        <v>4301.0627159400001</v>
      </c>
      <c r="AI7" s="31">
        <v>3806.9747493499999</v>
      </c>
      <c r="AJ7" s="31">
        <v>3844.1632990500002</v>
      </c>
      <c r="AK7" s="31">
        <v>3687.1601182000004</v>
      </c>
      <c r="AL7" s="31">
        <v>3808.2785407000001</v>
      </c>
      <c r="AM7" s="31">
        <v>3796.1781451699999</v>
      </c>
      <c r="AN7" s="30">
        <v>3616.0139519899999</v>
      </c>
      <c r="AO7" s="31">
        <v>3148.5159207699999</v>
      </c>
      <c r="AP7" s="31">
        <v>3112.2578578700004</v>
      </c>
      <c r="AQ7" s="31">
        <v>3158.29827105</v>
      </c>
      <c r="AR7" s="31">
        <v>2951.9166247199996</v>
      </c>
      <c r="AS7" s="31">
        <v>2611.5832072400003</v>
      </c>
      <c r="AT7" s="31">
        <v>2512.92770152</v>
      </c>
      <c r="AU7" s="31">
        <v>2147.3109801099999</v>
      </c>
      <c r="AV7" s="31">
        <v>1817.6136736799999</v>
      </c>
      <c r="AW7" s="31">
        <v>1653.79763028</v>
      </c>
      <c r="AX7" s="31">
        <v>1687.52486802</v>
      </c>
      <c r="AY7" s="31">
        <v>1807.7572012999999</v>
      </c>
      <c r="AZ7" s="31">
        <v>1715.33252025</v>
      </c>
      <c r="BA7" s="31">
        <v>1682.12015187</v>
      </c>
      <c r="BB7" s="31">
        <v>1777.82984644</v>
      </c>
      <c r="BC7" s="31">
        <v>1897.6690392100002</v>
      </c>
      <c r="BD7" s="31">
        <v>2040.0835560700002</v>
      </c>
      <c r="BE7" s="31">
        <v>1941.2043847800001</v>
      </c>
      <c r="BF7" s="31">
        <v>1922.97572212</v>
      </c>
      <c r="BG7" s="31">
        <v>2008.6065383000002</v>
      </c>
      <c r="BH7" s="31">
        <v>2070.2056110499998</v>
      </c>
      <c r="BI7" s="31">
        <v>2169.6733565200002</v>
      </c>
      <c r="BJ7" s="31">
        <v>2056.8947049900003</v>
      </c>
      <c r="BK7" s="31">
        <v>1976.5435199999999</v>
      </c>
      <c r="BL7" s="31">
        <v>2103.3655774899999</v>
      </c>
      <c r="BM7" s="31">
        <v>2187.90639375</v>
      </c>
      <c r="BN7" s="31">
        <v>2302.0049312200003</v>
      </c>
      <c r="BO7" s="31">
        <v>2618.1499723699994</v>
      </c>
      <c r="BP7" s="31">
        <v>2519.3737375799997</v>
      </c>
      <c r="BQ7" s="31">
        <v>2806.9550764099999</v>
      </c>
      <c r="BR7" s="31">
        <v>2725.7136758600004</v>
      </c>
      <c r="BS7" s="31">
        <v>2881.2356931099998</v>
      </c>
      <c r="BT7" s="31">
        <v>3275.0138604599997</v>
      </c>
      <c r="BU7" s="31">
        <v>3226.9109915499998</v>
      </c>
      <c r="BV7" s="31">
        <v>3167.29396645</v>
      </c>
      <c r="BW7" s="31">
        <v>3333.4298391699999</v>
      </c>
      <c r="BX7" s="28">
        <v>3200.1687942099998</v>
      </c>
      <c r="BY7" s="29">
        <v>3223.5351185099998</v>
      </c>
      <c r="BZ7" s="30">
        <v>3237.8159980200003</v>
      </c>
      <c r="CA7" s="28">
        <v>3258.6814883299999</v>
      </c>
      <c r="CB7" s="30">
        <v>3279.6346617900003</v>
      </c>
      <c r="CC7" s="31">
        <v>3261.3796932300002</v>
      </c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</row>
    <row r="8" spans="1:96" x14ac:dyDescent="0.2">
      <c r="B8" s="27"/>
      <c r="C8" s="222" t="s">
        <v>31</v>
      </c>
      <c r="D8" s="28">
        <v>3926.7406696899998</v>
      </c>
      <c r="E8" s="29">
        <v>3777.3104695700004</v>
      </c>
      <c r="F8" s="30">
        <v>3587.8315010499996</v>
      </c>
      <c r="G8" s="31">
        <v>3918.2504139500002</v>
      </c>
      <c r="H8" s="30">
        <v>3753.6598022500002</v>
      </c>
      <c r="I8" s="28">
        <v>3561.5762362299997</v>
      </c>
      <c r="J8" s="30">
        <v>3648.83702563</v>
      </c>
      <c r="K8" s="28">
        <v>3650.5183666700004</v>
      </c>
      <c r="L8" s="30">
        <v>3465.3127036200003</v>
      </c>
      <c r="M8" s="32">
        <v>2724.0693629399998</v>
      </c>
      <c r="N8" s="31">
        <v>2547.7402041199998</v>
      </c>
      <c r="O8" s="30">
        <v>2386.1188822099998</v>
      </c>
      <c r="P8" s="30">
        <v>2144.1986764500002</v>
      </c>
      <c r="Q8" s="31">
        <v>2036.23558301</v>
      </c>
      <c r="R8" s="30">
        <v>1928.4778075500001</v>
      </c>
      <c r="S8" s="31">
        <v>1903.1754120999999</v>
      </c>
      <c r="T8" s="30">
        <v>1979.98569172</v>
      </c>
      <c r="U8" s="30">
        <v>1913.2380995599999</v>
      </c>
      <c r="V8" s="31">
        <v>1938.9357401800003</v>
      </c>
      <c r="W8" s="31">
        <v>2009.0849930699999</v>
      </c>
      <c r="X8" s="31">
        <v>1846.4383646700001</v>
      </c>
      <c r="Y8" s="31">
        <v>1803.90023105</v>
      </c>
      <c r="Z8" s="31">
        <v>1704.2734922699999</v>
      </c>
      <c r="AA8" s="31">
        <v>1647.6846515600002</v>
      </c>
      <c r="AB8" s="31">
        <v>1422.6117750999999</v>
      </c>
      <c r="AC8" s="31">
        <v>1203.34815359</v>
      </c>
      <c r="AD8" s="31">
        <v>1335.6369467500001</v>
      </c>
      <c r="AE8" s="31">
        <v>1415.5779281099999</v>
      </c>
      <c r="AF8" s="31">
        <v>1439.0442897899998</v>
      </c>
      <c r="AG8" s="31">
        <v>1424.76613793</v>
      </c>
      <c r="AH8" s="31">
        <v>1311.8716696000001</v>
      </c>
      <c r="AI8" s="31">
        <v>865.97295448999989</v>
      </c>
      <c r="AJ8" s="31">
        <v>1005.34549935</v>
      </c>
      <c r="AK8" s="31">
        <v>863.07004986000004</v>
      </c>
      <c r="AL8" s="31">
        <v>823.27994538000007</v>
      </c>
      <c r="AM8" s="31">
        <v>709.18386232</v>
      </c>
      <c r="AN8" s="30">
        <v>372.44589552999997</v>
      </c>
      <c r="AO8" s="31">
        <v>361.39764630000002</v>
      </c>
      <c r="AP8" s="31">
        <v>276.29761377</v>
      </c>
      <c r="AQ8" s="31">
        <v>310.79742016</v>
      </c>
      <c r="AR8" s="31">
        <v>295.19711512999999</v>
      </c>
      <c r="AS8" s="31">
        <v>357.03650187000005</v>
      </c>
      <c r="AT8" s="31">
        <v>469.60850653999995</v>
      </c>
      <c r="AU8" s="31">
        <v>437.90673184000002</v>
      </c>
      <c r="AV8" s="31">
        <v>272.19098774999998</v>
      </c>
      <c r="AW8" s="31">
        <v>150.5147857</v>
      </c>
      <c r="AX8" s="31">
        <v>151.22339044000003</v>
      </c>
      <c r="AY8" s="31">
        <v>165.66501271999999</v>
      </c>
      <c r="AZ8" s="31">
        <v>172.11819098000001</v>
      </c>
      <c r="BA8" s="31">
        <v>156.54304615000001</v>
      </c>
      <c r="BB8" s="31">
        <v>154.07487510999999</v>
      </c>
      <c r="BC8" s="31">
        <v>139.3129122</v>
      </c>
      <c r="BD8" s="31">
        <v>315.71517</v>
      </c>
      <c r="BE8" s="31">
        <v>209.99131043</v>
      </c>
      <c r="BF8" s="31">
        <v>160.68763719999998</v>
      </c>
      <c r="BG8" s="31">
        <v>153.09296472</v>
      </c>
      <c r="BH8" s="31">
        <v>139.69683429</v>
      </c>
      <c r="BI8" s="31">
        <v>137.88496929999999</v>
      </c>
      <c r="BJ8" s="31">
        <v>147.05209234</v>
      </c>
      <c r="BK8" s="31">
        <v>46.811496779999999</v>
      </c>
      <c r="BL8" s="31">
        <v>57.01814589</v>
      </c>
      <c r="BM8" s="31">
        <v>78.270840620000001</v>
      </c>
      <c r="BN8" s="31">
        <v>53.589003110000007</v>
      </c>
      <c r="BO8" s="31">
        <v>165.18536721000001</v>
      </c>
      <c r="BP8" s="31">
        <v>29.937571979999998</v>
      </c>
      <c r="BQ8" s="31">
        <v>264.63146313999999</v>
      </c>
      <c r="BR8" s="31">
        <v>67.204729060000005</v>
      </c>
      <c r="BS8" s="31">
        <v>170.72944839000002</v>
      </c>
      <c r="BT8" s="31">
        <v>102.48847479999999</v>
      </c>
      <c r="BU8" s="31">
        <v>72.637611579999998</v>
      </c>
      <c r="BV8" s="31">
        <v>52.134185850000001</v>
      </c>
      <c r="BW8" s="31">
        <v>62.188536670000005</v>
      </c>
      <c r="BX8" s="28">
        <v>46.175874819999997</v>
      </c>
      <c r="BY8" s="29">
        <v>46.8203873</v>
      </c>
      <c r="BZ8" s="30">
        <v>41.708975969999997</v>
      </c>
      <c r="CA8" s="28">
        <v>44.433950949999996</v>
      </c>
      <c r="CB8" s="30">
        <v>44.516177090000006</v>
      </c>
      <c r="CC8" s="31">
        <v>51.278370699999996</v>
      </c>
      <c r="CD8" s="33"/>
      <c r="CE8" s="33"/>
      <c r="CF8" s="33"/>
      <c r="CM8" s="33"/>
    </row>
    <row r="9" spans="1:96" x14ac:dyDescent="0.2">
      <c r="B9" s="27"/>
      <c r="C9" s="222" t="s">
        <v>32</v>
      </c>
      <c r="D9" s="28">
        <v>230.40790729</v>
      </c>
      <c r="E9" s="29">
        <v>229.10476629999999</v>
      </c>
      <c r="F9" s="30">
        <v>229.25698315</v>
      </c>
      <c r="G9" s="31">
        <v>228.20048404000002</v>
      </c>
      <c r="H9" s="30">
        <v>228.22169622000001</v>
      </c>
      <c r="I9" s="28">
        <v>230.61239977</v>
      </c>
      <c r="J9" s="30">
        <v>235.18921647000002</v>
      </c>
      <c r="K9" s="28">
        <v>236.14401364</v>
      </c>
      <c r="L9" s="30">
        <v>234.31279831000001</v>
      </c>
      <c r="M9" s="32">
        <v>235.11462027000002</v>
      </c>
      <c r="N9" s="31">
        <v>236.36880496000001</v>
      </c>
      <c r="O9" s="30">
        <v>238.87565247000001</v>
      </c>
      <c r="P9" s="30">
        <v>238.62199864000002</v>
      </c>
      <c r="Q9" s="31">
        <v>238.47551616999999</v>
      </c>
      <c r="R9" s="30">
        <v>236.92908695</v>
      </c>
      <c r="S9" s="31">
        <v>240.42545326999999</v>
      </c>
      <c r="T9" s="30">
        <v>241.35068862</v>
      </c>
      <c r="U9" s="30">
        <v>238.57982949999999</v>
      </c>
      <c r="V9" s="31">
        <v>240.95476191999998</v>
      </c>
      <c r="W9" s="31">
        <v>567.49305906999996</v>
      </c>
      <c r="X9" s="31">
        <v>563.90208311000004</v>
      </c>
      <c r="Y9" s="31">
        <v>563.91006923999998</v>
      </c>
      <c r="Z9" s="31">
        <v>557.70846551</v>
      </c>
      <c r="AA9" s="31">
        <v>558.35093365</v>
      </c>
      <c r="AB9" s="31">
        <v>554.86255208</v>
      </c>
      <c r="AC9" s="31">
        <v>556.22051641999997</v>
      </c>
      <c r="AD9" s="31">
        <v>551.98831688000007</v>
      </c>
      <c r="AE9" s="31">
        <v>534.86344380000003</v>
      </c>
      <c r="AF9" s="31">
        <v>538.45021450000002</v>
      </c>
      <c r="AG9" s="31">
        <v>532.29574322999997</v>
      </c>
      <c r="AH9" s="31">
        <v>526.44919605999996</v>
      </c>
      <c r="AI9" s="31">
        <v>520.98935037000001</v>
      </c>
      <c r="AJ9" s="31">
        <v>510.42817258999997</v>
      </c>
      <c r="AK9" s="31">
        <v>515.22109448000003</v>
      </c>
      <c r="AL9" s="31">
        <v>525.60936537999999</v>
      </c>
      <c r="AM9" s="31">
        <v>533.52693943999998</v>
      </c>
      <c r="AN9" s="30">
        <v>543.31868061</v>
      </c>
      <c r="AO9" s="31">
        <v>229.10566753999998</v>
      </c>
      <c r="AP9" s="31">
        <v>54.028615610000003</v>
      </c>
      <c r="AQ9" s="31">
        <v>54.401414590000002</v>
      </c>
      <c r="AR9" s="31">
        <v>49.483348129999996</v>
      </c>
      <c r="AS9" s="31">
        <v>49.752346100000004</v>
      </c>
      <c r="AT9" s="31">
        <v>50.264838880000006</v>
      </c>
      <c r="AU9" s="31">
        <v>45.011792609999993</v>
      </c>
      <c r="AV9" s="31">
        <v>44.52405048</v>
      </c>
      <c r="AW9" s="31">
        <v>44.693401940000001</v>
      </c>
      <c r="AX9" s="31">
        <v>40.459752250000001</v>
      </c>
      <c r="AY9" s="31">
        <v>40.757926119999993</v>
      </c>
      <c r="AZ9" s="31">
        <v>40.546231519999999</v>
      </c>
      <c r="BA9" s="31">
        <v>35.336607810000004</v>
      </c>
      <c r="BB9" s="31">
        <v>35.422484129999994</v>
      </c>
      <c r="BC9" s="31">
        <v>35.35199437</v>
      </c>
      <c r="BD9" s="31">
        <v>30.557593170000001</v>
      </c>
      <c r="BE9" s="31">
        <v>30.464301450000001</v>
      </c>
      <c r="BF9" s="31">
        <v>5.4544501600000004</v>
      </c>
      <c r="BG9" s="31">
        <v>5.2379865900000002</v>
      </c>
      <c r="BH9" s="31">
        <v>5.2759028799999994</v>
      </c>
      <c r="BI9" s="31">
        <v>5.1923602300000002</v>
      </c>
      <c r="BJ9" s="31">
        <v>0.53697662000000002</v>
      </c>
      <c r="BK9" s="31">
        <v>6.4112439199999995</v>
      </c>
      <c r="BL9" s="31">
        <v>15.45518605</v>
      </c>
      <c r="BM9" s="31">
        <v>19.48871261</v>
      </c>
      <c r="BN9" s="31">
        <v>19.725950059999999</v>
      </c>
      <c r="BO9" s="31">
        <v>20.243977729999997</v>
      </c>
      <c r="BP9" s="31">
        <v>16.368868809999999</v>
      </c>
      <c r="BQ9" s="31">
        <v>16.6348977</v>
      </c>
      <c r="BR9" s="31">
        <v>26.628881850000003</v>
      </c>
      <c r="BS9" s="31">
        <v>22.976365119999997</v>
      </c>
      <c r="BT9" s="31">
        <v>23.029330040000001</v>
      </c>
      <c r="BU9" s="31">
        <v>42.916732600000003</v>
      </c>
      <c r="BV9" s="31">
        <v>42.799659140000003</v>
      </c>
      <c r="BW9" s="31">
        <v>39.184059529999999</v>
      </c>
      <c r="BX9" s="28">
        <v>39.057714240000003</v>
      </c>
      <c r="BY9" s="29">
        <v>39.058579619999996</v>
      </c>
      <c r="BZ9" s="30">
        <v>39.116848449999999</v>
      </c>
      <c r="CA9" s="28">
        <v>39.11886767</v>
      </c>
      <c r="CB9" s="30">
        <v>39.189251800000001</v>
      </c>
      <c r="CC9" s="31">
        <v>39.278023480000002</v>
      </c>
      <c r="CD9" s="33"/>
      <c r="CE9" s="33"/>
      <c r="CM9" s="33"/>
    </row>
    <row r="10" spans="1:96" x14ac:dyDescent="0.2">
      <c r="B10" s="27"/>
      <c r="C10" s="222" t="s">
        <v>33</v>
      </c>
      <c r="D10" s="28">
        <v>2180.5463816000001</v>
      </c>
      <c r="E10" s="29">
        <v>2267.6187797100001</v>
      </c>
      <c r="F10" s="30">
        <v>2237.8050782199998</v>
      </c>
      <c r="G10" s="31">
        <v>2350.3873161199999</v>
      </c>
      <c r="H10" s="30">
        <v>2372.3098431899998</v>
      </c>
      <c r="I10" s="28">
        <v>2444.26870005</v>
      </c>
      <c r="J10" s="30">
        <v>2687.5853184400003</v>
      </c>
      <c r="K10" s="28">
        <v>2720.6063274599996</v>
      </c>
      <c r="L10" s="30">
        <v>2619.5379267799999</v>
      </c>
      <c r="M10" s="32">
        <v>2582.1221651400001</v>
      </c>
      <c r="N10" s="31">
        <v>2483.3158683900001</v>
      </c>
      <c r="O10" s="30">
        <v>2613.4619305799997</v>
      </c>
      <c r="P10" s="30">
        <v>2544.5861277100003</v>
      </c>
      <c r="Q10" s="31">
        <v>2457.5097848200003</v>
      </c>
      <c r="R10" s="30">
        <v>2323.6726491499999</v>
      </c>
      <c r="S10" s="31">
        <v>2448.3417869300001</v>
      </c>
      <c r="T10" s="30">
        <v>2627.8535086299999</v>
      </c>
      <c r="U10" s="30">
        <v>2435.3182793800001</v>
      </c>
      <c r="V10" s="31">
        <v>2528.5145671400001</v>
      </c>
      <c r="W10" s="31">
        <v>2502.6386856300001</v>
      </c>
      <c r="X10" s="31">
        <v>2383.53964774</v>
      </c>
      <c r="Y10" s="31">
        <v>2485.5683491500004</v>
      </c>
      <c r="Z10" s="31">
        <v>2463.8928418800001</v>
      </c>
      <c r="AA10" s="31">
        <v>2510.99672134</v>
      </c>
      <c r="AB10" s="31">
        <v>2469.6807411199998</v>
      </c>
      <c r="AC10" s="31">
        <v>2600.3230723500001</v>
      </c>
      <c r="AD10" s="31">
        <v>2675.3975728600003</v>
      </c>
      <c r="AE10" s="31">
        <v>2616.8504315599998</v>
      </c>
      <c r="AF10" s="31">
        <v>2564.9281860600004</v>
      </c>
      <c r="AG10" s="31">
        <v>2513.6731669999999</v>
      </c>
      <c r="AH10" s="31">
        <v>2428.4224870799999</v>
      </c>
      <c r="AI10" s="31">
        <v>2386.0427208599999</v>
      </c>
      <c r="AJ10" s="31">
        <v>2295.1260179999999</v>
      </c>
      <c r="AK10" s="31">
        <v>2275.3155939000003</v>
      </c>
      <c r="AL10" s="31">
        <v>2425.1379153900002</v>
      </c>
      <c r="AM10" s="31">
        <v>2518.72974841</v>
      </c>
      <c r="AN10" s="30">
        <v>2664.90722074</v>
      </c>
      <c r="AO10" s="31">
        <v>2523.2777734400001</v>
      </c>
      <c r="AP10" s="31">
        <v>2746.7852751</v>
      </c>
      <c r="AQ10" s="31">
        <v>2757.7451120699998</v>
      </c>
      <c r="AR10" s="31">
        <v>2572.52863303</v>
      </c>
      <c r="AS10" s="31">
        <v>2169.9373297399998</v>
      </c>
      <c r="AT10" s="31">
        <v>1957.88054141</v>
      </c>
      <c r="AU10" s="31">
        <v>1629.6989500899999</v>
      </c>
      <c r="AV10" s="31">
        <v>1466.62182691</v>
      </c>
      <c r="AW10" s="31">
        <v>1424.2248793700001</v>
      </c>
      <c r="AX10" s="31">
        <v>1460.98182348</v>
      </c>
      <c r="AY10" s="31">
        <v>1566.2609263899999</v>
      </c>
      <c r="AZ10" s="31">
        <v>1467.81931022</v>
      </c>
      <c r="BA10" s="31">
        <v>1455.64846739</v>
      </c>
      <c r="BB10" s="31">
        <v>1553.6988782399999</v>
      </c>
      <c r="BC10" s="31">
        <v>1688.4800808300001</v>
      </c>
      <c r="BD10" s="31">
        <v>1659.2923058700001</v>
      </c>
      <c r="BE10" s="31">
        <v>1666.3759040300001</v>
      </c>
      <c r="BF10" s="31">
        <v>1722.1149163800001</v>
      </c>
      <c r="BG10" s="31">
        <v>1815.1240316600001</v>
      </c>
      <c r="BH10" s="31">
        <v>1889.82591338</v>
      </c>
      <c r="BI10" s="31">
        <v>1991.7860036500001</v>
      </c>
      <c r="BJ10" s="31">
        <v>1875.0494480900002</v>
      </c>
      <c r="BK10" s="31">
        <v>1889.2591768</v>
      </c>
      <c r="BL10" s="31">
        <v>1996.73903552</v>
      </c>
      <c r="BM10" s="31">
        <v>2055.9182916600002</v>
      </c>
      <c r="BN10" s="31">
        <v>2194.0772114300003</v>
      </c>
      <c r="BO10" s="31">
        <v>2397.2302030199999</v>
      </c>
      <c r="BP10" s="31">
        <v>2437.7531378199997</v>
      </c>
      <c r="BQ10" s="31">
        <v>2489.8315848699999</v>
      </c>
      <c r="BR10" s="31">
        <v>2596.27947709</v>
      </c>
      <c r="BS10" s="31">
        <v>2651.8299708699997</v>
      </c>
      <c r="BT10" s="31">
        <v>3113.7433319299998</v>
      </c>
      <c r="BU10" s="31">
        <v>3075.7985847999998</v>
      </c>
      <c r="BV10" s="31">
        <v>3036.8990584800003</v>
      </c>
      <c r="BW10" s="31">
        <v>3196.7051432200001</v>
      </c>
      <c r="BX10" s="28">
        <v>3079.6970948999997</v>
      </c>
      <c r="BY10" s="29">
        <v>3102.4172605900003</v>
      </c>
      <c r="BZ10" s="30">
        <v>3121.6987121000002</v>
      </c>
      <c r="CA10" s="28">
        <v>3139.8353864600003</v>
      </c>
      <c r="CB10" s="30">
        <v>3160.5724486500003</v>
      </c>
      <c r="CC10" s="31">
        <v>3135.4148905000002</v>
      </c>
      <c r="CD10" s="33"/>
      <c r="CE10" s="33"/>
      <c r="CM10" s="33"/>
    </row>
    <row r="11" spans="1:96" x14ac:dyDescent="0.2">
      <c r="B11" s="27"/>
      <c r="C11" s="222" t="s">
        <v>34</v>
      </c>
      <c r="D11" s="28">
        <v>35.852403330000001</v>
      </c>
      <c r="E11" s="29">
        <v>35.658647479999999</v>
      </c>
      <c r="F11" s="30">
        <v>35.682339030000001</v>
      </c>
      <c r="G11" s="31">
        <v>35.514938179999994</v>
      </c>
      <c r="H11" s="30">
        <v>35.539667179999995</v>
      </c>
      <c r="I11" s="28">
        <v>35.911082</v>
      </c>
      <c r="J11" s="30">
        <v>36.622921099999999</v>
      </c>
      <c r="K11" s="28">
        <v>36.915063529999998</v>
      </c>
      <c r="L11" s="30">
        <v>36.627774729999999</v>
      </c>
      <c r="M11" s="32">
        <v>36.75213703</v>
      </c>
      <c r="N11" s="31">
        <v>37.094870900000004</v>
      </c>
      <c r="O11" s="30">
        <v>37.487215060000004</v>
      </c>
      <c r="P11" s="30">
        <v>37.446662459999999</v>
      </c>
      <c r="Q11" s="31">
        <v>37.650551959999994</v>
      </c>
      <c r="R11" s="30">
        <v>36.877036139999994</v>
      </c>
      <c r="S11" s="31">
        <v>37.420685830000004</v>
      </c>
      <c r="T11" s="30">
        <v>37.56603466</v>
      </c>
      <c r="U11" s="30">
        <v>37.134211539999995</v>
      </c>
      <c r="V11" s="31">
        <v>37.153447820000004</v>
      </c>
      <c r="W11" s="31">
        <v>37.024179310000001</v>
      </c>
      <c r="X11" s="31">
        <v>36.78936169</v>
      </c>
      <c r="Y11" s="31">
        <v>36.789328470000001</v>
      </c>
      <c r="Z11" s="31">
        <v>36.384955650000002</v>
      </c>
      <c r="AA11" s="31">
        <v>36.426219250000003</v>
      </c>
      <c r="AB11" s="31">
        <v>36.197660370000001</v>
      </c>
      <c r="AC11" s="31">
        <v>36.286467850000001</v>
      </c>
      <c r="AD11" s="31">
        <v>36.007762159999999</v>
      </c>
      <c r="AE11" s="31">
        <v>34.886634960000002</v>
      </c>
      <c r="AF11" s="31">
        <v>35.122148070000001</v>
      </c>
      <c r="AG11" s="31">
        <v>34.71284696</v>
      </c>
      <c r="AH11" s="31">
        <v>34.319363199999998</v>
      </c>
      <c r="AI11" s="31">
        <v>33.969723629999997</v>
      </c>
      <c r="AJ11" s="31">
        <v>33.263609109999997</v>
      </c>
      <c r="AK11" s="31">
        <v>33.553379960000001</v>
      </c>
      <c r="AL11" s="31">
        <v>34.251314550000004</v>
      </c>
      <c r="AM11" s="31">
        <v>34.737594999999999</v>
      </c>
      <c r="AN11" s="30">
        <v>35.34215511</v>
      </c>
      <c r="AO11" s="31">
        <v>34.73483349</v>
      </c>
      <c r="AP11" s="31">
        <v>35.146353389999994</v>
      </c>
      <c r="AQ11" s="31">
        <v>35.354324229999996</v>
      </c>
      <c r="AR11" s="31">
        <v>34.707528429999996</v>
      </c>
      <c r="AS11" s="31">
        <v>34.857029529999998</v>
      </c>
      <c r="AT11" s="31">
        <v>35.17381469</v>
      </c>
      <c r="AU11" s="31">
        <v>34.693505569999999</v>
      </c>
      <c r="AV11" s="31">
        <v>34.276808539999998</v>
      </c>
      <c r="AW11" s="31">
        <v>34.364563269999998</v>
      </c>
      <c r="AX11" s="31">
        <v>34.85990185</v>
      </c>
      <c r="AY11" s="31">
        <v>35.073336069999996</v>
      </c>
      <c r="AZ11" s="31">
        <v>34.848787530000003</v>
      </c>
      <c r="BA11" s="31">
        <v>34.592030520000002</v>
      </c>
      <c r="BB11" s="31">
        <v>34.633608959999997</v>
      </c>
      <c r="BC11" s="31">
        <v>34.524051809999996</v>
      </c>
      <c r="BD11" s="31">
        <v>34.518487029999996</v>
      </c>
      <c r="BE11" s="31">
        <v>34.372868869999998</v>
      </c>
      <c r="BF11" s="31">
        <v>34.718718379999999</v>
      </c>
      <c r="BG11" s="31">
        <v>35.151555330000001</v>
      </c>
      <c r="BH11" s="31">
        <v>35.406960500000004</v>
      </c>
      <c r="BI11" s="31">
        <v>34.810023340000001</v>
      </c>
      <c r="BJ11" s="31">
        <v>34.256187940000004</v>
      </c>
      <c r="BK11" s="31">
        <v>34.061602499999999</v>
      </c>
      <c r="BL11" s="31">
        <v>34.153210030000004</v>
      </c>
      <c r="BM11" s="31">
        <v>34.228548860000004</v>
      </c>
      <c r="BN11" s="31">
        <v>34.612766620000002</v>
      </c>
      <c r="BO11" s="31">
        <v>35.490424410000003</v>
      </c>
      <c r="BP11" s="31">
        <v>35.314158969999994</v>
      </c>
      <c r="BQ11" s="31">
        <v>35.857130699999999</v>
      </c>
      <c r="BR11" s="31">
        <v>35.600587859999997</v>
      </c>
      <c r="BS11" s="31">
        <v>35.699908730000004</v>
      </c>
      <c r="BT11" s="31">
        <v>35.752723689999996</v>
      </c>
      <c r="BU11" s="31">
        <v>35.558062570000004</v>
      </c>
      <c r="BV11" s="31">
        <v>35.461062980000001</v>
      </c>
      <c r="BW11" s="31">
        <v>35.352099750000001</v>
      </c>
      <c r="BX11" s="28">
        <v>35.238110249999998</v>
      </c>
      <c r="BY11" s="29">
        <v>35.238891000000002</v>
      </c>
      <c r="BZ11" s="30">
        <v>35.291461499999997</v>
      </c>
      <c r="CA11" s="28">
        <v>35.293283250000002</v>
      </c>
      <c r="CB11" s="30">
        <v>35.356784249999997</v>
      </c>
      <c r="CC11" s="31">
        <v>35.408408549999997</v>
      </c>
      <c r="CM11" s="33"/>
    </row>
    <row r="12" spans="1:96" x14ac:dyDescent="0.2">
      <c r="B12" s="34"/>
      <c r="C12" s="220" t="s">
        <v>35</v>
      </c>
      <c r="D12" s="28">
        <v>6373.5472703200003</v>
      </c>
      <c r="E12" s="29">
        <v>6309.6913089500003</v>
      </c>
      <c r="F12" s="30">
        <v>6090.5757293299985</v>
      </c>
      <c r="G12" s="31">
        <v>6532.3505776499997</v>
      </c>
      <c r="H12" s="30">
        <v>6389.7307849300005</v>
      </c>
      <c r="I12" s="28">
        <v>6272.3670098699995</v>
      </c>
      <c r="J12" s="30">
        <v>6608.2339690400004</v>
      </c>
      <c r="K12" s="28">
        <v>6644.1820767099989</v>
      </c>
      <c r="L12" s="30">
        <v>6355.7909210900007</v>
      </c>
      <c r="M12" s="32">
        <v>5578.0580030299989</v>
      </c>
      <c r="N12" s="31">
        <v>5304.5194660200004</v>
      </c>
      <c r="O12" s="30">
        <v>5275.9435974500002</v>
      </c>
      <c r="P12" s="30">
        <v>4963.7598480399993</v>
      </c>
      <c r="Q12" s="31">
        <v>4769.8712680199997</v>
      </c>
      <c r="R12" s="30">
        <v>4525.8903111499994</v>
      </c>
      <c r="S12" s="31">
        <v>4628.5373217200004</v>
      </c>
      <c r="T12" s="30">
        <v>4886.75590543</v>
      </c>
      <c r="U12" s="30">
        <v>4624.2703951199992</v>
      </c>
      <c r="V12" s="31">
        <v>4745.5584818300013</v>
      </c>
      <c r="W12" s="31">
        <v>5116.24074096</v>
      </c>
      <c r="X12" s="31">
        <v>4830.6694439100002</v>
      </c>
      <c r="Y12" s="31">
        <v>4890.167964610001</v>
      </c>
      <c r="Z12" s="31">
        <v>4762.2597242299989</v>
      </c>
      <c r="AA12" s="31">
        <v>4752.4891233900016</v>
      </c>
      <c r="AB12" s="31">
        <v>4483.35154573</v>
      </c>
      <c r="AC12" s="31">
        <v>4396.178208620001</v>
      </c>
      <c r="AD12" s="31">
        <v>4599.0305883799992</v>
      </c>
      <c r="AE12" s="31">
        <v>4602.1784158000009</v>
      </c>
      <c r="AF12" s="31">
        <v>4577.5448232399995</v>
      </c>
      <c r="AG12" s="31">
        <v>4505.44780713</v>
      </c>
      <c r="AH12" s="31">
        <v>4301.0626279500002</v>
      </c>
      <c r="AI12" s="31">
        <v>3806.97441858</v>
      </c>
      <c r="AJ12" s="31">
        <v>3844.1631064100002</v>
      </c>
      <c r="AK12" s="31">
        <v>3687.1599235000003</v>
      </c>
      <c r="AL12" s="31">
        <v>3808.27834145</v>
      </c>
      <c r="AM12" s="31">
        <v>3796.1776200199997</v>
      </c>
      <c r="AN12" s="30">
        <v>3616.0138996400001</v>
      </c>
      <c r="AO12" s="31">
        <v>3148.5157844199998</v>
      </c>
      <c r="AP12" s="31">
        <v>3112.2575125600006</v>
      </c>
      <c r="AQ12" s="31">
        <v>3158.2975341000001</v>
      </c>
      <c r="AR12" s="31">
        <v>2951.9163224599997</v>
      </c>
      <c r="AS12" s="31">
        <v>2611.5826844200001</v>
      </c>
      <c r="AT12" s="31">
        <v>2512.9269012</v>
      </c>
      <c r="AU12" s="31">
        <v>2147.3099706399998</v>
      </c>
      <c r="AV12" s="31">
        <v>1817.61366845</v>
      </c>
      <c r="AW12" s="31">
        <v>1653.7976248499999</v>
      </c>
      <c r="AX12" s="31">
        <v>1687.5248618599999</v>
      </c>
      <c r="AY12" s="31">
        <v>1708.5867074699997</v>
      </c>
      <c r="AZ12" s="31">
        <v>1615.5611215500001</v>
      </c>
      <c r="BA12" s="31">
        <v>1581.8657000400001</v>
      </c>
      <c r="BB12" s="31">
        <v>1677.0586795300001</v>
      </c>
      <c r="BC12" s="31">
        <v>1796.3974376400001</v>
      </c>
      <c r="BD12" s="31">
        <v>1938.2951335800001</v>
      </c>
      <c r="BE12" s="31">
        <v>1838.91484724</v>
      </c>
      <c r="BF12" s="31">
        <v>1820.1669450900001</v>
      </c>
      <c r="BG12" s="31">
        <v>1905.2788822100001</v>
      </c>
      <c r="BH12" s="31">
        <v>1966.3733771199998</v>
      </c>
      <c r="BI12" s="31">
        <v>2065.3488598000004</v>
      </c>
      <c r="BJ12" s="31">
        <v>1952.1242411600001</v>
      </c>
      <c r="BK12" s="31">
        <v>1976.5432683699999</v>
      </c>
      <c r="BL12" s="31">
        <v>2103.3655773999999</v>
      </c>
      <c r="BM12" s="31">
        <v>2187.9063935999998</v>
      </c>
      <c r="BN12" s="31">
        <v>2302.0049309599999</v>
      </c>
      <c r="BO12" s="31">
        <v>2618.1499720799998</v>
      </c>
      <c r="BP12" s="31">
        <v>2519.3737374299994</v>
      </c>
      <c r="BQ12" s="31">
        <v>2806.9550762099998</v>
      </c>
      <c r="BR12" s="31">
        <v>2725.7136756100003</v>
      </c>
      <c r="BS12" s="31">
        <v>2881.23569271</v>
      </c>
      <c r="BT12" s="31">
        <v>3275.0138604099998</v>
      </c>
      <c r="BU12" s="31">
        <v>3226.91099145</v>
      </c>
      <c r="BV12" s="31">
        <v>3167.2939663500006</v>
      </c>
      <c r="BW12" s="31">
        <v>3333.4298390700001</v>
      </c>
      <c r="BX12" s="28">
        <v>3200.1687941099999</v>
      </c>
      <c r="BY12" s="29">
        <v>3223.53511841</v>
      </c>
      <c r="BZ12" s="30">
        <v>3237.8159979200004</v>
      </c>
      <c r="CA12" s="28">
        <v>3258.6814882300005</v>
      </c>
      <c r="CB12" s="30">
        <v>3279.6346616900005</v>
      </c>
      <c r="CC12" s="31">
        <v>3261.3796929300001</v>
      </c>
      <c r="CM12" s="33"/>
    </row>
    <row r="13" spans="1:96" x14ac:dyDescent="0.2">
      <c r="B13" s="34"/>
      <c r="C13" s="220" t="s">
        <v>36</v>
      </c>
      <c r="D13" s="28">
        <v>1490.97861132653</v>
      </c>
      <c r="E13" s="29">
        <v>1483.8639553877499</v>
      </c>
      <c r="F13" s="30">
        <v>1577.4593923979601</v>
      </c>
      <c r="G13" s="31">
        <v>1547.1632294343999</v>
      </c>
      <c r="H13" s="30">
        <v>1526.8266573687999</v>
      </c>
      <c r="I13" s="28">
        <v>1562.8060608308999</v>
      </c>
      <c r="J13" s="30">
        <v>1372.6100075787199</v>
      </c>
      <c r="K13" s="28">
        <v>1303.5028915174901</v>
      </c>
      <c r="L13" s="30">
        <v>1330.3757797667599</v>
      </c>
      <c r="M13" s="32">
        <v>1310.4816896516036</v>
      </c>
      <c r="N13" s="31">
        <v>1285.0160301180799</v>
      </c>
      <c r="O13" s="30">
        <v>1284.6467569533499</v>
      </c>
      <c r="P13" s="30">
        <v>1274.0521675335301</v>
      </c>
      <c r="Q13" s="31">
        <v>1304.2633362813399</v>
      </c>
      <c r="R13" s="30">
        <v>1421.7394230145801</v>
      </c>
      <c r="S13" s="31">
        <v>1401.5110120976699</v>
      </c>
      <c r="T13" s="30">
        <v>1364.47465117347</v>
      </c>
      <c r="U13" s="30">
        <v>1384.0245536734701</v>
      </c>
      <c r="V13" s="31">
        <v>1408.9024933615201</v>
      </c>
      <c r="W13" s="31">
        <v>1399.7155016909617</v>
      </c>
      <c r="X13" s="31">
        <v>1399.1009978221571</v>
      </c>
      <c r="Y13" s="31">
        <v>1350.22988953499</v>
      </c>
      <c r="Z13" s="31">
        <v>1379.2195876763799</v>
      </c>
      <c r="AA13" s="31">
        <v>1313.4998856224499</v>
      </c>
      <c r="AB13" s="31">
        <v>1313.11654312682</v>
      </c>
      <c r="AC13" s="31">
        <v>1365.63622241545</v>
      </c>
      <c r="AD13" s="31">
        <v>1365.3151920656001</v>
      </c>
      <c r="AE13" s="31">
        <v>1354.8927993367299</v>
      </c>
      <c r="AF13" s="31">
        <v>1399.14912146647</v>
      </c>
      <c r="AG13" s="31">
        <v>1416.2552056501499</v>
      </c>
      <c r="AH13" s="31">
        <v>1357.6268199139899</v>
      </c>
      <c r="AI13" s="31">
        <v>1407.2736398192401</v>
      </c>
      <c r="AJ13" s="31">
        <v>1408.38248895335</v>
      </c>
      <c r="AK13" s="31">
        <v>1400.30113126385</v>
      </c>
      <c r="AL13" s="31">
        <v>1325.9874094169099</v>
      </c>
      <c r="AM13" s="31">
        <v>1075.8109976064138</v>
      </c>
      <c r="AN13" s="30">
        <v>1075.8109976064138</v>
      </c>
      <c r="AO13" s="31">
        <v>1061.7701463046646</v>
      </c>
      <c r="AP13" s="31">
        <v>914.3108264825072</v>
      </c>
      <c r="AQ13" s="31">
        <v>813.3275774300289</v>
      </c>
      <c r="AR13" s="31">
        <v>799.04705645481044</v>
      </c>
      <c r="AS13" s="31">
        <v>891.91610780466476</v>
      </c>
      <c r="AT13" s="31">
        <v>917.46026773469384</v>
      </c>
      <c r="AU13" s="31">
        <v>913.92845415014574</v>
      </c>
      <c r="AV13" s="31">
        <v>923.68337561516023</v>
      </c>
      <c r="AW13" s="31">
        <v>949.74682977842565</v>
      </c>
      <c r="AX13" s="31">
        <v>938.89202038629753</v>
      </c>
      <c r="AY13" s="31">
        <v>929.53596112099115</v>
      </c>
      <c r="AZ13" s="31">
        <v>898.76978074635565</v>
      </c>
      <c r="BA13" s="31">
        <v>848.57562838046647</v>
      </c>
      <c r="BB13" s="31">
        <v>846.47097255976678</v>
      </c>
      <c r="BC13" s="31">
        <v>825.30563454373168</v>
      </c>
      <c r="BD13" s="31">
        <v>816.46835561078728</v>
      </c>
      <c r="BE13" s="31">
        <v>704.81373287317763</v>
      </c>
      <c r="BF13" s="31">
        <v>572.43772541690953</v>
      </c>
      <c r="BG13" s="31">
        <v>508.84637759475225</v>
      </c>
      <c r="BH13" s="31">
        <v>521.95558731049562</v>
      </c>
      <c r="BI13" s="31">
        <v>476.72929300583093</v>
      </c>
      <c r="BJ13" s="31">
        <v>518.45322531632655</v>
      </c>
      <c r="BK13" s="31">
        <v>458.66653866763846</v>
      </c>
      <c r="BL13" s="31">
        <v>452.08856222448981</v>
      </c>
      <c r="BM13" s="31">
        <v>441.69685778279876</v>
      </c>
      <c r="BN13" s="31">
        <v>429.55100856997086</v>
      </c>
      <c r="BO13" s="31">
        <v>435.57836451749273</v>
      </c>
      <c r="BP13" s="31">
        <v>447.99678262099115</v>
      </c>
      <c r="BQ13" s="31">
        <v>460.69418844314862</v>
      </c>
      <c r="BR13" s="31">
        <v>441.69739218075796</v>
      </c>
      <c r="BS13" s="31">
        <v>430.37858178717198</v>
      </c>
      <c r="BT13" s="31">
        <v>433.61108012099129</v>
      </c>
      <c r="BU13" s="31">
        <v>444.36355865889215</v>
      </c>
      <c r="BV13" s="31">
        <v>473.22312855102041</v>
      </c>
      <c r="BW13" s="31">
        <v>472.26684737755102</v>
      </c>
      <c r="BX13" s="28">
        <v>466.93810926384839</v>
      </c>
      <c r="BY13" s="29">
        <v>467.72889416618079</v>
      </c>
      <c r="BZ13" s="30">
        <v>466.98663263994166</v>
      </c>
      <c r="CA13" s="28">
        <v>460.12130670699707</v>
      </c>
      <c r="CB13" s="30">
        <v>438.20603332944603</v>
      </c>
      <c r="CC13" s="31">
        <v>429.41406320116613</v>
      </c>
      <c r="CM13" s="33"/>
    </row>
    <row r="14" spans="1:96" x14ac:dyDescent="0.2">
      <c r="B14" s="34"/>
      <c r="C14" s="224" t="s">
        <v>37</v>
      </c>
      <c r="D14" s="28">
        <v>621.01734170999987</v>
      </c>
      <c r="E14" s="29">
        <v>626.53666371999986</v>
      </c>
      <c r="F14" s="30">
        <v>631.04384831000016</v>
      </c>
      <c r="G14" s="31">
        <v>635.22325574999991</v>
      </c>
      <c r="H14" s="30">
        <v>644.25118567999994</v>
      </c>
      <c r="I14" s="28">
        <v>653.26734115000011</v>
      </c>
      <c r="J14" s="30">
        <v>409.75866748999999</v>
      </c>
      <c r="K14" s="28">
        <v>409.50083642000004</v>
      </c>
      <c r="L14" s="30">
        <v>419.69090333999998</v>
      </c>
      <c r="M14" s="32">
        <v>418.41507806999999</v>
      </c>
      <c r="N14" s="31">
        <v>419.40355243999994</v>
      </c>
      <c r="O14" s="30">
        <v>423.12299765999995</v>
      </c>
      <c r="P14" s="30">
        <v>424.90427868000006</v>
      </c>
      <c r="Q14" s="31">
        <v>428.08543032</v>
      </c>
      <c r="R14" s="30">
        <v>451.94372752000015</v>
      </c>
      <c r="S14" s="31">
        <v>455.23982509000007</v>
      </c>
      <c r="T14" s="30">
        <v>455.87880252999997</v>
      </c>
      <c r="U14" s="30">
        <v>463.73593656999998</v>
      </c>
      <c r="V14" s="31">
        <v>462.95870246999999</v>
      </c>
      <c r="W14" s="31">
        <v>468.73575151000011</v>
      </c>
      <c r="X14" s="31">
        <v>473.87450138999998</v>
      </c>
      <c r="Y14" s="31">
        <v>469.24349125000009</v>
      </c>
      <c r="Z14" s="31">
        <v>464.71247777999997</v>
      </c>
      <c r="AA14" s="31">
        <v>462.24554279</v>
      </c>
      <c r="AB14" s="31">
        <v>420.86498800999999</v>
      </c>
      <c r="AC14" s="31">
        <v>422.16503805000002</v>
      </c>
      <c r="AD14" s="31">
        <v>423.94168573999991</v>
      </c>
      <c r="AE14" s="31">
        <v>436.51899375999994</v>
      </c>
      <c r="AF14" s="31">
        <v>444.99808333000004</v>
      </c>
      <c r="AG14" s="31">
        <v>449.64733854000008</v>
      </c>
      <c r="AH14" s="31">
        <v>453.62731745999992</v>
      </c>
      <c r="AI14" s="31">
        <v>451.76516774999999</v>
      </c>
      <c r="AJ14" s="31">
        <v>448.77291959999991</v>
      </c>
      <c r="AK14" s="31">
        <v>449.7476697099998</v>
      </c>
      <c r="AL14" s="31">
        <v>441.92522447999983</v>
      </c>
      <c r="AM14" s="31">
        <v>217.39587395999996</v>
      </c>
      <c r="AN14" s="30">
        <v>217.87731711999993</v>
      </c>
      <c r="AO14" s="31">
        <v>219.48367100000004</v>
      </c>
      <c r="AP14" s="31">
        <v>195.36076289999994</v>
      </c>
      <c r="AQ14" s="31">
        <v>178.58147338000003</v>
      </c>
      <c r="AR14" s="31">
        <v>174.56180419999993</v>
      </c>
      <c r="AS14" s="31">
        <v>173.80981556999996</v>
      </c>
      <c r="AT14" s="31">
        <v>170.25840676000001</v>
      </c>
      <c r="AU14" s="31">
        <v>168.39438484999999</v>
      </c>
      <c r="AV14" s="31">
        <v>165.53215227999996</v>
      </c>
      <c r="AW14" s="31">
        <v>162.33485486000001</v>
      </c>
      <c r="AX14" s="31">
        <v>159.89711844999999</v>
      </c>
      <c r="AY14" s="31">
        <v>158.11789659999997</v>
      </c>
      <c r="AZ14" s="31">
        <v>157.73749137999999</v>
      </c>
      <c r="BA14" s="31">
        <v>157.36213067999998</v>
      </c>
      <c r="BB14" s="31">
        <v>156.92471187000001</v>
      </c>
      <c r="BC14" s="31">
        <v>152.26781751999999</v>
      </c>
      <c r="BD14" s="31">
        <v>150.54539018</v>
      </c>
      <c r="BE14" s="31">
        <v>148.61615254999998</v>
      </c>
      <c r="BF14" s="31">
        <v>144.98304248000002</v>
      </c>
      <c r="BG14" s="31">
        <v>143.80789742999997</v>
      </c>
      <c r="BH14" s="31">
        <v>141.48458471999999</v>
      </c>
      <c r="BI14" s="31">
        <v>139.42091761999998</v>
      </c>
      <c r="BJ14" s="31">
        <v>137.81049064000001</v>
      </c>
      <c r="BK14" s="31">
        <v>136.62113875999998</v>
      </c>
      <c r="BL14" s="31">
        <v>135.81901980999999</v>
      </c>
      <c r="BM14" s="31">
        <v>135.36771026</v>
      </c>
      <c r="BN14" s="31">
        <v>134.32477001999999</v>
      </c>
      <c r="BO14" s="31">
        <v>133.40660556</v>
      </c>
      <c r="BP14" s="31">
        <v>132.66128277999996</v>
      </c>
      <c r="BQ14" s="31">
        <v>131.25809564000002</v>
      </c>
      <c r="BR14" s="31">
        <v>130.87916826</v>
      </c>
      <c r="BS14" s="31">
        <v>130.15664790000002</v>
      </c>
      <c r="BT14" s="31">
        <v>129.48287156000001</v>
      </c>
      <c r="BU14" s="31">
        <v>128.90022361000001</v>
      </c>
      <c r="BV14" s="31">
        <v>128.91545871</v>
      </c>
      <c r="BW14" s="31">
        <v>128.80601752000001</v>
      </c>
      <c r="BX14" s="28">
        <v>128.84590059999999</v>
      </c>
      <c r="BY14" s="29">
        <v>128.99312380000001</v>
      </c>
      <c r="BZ14" s="30">
        <v>129.00943742999999</v>
      </c>
      <c r="CA14" s="28">
        <v>129.01853697999999</v>
      </c>
      <c r="CB14" s="30">
        <v>129.03944138</v>
      </c>
      <c r="CC14" s="31">
        <v>129.08329968999999</v>
      </c>
      <c r="CM14" s="33"/>
    </row>
    <row r="15" spans="1:96" x14ac:dyDescent="0.2">
      <c r="B15" s="34"/>
      <c r="C15" s="220" t="s">
        <v>38</v>
      </c>
      <c r="D15" s="28">
        <v>0</v>
      </c>
      <c r="E15" s="29">
        <v>0</v>
      </c>
      <c r="F15" s="30">
        <v>0</v>
      </c>
      <c r="G15" s="31">
        <v>0</v>
      </c>
      <c r="H15" s="30">
        <v>0</v>
      </c>
      <c r="I15" s="28">
        <v>0</v>
      </c>
      <c r="J15" s="30">
        <v>0</v>
      </c>
      <c r="K15" s="28">
        <v>0</v>
      </c>
      <c r="L15" s="30">
        <v>0</v>
      </c>
      <c r="M15" s="32">
        <v>0</v>
      </c>
      <c r="N15" s="31">
        <v>0</v>
      </c>
      <c r="O15" s="30">
        <v>0</v>
      </c>
      <c r="P15" s="30">
        <v>0</v>
      </c>
      <c r="Q15" s="31">
        <v>0</v>
      </c>
      <c r="R15" s="30">
        <v>0</v>
      </c>
      <c r="S15" s="31">
        <v>0</v>
      </c>
      <c r="T15" s="30">
        <v>0</v>
      </c>
      <c r="U15" s="30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0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28"/>
      <c r="BY15" s="29"/>
      <c r="BZ15" s="30"/>
      <c r="CA15" s="28"/>
      <c r="CB15" s="30"/>
      <c r="CC15" s="31"/>
    </row>
    <row r="16" spans="1:96" ht="13.5" x14ac:dyDescent="0.2">
      <c r="B16" s="34"/>
      <c r="C16" s="220" t="s">
        <v>182</v>
      </c>
      <c r="D16" s="28">
        <v>166.54779479000001</v>
      </c>
      <c r="E16" s="29">
        <v>166.78976105000001</v>
      </c>
      <c r="F16" s="30">
        <v>167.05381413000001</v>
      </c>
      <c r="G16" s="31">
        <v>172.13905116999999</v>
      </c>
      <c r="H16" s="30">
        <v>172.47666594</v>
      </c>
      <c r="I16" s="28">
        <v>172.70602203999999</v>
      </c>
      <c r="J16" s="30">
        <v>178.23980687</v>
      </c>
      <c r="K16" s="28">
        <v>178.40766361000001</v>
      </c>
      <c r="L16" s="30">
        <v>178.50742269</v>
      </c>
      <c r="M16" s="32">
        <v>183.91656674999999</v>
      </c>
      <c r="N16" s="31">
        <v>183.97320923000001</v>
      </c>
      <c r="O16" s="30">
        <v>184.03339032</v>
      </c>
      <c r="P16" s="30">
        <v>189.35938395000002</v>
      </c>
      <c r="Q16" s="31">
        <v>59.424977310000003</v>
      </c>
      <c r="R16" s="30">
        <v>59.443565700000001</v>
      </c>
      <c r="S16" s="31">
        <v>64.824559519999994</v>
      </c>
      <c r="T16" s="30">
        <v>64.84167076</v>
      </c>
      <c r="U16" s="30">
        <v>64.855240670000001</v>
      </c>
      <c r="V16" s="31">
        <v>70.391923660000003</v>
      </c>
      <c r="W16" s="31">
        <v>70.403095640000004</v>
      </c>
      <c r="X16" s="31">
        <v>70.41035986</v>
      </c>
      <c r="Y16" s="31">
        <v>75.996120610000006</v>
      </c>
      <c r="Z16" s="31">
        <v>76.007474950000002</v>
      </c>
      <c r="AA16" s="31">
        <v>15.99570877</v>
      </c>
      <c r="AB16" s="31">
        <v>21.60053027</v>
      </c>
      <c r="AC16" s="31">
        <v>21.59639512</v>
      </c>
      <c r="AD16" s="31">
        <v>21.59968817</v>
      </c>
      <c r="AE16" s="31">
        <v>27.257889560000002</v>
      </c>
      <c r="AF16" s="31">
        <v>27.282002480000003</v>
      </c>
      <c r="AG16" s="31">
        <v>27.28704827</v>
      </c>
      <c r="AH16" s="31">
        <v>33.01920054</v>
      </c>
      <c r="AI16" s="31">
        <v>33.081397180000003</v>
      </c>
      <c r="AJ16" s="31">
        <v>33.146525310000001</v>
      </c>
      <c r="AK16" s="31">
        <v>39.087102560000005</v>
      </c>
      <c r="AL16" s="31">
        <v>39.2152502</v>
      </c>
      <c r="AM16" s="31">
        <v>3.3403943700000003</v>
      </c>
      <c r="AN16" s="30">
        <v>9.1</v>
      </c>
      <c r="AO16" s="31">
        <v>9.18</v>
      </c>
      <c r="AP16" s="31">
        <v>9.2100000000000009</v>
      </c>
      <c r="AQ16" s="31">
        <v>14.98</v>
      </c>
      <c r="AR16" s="31">
        <v>15</v>
      </c>
      <c r="AS16" s="31">
        <v>15.1</v>
      </c>
      <c r="AT16" s="31">
        <v>19.7</v>
      </c>
      <c r="AU16" s="31">
        <v>19.8</v>
      </c>
      <c r="AV16" s="31">
        <v>19.899999999999999</v>
      </c>
      <c r="AW16" s="31">
        <v>24.4</v>
      </c>
      <c r="AX16" s="31">
        <v>7.1</v>
      </c>
      <c r="AY16" s="31">
        <v>7.2</v>
      </c>
      <c r="AZ16" s="31">
        <v>11.4</v>
      </c>
      <c r="BA16" s="31">
        <v>11.4</v>
      </c>
      <c r="BB16" s="31">
        <v>11.4</v>
      </c>
      <c r="BC16" s="31">
        <v>11.58</v>
      </c>
      <c r="BD16" s="31">
        <v>11.5</v>
      </c>
      <c r="BE16" s="31">
        <v>11.6</v>
      </c>
      <c r="BF16" s="31">
        <v>11.6</v>
      </c>
      <c r="BG16" s="31">
        <v>11.6</v>
      </c>
      <c r="BH16" s="31">
        <v>11.8</v>
      </c>
      <c r="BI16" s="31">
        <v>11.8</v>
      </c>
      <c r="BJ16" s="31">
        <v>11.9</v>
      </c>
      <c r="BK16" s="31">
        <v>11.9</v>
      </c>
      <c r="BL16" s="31">
        <v>11.9</v>
      </c>
      <c r="BM16" s="31">
        <v>12</v>
      </c>
      <c r="BN16" s="31">
        <v>2.27</v>
      </c>
      <c r="BO16" s="231">
        <v>1E-3</v>
      </c>
      <c r="BP16" s="231">
        <v>1E-3</v>
      </c>
      <c r="BQ16" s="231">
        <v>1E-3</v>
      </c>
      <c r="BR16" s="231">
        <v>1E-3</v>
      </c>
      <c r="BS16" s="231">
        <v>1E-3</v>
      </c>
      <c r="BT16" s="231">
        <v>1E-3</v>
      </c>
      <c r="BU16" s="231">
        <v>1E-3</v>
      </c>
      <c r="BV16" s="188">
        <v>0</v>
      </c>
      <c r="BW16" s="188">
        <v>0</v>
      </c>
      <c r="BX16" s="189">
        <v>0</v>
      </c>
      <c r="BY16" s="260">
        <v>0</v>
      </c>
      <c r="BZ16" s="241">
        <v>0</v>
      </c>
      <c r="CA16" s="189">
        <v>0</v>
      </c>
      <c r="CB16" s="241">
        <v>0</v>
      </c>
      <c r="CC16" s="188">
        <v>0</v>
      </c>
    </row>
    <row r="17" spans="1:81" ht="13.5" x14ac:dyDescent="0.2">
      <c r="B17" s="34"/>
      <c r="C17" s="220" t="s">
        <v>183</v>
      </c>
      <c r="D17" s="28">
        <v>0</v>
      </c>
      <c r="E17" s="29">
        <v>0</v>
      </c>
      <c r="F17" s="30">
        <v>0</v>
      </c>
      <c r="G17" s="31">
        <v>0</v>
      </c>
      <c r="H17" s="30">
        <v>0</v>
      </c>
      <c r="I17" s="28">
        <v>0</v>
      </c>
      <c r="J17" s="30">
        <v>0</v>
      </c>
      <c r="K17" s="28">
        <v>0</v>
      </c>
      <c r="L17" s="30">
        <v>0</v>
      </c>
      <c r="M17" s="32">
        <v>0</v>
      </c>
      <c r="N17" s="31">
        <v>0</v>
      </c>
      <c r="O17" s="30">
        <v>0</v>
      </c>
      <c r="P17" s="30">
        <v>0</v>
      </c>
      <c r="Q17" s="31">
        <v>0</v>
      </c>
      <c r="R17" s="30">
        <v>0</v>
      </c>
      <c r="S17" s="31">
        <v>0</v>
      </c>
      <c r="T17" s="30">
        <v>0</v>
      </c>
      <c r="U17" s="30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0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28"/>
      <c r="BY17" s="29"/>
      <c r="BZ17" s="30"/>
      <c r="CA17" s="28"/>
      <c r="CB17" s="30"/>
      <c r="CC17" s="31"/>
    </row>
    <row r="18" spans="1:81" x14ac:dyDescent="0.2">
      <c r="B18" s="34"/>
      <c r="C18" s="35" t="s">
        <v>39</v>
      </c>
      <c r="D18" s="28">
        <v>8031.0736764365301</v>
      </c>
      <c r="E18" s="29">
        <v>7960.3450253877509</v>
      </c>
      <c r="F18" s="30">
        <v>7835.0889358579589</v>
      </c>
      <c r="G18" s="31">
        <v>8251.6528582543997</v>
      </c>
      <c r="H18" s="30">
        <v>8089.0341082388004</v>
      </c>
      <c r="I18" s="28">
        <v>8007.8790927408991</v>
      </c>
      <c r="J18" s="30">
        <v>8159.0837834887207</v>
      </c>
      <c r="K18" s="28">
        <v>8126.0926318374886</v>
      </c>
      <c r="L18" s="30">
        <v>7864.6741235467598</v>
      </c>
      <c r="M18" s="32">
        <v>7072.456259431603</v>
      </c>
      <c r="N18" s="31">
        <v>6773.50870536808</v>
      </c>
      <c r="O18" s="30">
        <v>6744.6237447233498</v>
      </c>
      <c r="P18" s="30">
        <v>6427.1713995235295</v>
      </c>
      <c r="Q18" s="31">
        <v>6133.55958161134</v>
      </c>
      <c r="R18" s="30">
        <v>6007.0732998645799</v>
      </c>
      <c r="S18" s="31">
        <v>6094.8728933376697</v>
      </c>
      <c r="T18" s="30">
        <v>6316.0722273634701</v>
      </c>
      <c r="U18" s="30">
        <v>6073.1501894634694</v>
      </c>
      <c r="V18" s="31">
        <v>6224.8528988515218</v>
      </c>
      <c r="W18" s="31">
        <v>6586.3593382909621</v>
      </c>
      <c r="X18" s="31">
        <v>6300.1808015921579</v>
      </c>
      <c r="Y18" s="31">
        <v>6316.3939747549903</v>
      </c>
      <c r="Z18" s="31">
        <v>6217.4867868563788</v>
      </c>
      <c r="AA18" s="31">
        <v>6081.9847177824522</v>
      </c>
      <c r="AB18" s="31">
        <v>5818.0686191268196</v>
      </c>
      <c r="AC18" s="31">
        <v>5783.4108261554511</v>
      </c>
      <c r="AD18" s="31">
        <v>5985.9454686155996</v>
      </c>
      <c r="AE18" s="31">
        <v>5984.3291046967306</v>
      </c>
      <c r="AF18" s="31">
        <v>6003.97594718647</v>
      </c>
      <c r="AG18" s="31">
        <v>5948.99006105015</v>
      </c>
      <c r="AH18" s="31">
        <v>5691.7086484039901</v>
      </c>
      <c r="AI18" s="31">
        <v>5247.3294555792399</v>
      </c>
      <c r="AJ18" s="31">
        <v>5285.6921206733496</v>
      </c>
      <c r="AK18" s="31">
        <v>5126.5481573238503</v>
      </c>
      <c r="AL18" s="31">
        <v>5173.4810010669098</v>
      </c>
      <c r="AM18" s="31">
        <v>4913.6209066975789</v>
      </c>
      <c r="AN18" s="30">
        <f>+AN12+AN13+AN15+AN16+AN17</f>
        <v>4700.9248972464138</v>
      </c>
      <c r="AO18" s="31">
        <f t="shared" ref="AO18:CC18" si="0">+AO12+AO13+AO15+AO16+AO17</f>
        <v>4219.4659307246648</v>
      </c>
      <c r="AP18" s="31">
        <f t="shared" si="0"/>
        <v>4035.7783390425079</v>
      </c>
      <c r="AQ18" s="31">
        <f t="shared" si="0"/>
        <v>3986.6051115300293</v>
      </c>
      <c r="AR18" s="31">
        <f t="shared" si="0"/>
        <v>3765.9633789148102</v>
      </c>
      <c r="AS18" s="31">
        <f t="shared" si="0"/>
        <v>3518.5987922246645</v>
      </c>
      <c r="AT18" s="31">
        <f t="shared" si="0"/>
        <v>3450.0871689346936</v>
      </c>
      <c r="AU18" s="31">
        <f t="shared" si="0"/>
        <v>3081.0384247901457</v>
      </c>
      <c r="AV18" s="31">
        <f t="shared" si="0"/>
        <v>2761.1970440651603</v>
      </c>
      <c r="AW18" s="31">
        <f t="shared" si="0"/>
        <v>2627.9444546284258</v>
      </c>
      <c r="AX18" s="31">
        <f t="shared" si="0"/>
        <v>2633.5168822462974</v>
      </c>
      <c r="AY18" s="31">
        <f t="shared" si="0"/>
        <v>2645.3226685909908</v>
      </c>
      <c r="AZ18" s="31">
        <f t="shared" si="0"/>
        <v>2525.7309022963559</v>
      </c>
      <c r="BA18" s="31">
        <f t="shared" si="0"/>
        <v>2441.8413284204667</v>
      </c>
      <c r="BB18" s="31">
        <f t="shared" si="0"/>
        <v>2534.9296520897669</v>
      </c>
      <c r="BC18" s="31">
        <f t="shared" si="0"/>
        <v>2633.2830721837317</v>
      </c>
      <c r="BD18" s="31">
        <f t="shared" si="0"/>
        <v>2766.2634891907874</v>
      </c>
      <c r="BE18" s="31">
        <f t="shared" si="0"/>
        <v>2555.3285801131774</v>
      </c>
      <c r="BF18" s="31">
        <f t="shared" si="0"/>
        <v>2404.2046705069097</v>
      </c>
      <c r="BG18" s="31">
        <f t="shared" si="0"/>
        <v>2425.7252598047521</v>
      </c>
      <c r="BH18" s="31">
        <f t="shared" si="0"/>
        <v>2500.1289644304957</v>
      </c>
      <c r="BI18" s="31">
        <f t="shared" si="0"/>
        <v>2553.8781528058316</v>
      </c>
      <c r="BJ18" s="31">
        <f t="shared" si="0"/>
        <v>2482.4774664763268</v>
      </c>
      <c r="BK18" s="31">
        <f t="shared" si="0"/>
        <v>2447.1098070376383</v>
      </c>
      <c r="BL18" s="31">
        <f t="shared" si="0"/>
        <v>2567.3541396244896</v>
      </c>
      <c r="BM18" s="31">
        <f t="shared" si="0"/>
        <v>2641.6032513827986</v>
      </c>
      <c r="BN18" s="31">
        <f t="shared" si="0"/>
        <v>2733.8259395299706</v>
      </c>
      <c r="BO18" s="31">
        <f t="shared" si="0"/>
        <v>3053.7293365974929</v>
      </c>
      <c r="BP18" s="31">
        <f t="shared" si="0"/>
        <v>2967.371520050991</v>
      </c>
      <c r="BQ18" s="31">
        <f t="shared" si="0"/>
        <v>3267.6502646531485</v>
      </c>
      <c r="BR18" s="31">
        <f t="shared" si="0"/>
        <v>3167.4120677907586</v>
      </c>
      <c r="BS18" s="31">
        <f t="shared" si="0"/>
        <v>3311.6152744971723</v>
      </c>
      <c r="BT18" s="31">
        <f t="shared" si="0"/>
        <v>3708.6259405309911</v>
      </c>
      <c r="BU18" s="31">
        <f t="shared" si="0"/>
        <v>3671.2755501088923</v>
      </c>
      <c r="BV18" s="31">
        <f t="shared" si="0"/>
        <v>3640.5170949010208</v>
      </c>
      <c r="BW18" s="31">
        <f t="shared" si="0"/>
        <v>3805.6966864475512</v>
      </c>
      <c r="BX18" s="28">
        <f t="shared" si="0"/>
        <v>3667.1069033738481</v>
      </c>
      <c r="BY18" s="29">
        <f t="shared" si="0"/>
        <v>3691.2640125761809</v>
      </c>
      <c r="BZ18" s="30">
        <f t="shared" si="0"/>
        <v>3704.8026305599419</v>
      </c>
      <c r="CA18" s="28">
        <f t="shared" si="0"/>
        <v>3718.8027949369975</v>
      </c>
      <c r="CB18" s="30">
        <f t="shared" si="0"/>
        <v>3717.8406950194467</v>
      </c>
      <c r="CC18" s="31">
        <f t="shared" si="0"/>
        <v>3690.7937561311664</v>
      </c>
    </row>
    <row r="19" spans="1:81" ht="13.5" x14ac:dyDescent="0.2">
      <c r="B19" s="36"/>
      <c r="C19" s="220" t="s">
        <v>175</v>
      </c>
      <c r="D19" s="188">
        <v>23.5</v>
      </c>
      <c r="E19" s="188">
        <v>1.1000000000000001</v>
      </c>
      <c r="F19" s="188">
        <v>0.7</v>
      </c>
      <c r="G19" s="188">
        <v>0.7</v>
      </c>
      <c r="H19" s="188">
        <v>1.1000000000000001</v>
      </c>
      <c r="I19" s="188">
        <v>3.2</v>
      </c>
      <c r="J19" s="188">
        <v>1.5</v>
      </c>
      <c r="K19" s="188">
        <v>1.4</v>
      </c>
      <c r="L19" s="188">
        <v>1</v>
      </c>
      <c r="M19" s="188">
        <v>75.400000000000006</v>
      </c>
      <c r="N19" s="188">
        <v>15.5</v>
      </c>
      <c r="O19" s="188">
        <v>9.1999999999999993</v>
      </c>
      <c r="P19" s="188">
        <v>1.6</v>
      </c>
      <c r="Q19" s="188">
        <v>22</v>
      </c>
      <c r="R19" s="188">
        <v>5.8</v>
      </c>
      <c r="S19" s="188">
        <v>0.8</v>
      </c>
      <c r="T19" s="188">
        <v>0.4</v>
      </c>
      <c r="U19" s="188">
        <v>4.2</v>
      </c>
      <c r="V19" s="188">
        <v>0.2</v>
      </c>
      <c r="W19" s="188">
        <v>0.2</v>
      </c>
      <c r="X19" s="188">
        <v>0.1</v>
      </c>
      <c r="Y19" s="188">
        <v>0.30000000000000004</v>
      </c>
      <c r="Z19" s="188">
        <v>0.4</v>
      </c>
      <c r="AA19" s="188">
        <v>6.4</v>
      </c>
      <c r="AB19" s="188">
        <v>4.2</v>
      </c>
      <c r="AC19" s="188">
        <v>2.1</v>
      </c>
      <c r="AD19" s="188">
        <v>0.79999999999999993</v>
      </c>
      <c r="AE19" s="188">
        <v>0.7</v>
      </c>
      <c r="AF19" s="225">
        <v>0.4</v>
      </c>
      <c r="AG19" s="225">
        <v>0.4</v>
      </c>
      <c r="AH19" s="188">
        <v>20.599999999999998</v>
      </c>
      <c r="AI19" s="228">
        <v>0.6</v>
      </c>
      <c r="AJ19" s="228">
        <v>0.90000000000000013</v>
      </c>
      <c r="AK19" s="228">
        <v>5.2</v>
      </c>
      <c r="AL19" s="228">
        <v>1.6</v>
      </c>
      <c r="AM19" s="228">
        <v>6</v>
      </c>
      <c r="AN19" s="281">
        <v>13.5</v>
      </c>
      <c r="AO19" s="229">
        <v>59.6</v>
      </c>
      <c r="AP19" s="229">
        <v>20.2</v>
      </c>
      <c r="AQ19" s="229">
        <v>6.4</v>
      </c>
      <c r="AR19" s="229">
        <v>6.5</v>
      </c>
      <c r="AS19" s="229">
        <v>7.8</v>
      </c>
      <c r="AT19" s="229">
        <v>1.3</v>
      </c>
      <c r="AU19" s="229">
        <v>3.2</v>
      </c>
      <c r="AV19" s="229">
        <v>22.4</v>
      </c>
      <c r="AW19" s="229">
        <v>2.9</v>
      </c>
      <c r="AX19" s="229">
        <v>5.0999999999999996</v>
      </c>
      <c r="AY19" s="229">
        <v>7.2</v>
      </c>
      <c r="AZ19" s="229">
        <v>2.7</v>
      </c>
      <c r="BA19" s="229">
        <v>3.7</v>
      </c>
      <c r="BB19" s="229">
        <v>2.8</v>
      </c>
      <c r="BC19" s="229">
        <v>0.6</v>
      </c>
      <c r="BD19" s="229">
        <v>2</v>
      </c>
      <c r="BE19" s="229">
        <v>1.8</v>
      </c>
      <c r="BF19" s="229">
        <v>0</v>
      </c>
      <c r="BG19" s="227">
        <v>0.3</v>
      </c>
      <c r="BH19" s="227">
        <v>0.2</v>
      </c>
      <c r="BI19" s="227">
        <v>0.1</v>
      </c>
      <c r="BJ19" s="230">
        <v>0</v>
      </c>
      <c r="BK19" s="227">
        <v>0.3</v>
      </c>
      <c r="BL19" s="188">
        <v>0</v>
      </c>
      <c r="BM19" s="188">
        <v>0</v>
      </c>
      <c r="BN19" s="188">
        <v>0</v>
      </c>
      <c r="BO19" s="188">
        <v>0</v>
      </c>
      <c r="BP19" s="188">
        <v>0</v>
      </c>
      <c r="BQ19" s="225">
        <v>0.2</v>
      </c>
      <c r="BR19" s="188">
        <v>0</v>
      </c>
      <c r="BS19" s="188">
        <v>0</v>
      </c>
      <c r="BT19" s="188">
        <v>0</v>
      </c>
      <c r="BU19" s="188">
        <v>0</v>
      </c>
      <c r="BV19" s="188">
        <v>0</v>
      </c>
      <c r="BW19" s="188">
        <v>0</v>
      </c>
      <c r="BX19" s="189">
        <v>0</v>
      </c>
      <c r="BY19" s="260">
        <v>0</v>
      </c>
      <c r="BZ19" s="241">
        <v>0</v>
      </c>
      <c r="CA19" s="189">
        <v>0</v>
      </c>
      <c r="CB19" s="241">
        <v>0</v>
      </c>
      <c r="CC19" s="188">
        <v>0</v>
      </c>
    </row>
    <row r="20" spans="1:81" ht="13.5" x14ac:dyDescent="0.2">
      <c r="B20" s="36"/>
      <c r="C20" s="220" t="s">
        <v>176</v>
      </c>
      <c r="D20" s="188">
        <v>1.9</v>
      </c>
      <c r="E20" s="188">
        <v>0.2</v>
      </c>
      <c r="F20" s="188">
        <v>1.5</v>
      </c>
      <c r="G20" s="188">
        <v>0</v>
      </c>
      <c r="H20" s="188">
        <v>0</v>
      </c>
      <c r="I20" s="188">
        <v>0.8</v>
      </c>
      <c r="J20" s="188">
        <v>0</v>
      </c>
      <c r="K20" s="188">
        <v>0</v>
      </c>
      <c r="L20" s="188">
        <v>0.4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8">
        <v>0</v>
      </c>
      <c r="S20" s="188">
        <v>0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Y20" s="188">
        <v>0</v>
      </c>
      <c r="Z20" s="188">
        <v>0</v>
      </c>
      <c r="AA20" s="188">
        <v>0</v>
      </c>
      <c r="AB20" s="188">
        <v>0.89999999999999991</v>
      </c>
      <c r="AC20" s="188">
        <v>0</v>
      </c>
      <c r="AD20" s="188">
        <v>0.5</v>
      </c>
      <c r="AE20" s="188">
        <v>0</v>
      </c>
      <c r="AF20" s="188">
        <v>0</v>
      </c>
      <c r="AG20" s="188">
        <v>0</v>
      </c>
      <c r="AH20" s="188">
        <v>0</v>
      </c>
      <c r="AI20" s="228">
        <v>0</v>
      </c>
      <c r="AJ20" s="228">
        <v>0</v>
      </c>
      <c r="AK20" s="226">
        <v>0.4</v>
      </c>
      <c r="AL20" s="228">
        <v>0</v>
      </c>
      <c r="AM20" s="228">
        <v>0</v>
      </c>
      <c r="AN20" s="281">
        <v>0</v>
      </c>
      <c r="AO20" s="229">
        <v>3.1</v>
      </c>
      <c r="AP20" s="229">
        <v>0</v>
      </c>
      <c r="AQ20" s="188">
        <v>0</v>
      </c>
      <c r="AR20" s="188">
        <v>0</v>
      </c>
      <c r="AS20" s="188">
        <v>0</v>
      </c>
      <c r="AT20" s="188">
        <v>0</v>
      </c>
      <c r="AU20" s="188">
        <v>0</v>
      </c>
      <c r="AV20" s="188">
        <v>0</v>
      </c>
      <c r="AW20" s="188">
        <v>0</v>
      </c>
      <c r="AX20" s="188">
        <v>0</v>
      </c>
      <c r="AY20" s="188">
        <v>0</v>
      </c>
      <c r="AZ20" s="188">
        <v>0</v>
      </c>
      <c r="BA20" s="188">
        <v>0</v>
      </c>
      <c r="BB20" s="188">
        <v>0</v>
      </c>
      <c r="BC20" s="188">
        <v>0</v>
      </c>
      <c r="BD20" s="188">
        <v>0</v>
      </c>
      <c r="BE20" s="188">
        <v>0</v>
      </c>
      <c r="BF20" s="188">
        <v>0</v>
      </c>
      <c r="BG20" s="188">
        <v>0</v>
      </c>
      <c r="BH20" s="188">
        <v>0</v>
      </c>
      <c r="BI20" s="188">
        <v>0</v>
      </c>
      <c r="BJ20" s="188">
        <v>0</v>
      </c>
      <c r="BK20" s="188">
        <v>0</v>
      </c>
      <c r="BL20" s="188">
        <v>0</v>
      </c>
      <c r="BM20" s="188">
        <v>0</v>
      </c>
      <c r="BN20" s="188">
        <v>0</v>
      </c>
      <c r="BO20" s="188">
        <v>0</v>
      </c>
      <c r="BP20" s="188">
        <v>0</v>
      </c>
      <c r="BQ20" s="188">
        <v>0</v>
      </c>
      <c r="BR20" s="188">
        <v>0</v>
      </c>
      <c r="BS20" s="188">
        <v>0</v>
      </c>
      <c r="BT20" s="188">
        <v>0</v>
      </c>
      <c r="BU20" s="188">
        <v>0</v>
      </c>
      <c r="BV20" s="188">
        <v>0</v>
      </c>
      <c r="BW20" s="188">
        <v>0</v>
      </c>
      <c r="BX20" s="189">
        <v>0</v>
      </c>
      <c r="BY20" s="260">
        <v>0</v>
      </c>
      <c r="BZ20" s="241">
        <v>0</v>
      </c>
      <c r="CA20" s="189">
        <v>0</v>
      </c>
      <c r="CB20" s="241">
        <v>0</v>
      </c>
      <c r="CC20" s="188">
        <v>0</v>
      </c>
    </row>
    <row r="21" spans="1:81" x14ac:dyDescent="0.2">
      <c r="B21" s="36"/>
      <c r="C21" s="220" t="s">
        <v>40</v>
      </c>
      <c r="D21" s="188">
        <v>339.8</v>
      </c>
      <c r="E21" s="188">
        <v>179.3</v>
      </c>
      <c r="F21" s="188">
        <v>160.1</v>
      </c>
      <c r="G21" s="188">
        <v>143.69999999999999</v>
      </c>
      <c r="H21" s="188">
        <v>259.70000000000005</v>
      </c>
      <c r="I21" s="188">
        <v>195.1</v>
      </c>
      <c r="J21" s="188">
        <v>125.49999999999999</v>
      </c>
      <c r="K21" s="188">
        <v>141.69999999999999</v>
      </c>
      <c r="L21" s="188">
        <v>261.89999999999998</v>
      </c>
      <c r="M21" s="188">
        <v>597.09999999999991</v>
      </c>
      <c r="N21" s="188">
        <v>438.1</v>
      </c>
      <c r="O21" s="188">
        <v>446.7</v>
      </c>
      <c r="P21" s="188">
        <v>228.2</v>
      </c>
      <c r="Q21" s="188">
        <v>241.7</v>
      </c>
      <c r="R21" s="188">
        <v>176.6</v>
      </c>
      <c r="S21" s="188">
        <v>92.6</v>
      </c>
      <c r="T21" s="188">
        <v>82.5</v>
      </c>
      <c r="U21" s="188">
        <v>15.6</v>
      </c>
      <c r="V21" s="188">
        <v>0.6</v>
      </c>
      <c r="W21" s="188">
        <v>0.5</v>
      </c>
      <c r="X21" s="188">
        <v>0.2</v>
      </c>
      <c r="Y21" s="188">
        <v>1.2</v>
      </c>
      <c r="Z21" s="188">
        <v>0.2</v>
      </c>
      <c r="AA21" s="188">
        <v>23.6</v>
      </c>
      <c r="AB21" s="188">
        <v>119</v>
      </c>
      <c r="AC21" s="188">
        <v>141.39999999999998</v>
      </c>
      <c r="AD21" s="188">
        <v>24.5</v>
      </c>
      <c r="AE21" s="188">
        <v>0.89999999999999991</v>
      </c>
      <c r="AF21" s="225">
        <v>0.2</v>
      </c>
      <c r="AG21" s="188">
        <v>5.5</v>
      </c>
      <c r="AH21" s="188">
        <v>0.8</v>
      </c>
      <c r="AI21" s="228">
        <v>27</v>
      </c>
      <c r="AJ21" s="228">
        <v>24.1</v>
      </c>
      <c r="AK21" s="228">
        <v>73.5</v>
      </c>
      <c r="AL21" s="228">
        <v>66.7</v>
      </c>
      <c r="AM21" s="228">
        <v>186.1</v>
      </c>
      <c r="AN21" s="281">
        <v>264.7</v>
      </c>
      <c r="AO21" s="229">
        <v>382</v>
      </c>
      <c r="AP21" s="229">
        <v>230.4</v>
      </c>
      <c r="AQ21" s="229">
        <v>32.799999999999997</v>
      </c>
      <c r="AR21" s="229">
        <v>31.4</v>
      </c>
      <c r="AS21" s="229">
        <v>0</v>
      </c>
      <c r="AT21" s="229">
        <v>10</v>
      </c>
      <c r="AU21" s="229">
        <v>36.5</v>
      </c>
      <c r="AV21" s="229">
        <v>83</v>
      </c>
      <c r="AW21" s="229">
        <v>157.80000000000001</v>
      </c>
      <c r="AX21" s="229">
        <v>73.7</v>
      </c>
      <c r="AY21" s="229">
        <v>66.099999999999994</v>
      </c>
      <c r="AZ21" s="229">
        <v>79.400000000000006</v>
      </c>
      <c r="BA21" s="229">
        <v>103.9</v>
      </c>
      <c r="BB21" s="229">
        <v>108.6</v>
      </c>
      <c r="BC21" s="229">
        <v>21.6</v>
      </c>
      <c r="BD21" s="229">
        <v>29.8</v>
      </c>
      <c r="BE21" s="229">
        <v>25.2</v>
      </c>
      <c r="BF21" s="229">
        <v>55.7</v>
      </c>
      <c r="BG21" s="229">
        <v>37.200000000000003</v>
      </c>
      <c r="BH21" s="188">
        <v>48.7</v>
      </c>
      <c r="BI21" s="188">
        <v>63</v>
      </c>
      <c r="BJ21" s="188">
        <v>47.9</v>
      </c>
      <c r="BK21" s="188">
        <v>52.1</v>
      </c>
      <c r="BL21" s="188">
        <v>82.5</v>
      </c>
      <c r="BM21" s="188">
        <v>48.7</v>
      </c>
      <c r="BN21" s="188">
        <v>51</v>
      </c>
      <c r="BO21" s="188">
        <v>70.099999999999994</v>
      </c>
      <c r="BP21" s="188">
        <v>48.5</v>
      </c>
      <c r="BQ21" s="188">
        <v>86.9</v>
      </c>
      <c r="BR21" s="188">
        <v>119.5</v>
      </c>
      <c r="BS21" s="188">
        <v>172.9</v>
      </c>
      <c r="BT21" s="188">
        <v>305.39999999999998</v>
      </c>
      <c r="BU21" s="188">
        <v>416</v>
      </c>
      <c r="BV21" s="188">
        <v>0</v>
      </c>
      <c r="BW21" s="188">
        <v>0</v>
      </c>
      <c r="BX21" s="189">
        <v>0</v>
      </c>
      <c r="BY21" s="260">
        <v>0</v>
      </c>
      <c r="BZ21" s="241">
        <v>0</v>
      </c>
      <c r="CA21" s="189">
        <v>0</v>
      </c>
      <c r="CB21" s="241">
        <v>0</v>
      </c>
      <c r="CC21" s="188">
        <v>0</v>
      </c>
    </row>
    <row r="22" spans="1:81" x14ac:dyDescent="0.2">
      <c r="B22" s="36"/>
      <c r="C22" s="220" t="s">
        <v>41</v>
      </c>
      <c r="D22" s="188">
        <v>5</v>
      </c>
      <c r="E22" s="188">
        <v>5.1000000000000005</v>
      </c>
      <c r="F22" s="188">
        <v>2.7</v>
      </c>
      <c r="G22" s="188">
        <v>1</v>
      </c>
      <c r="H22" s="188">
        <v>3.2</v>
      </c>
      <c r="I22" s="188">
        <v>3</v>
      </c>
      <c r="J22" s="188">
        <v>7.9</v>
      </c>
      <c r="K22" s="188">
        <v>6.1999999999999993</v>
      </c>
      <c r="L22" s="188">
        <v>12.5</v>
      </c>
      <c r="M22" s="188">
        <v>16.700000000000003</v>
      </c>
      <c r="N22" s="188">
        <v>14.100000000000001</v>
      </c>
      <c r="O22" s="188">
        <v>6.6</v>
      </c>
      <c r="P22" s="188">
        <v>5.5</v>
      </c>
      <c r="Q22" s="188">
        <v>5</v>
      </c>
      <c r="R22" s="188">
        <v>2.4</v>
      </c>
      <c r="S22" s="188">
        <v>0</v>
      </c>
      <c r="T22" s="188">
        <v>0</v>
      </c>
      <c r="U22" s="188">
        <v>0</v>
      </c>
      <c r="V22" s="188">
        <v>0</v>
      </c>
      <c r="W22" s="188">
        <v>0</v>
      </c>
      <c r="X22" s="188">
        <v>0</v>
      </c>
      <c r="Y22" s="188">
        <v>0</v>
      </c>
      <c r="Z22" s="188">
        <v>0</v>
      </c>
      <c r="AA22" s="188">
        <v>0</v>
      </c>
      <c r="AB22" s="188">
        <v>2.7</v>
      </c>
      <c r="AC22" s="188">
        <v>4.2</v>
      </c>
      <c r="AD22" s="188">
        <v>1.1000000000000001</v>
      </c>
      <c r="AE22" s="188">
        <v>0</v>
      </c>
      <c r="AF22" s="188">
        <v>0</v>
      </c>
      <c r="AG22" s="188">
        <v>0</v>
      </c>
      <c r="AH22" s="188">
        <v>0</v>
      </c>
      <c r="AI22" s="228">
        <v>0</v>
      </c>
      <c r="AJ22" s="228">
        <v>0</v>
      </c>
      <c r="AK22" s="228">
        <v>2.9</v>
      </c>
      <c r="AL22" s="228">
        <v>0</v>
      </c>
      <c r="AM22" s="228">
        <v>0</v>
      </c>
      <c r="AN22" s="281">
        <v>7.2</v>
      </c>
      <c r="AO22" s="229">
        <v>5.2</v>
      </c>
      <c r="AP22" s="229">
        <v>0</v>
      </c>
      <c r="AQ22" s="229">
        <v>0</v>
      </c>
      <c r="AR22" s="229">
        <v>0</v>
      </c>
      <c r="AS22" s="229">
        <v>0</v>
      </c>
      <c r="AT22" s="229">
        <v>0</v>
      </c>
      <c r="AU22" s="229">
        <v>0</v>
      </c>
      <c r="AV22" s="229">
        <v>0</v>
      </c>
      <c r="AW22" s="229">
        <v>0</v>
      </c>
      <c r="AX22" s="229">
        <v>0</v>
      </c>
      <c r="AY22" s="229">
        <v>0</v>
      </c>
      <c r="AZ22" s="229">
        <v>0</v>
      </c>
      <c r="BA22" s="229">
        <v>0</v>
      </c>
      <c r="BB22" s="229">
        <v>0</v>
      </c>
      <c r="BC22" s="229">
        <v>0</v>
      </c>
      <c r="BD22" s="229">
        <v>0</v>
      </c>
      <c r="BE22" s="229">
        <v>0</v>
      </c>
      <c r="BF22" s="229">
        <v>0</v>
      </c>
      <c r="BG22" s="229">
        <v>0</v>
      </c>
      <c r="BH22" s="188">
        <v>0</v>
      </c>
      <c r="BI22" s="188">
        <v>0</v>
      </c>
      <c r="BJ22" s="188">
        <v>0</v>
      </c>
      <c r="BK22" s="188">
        <v>0</v>
      </c>
      <c r="BL22" s="188">
        <v>0</v>
      </c>
      <c r="BM22" s="188">
        <v>0</v>
      </c>
      <c r="BN22" s="188">
        <v>0</v>
      </c>
      <c r="BO22" s="188">
        <v>0</v>
      </c>
      <c r="BP22" s="188">
        <v>0</v>
      </c>
      <c r="BQ22" s="188">
        <v>0</v>
      </c>
      <c r="BR22" s="188">
        <v>0</v>
      </c>
      <c r="BS22" s="188">
        <v>0</v>
      </c>
      <c r="BT22" s="188">
        <v>0</v>
      </c>
      <c r="BU22" s="188">
        <v>0</v>
      </c>
      <c r="BV22" s="188">
        <v>0</v>
      </c>
      <c r="BW22" s="188">
        <v>0</v>
      </c>
      <c r="BX22" s="189">
        <v>0</v>
      </c>
      <c r="BY22" s="260">
        <v>0</v>
      </c>
      <c r="BZ22" s="241">
        <v>0</v>
      </c>
      <c r="CA22" s="189">
        <v>0</v>
      </c>
      <c r="CB22" s="241">
        <v>0</v>
      </c>
      <c r="CC22" s="188">
        <v>0</v>
      </c>
    </row>
    <row r="23" spans="1:81" x14ac:dyDescent="0.2">
      <c r="B23" s="36"/>
      <c r="C23" s="220" t="s">
        <v>42</v>
      </c>
      <c r="D23" s="188">
        <v>0</v>
      </c>
      <c r="E23" s="188">
        <v>0</v>
      </c>
      <c r="F23" s="188">
        <v>0</v>
      </c>
      <c r="G23" s="188">
        <v>0</v>
      </c>
      <c r="H23" s="188">
        <v>0</v>
      </c>
      <c r="I23" s="188">
        <v>0</v>
      </c>
      <c r="J23" s="188">
        <v>0</v>
      </c>
      <c r="K23" s="188">
        <v>0</v>
      </c>
      <c r="L23" s="188">
        <v>0</v>
      </c>
      <c r="M23" s="188">
        <v>0</v>
      </c>
      <c r="N23" s="188">
        <v>0</v>
      </c>
      <c r="O23" s="188">
        <v>0</v>
      </c>
      <c r="P23" s="188">
        <v>0</v>
      </c>
      <c r="Q23" s="188">
        <v>0</v>
      </c>
      <c r="R23" s="188">
        <v>0</v>
      </c>
      <c r="S23" s="188">
        <v>0</v>
      </c>
      <c r="T23" s="188">
        <v>0</v>
      </c>
      <c r="U23" s="188">
        <v>0</v>
      </c>
      <c r="V23" s="188">
        <v>0</v>
      </c>
      <c r="W23" s="188">
        <v>0</v>
      </c>
      <c r="X23" s="188">
        <v>0</v>
      </c>
      <c r="Y23" s="188">
        <v>0</v>
      </c>
      <c r="Z23" s="188">
        <v>0</v>
      </c>
      <c r="AA23" s="188">
        <v>0</v>
      </c>
      <c r="AB23" s="188">
        <v>0</v>
      </c>
      <c r="AC23" s="188">
        <v>0</v>
      </c>
      <c r="AD23" s="188">
        <v>0</v>
      </c>
      <c r="AE23" s="188">
        <v>0</v>
      </c>
      <c r="AF23" s="188">
        <v>0</v>
      </c>
      <c r="AG23" s="188">
        <v>0</v>
      </c>
      <c r="AH23" s="188">
        <v>0</v>
      </c>
      <c r="AI23" s="228">
        <v>0</v>
      </c>
      <c r="AJ23" s="228">
        <v>0</v>
      </c>
      <c r="AK23" s="228">
        <v>0</v>
      </c>
      <c r="AL23" s="228">
        <v>0</v>
      </c>
      <c r="AM23" s="228">
        <v>0</v>
      </c>
      <c r="AN23" s="282">
        <v>0</v>
      </c>
      <c r="AO23" s="228">
        <v>0</v>
      </c>
      <c r="AP23" s="228">
        <v>0</v>
      </c>
      <c r="AQ23" s="228">
        <v>13.083320000000001</v>
      </c>
      <c r="AR23" s="228">
        <v>52.506831000000005</v>
      </c>
      <c r="AS23" s="228">
        <v>0.23715</v>
      </c>
      <c r="AT23" s="228">
        <v>0</v>
      </c>
      <c r="AU23" s="228">
        <v>112.74999999999999</v>
      </c>
      <c r="AV23" s="228">
        <v>48.929732999999999</v>
      </c>
      <c r="AW23" s="228">
        <v>81.979297000000003</v>
      </c>
      <c r="AX23" s="228">
        <v>61.4</v>
      </c>
      <c r="AY23" s="228">
        <v>60.273046000000001</v>
      </c>
      <c r="AZ23" s="228">
        <v>33.038528999999997</v>
      </c>
      <c r="BA23" s="228">
        <v>9.4</v>
      </c>
      <c r="BB23" s="228">
        <v>6</v>
      </c>
      <c r="BC23" s="228">
        <v>88.221069</v>
      </c>
      <c r="BD23" s="228">
        <v>17</v>
      </c>
      <c r="BE23" s="228">
        <v>7.5</v>
      </c>
      <c r="BF23" s="228">
        <v>26</v>
      </c>
      <c r="BG23" s="228">
        <v>21.962271999999999</v>
      </c>
      <c r="BH23" s="228">
        <v>9</v>
      </c>
      <c r="BI23" s="228">
        <v>5</v>
      </c>
      <c r="BJ23" s="228">
        <v>11</v>
      </c>
      <c r="BK23" s="228">
        <v>23</v>
      </c>
      <c r="BL23" s="188">
        <v>2</v>
      </c>
      <c r="BM23" s="188">
        <v>0</v>
      </c>
      <c r="BN23" s="188">
        <v>0</v>
      </c>
      <c r="BO23" s="188">
        <v>10.209125</v>
      </c>
      <c r="BP23" s="188">
        <v>33</v>
      </c>
      <c r="BQ23" s="188">
        <v>4</v>
      </c>
      <c r="BR23" s="188">
        <v>0</v>
      </c>
      <c r="BS23" s="188">
        <v>0</v>
      </c>
      <c r="BT23" s="188">
        <v>0</v>
      </c>
      <c r="BU23" s="188">
        <v>0</v>
      </c>
      <c r="BV23" s="188">
        <v>0</v>
      </c>
      <c r="BW23" s="188">
        <v>0</v>
      </c>
      <c r="BX23" s="189">
        <v>0</v>
      </c>
      <c r="BY23" s="260">
        <v>0</v>
      </c>
      <c r="BZ23" s="241">
        <v>0</v>
      </c>
      <c r="CA23" s="189">
        <v>0</v>
      </c>
      <c r="CB23" s="241">
        <v>0</v>
      </c>
      <c r="CC23" s="188">
        <v>0</v>
      </c>
    </row>
    <row r="24" spans="1:81" x14ac:dyDescent="0.2">
      <c r="B24" s="36"/>
      <c r="C24" s="220" t="s">
        <v>43</v>
      </c>
      <c r="D24" s="188">
        <v>88</v>
      </c>
      <c r="E24" s="188">
        <v>97.8</v>
      </c>
      <c r="F24" s="188">
        <v>54</v>
      </c>
      <c r="G24" s="188">
        <v>9</v>
      </c>
      <c r="H24" s="188">
        <v>10</v>
      </c>
      <c r="I24" s="188">
        <v>86</v>
      </c>
      <c r="J24" s="188">
        <v>56</v>
      </c>
      <c r="K24" s="188">
        <v>221.25</v>
      </c>
      <c r="L24" s="188">
        <v>159.17750000000001</v>
      </c>
      <c r="M24" s="188">
        <v>86.490000000000009</v>
      </c>
      <c r="N24" s="188">
        <v>86.856999999999999</v>
      </c>
      <c r="O24" s="188">
        <v>208.18697500000002</v>
      </c>
      <c r="P24" s="188">
        <v>58.5</v>
      </c>
      <c r="Q24" s="188">
        <v>100.95</v>
      </c>
      <c r="R24" s="188">
        <v>248.325861</v>
      </c>
      <c r="S24" s="188">
        <v>258.85505000000001</v>
      </c>
      <c r="T24" s="188">
        <v>299.25828300000001</v>
      </c>
      <c r="U24" s="188">
        <v>363.89400999999998</v>
      </c>
      <c r="V24" s="188">
        <v>309.55453</v>
      </c>
      <c r="W24" s="188">
        <v>379.02</v>
      </c>
      <c r="X24" s="188">
        <v>345.40576000000004</v>
      </c>
      <c r="Y24" s="188">
        <v>313.55246</v>
      </c>
      <c r="Z24" s="188">
        <v>416.44643600000001</v>
      </c>
      <c r="AA24" s="188">
        <v>485.78768352999998</v>
      </c>
      <c r="AB24" s="188">
        <v>233.02715000000001</v>
      </c>
      <c r="AC24" s="188">
        <v>274.55</v>
      </c>
      <c r="AD24" s="188">
        <v>658.32361800000001</v>
      </c>
      <c r="AE24" s="188">
        <v>523.45949999999993</v>
      </c>
      <c r="AF24" s="188">
        <v>463.46500000000003</v>
      </c>
      <c r="AG24" s="188">
        <v>501.865972</v>
      </c>
      <c r="AH24" s="188">
        <v>409.97126415000002</v>
      </c>
      <c r="AI24" s="228">
        <v>459.98</v>
      </c>
      <c r="AJ24" s="228">
        <v>347.85672299000004</v>
      </c>
      <c r="AK24" s="228">
        <v>359.35585499999996</v>
      </c>
      <c r="AL24" s="228">
        <v>387.09851244000004</v>
      </c>
      <c r="AM24" s="228">
        <v>304.11666666999997</v>
      </c>
      <c r="AN24" s="282">
        <v>193.97479999999999</v>
      </c>
      <c r="AO24" s="228">
        <v>151.4920698</v>
      </c>
      <c r="AP24" s="228">
        <v>20</v>
      </c>
      <c r="AQ24" s="228">
        <v>0</v>
      </c>
      <c r="AR24" s="228">
        <v>0</v>
      </c>
      <c r="AS24" s="228">
        <v>0</v>
      </c>
      <c r="AT24" s="228">
        <v>2</v>
      </c>
      <c r="AU24" s="228">
        <v>76.97</v>
      </c>
      <c r="AV24" s="228">
        <v>4.5</v>
      </c>
      <c r="AW24" s="228">
        <v>3.6311400000000003</v>
      </c>
      <c r="AX24" s="228">
        <v>14</v>
      </c>
      <c r="AY24" s="228">
        <v>0.6</v>
      </c>
      <c r="AZ24" s="228">
        <v>10</v>
      </c>
      <c r="BA24" s="228">
        <v>1.4849699999999999</v>
      </c>
      <c r="BB24" s="228">
        <v>4.3</v>
      </c>
      <c r="BC24" s="228">
        <v>9.3004460000000009</v>
      </c>
      <c r="BD24" s="228">
        <v>0</v>
      </c>
      <c r="BE24" s="228">
        <v>0</v>
      </c>
      <c r="BF24" s="228">
        <v>8</v>
      </c>
      <c r="BG24" s="228">
        <v>2</v>
      </c>
      <c r="BH24" s="228">
        <v>1</v>
      </c>
      <c r="BI24" s="228">
        <v>3.5</v>
      </c>
      <c r="BJ24" s="228">
        <v>4</v>
      </c>
      <c r="BK24" s="228">
        <v>16.050483143826053</v>
      </c>
      <c r="BL24" s="188">
        <v>1</v>
      </c>
      <c r="BM24" s="188">
        <v>1</v>
      </c>
      <c r="BN24" s="188">
        <v>5</v>
      </c>
      <c r="BO24" s="188">
        <v>2</v>
      </c>
      <c r="BP24" s="188">
        <v>0</v>
      </c>
      <c r="BQ24" s="188">
        <v>0</v>
      </c>
      <c r="BR24" s="188">
        <v>0</v>
      </c>
      <c r="BS24" s="188">
        <v>0</v>
      </c>
      <c r="BT24" s="188">
        <v>0</v>
      </c>
      <c r="BU24" s="188">
        <v>0</v>
      </c>
      <c r="BV24" s="188">
        <v>0</v>
      </c>
      <c r="BW24" s="188">
        <v>0</v>
      </c>
      <c r="BX24" s="189">
        <v>0</v>
      </c>
      <c r="BY24" s="260">
        <v>0</v>
      </c>
      <c r="BZ24" s="241">
        <v>0</v>
      </c>
      <c r="CA24" s="189">
        <v>0</v>
      </c>
      <c r="CB24" s="241">
        <v>0</v>
      </c>
      <c r="CC24" s="188">
        <v>0</v>
      </c>
    </row>
    <row r="25" spans="1:81" ht="13.5" thickBot="1" x14ac:dyDescent="0.25">
      <c r="B25" s="42"/>
      <c r="C25" s="220" t="s">
        <v>44</v>
      </c>
      <c r="D25" s="188">
        <v>31</v>
      </c>
      <c r="E25" s="188">
        <v>45</v>
      </c>
      <c r="F25" s="188">
        <v>30</v>
      </c>
      <c r="G25" s="188">
        <v>66.5</v>
      </c>
      <c r="H25" s="188">
        <v>108</v>
      </c>
      <c r="I25" s="188">
        <v>144.1</v>
      </c>
      <c r="J25" s="188">
        <v>38</v>
      </c>
      <c r="K25" s="188">
        <v>47</v>
      </c>
      <c r="L25" s="188">
        <v>42</v>
      </c>
      <c r="M25" s="188">
        <v>220</v>
      </c>
      <c r="N25" s="188">
        <v>123.652</v>
      </c>
      <c r="O25" s="188">
        <v>126.67449168</v>
      </c>
      <c r="P25" s="188">
        <v>52.013626000000002</v>
      </c>
      <c r="Q25" s="188">
        <v>67</v>
      </c>
      <c r="R25" s="188">
        <v>65.279898000000003</v>
      </c>
      <c r="S25" s="188">
        <v>132.85359</v>
      </c>
      <c r="T25" s="188">
        <v>124.841725</v>
      </c>
      <c r="U25" s="188">
        <v>154.314154</v>
      </c>
      <c r="V25" s="188">
        <v>118.784302</v>
      </c>
      <c r="W25" s="188">
        <v>182.73726399999998</v>
      </c>
      <c r="X25" s="188">
        <v>138.78463100000002</v>
      </c>
      <c r="Y25" s="188">
        <v>109.16564399999999</v>
      </c>
      <c r="Z25" s="188">
        <v>140.91389599999999</v>
      </c>
      <c r="AA25" s="188">
        <v>131.12430599999999</v>
      </c>
      <c r="AB25" s="188">
        <v>193.00920037</v>
      </c>
      <c r="AC25" s="188">
        <v>195.85731200000001</v>
      </c>
      <c r="AD25" s="188">
        <v>113.82142300000001</v>
      </c>
      <c r="AE25" s="188">
        <v>83.096350999999999</v>
      </c>
      <c r="AF25" s="188">
        <v>181.47134241000001</v>
      </c>
      <c r="AG25" s="188">
        <v>152.94614649000002</v>
      </c>
      <c r="AH25" s="188">
        <v>142.28035525999999</v>
      </c>
      <c r="AI25" s="228">
        <v>240.73746478999999</v>
      </c>
      <c r="AJ25" s="228">
        <v>163.61944476999997</v>
      </c>
      <c r="AK25" s="228">
        <v>225.38319196</v>
      </c>
      <c r="AL25" s="228">
        <v>142.96726329000001</v>
      </c>
      <c r="AM25" s="228">
        <v>310.22777280000003</v>
      </c>
      <c r="AN25" s="282">
        <v>168.05766667</v>
      </c>
      <c r="AO25" s="228">
        <v>201.52848089000003</v>
      </c>
      <c r="AP25" s="228">
        <v>22.01623738</v>
      </c>
      <c r="AQ25" s="228">
        <v>0</v>
      </c>
      <c r="AR25" s="228">
        <v>0</v>
      </c>
      <c r="AS25" s="228">
        <v>1.0185</v>
      </c>
      <c r="AT25" s="228">
        <v>3.0554999999999999</v>
      </c>
      <c r="AU25" s="228">
        <v>4.6882095000000001</v>
      </c>
      <c r="AV25" s="228">
        <v>9.047077830000001</v>
      </c>
      <c r="AW25" s="228">
        <v>5.0888080000000002</v>
      </c>
      <c r="AX25" s="228">
        <v>2.0529999999999999</v>
      </c>
      <c r="AY25" s="228">
        <v>18.152251</v>
      </c>
      <c r="AZ25" s="228">
        <v>4.2619999999999996</v>
      </c>
      <c r="BA25" s="228">
        <v>2.9332458199999998</v>
      </c>
      <c r="BB25" s="228">
        <v>7.2950197299999999</v>
      </c>
      <c r="BC25" s="228">
        <v>6.98703143</v>
      </c>
      <c r="BD25" s="228">
        <v>1.7641801999999998</v>
      </c>
      <c r="BE25" s="228">
        <v>7.9980956000000001</v>
      </c>
      <c r="BF25" s="228">
        <v>2.48507078</v>
      </c>
      <c r="BG25" s="228">
        <v>2.7943700300000001</v>
      </c>
      <c r="BH25" s="228">
        <v>1.7054712599999997</v>
      </c>
      <c r="BI25" s="228">
        <v>3.0513631400000003</v>
      </c>
      <c r="BJ25" s="228">
        <v>2.4828726100000003</v>
      </c>
      <c r="BK25" s="228">
        <v>3.3879038299999999</v>
      </c>
      <c r="BL25" s="188">
        <v>2.9207127100000001</v>
      </c>
      <c r="BM25" s="188">
        <v>0.7</v>
      </c>
      <c r="BN25" s="188">
        <v>0.7</v>
      </c>
      <c r="BO25" s="188">
        <v>0.59869321999999991</v>
      </c>
      <c r="BP25" s="188">
        <v>6.4056299999999997E-2</v>
      </c>
      <c r="BQ25" s="188">
        <v>1.66</v>
      </c>
      <c r="BR25" s="188">
        <v>0.8</v>
      </c>
      <c r="BS25" s="188">
        <v>0.22</v>
      </c>
      <c r="BT25" s="188">
        <v>0.157</v>
      </c>
      <c r="BU25" s="188">
        <v>3.3</v>
      </c>
      <c r="BV25" s="188">
        <v>0</v>
      </c>
      <c r="BW25" s="188">
        <v>0</v>
      </c>
      <c r="BX25" s="189">
        <v>0</v>
      </c>
      <c r="BY25" s="260">
        <v>0</v>
      </c>
      <c r="BZ25" s="241">
        <v>0</v>
      </c>
      <c r="CA25" s="189">
        <v>0</v>
      </c>
      <c r="CB25" s="241">
        <v>0</v>
      </c>
      <c r="CC25" s="188">
        <v>0</v>
      </c>
    </row>
    <row r="26" spans="1:81" x14ac:dyDescent="0.2">
      <c r="A26" s="48"/>
      <c r="B26" s="49" t="s">
        <v>1</v>
      </c>
      <c r="C26" s="50"/>
      <c r="D26" s="51"/>
      <c r="E26" s="51"/>
      <c r="F26" s="52"/>
      <c r="G26" s="53"/>
      <c r="H26" s="52"/>
      <c r="I26" s="54"/>
      <c r="J26" s="52"/>
      <c r="K26" s="54"/>
      <c r="L26" s="52"/>
      <c r="M26" s="55"/>
      <c r="N26" s="53"/>
      <c r="O26" s="52"/>
      <c r="P26" s="52"/>
      <c r="Q26" s="53"/>
      <c r="R26" s="52"/>
      <c r="S26" s="53"/>
      <c r="T26" s="52"/>
      <c r="U26" s="52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2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4"/>
      <c r="BY26" s="51"/>
      <c r="BZ26" s="52"/>
      <c r="CA26" s="54"/>
      <c r="CB26" s="52"/>
      <c r="CC26" s="53"/>
    </row>
    <row r="27" spans="1:81" x14ac:dyDescent="0.2">
      <c r="A27" s="48"/>
      <c r="B27" s="56"/>
      <c r="C27" s="220" t="s">
        <v>0</v>
      </c>
      <c r="D27" s="58">
        <v>71203.232953146522</v>
      </c>
      <c r="E27" s="58">
        <v>71073.42648175791</v>
      </c>
      <c r="F27" s="59">
        <v>75382.682385902663</v>
      </c>
      <c r="G27" s="60">
        <v>79005.629873002137</v>
      </c>
      <c r="H27" s="59">
        <v>80896.520580269847</v>
      </c>
      <c r="I27" s="61">
        <v>81478.380396424298</v>
      </c>
      <c r="J27" s="59">
        <v>83222.023145423489</v>
      </c>
      <c r="K27" s="61">
        <v>85924.209820345714</v>
      </c>
      <c r="L27" s="59">
        <v>86702.396638541308</v>
      </c>
      <c r="M27" s="62">
        <v>84829.686639992928</v>
      </c>
      <c r="N27" s="60">
        <v>84052.352996324043</v>
      </c>
      <c r="O27" s="59">
        <v>93670.190917458822</v>
      </c>
      <c r="P27" s="59">
        <v>90995.496562094937</v>
      </c>
      <c r="Q27" s="60">
        <v>89433.871524394039</v>
      </c>
      <c r="R27" s="59">
        <v>90781.625664158986</v>
      </c>
      <c r="S27" s="60">
        <v>89676.164014015289</v>
      </c>
      <c r="T27" s="59">
        <v>89872.890232229198</v>
      </c>
      <c r="U27" s="59">
        <v>91169.465553719245</v>
      </c>
      <c r="V27" s="60">
        <v>91055.645738018633</v>
      </c>
      <c r="W27" s="60">
        <v>92614.024400970433</v>
      </c>
      <c r="X27" s="60">
        <v>93112.72116509288</v>
      </c>
      <c r="Y27" s="60">
        <v>92927.523426402142</v>
      </c>
      <c r="Z27" s="60">
        <v>93065.859841535814</v>
      </c>
      <c r="AA27" s="60">
        <v>102086.98872006568</v>
      </c>
      <c r="AB27" s="60">
        <v>96885.336986979339</v>
      </c>
      <c r="AC27" s="60">
        <v>96388.0405163533</v>
      </c>
      <c r="AD27" s="60">
        <v>96708.95075957544</v>
      </c>
      <c r="AE27" s="60">
        <v>96172.084735375014</v>
      </c>
      <c r="AF27" s="60">
        <v>93898.190614095409</v>
      </c>
      <c r="AG27" s="60">
        <v>97127.687168824195</v>
      </c>
      <c r="AH27" s="60">
        <v>96421.511904081635</v>
      </c>
      <c r="AI27" s="60">
        <v>94774.518209165675</v>
      </c>
      <c r="AJ27" s="60">
        <v>95933.038202612675</v>
      </c>
      <c r="AK27" s="60">
        <v>94870.242038860189</v>
      </c>
      <c r="AL27" s="60">
        <v>96326.519109729401</v>
      </c>
      <c r="AM27" s="60">
        <v>104686.67960879802</v>
      </c>
      <c r="AN27" s="59">
        <v>99036.793347664585</v>
      </c>
      <c r="AO27" s="60">
        <v>97024.974560561706</v>
      </c>
      <c r="AP27" s="60">
        <v>99261.255694506675</v>
      </c>
      <c r="AQ27" s="60">
        <v>101474.68128259722</v>
      </c>
      <c r="AR27" s="60">
        <v>108050.7125451874</v>
      </c>
      <c r="AS27" s="60">
        <v>107350.5033735271</v>
      </c>
      <c r="AT27" s="60">
        <v>108139.71982611719</v>
      </c>
      <c r="AU27" s="60">
        <v>107500.43066485329</v>
      </c>
      <c r="AV27" s="60">
        <v>107724.73093226415</v>
      </c>
      <c r="AW27" s="60">
        <v>107566.81534485926</v>
      </c>
      <c r="AX27" s="60">
        <v>107882.15309334183</v>
      </c>
      <c r="AY27" s="60">
        <v>115159.63269096773</v>
      </c>
      <c r="AZ27" s="60">
        <v>111247.32888220277</v>
      </c>
      <c r="BA27" s="60">
        <v>111456.8338557242</v>
      </c>
      <c r="BB27" s="60">
        <v>111492.33692954599</v>
      </c>
      <c r="BC27" s="60">
        <v>109357.5466950031</v>
      </c>
      <c r="BD27" s="60">
        <v>108612.18497739645</v>
      </c>
      <c r="BE27" s="60">
        <v>111377.07111971892</v>
      </c>
      <c r="BF27" s="60">
        <v>112350.88902583407</v>
      </c>
      <c r="BG27" s="60">
        <v>113442.6859203699</v>
      </c>
      <c r="BH27" s="60">
        <v>113885.88365615797</v>
      </c>
      <c r="BI27" s="60">
        <v>112317.34052606548</v>
      </c>
      <c r="BJ27" s="60">
        <v>113780.52205185477</v>
      </c>
      <c r="BK27" s="60">
        <v>123673.08138508294</v>
      </c>
      <c r="BL27" s="60">
        <v>122235.32690459842</v>
      </c>
      <c r="BM27" s="60">
        <v>124524.5408557755</v>
      </c>
      <c r="BN27" s="60">
        <v>123824.9266854173</v>
      </c>
      <c r="BO27" s="60">
        <v>123764.35454713342</v>
      </c>
      <c r="BP27" s="60">
        <v>125150.19820180589</v>
      </c>
      <c r="BQ27" s="60">
        <v>127494.86351464543</v>
      </c>
      <c r="BR27" s="60">
        <v>131622.30900440054</v>
      </c>
      <c r="BS27" s="60">
        <v>134434.74996864394</v>
      </c>
      <c r="BT27" s="60">
        <v>137959.60669062985</v>
      </c>
      <c r="BU27" s="60">
        <v>141547.49462962762</v>
      </c>
      <c r="BV27" s="60">
        <v>144000.00541110581</v>
      </c>
      <c r="BW27" s="60">
        <v>142546.37471334069</v>
      </c>
      <c r="BX27" s="61">
        <v>141158.67914373803</v>
      </c>
      <c r="BY27" s="58">
        <v>140974.83382817241</v>
      </c>
      <c r="BZ27" s="59">
        <v>141244.3943399706</v>
      </c>
      <c r="CA27" s="61">
        <v>141375.30368254334</v>
      </c>
      <c r="CB27" s="59">
        <v>141216.91832985228</v>
      </c>
      <c r="CC27" s="60">
        <v>141225.7130662023</v>
      </c>
    </row>
    <row r="28" spans="1:81" x14ac:dyDescent="0.2">
      <c r="A28" s="48"/>
      <c r="B28" s="56"/>
      <c r="C28" s="220" t="s">
        <v>2</v>
      </c>
      <c r="D28" s="58">
        <v>46991.454492699995</v>
      </c>
      <c r="E28" s="58">
        <v>45814.183649699997</v>
      </c>
      <c r="F28" s="59">
        <v>46372.7226343</v>
      </c>
      <c r="G28" s="60">
        <v>48607.246110199994</v>
      </c>
      <c r="H28" s="59">
        <v>50584.398233800006</v>
      </c>
      <c r="I28" s="61">
        <v>52231.723300999998</v>
      </c>
      <c r="J28" s="59">
        <v>52386.527567099998</v>
      </c>
      <c r="K28" s="61">
        <v>52744.203305800002</v>
      </c>
      <c r="L28" s="59">
        <v>52000.710782000002</v>
      </c>
      <c r="M28" s="62">
        <v>51945.9227121</v>
      </c>
      <c r="N28" s="60">
        <v>51160.368964100002</v>
      </c>
      <c r="O28" s="59">
        <v>53616.431275300005</v>
      </c>
      <c r="P28" s="59">
        <v>53479.825904400001</v>
      </c>
      <c r="Q28" s="60">
        <v>52061.954828900001</v>
      </c>
      <c r="R28" s="59">
        <v>50457.666131099999</v>
      </c>
      <c r="S28" s="60">
        <v>50282.481126300001</v>
      </c>
      <c r="T28" s="59">
        <v>50164.936202500001</v>
      </c>
      <c r="U28" s="59">
        <v>50670.790637099999</v>
      </c>
      <c r="V28" s="60">
        <v>50531.943430899999</v>
      </c>
      <c r="W28" s="60">
        <v>50544.749476099998</v>
      </c>
      <c r="X28" s="60">
        <v>50483.721136800006</v>
      </c>
      <c r="Y28" s="60">
        <v>50883.250479800001</v>
      </c>
      <c r="Z28" s="60">
        <v>52605.009121800002</v>
      </c>
      <c r="AA28" s="60">
        <v>56118.622672400001</v>
      </c>
      <c r="AB28" s="60">
        <v>55460.022471199998</v>
      </c>
      <c r="AC28" s="60">
        <v>54620.390494899999</v>
      </c>
      <c r="AD28" s="60">
        <v>53458.467297399999</v>
      </c>
      <c r="AE28" s="60">
        <v>53486.158649199999</v>
      </c>
      <c r="AF28" s="60">
        <v>53006.237826099998</v>
      </c>
      <c r="AG28" s="60">
        <v>53123.468773499997</v>
      </c>
      <c r="AH28" s="60">
        <v>52872.969296800002</v>
      </c>
      <c r="AI28" s="60">
        <v>52602.8888037</v>
      </c>
      <c r="AJ28" s="60">
        <v>52556.552974999999</v>
      </c>
      <c r="AK28" s="60">
        <v>52714.701325499998</v>
      </c>
      <c r="AL28" s="60">
        <v>53778.976044499999</v>
      </c>
      <c r="AM28" s="60">
        <v>56713.832913899998</v>
      </c>
      <c r="AN28" s="59">
        <v>56290.4047364</v>
      </c>
      <c r="AO28" s="60">
        <v>56129.041048500003</v>
      </c>
      <c r="AP28" s="60">
        <v>57638.690824600002</v>
      </c>
      <c r="AQ28" s="60">
        <v>59380.949023400004</v>
      </c>
      <c r="AR28" s="60">
        <v>62008.682269299999</v>
      </c>
      <c r="AS28" s="60">
        <v>61797.194235000003</v>
      </c>
      <c r="AT28" s="60">
        <v>61570.425330900005</v>
      </c>
      <c r="AU28" s="60">
        <v>61240.5772679</v>
      </c>
      <c r="AV28" s="60">
        <v>61310.788948900001</v>
      </c>
      <c r="AW28" s="60">
        <v>61956.247501800004</v>
      </c>
      <c r="AX28" s="60">
        <v>62783.759458599998</v>
      </c>
      <c r="AY28" s="60">
        <v>66977.370310400001</v>
      </c>
      <c r="AZ28" s="60">
        <v>66639.536862699999</v>
      </c>
      <c r="BA28" s="60">
        <v>66283.441516799998</v>
      </c>
      <c r="BB28" s="60">
        <v>65890.877019799998</v>
      </c>
      <c r="BC28" s="60">
        <v>65915.761694200002</v>
      </c>
      <c r="BD28" s="60">
        <v>67108.5682772</v>
      </c>
      <c r="BE28" s="60">
        <v>69113.247102600013</v>
      </c>
      <c r="BF28" s="60">
        <v>70247.585137100003</v>
      </c>
      <c r="BG28" s="60">
        <v>70943.89918410001</v>
      </c>
      <c r="BH28" s="60">
        <v>72586.862171300003</v>
      </c>
      <c r="BI28" s="60">
        <v>74087.581151999999</v>
      </c>
      <c r="BJ28" s="60">
        <v>76475.0529904</v>
      </c>
      <c r="BK28" s="60">
        <v>80310.455018699999</v>
      </c>
      <c r="BL28" s="60">
        <v>81302.9388053</v>
      </c>
      <c r="BM28" s="60">
        <v>81985.821291500004</v>
      </c>
      <c r="BN28" s="60">
        <v>83356.819453999997</v>
      </c>
      <c r="BO28" s="60">
        <v>85500.174562</v>
      </c>
      <c r="BP28" s="60">
        <v>88456.412010100001</v>
      </c>
      <c r="BQ28" s="60">
        <v>93005.426509199999</v>
      </c>
      <c r="BR28" s="60">
        <v>94993.249941000002</v>
      </c>
      <c r="BS28" s="60">
        <v>96280.733993600006</v>
      </c>
      <c r="BT28" s="60">
        <v>97836.941571999996</v>
      </c>
      <c r="BU28" s="60">
        <v>100418.46158710001</v>
      </c>
      <c r="BV28" s="60">
        <v>100765.53306239999</v>
      </c>
      <c r="BW28" s="60">
        <v>100574.9654549</v>
      </c>
      <c r="BX28" s="61">
        <v>100659.37241730001</v>
      </c>
      <c r="BY28" s="58">
        <v>100664.2806209</v>
      </c>
      <c r="BZ28" s="59">
        <v>100803.4728604</v>
      </c>
      <c r="CA28" s="61">
        <v>100695.5197266</v>
      </c>
      <c r="CB28" s="59">
        <v>100658.52318189999</v>
      </c>
      <c r="CC28" s="60">
        <v>100489.8164865</v>
      </c>
    </row>
    <row r="29" spans="1:81" x14ac:dyDescent="0.2">
      <c r="A29" s="48"/>
      <c r="B29" s="56"/>
      <c r="C29" s="57" t="s">
        <v>3</v>
      </c>
      <c r="D29" s="60">
        <v>3268.9202183047892</v>
      </c>
      <c r="E29" s="60">
        <v>2529.7012703029905</v>
      </c>
      <c r="F29" s="60">
        <v>4591.3731310962103</v>
      </c>
      <c r="G29" s="60">
        <v>3795.3211475209973</v>
      </c>
      <c r="H29" s="60">
        <v>6750.8450491801996</v>
      </c>
      <c r="I29" s="60">
        <v>9203.2856132918023</v>
      </c>
      <c r="J29" s="60">
        <v>7054.042539485592</v>
      </c>
      <c r="K29" s="60">
        <v>7165.1142595694037</v>
      </c>
      <c r="L29" s="60">
        <v>8399.9850633225942</v>
      </c>
      <c r="M29" s="60">
        <v>13680.444811314206</v>
      </c>
      <c r="N29" s="60">
        <v>14771.3654272028</v>
      </c>
      <c r="O29" s="60">
        <v>17423.458196792999</v>
      </c>
      <c r="P29" s="60">
        <v>19428.433346845603</v>
      </c>
      <c r="Q29" s="60">
        <v>19340.637930282803</v>
      </c>
      <c r="R29" s="60">
        <v>19410.058596611001</v>
      </c>
      <c r="S29" s="60">
        <v>18530.715099300796</v>
      </c>
      <c r="T29" s="60">
        <v>16641.7906912502</v>
      </c>
      <c r="U29" s="60">
        <v>18948.295726576802</v>
      </c>
      <c r="V29" s="60">
        <v>17977.412245546187</v>
      </c>
      <c r="W29" s="60">
        <v>15447.337993114394</v>
      </c>
      <c r="X29" s="60">
        <v>17345.328751577406</v>
      </c>
      <c r="Y29" s="60">
        <v>17336.698242575396</v>
      </c>
      <c r="Z29" s="60">
        <v>19935.907413582208</v>
      </c>
      <c r="AA29" s="60">
        <v>23516.547285944587</v>
      </c>
      <c r="AB29" s="60">
        <v>24704.230867492195</v>
      </c>
      <c r="AC29" s="60">
        <v>24462.607983766789</v>
      </c>
      <c r="AD29" s="60">
        <v>21909.117461113201</v>
      </c>
      <c r="AE29" s="60">
        <v>21915.214716811992</v>
      </c>
      <c r="AF29" s="60">
        <v>21604.280338673601</v>
      </c>
      <c r="AG29" s="60">
        <v>22216.096816588197</v>
      </c>
      <c r="AH29" s="60">
        <v>23367.679669063</v>
      </c>
      <c r="AI29" s="60">
        <v>26487.044292241197</v>
      </c>
      <c r="AJ29" s="60">
        <v>26185.594065027395</v>
      </c>
      <c r="AK29" s="60">
        <v>27420.784250289995</v>
      </c>
      <c r="AL29" s="60">
        <v>27654.186622153</v>
      </c>
      <c r="AM29" s="60">
        <v>30672.054440562799</v>
      </c>
      <c r="AN29" s="59">
        <v>31484.549384869599</v>
      </c>
      <c r="AO29" s="60">
        <v>34530.2227673788</v>
      </c>
      <c r="AP29" s="60">
        <v>36288.604288438393</v>
      </c>
      <c r="AQ29" s="60">
        <v>37715.027939474006</v>
      </c>
      <c r="AR29" s="60">
        <v>41758.536297224404</v>
      </c>
      <c r="AS29" s="60">
        <v>43881.737019878798</v>
      </c>
      <c r="AT29" s="60">
        <v>44331.74678866801</v>
      </c>
      <c r="AU29" s="60">
        <v>46510.030869309601</v>
      </c>
      <c r="AV29" s="60">
        <v>48841.959183332998</v>
      </c>
      <c r="AW29" s="60">
        <v>50611.195795329004</v>
      </c>
      <c r="AX29" s="60">
        <v>51207.338906240402</v>
      </c>
      <c r="AY29" s="60">
        <v>55256.465497155805</v>
      </c>
      <c r="AZ29" s="60">
        <v>55556.787568866996</v>
      </c>
      <c r="BA29" s="60">
        <v>55431.842814525597</v>
      </c>
      <c r="BB29" s="60">
        <v>54386.254478224197</v>
      </c>
      <c r="BC29" s="60">
        <v>53592.475271989599</v>
      </c>
      <c r="BD29" s="60">
        <v>53811.863660841198</v>
      </c>
      <c r="BE29" s="60">
        <v>56498.291250533613</v>
      </c>
      <c r="BF29" s="60">
        <v>57761.2398937826</v>
      </c>
      <c r="BG29" s="60">
        <v>57873.686052139412</v>
      </c>
      <c r="BH29" s="60">
        <v>59097.540804256801</v>
      </c>
      <c r="BI29" s="60">
        <v>59919.287973771992</v>
      </c>
      <c r="BJ29" s="60">
        <v>63083.480696042396</v>
      </c>
      <c r="BK29" s="60">
        <v>66751.368197681804</v>
      </c>
      <c r="BL29" s="60">
        <v>66873.850944335994</v>
      </c>
      <c r="BM29" s="60">
        <v>66976.783431404008</v>
      </c>
      <c r="BN29" s="60">
        <v>67565.0656276144</v>
      </c>
      <c r="BO29" s="60">
        <v>67539.665753531197</v>
      </c>
      <c r="BP29" s="60">
        <v>71173.508171330206</v>
      </c>
      <c r="BQ29" s="60">
        <v>73749.714686399398</v>
      </c>
      <c r="BR29" s="60">
        <v>76294.854126315404</v>
      </c>
      <c r="BS29" s="60">
        <v>76515.457141609397</v>
      </c>
      <c r="BT29" s="60">
        <v>75370.346489587391</v>
      </c>
      <c r="BU29" s="60">
        <v>78281.852185753014</v>
      </c>
      <c r="BV29" s="60">
        <v>79037.896453238995</v>
      </c>
      <c r="BW29" s="60">
        <v>77707.636758879788</v>
      </c>
      <c r="BX29" s="61">
        <v>78706.21448970541</v>
      </c>
      <c r="BY29" s="58">
        <v>78550.829708607402</v>
      </c>
      <c r="BZ29" s="59">
        <v>78592.055114668794</v>
      </c>
      <c r="CA29" s="61">
        <v>78340.964717342198</v>
      </c>
      <c r="CB29" s="59">
        <v>78160.22940270658</v>
      </c>
      <c r="CC29" s="60">
        <v>78116.751793000207</v>
      </c>
    </row>
    <row r="30" spans="1:81" x14ac:dyDescent="0.2">
      <c r="A30" s="48"/>
      <c r="B30" s="56"/>
      <c r="C30" s="57" t="s">
        <v>4</v>
      </c>
      <c r="D30" s="58">
        <v>25248.256323882495</v>
      </c>
      <c r="E30" s="58">
        <v>26622.874123236696</v>
      </c>
      <c r="F30" s="59">
        <v>32394.494835897531</v>
      </c>
      <c r="G30" s="60">
        <v>34761.213581713717</v>
      </c>
      <c r="H30" s="59">
        <v>37598.564954820024</v>
      </c>
      <c r="I30" s="61">
        <v>38565.855909011021</v>
      </c>
      <c r="J30" s="59">
        <v>38289.491401968684</v>
      </c>
      <c r="K30" s="61">
        <v>39697.01570520064</v>
      </c>
      <c r="L30" s="59">
        <v>40776.014807061969</v>
      </c>
      <c r="M30" s="62">
        <v>42371.454591670139</v>
      </c>
      <c r="N30" s="60">
        <v>42609.137214896691</v>
      </c>
      <c r="O30" s="59">
        <v>52638.865967619771</v>
      </c>
      <c r="P30" s="59">
        <v>53526.233493864696</v>
      </c>
      <c r="Q30" s="60">
        <v>51866.815831614847</v>
      </c>
      <c r="R30" s="59">
        <v>52730.53594610907</v>
      </c>
      <c r="S30" s="60">
        <v>51652.694923240902</v>
      </c>
      <c r="T30" s="59">
        <v>51202.807325694921</v>
      </c>
      <c r="U30" s="59">
        <v>51687.697987344487</v>
      </c>
      <c r="V30" s="60">
        <v>51909.235540400885</v>
      </c>
      <c r="W30" s="60">
        <v>52706.555366309709</v>
      </c>
      <c r="X30" s="60">
        <v>56172.394120169098</v>
      </c>
      <c r="Y30" s="60">
        <v>55949.262389871175</v>
      </c>
      <c r="Z30" s="60">
        <v>56505.510251278531</v>
      </c>
      <c r="AA30" s="60">
        <v>64510.324968292683</v>
      </c>
      <c r="AB30" s="60">
        <v>62878.839356154233</v>
      </c>
      <c r="AC30" s="60">
        <v>63394.843571978483</v>
      </c>
      <c r="AD30" s="60">
        <v>61761.974189947687</v>
      </c>
      <c r="AE30" s="60">
        <v>59289.306665047254</v>
      </c>
      <c r="AF30" s="60">
        <v>56433.981062885243</v>
      </c>
      <c r="AG30" s="60">
        <v>59033.64351474592</v>
      </c>
      <c r="AH30" s="60">
        <v>59616.15726563611</v>
      </c>
      <c r="AI30" s="60">
        <v>61872.114500377407</v>
      </c>
      <c r="AJ30" s="60">
        <v>61040.014331245089</v>
      </c>
      <c r="AK30" s="60">
        <v>62155.069881369855</v>
      </c>
      <c r="AL30" s="60">
        <v>64342.829819117229</v>
      </c>
      <c r="AM30" s="60">
        <v>72812.961848830018</v>
      </c>
      <c r="AN30" s="59">
        <v>70877.975834626603</v>
      </c>
      <c r="AO30" s="60">
        <v>72396.182601584209</v>
      </c>
      <c r="AP30" s="60">
        <v>74496.974106863112</v>
      </c>
      <c r="AQ30" s="60">
        <v>72478.671923805145</v>
      </c>
      <c r="AR30" s="60">
        <v>73322.820792505547</v>
      </c>
      <c r="AS30" s="60">
        <v>76547.859727395684</v>
      </c>
      <c r="AT30" s="60">
        <v>78588.671488939319</v>
      </c>
      <c r="AU30" s="60">
        <v>81300.277370993674</v>
      </c>
      <c r="AV30" s="60">
        <v>84993.017568898824</v>
      </c>
      <c r="AW30" s="60">
        <v>88350</v>
      </c>
      <c r="AX30" s="60">
        <v>90505.159917576428</v>
      </c>
      <c r="AY30" s="60">
        <v>101095.64513541642</v>
      </c>
      <c r="AZ30" s="60">
        <v>101240.78241738047</v>
      </c>
      <c r="BA30" s="60">
        <v>102692.35888295263</v>
      </c>
      <c r="BB30" s="60">
        <v>104771.17379202018</v>
      </c>
      <c r="BC30" s="60">
        <v>103866.11929963996</v>
      </c>
      <c r="BD30" s="60">
        <v>104696.70657854863</v>
      </c>
      <c r="BE30" s="60">
        <v>108428.98464326594</v>
      </c>
      <c r="BF30" s="60">
        <v>110928.75859527297</v>
      </c>
      <c r="BG30" s="60">
        <v>112627.16696527044</v>
      </c>
      <c r="BH30" s="60">
        <v>116965.09465022884</v>
      </c>
      <c r="BI30" s="60">
        <v>119695.80776673599</v>
      </c>
      <c r="BJ30" s="60">
        <v>121799.30661038708</v>
      </c>
      <c r="BK30" s="60">
        <v>128919.7751737639</v>
      </c>
      <c r="BL30" s="60">
        <v>129334.05211504731</v>
      </c>
      <c r="BM30" s="60">
        <v>132763.75604189711</v>
      </c>
      <c r="BN30" s="60">
        <v>131691.44004661689</v>
      </c>
      <c r="BO30" s="60">
        <v>129256.59252181805</v>
      </c>
      <c r="BP30" s="60">
        <v>131398.75649929291</v>
      </c>
      <c r="BQ30" s="60">
        <v>133039.38012574057</v>
      </c>
      <c r="BR30" s="60">
        <v>137208.87843973728</v>
      </c>
      <c r="BS30" s="60">
        <v>141100.81417668465</v>
      </c>
      <c r="BT30" s="60">
        <v>144215.21867134859</v>
      </c>
      <c r="BU30" s="60">
        <v>148456.87549286924</v>
      </c>
      <c r="BV30" s="60">
        <v>150940.81364478177</v>
      </c>
      <c r="BW30" s="60">
        <v>150208.40981277128</v>
      </c>
      <c r="BX30" s="61">
        <v>148767.57805815106</v>
      </c>
      <c r="BY30" s="58">
        <v>148576.9888829687</v>
      </c>
      <c r="BZ30" s="59">
        <v>148851.20860191921</v>
      </c>
      <c r="CA30" s="61">
        <v>148994.77668012265</v>
      </c>
      <c r="CB30" s="59">
        <v>149243.79004217259</v>
      </c>
      <c r="CC30" s="60">
        <v>149533.52622817521</v>
      </c>
    </row>
    <row r="31" spans="1:81" x14ac:dyDescent="0.2">
      <c r="A31" s="48"/>
      <c r="B31" s="56"/>
      <c r="C31" s="57" t="s">
        <v>5</v>
      </c>
      <c r="D31" s="58">
        <v>61570.489794236397</v>
      </c>
      <c r="E31" s="58">
        <v>61140.223460503003</v>
      </c>
      <c r="F31" s="59">
        <v>65654.833812612138</v>
      </c>
      <c r="G31" s="60">
        <v>72260.858807687793</v>
      </c>
      <c r="H31" s="59">
        <v>73896.32652147612</v>
      </c>
      <c r="I31" s="61">
        <v>74016.145342162345</v>
      </c>
      <c r="J31" s="59">
        <v>73945.966222673072</v>
      </c>
      <c r="K31" s="61">
        <v>75696.031755007934</v>
      </c>
      <c r="L31" s="59">
        <v>75699.604169372702</v>
      </c>
      <c r="M31" s="62">
        <v>78210.753970092381</v>
      </c>
      <c r="N31" s="60">
        <v>78193.915622295433</v>
      </c>
      <c r="O31" s="59">
        <v>84888.013564288558</v>
      </c>
      <c r="P31" s="59">
        <v>84910.277153635136</v>
      </c>
      <c r="Q31" s="60">
        <v>85001.598053945083</v>
      </c>
      <c r="R31" s="59">
        <v>84035.164717303589</v>
      </c>
      <c r="S31" s="60">
        <v>84033.797895254567</v>
      </c>
      <c r="T31" s="59">
        <v>84161.366013370382</v>
      </c>
      <c r="U31" s="59">
        <v>84100.809189549371</v>
      </c>
      <c r="V31" s="60">
        <v>87156.815955531376</v>
      </c>
      <c r="W31" s="60">
        <v>90309.061483338883</v>
      </c>
      <c r="X31" s="60">
        <v>90321.266749355709</v>
      </c>
      <c r="Y31" s="60">
        <v>90274.669295178028</v>
      </c>
      <c r="Z31" s="60">
        <v>90238.929284163911</v>
      </c>
      <c r="AA31" s="60">
        <v>98665.894310666874</v>
      </c>
      <c r="AB31" s="60">
        <v>98436.514646518073</v>
      </c>
      <c r="AC31" s="60">
        <v>98311.251827019674</v>
      </c>
      <c r="AD31" s="60">
        <v>98341.63979733942</v>
      </c>
      <c r="AE31" s="60">
        <v>98330.901270820963</v>
      </c>
      <c r="AF31" s="60">
        <v>98435.92974761907</v>
      </c>
      <c r="AG31" s="60">
        <v>98353.521073843236</v>
      </c>
      <c r="AH31" s="60">
        <v>98334.251537379139</v>
      </c>
      <c r="AI31" s="60">
        <v>98189.003983072049</v>
      </c>
      <c r="AJ31" s="60">
        <v>98357.081188011158</v>
      </c>
      <c r="AK31" s="60">
        <v>98274.818899493155</v>
      </c>
      <c r="AL31" s="60">
        <v>102533.70346636228</v>
      </c>
      <c r="AM31" s="60">
        <v>102607.08855736624</v>
      </c>
      <c r="AN31" s="59">
        <v>103334.04638680685</v>
      </c>
      <c r="AO31" s="60">
        <v>104721.71553707396</v>
      </c>
      <c r="AP31" s="60">
        <v>104659.38382719569</v>
      </c>
      <c r="AQ31" s="60">
        <v>106169.48222208672</v>
      </c>
      <c r="AR31" s="60">
        <v>106986.48990620235</v>
      </c>
      <c r="AS31" s="60">
        <v>107272.88913779972</v>
      </c>
      <c r="AT31" s="60">
        <v>111587.59684822452</v>
      </c>
      <c r="AU31" s="60">
        <v>111645.52056783947</v>
      </c>
      <c r="AV31" s="60">
        <v>119106.74800295844</v>
      </c>
      <c r="AW31" s="60">
        <v>127572.19505750068</v>
      </c>
      <c r="AX31" s="60">
        <v>123574.79117093612</v>
      </c>
      <c r="AY31" s="60">
        <v>132844.33703026114</v>
      </c>
      <c r="AZ31" s="60">
        <v>130044.39289181794</v>
      </c>
      <c r="BA31" s="60">
        <v>133152.59145969831</v>
      </c>
      <c r="BB31" s="60">
        <v>136282.95669063961</v>
      </c>
      <c r="BC31" s="60">
        <v>137847.20863855042</v>
      </c>
      <c r="BD31" s="60">
        <v>137745.35450215029</v>
      </c>
      <c r="BE31" s="60">
        <v>137942.05293414075</v>
      </c>
      <c r="BF31" s="60">
        <v>141624.75610619824</v>
      </c>
      <c r="BG31" s="60">
        <v>141795.98154149056</v>
      </c>
      <c r="BH31" s="60">
        <v>145287.69831189193</v>
      </c>
      <c r="BI31" s="60">
        <v>147771.08607759015</v>
      </c>
      <c r="BJ31" s="60">
        <v>150344.00252360289</v>
      </c>
      <c r="BK31" s="60">
        <v>157086.7607544749</v>
      </c>
      <c r="BL31" s="60">
        <v>156907.0634648776</v>
      </c>
      <c r="BM31" s="60">
        <v>160272.02267184382</v>
      </c>
      <c r="BN31" s="60">
        <v>161448.79500734582</v>
      </c>
      <c r="BO31" s="60">
        <v>161888.08468093269</v>
      </c>
      <c r="BP31" s="60">
        <v>161726.26399542569</v>
      </c>
      <c r="BQ31" s="60">
        <v>162315.89259058615</v>
      </c>
      <c r="BR31" s="60">
        <v>166493.15447481294</v>
      </c>
      <c r="BS31" s="60">
        <v>170719.65415691462</v>
      </c>
      <c r="BT31" s="60">
        <v>174178.99870638511</v>
      </c>
      <c r="BU31" s="60">
        <v>176933.17134311702</v>
      </c>
      <c r="BV31" s="60">
        <v>180776.70323446894</v>
      </c>
      <c r="BW31" s="60">
        <v>180760.73753557654</v>
      </c>
      <c r="BX31" s="61">
        <v>180633.93998599355</v>
      </c>
      <c r="BY31" s="58">
        <v>180633.97714160822</v>
      </c>
      <c r="BZ31" s="59">
        <v>180634.05077406674</v>
      </c>
      <c r="CA31" s="61">
        <v>180633.97710828544</v>
      </c>
      <c r="CB31" s="59">
        <v>180634.1649196886</v>
      </c>
      <c r="CC31" s="60">
        <v>184963.48129163645</v>
      </c>
    </row>
    <row r="32" spans="1:81" x14ac:dyDescent="0.2">
      <c r="A32" s="48"/>
      <c r="B32" s="56"/>
      <c r="C32" s="57" t="s">
        <v>6</v>
      </c>
      <c r="D32" s="58">
        <v>-36322.233470353996</v>
      </c>
      <c r="E32" s="58">
        <v>-34517.3493372663</v>
      </c>
      <c r="F32" s="59">
        <v>-33260.328071334603</v>
      </c>
      <c r="G32" s="60">
        <v>-37499.645225974098</v>
      </c>
      <c r="H32" s="59">
        <v>-36297.761566656103</v>
      </c>
      <c r="I32" s="61">
        <v>-35450.289433151302</v>
      </c>
      <c r="J32" s="59">
        <v>-35656.474820704403</v>
      </c>
      <c r="K32" s="61">
        <v>-35999.016049807302</v>
      </c>
      <c r="L32" s="59">
        <v>-34923.589362310733</v>
      </c>
      <c r="M32" s="62">
        <v>-35839.299378422242</v>
      </c>
      <c r="N32" s="60">
        <v>-35584.778407398742</v>
      </c>
      <c r="O32" s="59">
        <v>-32249.147596668772</v>
      </c>
      <c r="P32" s="59">
        <v>-31384.043659770436</v>
      </c>
      <c r="Q32" s="60">
        <v>-33134.782222330236</v>
      </c>
      <c r="R32" s="59">
        <v>-31304.628771194519</v>
      </c>
      <c r="S32" s="60">
        <v>-32381.102972013665</v>
      </c>
      <c r="T32" s="59">
        <v>-32958.558687675461</v>
      </c>
      <c r="U32" s="59">
        <v>-32413.111202204887</v>
      </c>
      <c r="V32" s="60">
        <v>-35247.580415130491</v>
      </c>
      <c r="W32" s="60">
        <v>-37602.506117029174</v>
      </c>
      <c r="X32" s="60">
        <v>-34148.872629186619</v>
      </c>
      <c r="Y32" s="60">
        <v>-34325.40690530686</v>
      </c>
      <c r="Z32" s="60">
        <v>-33733.419032885387</v>
      </c>
      <c r="AA32" s="60">
        <v>-34155.569342374198</v>
      </c>
      <c r="AB32" s="60">
        <v>-35557.675290363841</v>
      </c>
      <c r="AC32" s="60">
        <v>-34916.408255041191</v>
      </c>
      <c r="AD32" s="60">
        <v>-36579.665607391755</v>
      </c>
      <c r="AE32" s="60">
        <v>-39041.594605773709</v>
      </c>
      <c r="AF32" s="60">
        <v>-42001.948684733827</v>
      </c>
      <c r="AG32" s="60">
        <v>-39319.877559097309</v>
      </c>
      <c r="AH32" s="60">
        <v>-38718.094271743044</v>
      </c>
      <c r="AI32" s="60">
        <v>-36316.889482694649</v>
      </c>
      <c r="AJ32" s="60">
        <v>-37317.066856766076</v>
      </c>
      <c r="AK32" s="60">
        <v>-36119.749018123301</v>
      </c>
      <c r="AL32" s="60">
        <v>-38190.873647245055</v>
      </c>
      <c r="AM32" s="60">
        <v>-29794.12670853622</v>
      </c>
      <c r="AN32" s="59">
        <v>-32456.070552180245</v>
      </c>
      <c r="AO32" s="60">
        <v>-32325.532935489755</v>
      </c>
      <c r="AP32" s="60">
        <v>-30162.40972033258</v>
      </c>
      <c r="AQ32" s="60">
        <v>-33690.810298281576</v>
      </c>
      <c r="AR32" s="60">
        <v>-33663.6691136968</v>
      </c>
      <c r="AS32" s="60">
        <v>-30725.029410404037</v>
      </c>
      <c r="AT32" s="60">
        <v>-32998.925359285204</v>
      </c>
      <c r="AU32" s="60">
        <v>-30345.243196845786</v>
      </c>
      <c r="AV32" s="60">
        <v>-34113.730434059617</v>
      </c>
      <c r="AW32" s="60">
        <v>-39222.218819926093</v>
      </c>
      <c r="AX32" s="60">
        <v>-33069.631253359716</v>
      </c>
      <c r="AY32" s="60">
        <v>-31748.691894844735</v>
      </c>
      <c r="AZ32" s="60">
        <v>-28803.610474437468</v>
      </c>
      <c r="BA32" s="60">
        <v>-30460.232576745664</v>
      </c>
      <c r="BB32" s="60">
        <v>-31511.782898619436</v>
      </c>
      <c r="BC32" s="60">
        <v>-33981.089338910489</v>
      </c>
      <c r="BD32" s="60">
        <v>-33048.64792360166</v>
      </c>
      <c r="BE32" s="60">
        <v>-29513.068290874828</v>
      </c>
      <c r="BF32" s="60">
        <v>-30695.997510925281</v>
      </c>
      <c r="BG32" s="60">
        <v>-29168.814576220127</v>
      </c>
      <c r="BH32" s="60">
        <v>-28322.603661663081</v>
      </c>
      <c r="BI32" s="60">
        <v>-28075.278310854166</v>
      </c>
      <c r="BJ32" s="60">
        <v>-28544.695913215823</v>
      </c>
      <c r="BK32" s="60">
        <v>-28166.985580710985</v>
      </c>
      <c r="BL32" s="60">
        <v>-27573.011349830304</v>
      </c>
      <c r="BM32" s="60">
        <v>-27508.266629946742</v>
      </c>
      <c r="BN32" s="60">
        <v>-29757.354960728961</v>
      </c>
      <c r="BO32" s="60">
        <v>-32631.492159114638</v>
      </c>
      <c r="BP32" s="60">
        <v>-30327.507496132755</v>
      </c>
      <c r="BQ32" s="60">
        <v>-29276.512464845615</v>
      </c>
      <c r="BR32" s="60">
        <v>-29284.276035075622</v>
      </c>
      <c r="BS32" s="60">
        <v>-29618.839980230005</v>
      </c>
      <c r="BT32" s="60">
        <v>-29963.780035036547</v>
      </c>
      <c r="BU32" s="60">
        <v>-28476.295850247832</v>
      </c>
      <c r="BV32" s="60">
        <v>-29835.889589687176</v>
      </c>
      <c r="BW32" s="60">
        <v>-30552.327722805268</v>
      </c>
      <c r="BX32" s="61">
        <v>-31866.361927842499</v>
      </c>
      <c r="BY32" s="58">
        <v>-32056.98825863954</v>
      </c>
      <c r="BZ32" s="59">
        <v>-31782.842172147561</v>
      </c>
      <c r="CA32" s="61">
        <v>-31639.200428162792</v>
      </c>
      <c r="CB32" s="59">
        <v>-31390.374877516009</v>
      </c>
      <c r="CC32" s="60">
        <v>-35429.955063461239</v>
      </c>
    </row>
    <row r="33" spans="1:81" x14ac:dyDescent="0.2">
      <c r="A33" s="48"/>
      <c r="B33" s="56"/>
      <c r="C33" s="57" t="s">
        <v>7</v>
      </c>
      <c r="D33" s="58">
        <v>16234.316616511</v>
      </c>
      <c r="E33" s="58">
        <v>15983.654682834202</v>
      </c>
      <c r="F33" s="59">
        <v>15752.635588038002</v>
      </c>
      <c r="G33" s="60">
        <v>14965.693432811402</v>
      </c>
      <c r="H33" s="59">
        <v>15107.935525864599</v>
      </c>
      <c r="I33" s="61">
        <v>16178.245487519802</v>
      </c>
      <c r="J33" s="59">
        <v>17108.675065236999</v>
      </c>
      <c r="K33" s="61">
        <v>18646.0719744462</v>
      </c>
      <c r="L33" s="59">
        <v>19572.407105267001</v>
      </c>
      <c r="M33" s="62">
        <v>21467.671037667798</v>
      </c>
      <c r="N33" s="60">
        <v>21975.876799092599</v>
      </c>
      <c r="O33" s="59">
        <v>22770.945502338996</v>
      </c>
      <c r="P33" s="59">
        <v>20983.902930789398</v>
      </c>
      <c r="Q33" s="60">
        <v>21041.139269298197</v>
      </c>
      <c r="R33" s="59">
        <v>22305.760671089796</v>
      </c>
      <c r="S33" s="60">
        <v>22711.111631582797</v>
      </c>
      <c r="T33" s="59">
        <v>23457.600684334597</v>
      </c>
      <c r="U33" s="59">
        <v>23949.523729426197</v>
      </c>
      <c r="V33" s="60">
        <v>23622.061073072797</v>
      </c>
      <c r="W33" s="60">
        <v>23826.729477769994</v>
      </c>
      <c r="X33" s="60">
        <v>22149.4581847304</v>
      </c>
      <c r="Y33" s="60">
        <v>22834.4632715552</v>
      </c>
      <c r="Z33" s="60">
        <v>22700.134270163195</v>
      </c>
      <c r="AA33" s="60">
        <v>23652.624135273196</v>
      </c>
      <c r="AB33" s="60">
        <v>22222.138193484599</v>
      </c>
      <c r="AC33" s="60">
        <v>22692.445818641398</v>
      </c>
      <c r="AD33" s="60">
        <v>23869.879100721395</v>
      </c>
      <c r="AE33" s="60">
        <v>25441.078791176398</v>
      </c>
      <c r="AF33" s="60">
        <v>25779.461049162193</v>
      </c>
      <c r="AG33" s="60">
        <v>26469.2333253898</v>
      </c>
      <c r="AH33" s="60">
        <v>26073.284096145399</v>
      </c>
      <c r="AI33" s="60">
        <v>25167.540838518395</v>
      </c>
      <c r="AJ33" s="60">
        <v>26165.075965691802</v>
      </c>
      <c r="AK33" s="60">
        <v>25260.970546449797</v>
      </c>
      <c r="AL33" s="60">
        <v>25192.627465334397</v>
      </c>
      <c r="AM33" s="60">
        <v>25040.869559203602</v>
      </c>
      <c r="AN33" s="59">
        <v>24425.101291415795</v>
      </c>
      <c r="AO33" s="60">
        <v>28003.037729160198</v>
      </c>
      <c r="AP33" s="60">
        <v>28003.037729160198</v>
      </c>
      <c r="AQ33" s="60">
        <v>30129.287010278</v>
      </c>
      <c r="AR33" s="60">
        <v>32661.100434060594</v>
      </c>
      <c r="AS33" s="60">
        <v>30978.6884159486</v>
      </c>
      <c r="AT33" s="60">
        <v>30872.811983000396</v>
      </c>
      <c r="AU33" s="60">
        <v>30489.802942647395</v>
      </c>
      <c r="AV33" s="60">
        <v>30222.403544814399</v>
      </c>
      <c r="AW33" s="60">
        <v>29528.551966528197</v>
      </c>
      <c r="AX33" s="60">
        <v>29074.884408061596</v>
      </c>
      <c r="AY33" s="60">
        <v>28517.190362301797</v>
      </c>
      <c r="AZ33" s="60">
        <v>28242.420908897198</v>
      </c>
      <c r="BA33" s="60">
        <v>28132.262072532794</v>
      </c>
      <c r="BB33" s="60">
        <v>28118.843046829796</v>
      </c>
      <c r="BC33" s="60">
        <v>27903.116117934998</v>
      </c>
      <c r="BD33" s="60">
        <v>27384.204684470998</v>
      </c>
      <c r="BE33" s="60">
        <v>27392.839389381399</v>
      </c>
      <c r="BF33" s="60">
        <v>27192.742165500797</v>
      </c>
      <c r="BG33" s="60">
        <v>27035.005619917396</v>
      </c>
      <c r="BH33" s="60">
        <v>23562.070736272595</v>
      </c>
      <c r="BI33" s="60">
        <v>23368.376166350601</v>
      </c>
      <c r="BJ33" s="60">
        <v>23291.620150064999</v>
      </c>
      <c r="BK33" s="60">
        <v>23342.042486090595</v>
      </c>
      <c r="BL33" s="60">
        <v>23233.829596830597</v>
      </c>
      <c r="BM33" s="60">
        <v>23256.475465058797</v>
      </c>
      <c r="BN33" s="60">
        <v>23493.284776213994</v>
      </c>
      <c r="BO33" s="60">
        <v>24380.140101351</v>
      </c>
      <c r="BP33" s="60">
        <v>24772.4951862204</v>
      </c>
      <c r="BQ33" s="60">
        <v>25842.009901734797</v>
      </c>
      <c r="BR33" s="60">
        <v>26665.775277762794</v>
      </c>
      <c r="BS33" s="60">
        <v>25813.450180923599</v>
      </c>
      <c r="BT33" s="60">
        <v>25277.683897022998</v>
      </c>
      <c r="BU33" s="60">
        <v>23897.614656677601</v>
      </c>
      <c r="BV33" s="60">
        <v>23897.365487415998</v>
      </c>
      <c r="BW33" s="60">
        <v>23739.216831499594</v>
      </c>
      <c r="BX33" s="61">
        <v>23751.124504995398</v>
      </c>
      <c r="BY33" s="58">
        <v>23751.041275640193</v>
      </c>
      <c r="BZ33" s="59">
        <v>23751.0737643916</v>
      </c>
      <c r="CA33" s="61">
        <v>23752.267260906196</v>
      </c>
      <c r="CB33" s="59">
        <v>23750.912130652399</v>
      </c>
      <c r="CC33" s="60">
        <v>23750.936667487593</v>
      </c>
    </row>
    <row r="34" spans="1:81" ht="13.5" x14ac:dyDescent="0.2">
      <c r="A34" s="48"/>
      <c r="B34" s="56"/>
      <c r="C34" s="220" t="s">
        <v>174</v>
      </c>
      <c r="D34" s="64"/>
      <c r="E34" s="64"/>
      <c r="F34" s="65"/>
      <c r="G34" s="66"/>
      <c r="H34" s="65"/>
      <c r="I34" s="67"/>
      <c r="J34" s="65"/>
      <c r="K34" s="67"/>
      <c r="L34" s="65"/>
      <c r="M34" s="68"/>
      <c r="N34" s="66"/>
      <c r="O34" s="65"/>
      <c r="P34" s="65"/>
      <c r="Q34" s="66"/>
      <c r="R34" s="65"/>
      <c r="S34" s="66"/>
      <c r="T34" s="65"/>
      <c r="U34" s="65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5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7"/>
      <c r="BY34" s="64"/>
      <c r="BZ34" s="65"/>
      <c r="CA34" s="67"/>
      <c r="CB34" s="65"/>
      <c r="CC34" s="66"/>
    </row>
    <row r="35" spans="1:81" x14ac:dyDescent="0.2">
      <c r="A35" s="48"/>
      <c r="B35" s="56"/>
      <c r="C35" s="220" t="s">
        <v>8</v>
      </c>
      <c r="D35" s="58">
        <v>69967.689609909998</v>
      </c>
      <c r="E35" s="58">
        <v>69062.409353290001</v>
      </c>
      <c r="F35" s="59">
        <v>70261.480314884117</v>
      </c>
      <c r="G35" s="60">
        <v>74857.133165909996</v>
      </c>
      <c r="H35" s="59">
        <v>78410.848174860017</v>
      </c>
      <c r="I35" s="61">
        <v>78512.044183479986</v>
      </c>
      <c r="J35" s="59">
        <v>77357.758565299999</v>
      </c>
      <c r="K35" s="61">
        <v>78387.268290510023</v>
      </c>
      <c r="L35" s="59">
        <v>78193.112416449992</v>
      </c>
      <c r="M35" s="62">
        <v>77761.652473719994</v>
      </c>
      <c r="N35" s="60">
        <v>76981.085041869999</v>
      </c>
      <c r="O35" s="59">
        <v>82087.819098510023</v>
      </c>
      <c r="P35" s="59">
        <v>81204.713368430006</v>
      </c>
      <c r="Q35" s="60">
        <v>79330.278563179992</v>
      </c>
      <c r="R35" s="59">
        <v>78769.68735084997</v>
      </c>
      <c r="S35" s="60">
        <v>77948.008671919975</v>
      </c>
      <c r="T35" s="59">
        <v>78313.715316769987</v>
      </c>
      <c r="U35" s="59">
        <v>78705.653629439999</v>
      </c>
      <c r="V35" s="60">
        <v>78318.874129959993</v>
      </c>
      <c r="W35" s="60">
        <v>79346.552855024114</v>
      </c>
      <c r="X35" s="60">
        <v>80584.748341510029</v>
      </c>
      <c r="Y35" s="60">
        <v>81523.502407550011</v>
      </c>
      <c r="Z35" s="60">
        <v>82907.604870090014</v>
      </c>
      <c r="AA35" s="60">
        <v>86812.761329009983</v>
      </c>
      <c r="AB35" s="60">
        <v>84506.396484739991</v>
      </c>
      <c r="AC35" s="60">
        <v>83675.991407779991</v>
      </c>
      <c r="AD35" s="60">
        <v>84322.640308789982</v>
      </c>
      <c r="AE35" s="60">
        <v>82774.478556660004</v>
      </c>
      <c r="AF35" s="60">
        <v>82732.512214929986</v>
      </c>
      <c r="AG35" s="60">
        <v>83546.167655459998</v>
      </c>
      <c r="AH35" s="60">
        <v>82246.587172099986</v>
      </c>
      <c r="AI35" s="60">
        <v>83228.911831959995</v>
      </c>
      <c r="AJ35" s="60">
        <v>83609.632358729999</v>
      </c>
      <c r="AK35" s="60">
        <v>83417.085914580006</v>
      </c>
      <c r="AL35" s="60">
        <v>83477.248643230007</v>
      </c>
      <c r="AM35" s="60">
        <v>87648.488863139981</v>
      </c>
      <c r="AN35" s="59">
        <v>85105.197213089981</v>
      </c>
      <c r="AO35" s="60">
        <v>85227.856102554098</v>
      </c>
      <c r="AP35" s="60">
        <v>86230.564462750001</v>
      </c>
      <c r="AQ35" s="60">
        <v>86212.945919249993</v>
      </c>
      <c r="AR35" s="60">
        <v>88542.055212459993</v>
      </c>
      <c r="AS35" s="60">
        <v>87706.778643450016</v>
      </c>
      <c r="AT35" s="60">
        <v>87158.042364909998</v>
      </c>
      <c r="AU35" s="60">
        <v>86522.471512970005</v>
      </c>
      <c r="AV35" s="60">
        <v>86178.38757579001</v>
      </c>
      <c r="AW35" s="60">
        <v>87661.779185679989</v>
      </c>
      <c r="AX35" s="60">
        <v>89817.749940530004</v>
      </c>
      <c r="AY35" s="60">
        <v>97200.875136379997</v>
      </c>
      <c r="AZ35" s="60">
        <v>97157.543802099972</v>
      </c>
      <c r="BA35" s="60">
        <v>97673.915167244108</v>
      </c>
      <c r="BB35" s="60">
        <v>97711.465804579973</v>
      </c>
      <c r="BC35" s="60">
        <v>96506.795194819977</v>
      </c>
      <c r="BD35" s="60">
        <v>99128.018243724102</v>
      </c>
      <c r="BE35" s="60">
        <v>101467.93568524413</v>
      </c>
      <c r="BF35" s="60">
        <v>102589.83708553411</v>
      </c>
      <c r="BG35" s="60">
        <v>103888.94600299999</v>
      </c>
      <c r="BH35" s="60">
        <v>106322.46956971001</v>
      </c>
      <c r="BI35" s="60">
        <v>108176.70907199003</v>
      </c>
      <c r="BJ35" s="60">
        <v>110195.77490039998</v>
      </c>
      <c r="BK35" s="60">
        <v>115714.88366990999</v>
      </c>
      <c r="BL35" s="60">
        <v>116293.60409010999</v>
      </c>
      <c r="BM35" s="60">
        <v>117991.14799373</v>
      </c>
      <c r="BN35" s="60">
        <v>120448.27313976998</v>
      </c>
      <c r="BO35" s="60">
        <v>117924.67458363411</v>
      </c>
      <c r="BP35" s="60">
        <v>119894.77663512001</v>
      </c>
      <c r="BQ35" s="60">
        <v>120676.63795413999</v>
      </c>
      <c r="BR35" s="60">
        <v>121877.40817627001</v>
      </c>
      <c r="BS35" s="60">
        <v>123132.78373384001</v>
      </c>
      <c r="BT35" s="60">
        <v>126981.90520185001</v>
      </c>
      <c r="BU35" s="60">
        <v>128520.13618331002</v>
      </c>
      <c r="BV35" s="60">
        <v>129651.9872776041</v>
      </c>
      <c r="BW35" s="60">
        <v>128997.54640242409</v>
      </c>
      <c r="BX35" s="61">
        <v>127862.88084638413</v>
      </c>
      <c r="BY35" s="58">
        <v>128051.7760794841</v>
      </c>
      <c r="BZ35" s="59">
        <v>128048.01546204413</v>
      </c>
      <c r="CA35" s="61">
        <v>127790.7167037641</v>
      </c>
      <c r="CB35" s="59">
        <v>127892.6443746041</v>
      </c>
      <c r="CC35" s="60">
        <v>128145.5675987541</v>
      </c>
    </row>
    <row r="36" spans="1:81" x14ac:dyDescent="0.2">
      <c r="A36" s="48"/>
      <c r="B36" s="56"/>
      <c r="C36" s="220" t="s">
        <v>9</v>
      </c>
      <c r="D36" s="58">
        <v>123555.57848782001</v>
      </c>
      <c r="E36" s="58">
        <v>123231.94357502999</v>
      </c>
      <c r="F36" s="59">
        <v>124163.3459729254</v>
      </c>
      <c r="G36" s="60">
        <v>131199.24175953001</v>
      </c>
      <c r="H36" s="59">
        <v>135424.74534960001</v>
      </c>
      <c r="I36" s="61">
        <v>135278.22904591999</v>
      </c>
      <c r="J36" s="59">
        <v>134829.07493167999</v>
      </c>
      <c r="K36" s="61">
        <v>136313.69336634999</v>
      </c>
      <c r="L36" s="59">
        <v>136495.20964638001</v>
      </c>
      <c r="M36" s="62">
        <v>134517.38822158999</v>
      </c>
      <c r="N36" s="60">
        <v>134195.00075416002</v>
      </c>
      <c r="O36" s="59">
        <v>144289.51786434001</v>
      </c>
      <c r="P36" s="59">
        <v>140794.03126070998</v>
      </c>
      <c r="Q36" s="60">
        <v>138919.28029796001</v>
      </c>
      <c r="R36" s="59">
        <v>137998.60472099998</v>
      </c>
      <c r="S36" s="60">
        <v>137912.61993966997</v>
      </c>
      <c r="T36" s="59">
        <v>138577.90094828</v>
      </c>
      <c r="U36" s="59">
        <v>139439.07251437</v>
      </c>
      <c r="V36" s="60">
        <v>140199.29000948998</v>
      </c>
      <c r="W36" s="60">
        <v>142444.85662488537</v>
      </c>
      <c r="X36" s="60">
        <v>145421.26432128003</v>
      </c>
      <c r="Y36" s="60">
        <v>145185.49573317001</v>
      </c>
      <c r="Z36" s="60">
        <v>146559.3699851</v>
      </c>
      <c r="AA36" s="60">
        <v>153031.15664738999</v>
      </c>
      <c r="AB36" s="60">
        <v>149370.36648984996</v>
      </c>
      <c r="AC36" s="60">
        <v>149141.86889017001</v>
      </c>
      <c r="AD36" s="60">
        <v>149514.64036709999</v>
      </c>
      <c r="AE36" s="60">
        <v>149113.62996521001</v>
      </c>
      <c r="AF36" s="60">
        <v>147808.97584577999</v>
      </c>
      <c r="AG36" s="60">
        <v>149586.90536729002</v>
      </c>
      <c r="AH36" s="60">
        <v>148004.80175919997</v>
      </c>
      <c r="AI36" s="60">
        <v>149427.98801086002</v>
      </c>
      <c r="AJ36" s="60">
        <v>149419.70231813999</v>
      </c>
      <c r="AK36" s="60">
        <v>149179.96602687999</v>
      </c>
      <c r="AL36" s="60">
        <v>150330.90505669001</v>
      </c>
      <c r="AM36" s="60">
        <v>157630.93523785996</v>
      </c>
      <c r="AN36" s="59">
        <v>152937.78418618997</v>
      </c>
      <c r="AO36" s="60">
        <v>151808.12842935539</v>
      </c>
      <c r="AP36" s="60">
        <v>149804.26306593002</v>
      </c>
      <c r="AQ36" s="60">
        <v>148010.37803687999</v>
      </c>
      <c r="AR36" s="60">
        <v>149469.72975472</v>
      </c>
      <c r="AS36" s="60">
        <v>151030.38903322001</v>
      </c>
      <c r="AT36" s="60">
        <v>150802.59798739001</v>
      </c>
      <c r="AU36" s="60">
        <v>151284.94617400999</v>
      </c>
      <c r="AV36" s="60">
        <v>150819.26999531002</v>
      </c>
      <c r="AW36" s="60">
        <v>152434.03679813002</v>
      </c>
      <c r="AX36" s="60">
        <v>154535.20862716003</v>
      </c>
      <c r="AY36" s="60">
        <v>165605.12482637999</v>
      </c>
      <c r="AZ36" s="60">
        <v>164456.95286296</v>
      </c>
      <c r="BA36" s="60">
        <v>164141.3352327254</v>
      </c>
      <c r="BB36" s="60">
        <v>164901.14162347995</v>
      </c>
      <c r="BC36" s="60">
        <v>165111.32006536998</v>
      </c>
      <c r="BD36" s="60">
        <v>165939.16222733539</v>
      </c>
      <c r="BE36" s="60">
        <v>168515.15355214538</v>
      </c>
      <c r="BF36" s="60">
        <v>169018.41064872537</v>
      </c>
      <c r="BG36" s="60">
        <v>170547.76794560999</v>
      </c>
      <c r="BH36" s="60">
        <v>174397.67694755999</v>
      </c>
      <c r="BI36" s="60">
        <v>177209.03516896002</v>
      </c>
      <c r="BJ36" s="60">
        <v>179190.52595652998</v>
      </c>
      <c r="BK36" s="60">
        <v>187949.49132246998</v>
      </c>
      <c r="BL36" s="60">
        <v>188003.98874034997</v>
      </c>
      <c r="BM36" s="60">
        <v>191734.72983818001</v>
      </c>
      <c r="BN36" s="60">
        <v>191895.32223053998</v>
      </c>
      <c r="BO36" s="60">
        <v>190495.70884754538</v>
      </c>
      <c r="BP36" s="60">
        <v>191897.68664384002</v>
      </c>
      <c r="BQ36" s="60">
        <v>192864.58994226996</v>
      </c>
      <c r="BR36" s="60">
        <v>195133.45333680999</v>
      </c>
      <c r="BS36" s="60">
        <v>196167.67466757001</v>
      </c>
      <c r="BT36" s="60">
        <v>201652.55269111998</v>
      </c>
      <c r="BU36" s="60">
        <v>205736.45482417004</v>
      </c>
      <c r="BV36" s="60">
        <v>207844.84999054536</v>
      </c>
      <c r="BW36" s="60">
        <v>205994.86460804535</v>
      </c>
      <c r="BX36" s="61">
        <v>204272.11625190539</v>
      </c>
      <c r="BY36" s="58">
        <v>204167.0540848854</v>
      </c>
      <c r="BZ36" s="59">
        <v>204802.09270536539</v>
      </c>
      <c r="CA36" s="61">
        <v>204954.96346449535</v>
      </c>
      <c r="CB36" s="59">
        <v>205331.69076780538</v>
      </c>
      <c r="CC36" s="60">
        <v>206614.31308420538</v>
      </c>
    </row>
    <row r="37" spans="1:81" x14ac:dyDescent="0.2">
      <c r="A37" s="48"/>
      <c r="B37" s="56"/>
      <c r="C37" s="220" t="s">
        <v>10</v>
      </c>
      <c r="D37" s="58">
        <v>216956.73609758003</v>
      </c>
      <c r="E37" s="58">
        <v>217306.18388819002</v>
      </c>
      <c r="F37" s="59">
        <v>222305.71345719296</v>
      </c>
      <c r="G37" s="60">
        <v>228918.88477931</v>
      </c>
      <c r="H37" s="59">
        <v>233482.28197469996</v>
      </c>
      <c r="I37" s="61">
        <v>234118.35005408002</v>
      </c>
      <c r="J37" s="59">
        <v>233669.29900994</v>
      </c>
      <c r="K37" s="61">
        <v>235525.55833102003</v>
      </c>
      <c r="L37" s="59">
        <v>235752.08150945001</v>
      </c>
      <c r="M37" s="62">
        <v>235157.15041129</v>
      </c>
      <c r="N37" s="60">
        <v>235930.58190637003</v>
      </c>
      <c r="O37" s="59">
        <v>246306.64682404004</v>
      </c>
      <c r="P37" s="59">
        <v>243055.26977188</v>
      </c>
      <c r="Q37" s="60">
        <v>241330.58076823005</v>
      </c>
      <c r="R37" s="59">
        <v>241704.57003994996</v>
      </c>
      <c r="S37" s="60">
        <v>242331.45594950998</v>
      </c>
      <c r="T37" s="59">
        <v>243221.54893096001</v>
      </c>
      <c r="U37" s="59">
        <v>244236.18659460999</v>
      </c>
      <c r="V37" s="60">
        <v>245159.89683891</v>
      </c>
      <c r="W37" s="60">
        <v>248215.38284573294</v>
      </c>
      <c r="X37" s="60">
        <v>251776.24005316003</v>
      </c>
      <c r="Y37" s="60">
        <v>251602.49171880001</v>
      </c>
      <c r="Z37" s="60">
        <v>253458.98759193998</v>
      </c>
      <c r="AA37" s="60">
        <v>261278.74143576002</v>
      </c>
      <c r="AB37" s="60">
        <v>258399.94071112995</v>
      </c>
      <c r="AC37" s="60">
        <v>258221.77196922002</v>
      </c>
      <c r="AD37" s="60">
        <v>259110.70342643998</v>
      </c>
      <c r="AE37" s="60">
        <v>258727.21782191002</v>
      </c>
      <c r="AF37" s="60">
        <v>258401.78914185998</v>
      </c>
      <c r="AG37" s="60">
        <v>261435.31491742999</v>
      </c>
      <c r="AH37" s="60">
        <v>261345.43836686996</v>
      </c>
      <c r="AI37" s="60">
        <v>262925.75472989003</v>
      </c>
      <c r="AJ37" s="60">
        <v>264097.50316721998</v>
      </c>
      <c r="AK37" s="60">
        <v>264558.92561520002</v>
      </c>
      <c r="AL37" s="60">
        <v>266442.20397068007</v>
      </c>
      <c r="AM37" s="60">
        <v>274686.21733165992</v>
      </c>
      <c r="AN37" s="59">
        <v>269580.44739669998</v>
      </c>
      <c r="AO37" s="60">
        <v>268560.78262535302</v>
      </c>
      <c r="AP37" s="60">
        <v>266505.35817058</v>
      </c>
      <c r="AQ37" s="60">
        <v>265052.17724371998</v>
      </c>
      <c r="AR37" s="60">
        <v>260230.84814183001</v>
      </c>
      <c r="AS37" s="60">
        <v>261489.75261691003</v>
      </c>
      <c r="AT37" s="60">
        <v>262485.58186133002</v>
      </c>
      <c r="AU37" s="60">
        <v>263355.26782205002</v>
      </c>
      <c r="AV37" s="60">
        <v>264495.82997684</v>
      </c>
      <c r="AW37" s="60">
        <v>266887.06173729</v>
      </c>
      <c r="AX37" s="60">
        <v>268542.99782394007</v>
      </c>
      <c r="AY37" s="60">
        <v>279571.19410013006</v>
      </c>
      <c r="AZ37" s="60">
        <v>277887.81902397994</v>
      </c>
      <c r="BA37" s="60">
        <v>277913.40966008289</v>
      </c>
      <c r="BB37" s="60">
        <v>279334.56127618003</v>
      </c>
      <c r="BC37" s="60">
        <v>279488.57382843993</v>
      </c>
      <c r="BD37" s="60">
        <v>280263.40031188296</v>
      </c>
      <c r="BE37" s="60">
        <v>283314.89133808296</v>
      </c>
      <c r="BF37" s="60">
        <v>284817.56379432289</v>
      </c>
      <c r="BG37" s="60">
        <v>286026.41197868995</v>
      </c>
      <c r="BH37" s="60">
        <v>289910.73121819994</v>
      </c>
      <c r="BI37" s="60">
        <v>292834.16886247008</v>
      </c>
      <c r="BJ37" s="60">
        <v>294811.14570970996</v>
      </c>
      <c r="BK37" s="60">
        <v>303469.96170428005</v>
      </c>
      <c r="BL37" s="60">
        <v>302855.83629758999</v>
      </c>
      <c r="BM37" s="60">
        <v>306277.94950242009</v>
      </c>
      <c r="BN37" s="60">
        <v>306234.35735380999</v>
      </c>
      <c r="BO37" s="60">
        <v>304227.16247440292</v>
      </c>
      <c r="BP37" s="60">
        <v>305911.57195270003</v>
      </c>
      <c r="BQ37" s="60">
        <v>307198.03184851992</v>
      </c>
      <c r="BR37" s="60">
        <v>308519.04303258995</v>
      </c>
      <c r="BS37" s="60">
        <v>311207.14672870003</v>
      </c>
      <c r="BT37" s="60">
        <v>316034.34849573998</v>
      </c>
      <c r="BU37" s="60">
        <v>321311.20669572009</v>
      </c>
      <c r="BV37" s="60">
        <v>323134.80890825286</v>
      </c>
      <c r="BW37" s="60">
        <v>321170.47692755284</v>
      </c>
      <c r="BX37" s="61">
        <v>319460.53615612292</v>
      </c>
      <c r="BY37" s="58">
        <v>319352.558698243</v>
      </c>
      <c r="BZ37" s="59">
        <v>320089.17245852295</v>
      </c>
      <c r="CA37" s="61">
        <v>320251.04072242288</v>
      </c>
      <c r="CB37" s="59">
        <v>320439.57601330295</v>
      </c>
      <c r="CC37" s="60">
        <v>321701.37313050299</v>
      </c>
    </row>
    <row r="38" spans="1:81" x14ac:dyDescent="0.2">
      <c r="A38" s="48"/>
      <c r="B38" s="56"/>
      <c r="C38" s="63" t="s">
        <v>11</v>
      </c>
      <c r="D38" s="69"/>
      <c r="E38" s="69"/>
      <c r="F38" s="70"/>
      <c r="G38" s="71"/>
      <c r="H38" s="70"/>
      <c r="I38" s="72"/>
      <c r="J38" s="70"/>
      <c r="K38" s="72"/>
      <c r="L38" s="70"/>
      <c r="M38" s="73"/>
      <c r="N38" s="71"/>
      <c r="O38" s="70"/>
      <c r="P38" s="70"/>
      <c r="Q38" s="71"/>
      <c r="R38" s="70"/>
      <c r="S38" s="71"/>
      <c r="T38" s="74"/>
      <c r="U38" s="74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26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2"/>
      <c r="BY38" s="242"/>
      <c r="BZ38" s="261"/>
      <c r="CA38" s="192"/>
      <c r="CB38" s="261"/>
      <c r="CC38" s="191"/>
    </row>
    <row r="39" spans="1:81" x14ac:dyDescent="0.2">
      <c r="A39" s="48"/>
      <c r="B39" s="56"/>
      <c r="C39" s="57" t="s">
        <v>12</v>
      </c>
      <c r="D39" s="1">
        <v>89.507555824009657</v>
      </c>
      <c r="E39" s="1">
        <v>89.565350617214307</v>
      </c>
      <c r="F39" s="2">
        <v>89.824471320673524</v>
      </c>
      <c r="G39" s="3">
        <v>90.043530803362145</v>
      </c>
      <c r="H39" s="2">
        <v>89.957547695441605</v>
      </c>
      <c r="I39" s="76">
        <v>90.21134429955768</v>
      </c>
      <c r="J39" s="2">
        <v>90.05643959037819</v>
      </c>
      <c r="K39" s="76">
        <v>90.309094757382084</v>
      </c>
      <c r="L39" s="2">
        <v>89.894825486537741</v>
      </c>
      <c r="M39" s="4">
        <v>89.766469234049055</v>
      </c>
      <c r="N39" s="3">
        <v>89.654819133780109</v>
      </c>
      <c r="O39" s="2">
        <v>90.281163870225413</v>
      </c>
      <c r="P39" s="2">
        <v>90.260095919093658</v>
      </c>
      <c r="Q39" s="3">
        <v>89.753710268890089</v>
      </c>
      <c r="R39" s="2">
        <v>89.144527785182675</v>
      </c>
      <c r="S39" s="3">
        <v>89.237367460033468</v>
      </c>
      <c r="T39" s="2">
        <v>89.095295524325905</v>
      </c>
      <c r="U39" s="2">
        <v>88.867192976499851</v>
      </c>
      <c r="V39" s="3">
        <v>88.754635836419823</v>
      </c>
      <c r="W39" s="3">
        <v>88.583648941206917</v>
      </c>
      <c r="X39" s="3">
        <v>88.532957767270176</v>
      </c>
      <c r="Y39" s="3">
        <v>88.710918269861196</v>
      </c>
      <c r="Z39" s="3">
        <v>88.813228794556622</v>
      </c>
      <c r="AA39" s="3">
        <v>89.673734750130166</v>
      </c>
      <c r="AB39" s="3">
        <v>89.293324834559911</v>
      </c>
      <c r="AC39" s="3">
        <v>89.224698372415489</v>
      </c>
      <c r="AD39" s="3">
        <v>89.353772607848242</v>
      </c>
      <c r="AE39" s="3">
        <v>88.739906884342361</v>
      </c>
      <c r="AF39" s="3">
        <v>88.676575924356598</v>
      </c>
      <c r="AG39" s="3">
        <v>88.412030653416451</v>
      </c>
      <c r="AH39" s="3">
        <v>88.42005132402528</v>
      </c>
      <c r="AI39" s="3">
        <v>88.670040250028919</v>
      </c>
      <c r="AJ39" s="3">
        <v>89.070086877788057</v>
      </c>
      <c r="AK39" s="3">
        <v>89.278367462933886</v>
      </c>
      <c r="AL39" s="3">
        <v>89.720122864715492</v>
      </c>
      <c r="AM39" s="3">
        <v>90.378369125327225</v>
      </c>
      <c r="AN39" s="2">
        <v>90.061467948694172</v>
      </c>
      <c r="AO39" s="3">
        <v>89.897388752264632</v>
      </c>
      <c r="AP39" s="3">
        <v>90.104115447004631</v>
      </c>
      <c r="AQ39" s="3">
        <v>90.735476710271442</v>
      </c>
      <c r="AR39" s="3">
        <v>93.171303897789883</v>
      </c>
      <c r="AS39" s="3">
        <v>92.650409475902705</v>
      </c>
      <c r="AT39" s="3">
        <v>92.83080276097887</v>
      </c>
      <c r="AU39" s="3">
        <v>92.981338130303314</v>
      </c>
      <c r="AV39" s="3">
        <v>93.178118484869898</v>
      </c>
      <c r="AW39" s="3">
        <v>93.217595385422854</v>
      </c>
      <c r="AX39" s="3">
        <v>93.572296222414209</v>
      </c>
      <c r="AY39" s="3">
        <v>94.106587307621908</v>
      </c>
      <c r="AZ39" s="3">
        <v>93.899099586786932</v>
      </c>
      <c r="BA39" s="3">
        <v>93.728847599543627</v>
      </c>
      <c r="BB39" s="3">
        <v>93.538536802551931</v>
      </c>
      <c r="BC39" s="3">
        <v>93.60139363688927</v>
      </c>
      <c r="BD39" s="3">
        <v>93.854720286283921</v>
      </c>
      <c r="BE39" s="3">
        <v>94.269023881584673</v>
      </c>
      <c r="BF39" s="3">
        <v>94.38237561159653</v>
      </c>
      <c r="BG39" s="3">
        <v>94.534001134474877</v>
      </c>
      <c r="BH39" s="3">
        <v>94.719674866441011</v>
      </c>
      <c r="BI39" s="3">
        <v>94.87075909494763</v>
      </c>
      <c r="BJ39" s="3">
        <v>94.674245492792764</v>
      </c>
      <c r="BK39" s="3">
        <v>95.278642074839098</v>
      </c>
      <c r="BL39" s="3">
        <v>95.328197795632647</v>
      </c>
      <c r="BM39" s="3">
        <v>95.412231500071812</v>
      </c>
      <c r="BN39" s="3">
        <v>95.537147279702168</v>
      </c>
      <c r="BO39" s="3">
        <v>95.503643952335125</v>
      </c>
      <c r="BP39" s="3">
        <v>95.577556065018058</v>
      </c>
      <c r="BQ39" s="3">
        <v>95.619149381291962</v>
      </c>
      <c r="BR39" s="3">
        <v>95.775342977975711</v>
      </c>
      <c r="BS39" s="3">
        <v>95.924775620994154</v>
      </c>
      <c r="BT39" s="3">
        <v>96.28111051241244</v>
      </c>
      <c r="BU39" s="3">
        <v>96.329312230138584</v>
      </c>
      <c r="BV39" s="3">
        <v>96.266746753517396</v>
      </c>
      <c r="BW39" s="3">
        <v>96.255685189505598</v>
      </c>
      <c r="BX39" s="76">
        <v>96.240036137034764</v>
      </c>
      <c r="BY39" s="1">
        <v>96.248706925323177</v>
      </c>
      <c r="BZ39" s="2">
        <v>96.268691060677455</v>
      </c>
      <c r="CA39" s="76">
        <v>96.237964098773418</v>
      </c>
      <c r="CB39" s="2">
        <v>96.258283329326005</v>
      </c>
      <c r="CC39" s="3">
        <v>96.286522268893037</v>
      </c>
    </row>
    <row r="40" spans="1:81" x14ac:dyDescent="0.2">
      <c r="A40" s="48"/>
      <c r="B40" s="56"/>
      <c r="C40" s="57" t="s">
        <v>13</v>
      </c>
      <c r="D40" s="1">
        <v>84.296197177545707</v>
      </c>
      <c r="E40" s="1">
        <v>84.303394632948539</v>
      </c>
      <c r="F40" s="2">
        <v>84.364322954089019</v>
      </c>
      <c r="G40" s="3">
        <v>84.863830501697606</v>
      </c>
      <c r="H40" s="2">
        <v>84.920345043432405</v>
      </c>
      <c r="I40" s="76">
        <v>85.017638513503826</v>
      </c>
      <c r="J40" s="2">
        <v>84.90595911296414</v>
      </c>
      <c r="K40" s="76">
        <v>85.107266831351666</v>
      </c>
      <c r="L40" s="2">
        <v>84.808071311358304</v>
      </c>
      <c r="M40" s="4">
        <v>84.672218026531127</v>
      </c>
      <c r="N40" s="3">
        <v>84.667976239768976</v>
      </c>
      <c r="O40" s="2">
        <v>85.598464905921233</v>
      </c>
      <c r="P40" s="2">
        <v>85.3539638550115</v>
      </c>
      <c r="Q40" s="3">
        <v>84.963625003183395</v>
      </c>
      <c r="R40" s="2">
        <v>84.569674144089646</v>
      </c>
      <c r="S40" s="3">
        <v>84.544632426681318</v>
      </c>
      <c r="T40" s="2">
        <v>84.426534584800308</v>
      </c>
      <c r="U40" s="2">
        <v>84.508700140088862</v>
      </c>
      <c r="V40" s="3">
        <v>84.570691268539434</v>
      </c>
      <c r="W40" s="3">
        <v>84.599964536612589</v>
      </c>
      <c r="X40" s="3">
        <v>84.829732558065956</v>
      </c>
      <c r="Y40" s="3">
        <v>84.951475973926506</v>
      </c>
      <c r="Z40" s="3">
        <v>85.188955605870277</v>
      </c>
      <c r="AA40" s="3">
        <v>86.026443240540758</v>
      </c>
      <c r="AB40" s="3">
        <v>85.641915873810674</v>
      </c>
      <c r="AC40" s="3">
        <v>85.623795110037548</v>
      </c>
      <c r="AD40" s="3">
        <v>85.704597573126236</v>
      </c>
      <c r="AE40" s="3">
        <v>85.417813752892243</v>
      </c>
      <c r="AF40" s="3">
        <v>85.265601808422389</v>
      </c>
      <c r="AG40" s="3">
        <v>85.147386231470023</v>
      </c>
      <c r="AH40" s="3">
        <v>85.171644103414522</v>
      </c>
      <c r="AI40" s="3">
        <v>85.322012820579516</v>
      </c>
      <c r="AJ40" s="3">
        <v>85.561400451230313</v>
      </c>
      <c r="AK40" s="3">
        <v>85.701733071586418</v>
      </c>
      <c r="AL40" s="3">
        <v>86.083464032016082</v>
      </c>
      <c r="AM40" s="3">
        <v>86.84690846352332</v>
      </c>
      <c r="AN40" s="2">
        <v>86.42790107972921</v>
      </c>
      <c r="AO40" s="3">
        <v>86.195986102400624</v>
      </c>
      <c r="AP40" s="3">
        <v>86.550906411125936</v>
      </c>
      <c r="AQ40" s="3">
        <v>87.076985347896354</v>
      </c>
      <c r="AR40" s="3">
        <v>89.141969983472507</v>
      </c>
      <c r="AS40" s="3">
        <v>89.150859544911924</v>
      </c>
      <c r="AT40" s="3">
        <v>89.468027084634116</v>
      </c>
      <c r="AU40" s="3">
        <v>89.785312153546712</v>
      </c>
      <c r="AV40" s="3">
        <v>89.992272948211891</v>
      </c>
      <c r="AW40" s="3">
        <v>90.260742614452553</v>
      </c>
      <c r="AX40" s="3">
        <v>90.663799496638262</v>
      </c>
      <c r="AY40" s="3">
        <v>91.419255618678534</v>
      </c>
      <c r="AZ40" s="3">
        <v>91.319818918610693</v>
      </c>
      <c r="BA40" s="3">
        <v>91.318008157854607</v>
      </c>
      <c r="BB40" s="3">
        <v>91.343361289533121</v>
      </c>
      <c r="BC40" s="3">
        <v>91.559359308403359</v>
      </c>
      <c r="BD40" s="3">
        <v>91.741304632942033</v>
      </c>
      <c r="BE40" s="3">
        <v>92.132955043706843</v>
      </c>
      <c r="BF40" s="3">
        <v>92.305321297824065</v>
      </c>
      <c r="BG40" s="3">
        <v>92.530961836755083</v>
      </c>
      <c r="BH40" s="3">
        <v>92.804140731241787</v>
      </c>
      <c r="BI40" s="3">
        <v>92.948224833657406</v>
      </c>
      <c r="BJ40" s="3">
        <v>92.939618276599546</v>
      </c>
      <c r="BK40" s="3">
        <v>93.535336999399789</v>
      </c>
      <c r="BL40" s="3">
        <v>93.593704291054209</v>
      </c>
      <c r="BM40" s="3">
        <v>93.751296754228292</v>
      </c>
      <c r="BN40" s="3">
        <v>93.828254962056008</v>
      </c>
      <c r="BO40" s="3">
        <v>93.848743583603962</v>
      </c>
      <c r="BP40" s="3">
        <v>93.922515253737487</v>
      </c>
      <c r="BQ40" s="3">
        <v>94.094203844443712</v>
      </c>
      <c r="BR40" s="3">
        <v>94.17623280763398</v>
      </c>
      <c r="BS40" s="3">
        <v>94.440583605463459</v>
      </c>
      <c r="BT40" s="3">
        <v>94.75840369117951</v>
      </c>
      <c r="BU40" s="3">
        <v>94.89807014206562</v>
      </c>
      <c r="BV40" s="3">
        <v>94.88537476683338</v>
      </c>
      <c r="BW40" s="3">
        <v>94.838093777358935</v>
      </c>
      <c r="BX40" s="76">
        <v>94.815400590664339</v>
      </c>
      <c r="BY40" s="1">
        <v>94.825167764990582</v>
      </c>
      <c r="BZ40" s="2">
        <v>94.853817332479039</v>
      </c>
      <c r="CA40" s="76">
        <v>94.843597364801312</v>
      </c>
      <c r="CB40" s="2">
        <v>94.865309494438335</v>
      </c>
      <c r="CC40" s="3">
        <v>94.90991912896294</v>
      </c>
    </row>
    <row r="41" spans="1:81" ht="13.5" thickBot="1" x14ac:dyDescent="0.25">
      <c r="A41" s="48"/>
      <c r="B41" s="77"/>
      <c r="C41" s="78" t="s">
        <v>14</v>
      </c>
      <c r="D41" s="79">
        <v>88.335516720436019</v>
      </c>
      <c r="E41" s="79">
        <v>88.288448407039027</v>
      </c>
      <c r="F41" s="5">
        <v>88.434187951182381</v>
      </c>
      <c r="G41" s="6">
        <v>88.659722241056315</v>
      </c>
      <c r="H41" s="5">
        <v>88.665866543386144</v>
      </c>
      <c r="I41" s="80">
        <v>88.682382164717339</v>
      </c>
      <c r="J41" s="5">
        <v>88.583886251909689</v>
      </c>
      <c r="K41" s="80">
        <v>88.695795970010678</v>
      </c>
      <c r="L41" s="5">
        <v>88.50625463260485</v>
      </c>
      <c r="M41" s="81">
        <v>88.318186224729331</v>
      </c>
      <c r="N41" s="6">
        <v>88.330192665494948</v>
      </c>
      <c r="O41" s="5">
        <v>88.695674981925649</v>
      </c>
      <c r="P41" s="5">
        <v>88.588362141906146</v>
      </c>
      <c r="Q41" s="6">
        <v>88.353881514248599</v>
      </c>
      <c r="R41" s="5">
        <v>87.739741198587183</v>
      </c>
      <c r="S41" s="6">
        <v>87.85001731590944</v>
      </c>
      <c r="T41" s="5">
        <v>87.67587470496882</v>
      </c>
      <c r="U41" s="5">
        <v>87.731303116423106</v>
      </c>
      <c r="V41" s="6">
        <v>87.726868955659285</v>
      </c>
      <c r="W41" s="6">
        <v>87.753407460526148</v>
      </c>
      <c r="X41" s="6">
        <v>87.789497644075183</v>
      </c>
      <c r="Y41" s="6">
        <v>87.844963678587092</v>
      </c>
      <c r="Z41" s="6">
        <v>88.057088738362594</v>
      </c>
      <c r="AA41" s="6">
        <v>88.410422804158699</v>
      </c>
      <c r="AB41" s="6">
        <v>88.250833706533314</v>
      </c>
      <c r="AC41" s="6">
        <v>88.224224643410537</v>
      </c>
      <c r="AD41" s="6">
        <v>88.033148575758162</v>
      </c>
      <c r="AE41" s="6">
        <v>87.812190129920836</v>
      </c>
      <c r="AF41" s="6">
        <v>87.723056406531327</v>
      </c>
      <c r="AG41" s="6">
        <v>87.61234257885225</v>
      </c>
      <c r="AH41" s="6">
        <v>87.623986121094603</v>
      </c>
      <c r="AI41" s="6">
        <v>87.724781651737914</v>
      </c>
      <c r="AJ41" s="6">
        <v>87.831249446386707</v>
      </c>
      <c r="AK41" s="6">
        <v>87.911791150594027</v>
      </c>
      <c r="AL41" s="6">
        <v>88.104992311485418</v>
      </c>
      <c r="AM41" s="6">
        <v>88.577761625889309</v>
      </c>
      <c r="AN41" s="262">
        <v>88.367485381421687</v>
      </c>
      <c r="AO41" s="244">
        <v>88.188830571281798</v>
      </c>
      <c r="AP41" s="244">
        <v>88.512165272394242</v>
      </c>
      <c r="AQ41" s="244">
        <v>88.917105987539657</v>
      </c>
      <c r="AR41" s="244">
        <v>90.520774532773444</v>
      </c>
      <c r="AS41" s="244">
        <v>90.543593915186221</v>
      </c>
      <c r="AT41" s="244">
        <v>90.776345217437324</v>
      </c>
      <c r="AU41" s="244">
        <v>90.947891868512684</v>
      </c>
      <c r="AV41" s="244">
        <v>91.173460993969456</v>
      </c>
      <c r="AW41" s="244">
        <v>91.386755259189798</v>
      </c>
      <c r="AX41" s="244">
        <v>91.591011658998866</v>
      </c>
      <c r="AY41" s="244">
        <v>91.989874055583314</v>
      </c>
      <c r="AZ41" s="244">
        <v>91.96355172110195</v>
      </c>
      <c r="BA41" s="244">
        <v>92.009142626523769</v>
      </c>
      <c r="BB41" s="244">
        <v>92.030551811216796</v>
      </c>
      <c r="BC41" s="244">
        <v>92.252459637376234</v>
      </c>
      <c r="BD41" s="244">
        <v>92.364024390132045</v>
      </c>
      <c r="BE41" s="244">
        <v>92.611910478043285</v>
      </c>
      <c r="BF41" s="244">
        <v>92.793329678500967</v>
      </c>
      <c r="BG41" s="244">
        <v>92.969939227270359</v>
      </c>
      <c r="BH41" s="244">
        <v>93.131757935951171</v>
      </c>
      <c r="BI41" s="244">
        <v>93.273861718947643</v>
      </c>
      <c r="BJ41" s="244">
        <v>93.270765304872754</v>
      </c>
      <c r="BK41" s="244">
        <v>93.663685997562467</v>
      </c>
      <c r="BL41" s="244">
        <v>93.697027795002441</v>
      </c>
      <c r="BM41" s="244">
        <v>93.771972012053297</v>
      </c>
      <c r="BN41" s="244">
        <v>93.815844653972064</v>
      </c>
      <c r="BO41" s="244">
        <v>93.828884341446113</v>
      </c>
      <c r="BP41" s="244">
        <v>93.892633569766133</v>
      </c>
      <c r="BQ41" s="244">
        <v>94.00806284413747</v>
      </c>
      <c r="BR41" s="244">
        <v>94.042911387583771</v>
      </c>
      <c r="BS41" s="244">
        <v>94.113933498098973</v>
      </c>
      <c r="BT41" s="244">
        <v>94.239568053946698</v>
      </c>
      <c r="BU41" s="244">
        <v>94.374888002684557</v>
      </c>
      <c r="BV41" s="244">
        <v>94.385932305054538</v>
      </c>
      <c r="BW41" s="244">
        <v>94.349637179607427</v>
      </c>
      <c r="BX41" s="236">
        <v>94.333618427821847</v>
      </c>
      <c r="BY41" s="243">
        <v>94.355806927094704</v>
      </c>
      <c r="BZ41" s="262">
        <v>94.363689618923402</v>
      </c>
      <c r="CA41" s="236">
        <v>94.354559948461684</v>
      </c>
      <c r="CB41" s="262">
        <v>94.365763954611353</v>
      </c>
      <c r="CC41" s="244">
        <v>94.395074079902216</v>
      </c>
    </row>
    <row r="42" spans="1:81" x14ac:dyDescent="0.2">
      <c r="A42" s="48"/>
      <c r="B42" s="49" t="s">
        <v>45</v>
      </c>
      <c r="C42" s="50"/>
      <c r="D42" s="82"/>
      <c r="E42" s="82"/>
      <c r="F42" s="83"/>
      <c r="G42" s="84"/>
      <c r="H42" s="83"/>
      <c r="I42" s="85"/>
      <c r="J42" s="83"/>
      <c r="K42" s="85"/>
      <c r="L42" s="83"/>
      <c r="M42" s="86"/>
      <c r="N42" s="84"/>
      <c r="O42" s="83"/>
      <c r="P42" s="83"/>
      <c r="Q42" s="84"/>
      <c r="R42" s="83"/>
      <c r="S42" s="84"/>
      <c r="T42" s="83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26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3"/>
      <c r="BP42" s="193"/>
      <c r="BQ42" s="193"/>
      <c r="BR42" s="193"/>
      <c r="BS42" s="193"/>
      <c r="BT42" s="193"/>
      <c r="BU42" s="193"/>
      <c r="BV42" s="193"/>
      <c r="BW42" s="193"/>
      <c r="BX42" s="194"/>
      <c r="BY42" s="245"/>
      <c r="BZ42" s="263"/>
      <c r="CA42" s="194"/>
      <c r="CB42" s="263"/>
      <c r="CC42" s="193"/>
    </row>
    <row r="43" spans="1:81" x14ac:dyDescent="0.2">
      <c r="A43" s="48"/>
      <c r="B43" s="56"/>
      <c r="C43" s="215" t="s">
        <v>46</v>
      </c>
      <c r="D43" s="29">
        <v>3082.8209912536427</v>
      </c>
      <c r="E43" s="29">
        <v>3079.1465014577243</v>
      </c>
      <c r="F43" s="30">
        <v>3074.4918367346927</v>
      </c>
      <c r="G43" s="31">
        <v>3050.5027712827982</v>
      </c>
      <c r="H43" s="30">
        <v>3051.9718676384837</v>
      </c>
      <c r="I43" s="28">
        <v>3285.9419825072882</v>
      </c>
      <c r="J43" s="30">
        <v>3319.1205539358593</v>
      </c>
      <c r="K43" s="28">
        <v>3461.8655976676373</v>
      </c>
      <c r="L43" s="30">
        <v>3629.1123906705529</v>
      </c>
      <c r="M43" s="32">
        <v>3759.3959183673455</v>
      </c>
      <c r="N43" s="31">
        <v>3757.9276967930018</v>
      </c>
      <c r="O43" s="30">
        <v>3758.2999999999988</v>
      </c>
      <c r="P43" s="30">
        <v>3853.4534985422729</v>
      </c>
      <c r="Q43" s="31">
        <v>3955.5908163265294</v>
      </c>
      <c r="R43" s="30">
        <v>4093.0415451895033</v>
      </c>
      <c r="S43" s="31">
        <v>4173.618221574342</v>
      </c>
      <c r="T43" s="87">
        <v>4298.0569970845472</v>
      </c>
      <c r="U43" s="87">
        <v>4410.1986880466457</v>
      </c>
      <c r="V43" s="88">
        <v>4568.5674927113687</v>
      </c>
      <c r="W43" s="88">
        <v>4635.1692419825058</v>
      </c>
      <c r="X43" s="88">
        <v>4678.1913994169081</v>
      </c>
      <c r="Y43" s="88">
        <v>4977.7804664723026</v>
      </c>
      <c r="Z43" s="88">
        <v>5198.1158892128278</v>
      </c>
      <c r="AA43" s="88">
        <v>5233.0721574344025</v>
      </c>
      <c r="AB43" s="88">
        <v>5375.7360058309032</v>
      </c>
      <c r="AC43" s="88">
        <v>5546.6268221574346</v>
      </c>
      <c r="AD43" s="88">
        <v>5713.9912536443144</v>
      </c>
      <c r="AE43" s="88">
        <v>5908.8360058309026</v>
      </c>
      <c r="AF43" s="88">
        <v>5980.7663265306119</v>
      </c>
      <c r="AG43" s="88">
        <v>6017.4536443148681</v>
      </c>
      <c r="AH43" s="88">
        <v>6081.3583090379007</v>
      </c>
      <c r="AI43" s="88">
        <v>6147.4465014577254</v>
      </c>
      <c r="AJ43" s="88">
        <v>6228.6249271137021</v>
      </c>
      <c r="AK43" s="88">
        <v>6304.4565597667633</v>
      </c>
      <c r="AL43" s="88">
        <v>6325.8045189504364</v>
      </c>
      <c r="AM43" s="88">
        <v>6383.5736151603496</v>
      </c>
      <c r="AN43" s="264">
        <f>AN44+AN47</f>
        <v>6433.6953352769669</v>
      </c>
      <c r="AO43" s="179">
        <f t="shared" ref="AO43:CC43" si="1">AO44+AO47</f>
        <v>6475.4591836734689</v>
      </c>
      <c r="AP43" s="179">
        <f t="shared" si="1"/>
        <v>6622.0364134110778</v>
      </c>
      <c r="AQ43" s="179">
        <f t="shared" si="1"/>
        <v>6613.960547521865</v>
      </c>
      <c r="AR43" s="179">
        <f t="shared" si="1"/>
        <v>6660.2600594752184</v>
      </c>
      <c r="AS43" s="179">
        <f t="shared" si="1"/>
        <v>6827.4862052478129</v>
      </c>
      <c r="AT43" s="179">
        <f t="shared" si="1"/>
        <v>6933.5283099125354</v>
      </c>
      <c r="AU43" s="179">
        <f t="shared" si="1"/>
        <v>7070.6303271137022</v>
      </c>
      <c r="AV43" s="179">
        <f t="shared" si="1"/>
        <v>7472.223720699707</v>
      </c>
      <c r="AW43" s="179">
        <f t="shared" si="1"/>
        <v>7662.4072631195322</v>
      </c>
      <c r="AX43" s="179">
        <f t="shared" si="1"/>
        <v>7860.3489969387747</v>
      </c>
      <c r="AY43" s="179">
        <f t="shared" si="1"/>
        <v>8530.044683965014</v>
      </c>
      <c r="AZ43" s="179">
        <f t="shared" si="1"/>
        <v>9079.9740443148676</v>
      </c>
      <c r="BA43" s="179">
        <f t="shared" si="1"/>
        <v>9256.7526992784242</v>
      </c>
      <c r="BB43" s="179">
        <f t="shared" si="1"/>
        <v>9496.8686319212829</v>
      </c>
      <c r="BC43" s="179">
        <f t="shared" si="1"/>
        <v>9718.1760288746354</v>
      </c>
      <c r="BD43" s="179">
        <f t="shared" si="1"/>
        <v>9936.4339139285712</v>
      </c>
      <c r="BE43" s="179">
        <f t="shared" si="1"/>
        <v>9977.799530080174</v>
      </c>
      <c r="BF43" s="179">
        <f t="shared" si="1"/>
        <v>10215.171901938775</v>
      </c>
      <c r="BG43" s="179">
        <f t="shared" si="1"/>
        <v>10415.968941370262</v>
      </c>
      <c r="BH43" s="179">
        <f t="shared" si="1"/>
        <v>10497.525185536442</v>
      </c>
      <c r="BI43" s="179">
        <f t="shared" si="1"/>
        <v>10588.602206413994</v>
      </c>
      <c r="BJ43" s="179">
        <f t="shared" si="1"/>
        <v>10775.334810320699</v>
      </c>
      <c r="BK43" s="179">
        <f t="shared" si="1"/>
        <v>10745.729121447521</v>
      </c>
      <c r="BL43" s="179">
        <f t="shared" si="1"/>
        <v>11196.892268829446</v>
      </c>
      <c r="BM43" s="179">
        <f t="shared" si="1"/>
        <v>11375.771657376094</v>
      </c>
      <c r="BN43" s="179">
        <f t="shared" si="1"/>
        <v>11487.39415774344</v>
      </c>
      <c r="BO43" s="179">
        <f t="shared" si="1"/>
        <v>11592.568408344023</v>
      </c>
      <c r="BP43" s="179">
        <f t="shared" si="1"/>
        <v>11668.687927965013</v>
      </c>
      <c r="BQ43" s="179">
        <f t="shared" si="1"/>
        <v>11915.133754584545</v>
      </c>
      <c r="BR43" s="179">
        <f t="shared" si="1"/>
        <v>11937.761562758018</v>
      </c>
      <c r="BS43" s="179">
        <f t="shared" si="1"/>
        <v>12039.769194472303</v>
      </c>
      <c r="BT43" s="179">
        <f t="shared" si="1"/>
        <v>12267.163714822156</v>
      </c>
      <c r="BU43" s="179">
        <f t="shared" si="1"/>
        <v>12290.350930510202</v>
      </c>
      <c r="BV43" s="179">
        <f t="shared" si="1"/>
        <v>12355.838146683673</v>
      </c>
      <c r="BW43" s="180">
        <f t="shared" si="1"/>
        <v>12476.712209516034</v>
      </c>
      <c r="BX43" s="181">
        <f t="shared" si="1"/>
        <v>12479.872355288629</v>
      </c>
      <c r="BY43" s="181">
        <f t="shared" si="1"/>
        <v>12481.603974032068</v>
      </c>
      <c r="BZ43" s="264">
        <f t="shared" si="1"/>
        <v>12482.183493731778</v>
      </c>
      <c r="CA43" s="180">
        <f t="shared" si="1"/>
        <v>12482.763013431486</v>
      </c>
      <c r="CB43" s="264">
        <f t="shared" si="1"/>
        <v>12483.342533131194</v>
      </c>
      <c r="CC43" s="179">
        <f t="shared" si="1"/>
        <v>12556.545236303207</v>
      </c>
    </row>
    <row r="44" spans="1:81" x14ac:dyDescent="0.2">
      <c r="A44" s="48"/>
      <c r="B44" s="56"/>
      <c r="C44" s="215" t="s">
        <v>47</v>
      </c>
      <c r="D44" s="29">
        <v>3015.3881924198245</v>
      </c>
      <c r="E44" s="29">
        <v>3015.3881924198245</v>
      </c>
      <c r="F44" s="30">
        <v>3014.6593294460636</v>
      </c>
      <c r="G44" s="31">
        <v>3014.6593294460636</v>
      </c>
      <c r="H44" s="30">
        <v>3026.3211370262388</v>
      </c>
      <c r="I44" s="28">
        <v>3259.5572886297373</v>
      </c>
      <c r="J44" s="30">
        <v>3295.7088921282793</v>
      </c>
      <c r="K44" s="28">
        <v>3440.0237609329442</v>
      </c>
      <c r="L44" s="30">
        <v>3607.6622448979588</v>
      </c>
      <c r="M44" s="32">
        <v>3738.8575801749266</v>
      </c>
      <c r="N44" s="31">
        <v>3738.8575801749266</v>
      </c>
      <c r="O44" s="30">
        <v>3738.8575801749266</v>
      </c>
      <c r="P44" s="30">
        <v>3835.0674927113701</v>
      </c>
      <c r="Q44" s="31">
        <v>3937.1083090379007</v>
      </c>
      <c r="R44" s="30">
        <v>4072.6768221574339</v>
      </c>
      <c r="S44" s="31">
        <v>4152.8517492711362</v>
      </c>
      <c r="T44" s="87">
        <v>4275.3007288629733</v>
      </c>
      <c r="U44" s="87">
        <v>4391.9188046647223</v>
      </c>
      <c r="V44" s="88">
        <v>4552.2686588921279</v>
      </c>
      <c r="W44" s="88">
        <v>4625.1549562682212</v>
      </c>
      <c r="X44" s="88">
        <v>4668.8867346938769</v>
      </c>
      <c r="Y44" s="88">
        <v>4966.1167638483967</v>
      </c>
      <c r="Z44" s="88">
        <v>5183.3177842565601</v>
      </c>
      <c r="AA44" s="88">
        <v>5199.3527696793008</v>
      </c>
      <c r="AB44" s="88">
        <v>5330.5481049562686</v>
      </c>
      <c r="AC44" s="88">
        <v>5490.8979591836742</v>
      </c>
      <c r="AD44" s="88">
        <v>5648.3323615160352</v>
      </c>
      <c r="AE44" s="88">
        <v>5837.8367346938776</v>
      </c>
      <c r="AF44" s="88">
        <v>5910.7230320699709</v>
      </c>
      <c r="AG44" s="88">
        <v>5947.1661807580176</v>
      </c>
      <c r="AH44" s="88">
        <v>6012.0349854227406</v>
      </c>
      <c r="AI44" s="88">
        <v>6076.9037900874637</v>
      </c>
      <c r="AJ44" s="88">
        <v>6171.6559766763849</v>
      </c>
      <c r="AK44" s="88">
        <v>6244.5422740524782</v>
      </c>
      <c r="AL44" s="88">
        <v>6259.1195335276971</v>
      </c>
      <c r="AM44" s="88">
        <v>6310.1399416909626</v>
      </c>
      <c r="AN44" s="264">
        <f>(AN45+AN46)/6.86</f>
        <v>6368.448396501457</v>
      </c>
      <c r="AO44" s="179">
        <f t="shared" ref="AO44:CC44" si="2">(AO45+AO46)/6.86</f>
        <v>6434.0460641399413</v>
      </c>
      <c r="AP44" s="179">
        <f t="shared" si="2"/>
        <v>6448.6233236151593</v>
      </c>
      <c r="AQ44" s="179">
        <f t="shared" si="2"/>
        <v>6448.6233236151593</v>
      </c>
      <c r="AR44" s="179">
        <f t="shared" si="2"/>
        <v>6492.3551020408158</v>
      </c>
      <c r="AS44" s="179">
        <f t="shared" si="2"/>
        <v>6645.4163265306115</v>
      </c>
      <c r="AT44" s="179">
        <f t="shared" si="2"/>
        <v>6718.3026239067049</v>
      </c>
      <c r="AU44" s="179">
        <f t="shared" si="2"/>
        <v>6791.1889212827982</v>
      </c>
      <c r="AV44" s="179">
        <f t="shared" si="2"/>
        <v>7006.1160349854217</v>
      </c>
      <c r="AW44" s="179">
        <f t="shared" si="2"/>
        <v>7079.0023323615151</v>
      </c>
      <c r="AX44" s="179">
        <f t="shared" si="2"/>
        <v>7151.8886297376084</v>
      </c>
      <c r="AY44" s="179">
        <f t="shared" si="2"/>
        <v>7417.8361516034984</v>
      </c>
      <c r="AZ44" s="179">
        <f t="shared" si="2"/>
        <v>7505.2997084548097</v>
      </c>
      <c r="BA44" s="179">
        <f t="shared" si="2"/>
        <v>7592.7632653061219</v>
      </c>
      <c r="BB44" s="179">
        <f t="shared" si="2"/>
        <v>7680.2268221574341</v>
      </c>
      <c r="BC44" s="179">
        <f t="shared" si="2"/>
        <v>7767.6903790087463</v>
      </c>
      <c r="BD44" s="179">
        <f t="shared" si="2"/>
        <v>7877.0198250728863</v>
      </c>
      <c r="BE44" s="179">
        <f t="shared" si="2"/>
        <v>7906.9032069970845</v>
      </c>
      <c r="BF44" s="179">
        <f t="shared" si="2"/>
        <v>7987.0781341107868</v>
      </c>
      <c r="BG44" s="179">
        <f t="shared" si="2"/>
        <v>8092.0344023323614</v>
      </c>
      <c r="BH44" s="179">
        <f t="shared" si="2"/>
        <v>8179.4979591836727</v>
      </c>
      <c r="BI44" s="179">
        <f t="shared" si="2"/>
        <v>8269.8769679300294</v>
      </c>
      <c r="BJ44" s="179">
        <f t="shared" si="2"/>
        <v>8372.9381924198242</v>
      </c>
      <c r="BK44" s="179">
        <f t="shared" si="2"/>
        <v>8534.7457725947515</v>
      </c>
      <c r="BL44" s="179">
        <f t="shared" si="2"/>
        <v>8657.9236151603491</v>
      </c>
      <c r="BM44" s="179">
        <f t="shared" si="2"/>
        <v>8797.5591836734693</v>
      </c>
      <c r="BN44" s="179">
        <f t="shared" si="2"/>
        <v>8972.5737609329444</v>
      </c>
      <c r="BO44" s="179">
        <f t="shared" si="2"/>
        <v>9136.3055393586001</v>
      </c>
      <c r="BP44" s="179">
        <f t="shared" si="2"/>
        <v>9227.9965014577247</v>
      </c>
      <c r="BQ44" s="179">
        <f t="shared" si="2"/>
        <v>9471.6173469387741</v>
      </c>
      <c r="BR44" s="179">
        <f t="shared" si="2"/>
        <v>9515.3491253644315</v>
      </c>
      <c r="BS44" s="179">
        <f t="shared" si="2"/>
        <v>9668.0282798833814</v>
      </c>
      <c r="BT44" s="179">
        <f t="shared" si="2"/>
        <v>9888.9846938775499</v>
      </c>
      <c r="BU44" s="179">
        <f t="shared" si="2"/>
        <v>10074.032215743438</v>
      </c>
      <c r="BV44" s="179">
        <f t="shared" si="2"/>
        <v>10115.285860058308</v>
      </c>
      <c r="BW44" s="180">
        <f t="shared" si="2"/>
        <v>10137.151749271135</v>
      </c>
      <c r="BX44" s="181">
        <f t="shared" si="2"/>
        <v>10165.851749271136</v>
      </c>
      <c r="BY44" s="181">
        <f t="shared" si="2"/>
        <v>10165.851749271136</v>
      </c>
      <c r="BZ44" s="264">
        <f t="shared" si="2"/>
        <v>10165.851749271136</v>
      </c>
      <c r="CA44" s="180">
        <f t="shared" si="2"/>
        <v>10165.851749271136</v>
      </c>
      <c r="CB44" s="264">
        <f t="shared" si="2"/>
        <v>10165.851749271136</v>
      </c>
      <c r="CC44" s="179">
        <f t="shared" si="2"/>
        <v>10209.583527696794</v>
      </c>
    </row>
    <row r="45" spans="1:81" ht="13.5" x14ac:dyDescent="0.2">
      <c r="A45" s="48"/>
      <c r="B45" s="56"/>
      <c r="C45" s="215" t="s">
        <v>179</v>
      </c>
      <c r="D45" s="29">
        <v>20685.562999999998</v>
      </c>
      <c r="E45" s="29">
        <v>20685.562999999998</v>
      </c>
      <c r="F45" s="30">
        <v>20680.562999999998</v>
      </c>
      <c r="G45" s="31">
        <v>20680.562999999998</v>
      </c>
      <c r="H45" s="30">
        <v>20760.562999999998</v>
      </c>
      <c r="I45" s="28">
        <v>22360.562999999998</v>
      </c>
      <c r="J45" s="30">
        <v>22608.562999999998</v>
      </c>
      <c r="K45" s="28">
        <v>23598.562999999998</v>
      </c>
      <c r="L45" s="30">
        <v>24748.562999999998</v>
      </c>
      <c r="M45" s="32">
        <v>25648.562999999998</v>
      </c>
      <c r="N45" s="31">
        <v>25648.562999999998</v>
      </c>
      <c r="O45" s="30">
        <v>25648.562999999998</v>
      </c>
      <c r="P45" s="30">
        <v>26308.562999999998</v>
      </c>
      <c r="Q45" s="31">
        <v>27008.562999999998</v>
      </c>
      <c r="R45" s="30">
        <v>27938.562999999998</v>
      </c>
      <c r="S45" s="31">
        <v>28488.562999999998</v>
      </c>
      <c r="T45" s="87">
        <v>29328.562999999998</v>
      </c>
      <c r="U45" s="87">
        <v>30128.562999999998</v>
      </c>
      <c r="V45" s="88">
        <v>31228.562999999998</v>
      </c>
      <c r="W45" s="88">
        <v>31728.562999999998</v>
      </c>
      <c r="X45" s="88">
        <v>32028.562999999998</v>
      </c>
      <c r="Y45" s="88">
        <v>34067.561000000002</v>
      </c>
      <c r="Z45" s="88">
        <v>35557.560000000005</v>
      </c>
      <c r="AA45" s="88">
        <v>35667.560000000005</v>
      </c>
      <c r="AB45" s="88">
        <v>36567.560000000005</v>
      </c>
      <c r="AC45" s="88">
        <v>37667.560000000005</v>
      </c>
      <c r="AD45" s="88">
        <v>38747.560000000005</v>
      </c>
      <c r="AE45" s="88">
        <v>40047.560000000005</v>
      </c>
      <c r="AF45" s="88">
        <v>40547.560000000005</v>
      </c>
      <c r="AG45" s="88">
        <v>40797.560000000005</v>
      </c>
      <c r="AH45" s="88">
        <v>41242.560000000005</v>
      </c>
      <c r="AI45" s="88">
        <v>41687.560000000005</v>
      </c>
      <c r="AJ45" s="88">
        <v>42337.560000000005</v>
      </c>
      <c r="AK45" s="88">
        <v>42837.560000000005</v>
      </c>
      <c r="AL45" s="88">
        <v>42937.560000000005</v>
      </c>
      <c r="AM45" s="88">
        <v>43287.560000000005</v>
      </c>
      <c r="AN45" s="264">
        <v>43687.555999999997</v>
      </c>
      <c r="AO45" s="179">
        <v>44137.555999999997</v>
      </c>
      <c r="AP45" s="179">
        <v>44237.555999999997</v>
      </c>
      <c r="AQ45" s="179">
        <v>44237.555999999997</v>
      </c>
      <c r="AR45" s="179">
        <v>44537.555999999997</v>
      </c>
      <c r="AS45" s="179">
        <v>45587.555999999997</v>
      </c>
      <c r="AT45" s="179">
        <v>46087.555999999997</v>
      </c>
      <c r="AU45" s="179">
        <v>46587.555999999997</v>
      </c>
      <c r="AV45" s="179">
        <v>48061.955999999998</v>
      </c>
      <c r="AW45" s="179">
        <v>48561.955999999998</v>
      </c>
      <c r="AX45" s="179">
        <v>49061.955999999998</v>
      </c>
      <c r="AY45" s="179">
        <v>50886.356</v>
      </c>
      <c r="AZ45" s="179">
        <v>51486.356</v>
      </c>
      <c r="BA45" s="179">
        <v>52086.356</v>
      </c>
      <c r="BB45" s="179">
        <v>52686.356</v>
      </c>
      <c r="BC45" s="179">
        <v>53286.356</v>
      </c>
      <c r="BD45" s="179">
        <v>53786.356</v>
      </c>
      <c r="BE45" s="179">
        <v>53991.356</v>
      </c>
      <c r="BF45" s="179">
        <v>54541.356</v>
      </c>
      <c r="BG45" s="179">
        <v>55261.356</v>
      </c>
      <c r="BH45" s="179">
        <v>55861.356</v>
      </c>
      <c r="BI45" s="179">
        <v>56481.356</v>
      </c>
      <c r="BJ45" s="179">
        <v>57188.356</v>
      </c>
      <c r="BK45" s="179">
        <v>58298.356</v>
      </c>
      <c r="BL45" s="179">
        <v>59143.356</v>
      </c>
      <c r="BM45" s="179">
        <v>60101.256000000001</v>
      </c>
      <c r="BN45" s="179">
        <v>61301.856</v>
      </c>
      <c r="BO45" s="179">
        <v>62425.055999999997</v>
      </c>
      <c r="BP45" s="179">
        <v>63054.055999999997</v>
      </c>
      <c r="BQ45" s="179">
        <v>64700.294999999998</v>
      </c>
      <c r="BR45" s="179">
        <v>65000.294999999998</v>
      </c>
      <c r="BS45" s="179">
        <v>66022.673999999999</v>
      </c>
      <c r="BT45" s="179">
        <v>67530.845000000001</v>
      </c>
      <c r="BU45" s="179">
        <v>68791.270999999993</v>
      </c>
      <c r="BV45" s="179">
        <v>69074.270999999993</v>
      </c>
      <c r="BW45" s="180">
        <v>69224.270999999993</v>
      </c>
      <c r="BX45" s="181">
        <v>69421.153000000006</v>
      </c>
      <c r="BY45" s="181">
        <v>69421.153000000006</v>
      </c>
      <c r="BZ45" s="264">
        <v>69421.153000000006</v>
      </c>
      <c r="CA45" s="180">
        <v>69421.153000000006</v>
      </c>
      <c r="CB45" s="264">
        <v>69421.153000000006</v>
      </c>
      <c r="CC45" s="179">
        <v>69721.153000000006</v>
      </c>
    </row>
    <row r="46" spans="1:81" ht="13.5" x14ac:dyDescent="0.2">
      <c r="A46" s="48"/>
      <c r="B46" s="56"/>
      <c r="C46" s="215" t="s">
        <v>180</v>
      </c>
      <c r="D46" s="29">
        <v>0</v>
      </c>
      <c r="E46" s="29">
        <v>0</v>
      </c>
      <c r="F46" s="30">
        <v>0</v>
      </c>
      <c r="G46" s="31">
        <v>0</v>
      </c>
      <c r="H46" s="30">
        <v>0</v>
      </c>
      <c r="I46" s="28">
        <v>0</v>
      </c>
      <c r="J46" s="30">
        <v>0</v>
      </c>
      <c r="K46" s="28">
        <v>0</v>
      </c>
      <c r="L46" s="30">
        <v>0</v>
      </c>
      <c r="M46" s="32">
        <v>0</v>
      </c>
      <c r="N46" s="31">
        <v>0</v>
      </c>
      <c r="O46" s="30">
        <v>0</v>
      </c>
      <c r="P46" s="30">
        <v>0</v>
      </c>
      <c r="Q46" s="31">
        <v>0</v>
      </c>
      <c r="R46" s="30">
        <v>0</v>
      </c>
      <c r="S46" s="31">
        <v>0</v>
      </c>
      <c r="T46" s="87">
        <v>0</v>
      </c>
      <c r="U46" s="87">
        <v>0</v>
      </c>
      <c r="V46" s="88">
        <v>0</v>
      </c>
      <c r="W46" s="88">
        <v>0</v>
      </c>
      <c r="X46" s="88">
        <v>0</v>
      </c>
      <c r="Y46" s="88">
        <v>0</v>
      </c>
      <c r="Z46" s="88">
        <v>0</v>
      </c>
      <c r="AA46" s="88">
        <v>0</v>
      </c>
      <c r="AB46" s="88">
        <v>0</v>
      </c>
      <c r="AC46" s="88">
        <v>0</v>
      </c>
      <c r="AD46" s="88">
        <v>0</v>
      </c>
      <c r="AE46" s="88">
        <v>0</v>
      </c>
      <c r="AF46" s="88">
        <v>0</v>
      </c>
      <c r="AG46" s="88">
        <v>0</v>
      </c>
      <c r="AH46" s="88">
        <v>0</v>
      </c>
      <c r="AI46" s="88">
        <v>0</v>
      </c>
      <c r="AJ46" s="88">
        <v>0</v>
      </c>
      <c r="AK46" s="88">
        <v>0</v>
      </c>
      <c r="AL46" s="88">
        <v>0</v>
      </c>
      <c r="AM46" s="88">
        <v>0</v>
      </c>
      <c r="AN46" s="264">
        <v>0</v>
      </c>
      <c r="AO46" s="179">
        <v>0</v>
      </c>
      <c r="AP46" s="179">
        <v>0</v>
      </c>
      <c r="AQ46" s="179">
        <v>0</v>
      </c>
      <c r="AR46" s="179">
        <v>0</v>
      </c>
      <c r="AS46" s="179">
        <v>0</v>
      </c>
      <c r="AT46" s="179">
        <v>0</v>
      </c>
      <c r="AU46" s="179">
        <v>0</v>
      </c>
      <c r="AV46" s="179">
        <v>0</v>
      </c>
      <c r="AW46" s="179">
        <v>0</v>
      </c>
      <c r="AX46" s="179">
        <v>0</v>
      </c>
      <c r="AY46" s="179">
        <v>0</v>
      </c>
      <c r="AZ46" s="179">
        <v>0</v>
      </c>
      <c r="BA46" s="179">
        <v>0</v>
      </c>
      <c r="BB46" s="179">
        <v>0</v>
      </c>
      <c r="BC46" s="179">
        <v>0</v>
      </c>
      <c r="BD46" s="179">
        <v>250</v>
      </c>
      <c r="BE46" s="179">
        <v>250</v>
      </c>
      <c r="BF46" s="179">
        <v>250</v>
      </c>
      <c r="BG46" s="179">
        <v>250</v>
      </c>
      <c r="BH46" s="179">
        <v>250</v>
      </c>
      <c r="BI46" s="179">
        <v>250</v>
      </c>
      <c r="BJ46" s="179">
        <v>250</v>
      </c>
      <c r="BK46" s="179">
        <v>250</v>
      </c>
      <c r="BL46" s="179">
        <v>250</v>
      </c>
      <c r="BM46" s="179">
        <v>250</v>
      </c>
      <c r="BN46" s="179">
        <v>250</v>
      </c>
      <c r="BO46" s="179">
        <v>250</v>
      </c>
      <c r="BP46" s="179">
        <v>250</v>
      </c>
      <c r="BQ46" s="179">
        <v>275</v>
      </c>
      <c r="BR46" s="179">
        <v>275</v>
      </c>
      <c r="BS46" s="179">
        <v>300</v>
      </c>
      <c r="BT46" s="179">
        <v>307.58999999999997</v>
      </c>
      <c r="BU46" s="179">
        <v>316.58999999999997</v>
      </c>
      <c r="BV46" s="179">
        <v>316.58999999999997</v>
      </c>
      <c r="BW46" s="180">
        <v>316.58999999999997</v>
      </c>
      <c r="BX46" s="181">
        <v>316.58999999999997</v>
      </c>
      <c r="BY46" s="181">
        <v>316.58999999999997</v>
      </c>
      <c r="BZ46" s="264">
        <v>316.58999999999997</v>
      </c>
      <c r="CA46" s="180">
        <v>316.58999999999997</v>
      </c>
      <c r="CB46" s="264">
        <v>316.58999999999997</v>
      </c>
      <c r="CC46" s="179">
        <v>316.58999999999997</v>
      </c>
    </row>
    <row r="47" spans="1:81" x14ac:dyDescent="0.2">
      <c r="A47" s="48"/>
      <c r="B47" s="56"/>
      <c r="C47" s="215" t="s">
        <v>48</v>
      </c>
      <c r="D47" s="29">
        <v>67.432798833818396</v>
      </c>
      <c r="E47" s="29">
        <v>63.758309037900034</v>
      </c>
      <c r="F47" s="30">
        <v>59.832507288628904</v>
      </c>
      <c r="G47" s="31">
        <v>35.843441836734669</v>
      </c>
      <c r="H47" s="30">
        <v>25.650730612244892</v>
      </c>
      <c r="I47" s="28">
        <v>26.384693877551012</v>
      </c>
      <c r="J47" s="30">
        <v>23.411661807580163</v>
      </c>
      <c r="K47" s="28">
        <v>21.841836734693103</v>
      </c>
      <c r="L47" s="30">
        <v>21.450145772593977</v>
      </c>
      <c r="M47" s="32">
        <v>20.538338192419044</v>
      </c>
      <c r="N47" s="31">
        <v>19.070116618075026</v>
      </c>
      <c r="O47" s="30">
        <v>19.442419825072111</v>
      </c>
      <c r="P47" s="30">
        <v>18.386005830903017</v>
      </c>
      <c r="Q47" s="31">
        <v>18.482507288628963</v>
      </c>
      <c r="R47" s="30">
        <v>20.364723032069193</v>
      </c>
      <c r="S47" s="31">
        <v>20.766472303206218</v>
      </c>
      <c r="T47" s="87">
        <v>22.756268221573563</v>
      </c>
      <c r="U47" s="87">
        <v>18.279883381923423</v>
      </c>
      <c r="V47" s="88">
        <v>16.298833819241207</v>
      </c>
      <c r="W47" s="88">
        <v>10.014285714284938</v>
      </c>
      <c r="X47" s="88">
        <v>9.3046647230312924</v>
      </c>
      <c r="Y47" s="88">
        <v>11.663702623905928</v>
      </c>
      <c r="Z47" s="88">
        <v>14.798104956267448</v>
      </c>
      <c r="AA47" s="88">
        <v>33.719387755101259</v>
      </c>
      <c r="AB47" s="88">
        <v>45.187900874634792</v>
      </c>
      <c r="AC47" s="88">
        <v>55.728862973760158</v>
      </c>
      <c r="AD47" s="88">
        <v>65.658892128279092</v>
      </c>
      <c r="AE47" s="88">
        <v>70.99927113702546</v>
      </c>
      <c r="AF47" s="88">
        <v>70.043294460640624</v>
      </c>
      <c r="AG47" s="88">
        <v>70.28746355685054</v>
      </c>
      <c r="AH47" s="88">
        <v>69.323323615159566</v>
      </c>
      <c r="AI47" s="88">
        <v>70.542711370261628</v>
      </c>
      <c r="AJ47" s="88">
        <v>56.968950437317005</v>
      </c>
      <c r="AK47" s="88">
        <v>59.914285714284944</v>
      </c>
      <c r="AL47" s="88">
        <v>66.684985422739757</v>
      </c>
      <c r="AM47" s="88">
        <v>73.433673469386989</v>
      </c>
      <c r="AN47" s="264">
        <f t="shared" ref="AN47:CC47" si="3">(AN48+AN50)/6.86</f>
        <v>65.246938775510202</v>
      </c>
      <c r="AO47" s="179">
        <f t="shared" si="3"/>
        <v>41.413119533527691</v>
      </c>
      <c r="AP47" s="179">
        <f t="shared" si="3"/>
        <v>173.41308979591838</v>
      </c>
      <c r="AQ47" s="179">
        <f t="shared" si="3"/>
        <v>165.33722390670553</v>
      </c>
      <c r="AR47" s="179">
        <f t="shared" si="3"/>
        <v>167.90495743440232</v>
      </c>
      <c r="AS47" s="179">
        <f t="shared" si="3"/>
        <v>182.06987871720116</v>
      </c>
      <c r="AT47" s="179">
        <f t="shared" si="3"/>
        <v>215.22568600583091</v>
      </c>
      <c r="AU47" s="179">
        <f t="shared" si="3"/>
        <v>279.44140583090382</v>
      </c>
      <c r="AV47" s="179">
        <f t="shared" si="3"/>
        <v>466.10768571428571</v>
      </c>
      <c r="AW47" s="179">
        <f t="shared" si="3"/>
        <v>583.40493075801749</v>
      </c>
      <c r="AX47" s="179">
        <f t="shared" si="3"/>
        <v>708.46036720116626</v>
      </c>
      <c r="AY47" s="179">
        <f t="shared" si="3"/>
        <v>1112.2085323615161</v>
      </c>
      <c r="AZ47" s="179">
        <f t="shared" si="3"/>
        <v>1574.6743358600581</v>
      </c>
      <c r="BA47" s="179">
        <f t="shared" si="3"/>
        <v>1663.989433972303</v>
      </c>
      <c r="BB47" s="179">
        <f t="shared" si="3"/>
        <v>1816.6418097638482</v>
      </c>
      <c r="BC47" s="179">
        <f t="shared" si="3"/>
        <v>1950.4856498658892</v>
      </c>
      <c r="BD47" s="179">
        <f t="shared" si="3"/>
        <v>2059.4140888556849</v>
      </c>
      <c r="BE47" s="179">
        <f t="shared" si="3"/>
        <v>2070.8963230830905</v>
      </c>
      <c r="BF47" s="179">
        <f t="shared" si="3"/>
        <v>2228.0937678279884</v>
      </c>
      <c r="BG47" s="179">
        <f t="shared" si="3"/>
        <v>2323.9345390379008</v>
      </c>
      <c r="BH47" s="179">
        <f t="shared" si="3"/>
        <v>2318.0272263527695</v>
      </c>
      <c r="BI47" s="179">
        <f t="shared" si="3"/>
        <v>2318.7252384839649</v>
      </c>
      <c r="BJ47" s="179">
        <f t="shared" si="3"/>
        <v>2402.3966179008744</v>
      </c>
      <c r="BK47" s="179">
        <f t="shared" si="3"/>
        <v>2210.9833488527693</v>
      </c>
      <c r="BL47" s="179">
        <f t="shared" si="3"/>
        <v>2538.9686536690965</v>
      </c>
      <c r="BM47" s="179">
        <f t="shared" si="3"/>
        <v>2578.2124737026238</v>
      </c>
      <c r="BN47" s="179">
        <f t="shared" si="3"/>
        <v>2514.8203968104954</v>
      </c>
      <c r="BO47" s="179">
        <f t="shared" si="3"/>
        <v>2456.2628689854228</v>
      </c>
      <c r="BP47" s="179">
        <f t="shared" si="3"/>
        <v>2440.6914265072883</v>
      </c>
      <c r="BQ47" s="179">
        <f t="shared" si="3"/>
        <v>2443.5164076457722</v>
      </c>
      <c r="BR47" s="179">
        <f t="shared" si="3"/>
        <v>2422.4124373935861</v>
      </c>
      <c r="BS47" s="179">
        <f t="shared" si="3"/>
        <v>2371.740914588921</v>
      </c>
      <c r="BT47" s="179">
        <f t="shared" si="3"/>
        <v>2378.1790209446062</v>
      </c>
      <c r="BU47" s="179">
        <f t="shared" si="3"/>
        <v>2216.3187147667636</v>
      </c>
      <c r="BV47" s="179">
        <f t="shared" si="3"/>
        <v>2240.5522866253641</v>
      </c>
      <c r="BW47" s="180">
        <f t="shared" si="3"/>
        <v>2339.5604602448975</v>
      </c>
      <c r="BX47" s="181">
        <f t="shared" si="3"/>
        <v>2314.0206060174924</v>
      </c>
      <c r="BY47" s="181">
        <f t="shared" si="3"/>
        <v>2315.7522247609322</v>
      </c>
      <c r="BZ47" s="264">
        <f t="shared" si="3"/>
        <v>2316.3317444606414</v>
      </c>
      <c r="CA47" s="180">
        <f t="shared" si="3"/>
        <v>2316.9112641603497</v>
      </c>
      <c r="CB47" s="264">
        <f t="shared" si="3"/>
        <v>2317.4907838600579</v>
      </c>
      <c r="CC47" s="179">
        <f t="shared" si="3"/>
        <v>2346.961708606414</v>
      </c>
    </row>
    <row r="48" spans="1:81" ht="13.5" x14ac:dyDescent="0.2">
      <c r="A48" s="48"/>
      <c r="B48" s="56"/>
      <c r="C48" s="215" t="s">
        <v>181</v>
      </c>
      <c r="D48" s="29">
        <v>462.58899999999426</v>
      </c>
      <c r="E48" s="29">
        <v>437.38199999999426</v>
      </c>
      <c r="F48" s="30">
        <v>410.45099999999428</v>
      </c>
      <c r="G48" s="31">
        <v>245.88601099999983</v>
      </c>
      <c r="H48" s="30">
        <v>175.96401199999997</v>
      </c>
      <c r="I48" s="28">
        <v>180.99899999999994</v>
      </c>
      <c r="J48" s="30">
        <v>160.60399999999993</v>
      </c>
      <c r="K48" s="28">
        <v>149.83499999999469</v>
      </c>
      <c r="L48" s="30">
        <v>147.14799999999468</v>
      </c>
      <c r="M48" s="32">
        <v>140.89299999999466</v>
      </c>
      <c r="N48" s="31">
        <v>130.82099999999468</v>
      </c>
      <c r="O48" s="30">
        <v>133.37499999999469</v>
      </c>
      <c r="P48" s="30">
        <v>126.1279999999947</v>
      </c>
      <c r="Q48" s="31">
        <v>126.78999999999469</v>
      </c>
      <c r="R48" s="30">
        <v>139.70199999999468</v>
      </c>
      <c r="S48" s="31">
        <v>142.45799999999466</v>
      </c>
      <c r="T48" s="87">
        <v>156.10799999999466</v>
      </c>
      <c r="U48" s="87">
        <v>125.39999999999468</v>
      </c>
      <c r="V48" s="88">
        <v>111.80999999999467</v>
      </c>
      <c r="W48" s="88">
        <v>68.697999999994678</v>
      </c>
      <c r="X48" s="88">
        <v>63.829999999994669</v>
      </c>
      <c r="Y48" s="88">
        <v>80.012999999994676</v>
      </c>
      <c r="Z48" s="88">
        <v>101.5149999999947</v>
      </c>
      <c r="AA48" s="88">
        <v>231.31499999999465</v>
      </c>
      <c r="AB48" s="88">
        <v>309.98899999999469</v>
      </c>
      <c r="AC48" s="88">
        <v>382.29999999999472</v>
      </c>
      <c r="AD48" s="88">
        <v>450.41999999999462</v>
      </c>
      <c r="AE48" s="88">
        <v>487.05499999999472</v>
      </c>
      <c r="AF48" s="88">
        <v>480.49699999999473</v>
      </c>
      <c r="AG48" s="88">
        <v>482.17199999999468</v>
      </c>
      <c r="AH48" s="88">
        <v>475.55799999999465</v>
      </c>
      <c r="AI48" s="88">
        <v>483.92299999999477</v>
      </c>
      <c r="AJ48" s="88">
        <v>390.80699999999467</v>
      </c>
      <c r="AK48" s="88">
        <v>411.01199999999471</v>
      </c>
      <c r="AL48" s="88">
        <v>457.45899999999472</v>
      </c>
      <c r="AM48" s="88">
        <v>503.75499999999477</v>
      </c>
      <c r="AN48" s="264">
        <v>447.59399999999999</v>
      </c>
      <c r="AO48" s="177">
        <v>284.09399999999999</v>
      </c>
      <c r="AP48" s="179">
        <v>1189.6137960000001</v>
      </c>
      <c r="AQ48" s="179">
        <v>1134.213356</v>
      </c>
      <c r="AR48" s="179">
        <v>1151.828008</v>
      </c>
      <c r="AS48" s="179">
        <v>1248.999368</v>
      </c>
      <c r="AT48" s="179">
        <v>1476.448206</v>
      </c>
      <c r="AU48" s="179">
        <v>1916.9680440000002</v>
      </c>
      <c r="AV48" s="179">
        <v>3197.498724</v>
      </c>
      <c r="AW48" s="179">
        <v>4002.1578250000002</v>
      </c>
      <c r="AX48" s="179">
        <v>4860.0381190000007</v>
      </c>
      <c r="AY48" s="179">
        <v>7629.750532</v>
      </c>
      <c r="AZ48" s="179">
        <v>10802.265943999999</v>
      </c>
      <c r="BA48" s="179">
        <v>11414.96751705</v>
      </c>
      <c r="BB48" s="179">
        <v>12462.16281498</v>
      </c>
      <c r="BC48" s="179">
        <v>13380.331558080001</v>
      </c>
      <c r="BD48" s="179">
        <v>14127.58064955</v>
      </c>
      <c r="BE48" s="179">
        <v>14144.729776349999</v>
      </c>
      <c r="BF48" s="179">
        <v>15105.956247300001</v>
      </c>
      <c r="BG48" s="179">
        <v>15722.346937800001</v>
      </c>
      <c r="BH48" s="179">
        <v>15681.82277278</v>
      </c>
      <c r="BI48" s="179">
        <v>15686.611136000001</v>
      </c>
      <c r="BJ48" s="179">
        <v>16260.596798799999</v>
      </c>
      <c r="BK48" s="179">
        <v>14947.501773129999</v>
      </c>
      <c r="BL48" s="179">
        <v>17197.480964170001</v>
      </c>
      <c r="BM48" s="179">
        <v>17466.6935696</v>
      </c>
      <c r="BN48" s="179">
        <v>17031.823922119998</v>
      </c>
      <c r="BO48" s="179">
        <v>16630.11928124</v>
      </c>
      <c r="BP48" s="179">
        <v>16523.299185839998</v>
      </c>
      <c r="BQ48" s="179">
        <v>16542.678556449999</v>
      </c>
      <c r="BR48" s="179">
        <v>16397.90532052</v>
      </c>
      <c r="BS48" s="179">
        <v>16050.298674080001</v>
      </c>
      <c r="BT48" s="179">
        <v>16094.464083679999</v>
      </c>
      <c r="BU48" s="179">
        <v>14984.1023833</v>
      </c>
      <c r="BV48" s="179">
        <v>15150.34468625</v>
      </c>
      <c r="BW48" s="180">
        <v>15829.54075728</v>
      </c>
      <c r="BX48" s="181">
        <v>15654.337357279999</v>
      </c>
      <c r="BY48" s="181">
        <v>15666.216261859998</v>
      </c>
      <c r="BZ48" s="264">
        <v>15670.191767</v>
      </c>
      <c r="CA48" s="180">
        <v>15674.167272139999</v>
      </c>
      <c r="CB48" s="264">
        <v>15678.142777279998</v>
      </c>
      <c r="CC48" s="179">
        <v>15880.313321040001</v>
      </c>
    </row>
    <row r="49" spans="1:81" x14ac:dyDescent="0.2">
      <c r="A49" s="48"/>
      <c r="B49" s="56"/>
      <c r="C49" s="215" t="s">
        <v>49</v>
      </c>
      <c r="D49" s="29">
        <v>462.5889999999996</v>
      </c>
      <c r="E49" s="29">
        <v>437.38199999999961</v>
      </c>
      <c r="F49" s="30">
        <v>410.45099999999962</v>
      </c>
      <c r="G49" s="31">
        <v>245.88601100000514</v>
      </c>
      <c r="H49" s="30">
        <v>175.96401200000528</v>
      </c>
      <c r="I49" s="28">
        <v>180.99900000000525</v>
      </c>
      <c r="J49" s="30">
        <v>157.20400000000524</v>
      </c>
      <c r="K49" s="28">
        <v>143.435</v>
      </c>
      <c r="L49" s="30">
        <v>140.74799999999999</v>
      </c>
      <c r="M49" s="32">
        <v>133.89299999999997</v>
      </c>
      <c r="N49" s="31">
        <v>126.321</v>
      </c>
      <c r="O49" s="30">
        <v>123.375</v>
      </c>
      <c r="P49" s="30">
        <v>119.24300000000001</v>
      </c>
      <c r="Q49" s="31">
        <v>113.815</v>
      </c>
      <c r="R49" s="30">
        <v>110.62700000000001</v>
      </c>
      <c r="S49" s="31">
        <v>93.417999999999992</v>
      </c>
      <c r="T49" s="87">
        <v>73.658999999999978</v>
      </c>
      <c r="U49" s="87">
        <v>64.550999999999988</v>
      </c>
      <c r="V49" s="88">
        <v>58.811999999999983</v>
      </c>
      <c r="W49" s="88">
        <v>51.582999999999984</v>
      </c>
      <c r="X49" s="88">
        <v>46.214999999999989</v>
      </c>
      <c r="Y49" s="88">
        <v>40.085999999999999</v>
      </c>
      <c r="Z49" s="88">
        <v>61.588000000000015</v>
      </c>
      <c r="AA49" s="88">
        <v>191.38799999999998</v>
      </c>
      <c r="AB49" s="88">
        <v>257.06200000000001</v>
      </c>
      <c r="AC49" s="88">
        <v>317.37300000000005</v>
      </c>
      <c r="AD49" s="88">
        <v>385.49299999999994</v>
      </c>
      <c r="AE49" s="88">
        <v>399.62800000000004</v>
      </c>
      <c r="AF49" s="88">
        <v>396.68600000000004</v>
      </c>
      <c r="AG49" s="88">
        <v>393.86</v>
      </c>
      <c r="AH49" s="88">
        <v>390.05799999999994</v>
      </c>
      <c r="AI49" s="88">
        <v>356.42300000000006</v>
      </c>
      <c r="AJ49" s="88">
        <v>233.87100000000001</v>
      </c>
      <c r="AK49" s="88">
        <v>229.976</v>
      </c>
      <c r="AL49" s="88">
        <v>287.40462357000001</v>
      </c>
      <c r="AM49" s="88">
        <v>328.28749486000004</v>
      </c>
      <c r="AN49" s="264">
        <v>402.77268599999996</v>
      </c>
      <c r="AO49" s="179">
        <v>464.57278200000002</v>
      </c>
      <c r="AP49" s="179">
        <v>483.35021399999999</v>
      </c>
      <c r="AQ49" s="179">
        <v>498.79552200000001</v>
      </c>
      <c r="AR49" s="179">
        <v>505.45894199999998</v>
      </c>
      <c r="AS49" s="179">
        <v>519.67746399999999</v>
      </c>
      <c r="AT49" s="179">
        <v>509.82226400000002</v>
      </c>
      <c r="AU49" s="179">
        <v>480.80266399999999</v>
      </c>
      <c r="AV49" s="179">
        <v>429.34678399999996</v>
      </c>
      <c r="AW49" s="179">
        <v>409.30882400000002</v>
      </c>
      <c r="AX49" s="179">
        <v>468.60413762974827</v>
      </c>
      <c r="AY49" s="179">
        <v>559.41558431581007</v>
      </c>
      <c r="AZ49" s="179">
        <v>619.10702306342557</v>
      </c>
      <c r="BA49" s="179">
        <v>685.87772598358595</v>
      </c>
      <c r="BB49" s="179">
        <v>844.24044715175137</v>
      </c>
      <c r="BC49" s="179">
        <v>1037.4446864356162</v>
      </c>
      <c r="BD49" s="179">
        <v>2392.3765885114231</v>
      </c>
      <c r="BE49" s="179">
        <v>2370.3736534500968</v>
      </c>
      <c r="BF49" s="179">
        <v>2341.9283635396987</v>
      </c>
      <c r="BG49" s="179">
        <v>2294.3580654199122</v>
      </c>
      <c r="BH49" s="179">
        <v>2255.3943364102024</v>
      </c>
      <c r="BI49" s="179">
        <v>2276.5246931213601</v>
      </c>
      <c r="BJ49" s="179">
        <v>2273.5474387408399</v>
      </c>
      <c r="BK49" s="179">
        <v>2273.8909539769456</v>
      </c>
      <c r="BL49" s="179">
        <v>2296.6825929642687</v>
      </c>
      <c r="BM49" s="179">
        <v>2314.0235270108956</v>
      </c>
      <c r="BN49" s="179">
        <v>2281.5811621297089</v>
      </c>
      <c r="BO49" s="179">
        <v>2274.9223240592269</v>
      </c>
      <c r="BP49" s="179">
        <v>2249.4559786816567</v>
      </c>
      <c r="BQ49" s="179">
        <v>2228.8938652578918</v>
      </c>
      <c r="BR49" s="179">
        <v>2346.0267357686403</v>
      </c>
      <c r="BS49" s="179">
        <v>2501.6326978517136</v>
      </c>
      <c r="BT49" s="179">
        <v>2533.26545389372</v>
      </c>
      <c r="BU49" s="179">
        <v>2571.8758097762848</v>
      </c>
      <c r="BV49" s="179">
        <v>2558.3162960357217</v>
      </c>
      <c r="BW49" s="180">
        <v>2544.4494881724236</v>
      </c>
      <c r="BX49" s="181">
        <v>2527.3878478520087</v>
      </c>
      <c r="BY49" s="181">
        <v>2523.3054901157366</v>
      </c>
      <c r="BZ49" s="264">
        <v>2522.838815615055</v>
      </c>
      <c r="CA49" s="180">
        <v>2520.5352137243731</v>
      </c>
      <c r="CB49" s="264">
        <v>2519.430181033691</v>
      </c>
      <c r="CC49" s="179">
        <v>2515.917750683142</v>
      </c>
    </row>
    <row r="50" spans="1:81" x14ac:dyDescent="0.2">
      <c r="A50" s="48"/>
      <c r="B50" s="56"/>
      <c r="C50" s="215" t="s">
        <v>50</v>
      </c>
      <c r="D50" s="29">
        <v>0</v>
      </c>
      <c r="E50" s="29">
        <v>0</v>
      </c>
      <c r="F50" s="30">
        <v>0</v>
      </c>
      <c r="G50" s="31">
        <v>0</v>
      </c>
      <c r="H50" s="30">
        <v>0</v>
      </c>
      <c r="I50" s="28">
        <v>0</v>
      </c>
      <c r="J50" s="30">
        <v>0</v>
      </c>
      <c r="K50" s="28">
        <v>0</v>
      </c>
      <c r="L50" s="30">
        <v>0</v>
      </c>
      <c r="M50" s="32">
        <v>0</v>
      </c>
      <c r="N50" s="31">
        <v>0</v>
      </c>
      <c r="O50" s="30">
        <v>0</v>
      </c>
      <c r="P50" s="30">
        <v>0</v>
      </c>
      <c r="Q50" s="31">
        <v>0</v>
      </c>
      <c r="R50" s="30">
        <v>0</v>
      </c>
      <c r="S50" s="31">
        <v>0</v>
      </c>
      <c r="T50" s="87">
        <v>0</v>
      </c>
      <c r="U50" s="87">
        <v>0</v>
      </c>
      <c r="V50" s="88">
        <v>0</v>
      </c>
      <c r="W50" s="88">
        <v>0</v>
      </c>
      <c r="X50" s="88">
        <v>0</v>
      </c>
      <c r="Y50" s="88">
        <v>0</v>
      </c>
      <c r="Z50" s="88">
        <v>0</v>
      </c>
      <c r="AA50" s="88">
        <v>0</v>
      </c>
      <c r="AB50" s="88">
        <v>0</v>
      </c>
      <c r="AC50" s="88">
        <v>0</v>
      </c>
      <c r="AD50" s="88">
        <v>0</v>
      </c>
      <c r="AE50" s="88">
        <v>0</v>
      </c>
      <c r="AF50" s="88">
        <v>0</v>
      </c>
      <c r="AG50" s="88">
        <v>0</v>
      </c>
      <c r="AH50" s="88">
        <v>0</v>
      </c>
      <c r="AI50" s="88">
        <v>0</v>
      </c>
      <c r="AJ50" s="88">
        <v>0</v>
      </c>
      <c r="AK50" s="88">
        <v>0</v>
      </c>
      <c r="AL50" s="88">
        <v>0</v>
      </c>
      <c r="AM50" s="88">
        <v>0</v>
      </c>
      <c r="AN50" s="264">
        <v>0</v>
      </c>
      <c r="AO50" s="179">
        <v>0</v>
      </c>
      <c r="AP50" s="179">
        <v>0</v>
      </c>
      <c r="AQ50" s="179">
        <v>0</v>
      </c>
      <c r="AR50" s="179">
        <v>0</v>
      </c>
      <c r="AS50" s="179">
        <v>0</v>
      </c>
      <c r="AT50" s="179">
        <v>0</v>
      </c>
      <c r="AU50" s="179">
        <v>0</v>
      </c>
      <c r="AV50" s="179">
        <v>0</v>
      </c>
      <c r="AW50" s="179">
        <v>0</v>
      </c>
      <c r="AX50" s="179">
        <v>0</v>
      </c>
      <c r="AY50" s="179">
        <v>0</v>
      </c>
      <c r="AZ50" s="179">
        <v>0</v>
      </c>
      <c r="BA50" s="179">
        <v>0</v>
      </c>
      <c r="BB50" s="179">
        <v>0</v>
      </c>
      <c r="BC50" s="179">
        <v>0</v>
      </c>
      <c r="BD50" s="179">
        <v>0</v>
      </c>
      <c r="BE50" s="179">
        <v>61.619</v>
      </c>
      <c r="BF50" s="179">
        <v>178.767</v>
      </c>
      <c r="BG50" s="179">
        <v>219.84399999999999</v>
      </c>
      <c r="BH50" s="179">
        <v>219.84399999999999</v>
      </c>
      <c r="BI50" s="179">
        <v>219.84399999999999</v>
      </c>
      <c r="BJ50" s="179">
        <v>219.84399999999999</v>
      </c>
      <c r="BK50" s="179">
        <v>219.84399999999999</v>
      </c>
      <c r="BL50" s="179">
        <v>219.84399999999999</v>
      </c>
      <c r="BM50" s="179">
        <v>219.84399999999999</v>
      </c>
      <c r="BN50" s="179">
        <v>219.84399999999999</v>
      </c>
      <c r="BO50" s="179">
        <v>219.84399999999999</v>
      </c>
      <c r="BP50" s="179">
        <v>219.84399999999999</v>
      </c>
      <c r="BQ50" s="179">
        <v>219.84399999999999</v>
      </c>
      <c r="BR50" s="179">
        <v>219.84399999999999</v>
      </c>
      <c r="BS50" s="179">
        <v>219.84399999999999</v>
      </c>
      <c r="BT50" s="179">
        <v>219.84399999999999</v>
      </c>
      <c r="BU50" s="179">
        <v>219.84399999999999</v>
      </c>
      <c r="BV50" s="179">
        <v>219.84399999999999</v>
      </c>
      <c r="BW50" s="180">
        <v>219.84399999999999</v>
      </c>
      <c r="BX50" s="181">
        <v>219.84399999999999</v>
      </c>
      <c r="BY50" s="181">
        <v>219.84399999999999</v>
      </c>
      <c r="BZ50" s="264">
        <v>219.84399999999999</v>
      </c>
      <c r="CA50" s="180">
        <v>219.84399999999999</v>
      </c>
      <c r="CB50" s="264">
        <v>219.84399999999999</v>
      </c>
      <c r="CC50" s="179">
        <v>219.84399999999999</v>
      </c>
    </row>
    <row r="51" spans="1:81" x14ac:dyDescent="0.2">
      <c r="A51" s="48"/>
      <c r="B51" s="56"/>
      <c r="C51" s="215" t="s">
        <v>51</v>
      </c>
      <c r="D51" s="29">
        <v>224.75900046501459</v>
      </c>
      <c r="E51" s="29">
        <v>140.38201521720114</v>
      </c>
      <c r="F51" s="30">
        <v>102.57578777696793</v>
      </c>
      <c r="G51" s="31">
        <v>39.587635158892127</v>
      </c>
      <c r="H51" s="30">
        <v>105.4441754329446</v>
      </c>
      <c r="I51" s="28">
        <v>154.63256940816325</v>
      </c>
      <c r="J51" s="30">
        <v>105.03523343148689</v>
      </c>
      <c r="K51" s="28">
        <v>160.16944374635568</v>
      </c>
      <c r="L51" s="30">
        <v>168.43658936880465</v>
      </c>
      <c r="M51" s="32">
        <v>346.41006037317777</v>
      </c>
      <c r="N51" s="32">
        <v>437.39384608017485</v>
      </c>
      <c r="O51" s="30">
        <v>352.2940509446064</v>
      </c>
      <c r="P51" s="30">
        <v>174.17788472448979</v>
      </c>
      <c r="Q51" s="31">
        <v>147.02098111078715</v>
      </c>
      <c r="R51" s="30">
        <v>97.751720128279871</v>
      </c>
      <c r="S51" s="31">
        <v>76.6329118600583</v>
      </c>
      <c r="T51" s="30">
        <v>76.363316530612238</v>
      </c>
      <c r="U51" s="30">
        <v>66.011130250728854</v>
      </c>
      <c r="V51" s="31">
        <v>56.317553827988334</v>
      </c>
      <c r="W51" s="31">
        <v>54.108612688046648</v>
      </c>
      <c r="X51" s="31">
        <v>56.938123822157429</v>
      </c>
      <c r="Y51" s="31">
        <v>58.199174081632648</v>
      </c>
      <c r="Z51" s="31">
        <v>57.499757472303209</v>
      </c>
      <c r="AA51" s="31">
        <v>58.493903381924191</v>
      </c>
      <c r="AB51" s="31">
        <v>52.280585437317782</v>
      </c>
      <c r="AC51" s="31">
        <v>53.590703096209907</v>
      </c>
      <c r="AD51" s="31">
        <v>60.864467591836728</v>
      </c>
      <c r="AE51" s="31">
        <v>63.467225411078715</v>
      </c>
      <c r="AF51" s="31">
        <v>68.264517655976675</v>
      </c>
      <c r="AG51" s="31">
        <v>72.52850806997084</v>
      </c>
      <c r="AH51" s="31">
        <v>73.989846110787155</v>
      </c>
      <c r="AI51" s="31">
        <v>75.233083897959176</v>
      </c>
      <c r="AJ51" s="31">
        <v>76.374923568513111</v>
      </c>
      <c r="AK51" s="31">
        <v>66.164121075801745</v>
      </c>
      <c r="AL51" s="31">
        <v>65.147019052478129</v>
      </c>
      <c r="AM51" s="31">
        <v>41.640839728862971</v>
      </c>
      <c r="AN51" s="264">
        <f>+AN52+AN55</f>
        <v>139.02343440233238</v>
      </c>
      <c r="AO51" s="179">
        <f t="shared" ref="AO51:CC51" si="4">+AO52+AO55</f>
        <v>127.65019825072886</v>
      </c>
      <c r="AP51" s="179">
        <f t="shared" si="4"/>
        <v>448.56100518950433</v>
      </c>
      <c r="AQ51" s="179">
        <f t="shared" si="4"/>
        <v>502.84816263411085</v>
      </c>
      <c r="AR51" s="179">
        <f t="shared" si="4"/>
        <v>308.67799817638485</v>
      </c>
      <c r="AS51" s="179">
        <f t="shared" si="4"/>
        <v>270.69012280320698</v>
      </c>
      <c r="AT51" s="179">
        <f t="shared" si="4"/>
        <v>164.88412854956266</v>
      </c>
      <c r="AU51" s="179">
        <f t="shared" si="4"/>
        <v>64.427043138483967</v>
      </c>
      <c r="AV51" s="179">
        <f t="shared" si="4"/>
        <v>70.469309909620989</v>
      </c>
      <c r="AW51" s="179">
        <f t="shared" si="4"/>
        <v>46.756647230320695</v>
      </c>
      <c r="AX51" s="179">
        <f t="shared" si="4"/>
        <v>42.313206997084542</v>
      </c>
      <c r="AY51" s="179">
        <f t="shared" si="4"/>
        <v>40.058122448979589</v>
      </c>
      <c r="AZ51" s="179">
        <f t="shared" si="4"/>
        <v>31.273236151603495</v>
      </c>
      <c r="BA51" s="179">
        <f t="shared" si="4"/>
        <v>23.353448979591835</v>
      </c>
      <c r="BB51" s="179">
        <f t="shared" si="4"/>
        <v>26.383032069970842</v>
      </c>
      <c r="BC51" s="179">
        <f t="shared" si="4"/>
        <v>85.925947521865893</v>
      </c>
      <c r="BD51" s="179">
        <f t="shared" si="4"/>
        <v>28.180269679300288</v>
      </c>
      <c r="BE51" s="179">
        <f t="shared" si="4"/>
        <v>37.15836976676384</v>
      </c>
      <c r="BF51" s="179">
        <f t="shared" si="4"/>
        <v>34.847470618075803</v>
      </c>
      <c r="BG51" s="179">
        <f t="shared" si="4"/>
        <v>43.447454810495628</v>
      </c>
      <c r="BH51" s="179">
        <f t="shared" si="4"/>
        <v>63.372931473760936</v>
      </c>
      <c r="BI51" s="179">
        <f t="shared" si="4"/>
        <v>41.20010495626822</v>
      </c>
      <c r="BJ51" s="179">
        <f t="shared" si="4"/>
        <v>38.427841957725946</v>
      </c>
      <c r="BK51" s="179">
        <f t="shared" si="4"/>
        <v>68.346117013119525</v>
      </c>
      <c r="BL51" s="179">
        <f t="shared" si="4"/>
        <v>58.280166317784257</v>
      </c>
      <c r="BM51" s="179">
        <f t="shared" si="4"/>
        <v>55.250042604956263</v>
      </c>
      <c r="BN51" s="179">
        <f t="shared" si="4"/>
        <v>82.976298144314867</v>
      </c>
      <c r="BO51" s="179">
        <f t="shared" si="4"/>
        <v>224.18604774344024</v>
      </c>
      <c r="BP51" s="179">
        <f t="shared" si="4"/>
        <v>314.21454990379004</v>
      </c>
      <c r="BQ51" s="179">
        <f t="shared" si="4"/>
        <v>449.39432113265303</v>
      </c>
      <c r="BR51" s="179">
        <f t="shared" si="4"/>
        <v>464.5079833119533</v>
      </c>
      <c r="BS51" s="179">
        <f t="shared" si="4"/>
        <v>329.14402777696796</v>
      </c>
      <c r="BT51" s="179">
        <f t="shared" si="4"/>
        <v>246.87180475655978</v>
      </c>
      <c r="BU51" s="179">
        <f t="shared" si="4"/>
        <v>46.988655976676384</v>
      </c>
      <c r="BV51" s="179">
        <f t="shared" si="4"/>
        <v>43.892005830903784</v>
      </c>
      <c r="BW51" s="180">
        <f t="shared" si="4"/>
        <v>21.154332361516037</v>
      </c>
      <c r="BX51" s="181">
        <f t="shared" si="4"/>
        <v>20.848667638483963</v>
      </c>
      <c r="BY51" s="181">
        <f t="shared" si="4"/>
        <v>20.438629737609329</v>
      </c>
      <c r="BZ51" s="264">
        <f t="shared" si="4"/>
        <v>20.638629737609328</v>
      </c>
      <c r="CA51" s="180">
        <f t="shared" si="4"/>
        <v>20.438629737609329</v>
      </c>
      <c r="CB51" s="264">
        <f t="shared" si="4"/>
        <v>20.438629737609329</v>
      </c>
      <c r="CC51" s="179">
        <f t="shared" si="4"/>
        <v>20.438629737609329</v>
      </c>
    </row>
    <row r="52" spans="1:81" x14ac:dyDescent="0.2">
      <c r="A52" s="48"/>
      <c r="B52" s="56"/>
      <c r="C52" s="215" t="s">
        <v>52</v>
      </c>
      <c r="D52" s="29">
        <v>54.750048335276972</v>
      </c>
      <c r="E52" s="29">
        <v>32.325914504373173</v>
      </c>
      <c r="F52" s="30">
        <v>36.484093029154515</v>
      </c>
      <c r="G52" s="31">
        <v>0.81632653061224481</v>
      </c>
      <c r="H52" s="30">
        <v>22.762344897959181</v>
      </c>
      <c r="I52" s="28">
        <v>22.364393731778424</v>
      </c>
      <c r="J52" s="30">
        <v>0.13431486880466473</v>
      </c>
      <c r="K52" s="28">
        <v>42.015740583090377</v>
      </c>
      <c r="L52" s="30">
        <v>42.873698755102041</v>
      </c>
      <c r="M52" s="32">
        <v>43.782980708454801</v>
      </c>
      <c r="N52" s="32">
        <v>45.761892102040818</v>
      </c>
      <c r="O52" s="30">
        <v>49.81069888921283</v>
      </c>
      <c r="P52" s="30">
        <v>45.966938623906699</v>
      </c>
      <c r="Q52" s="31">
        <v>46.964349927113702</v>
      </c>
      <c r="R52" s="30">
        <v>51.481824711370251</v>
      </c>
      <c r="S52" s="31">
        <v>52.945664046647224</v>
      </c>
      <c r="T52" s="30">
        <v>55.507001661807578</v>
      </c>
      <c r="U52" s="30">
        <v>55.855940746355678</v>
      </c>
      <c r="V52" s="31">
        <v>52.153559658892121</v>
      </c>
      <c r="W52" s="31">
        <v>54.108612688046648</v>
      </c>
      <c r="X52" s="31">
        <v>56.938123822157429</v>
      </c>
      <c r="Y52" s="31">
        <v>58.199174081632648</v>
      </c>
      <c r="Z52" s="31">
        <v>57.499757472303209</v>
      </c>
      <c r="AA52" s="31">
        <v>58.493903381924191</v>
      </c>
      <c r="AB52" s="31">
        <v>52.280585437317782</v>
      </c>
      <c r="AC52" s="31">
        <v>53.590703096209907</v>
      </c>
      <c r="AD52" s="31">
        <v>52.118111906705536</v>
      </c>
      <c r="AE52" s="31">
        <v>54.720869725947523</v>
      </c>
      <c r="AF52" s="31">
        <v>59.518161970845476</v>
      </c>
      <c r="AG52" s="31">
        <v>63.782152384839648</v>
      </c>
      <c r="AH52" s="31">
        <v>65.243490425655963</v>
      </c>
      <c r="AI52" s="31">
        <v>66.486728212827984</v>
      </c>
      <c r="AJ52" s="31">
        <v>66.916710822157427</v>
      </c>
      <c r="AK52" s="31">
        <v>66.164121075801745</v>
      </c>
      <c r="AL52" s="31">
        <v>65.147019052478129</v>
      </c>
      <c r="AM52" s="31">
        <v>41.640839728862971</v>
      </c>
      <c r="AN52" s="266">
        <v>139.02343440233238</v>
      </c>
      <c r="AO52" s="177">
        <v>127.65019825072886</v>
      </c>
      <c r="AP52" s="177">
        <v>126.1284693877551</v>
      </c>
      <c r="AQ52" s="177">
        <v>26.097994169096211</v>
      </c>
      <c r="AR52" s="177">
        <v>12.768052478134111</v>
      </c>
      <c r="AS52" s="177">
        <v>9.0697521865889215</v>
      </c>
      <c r="AT52" s="177">
        <v>7.871720116618075</v>
      </c>
      <c r="AU52" s="177">
        <v>4.9708454810495626</v>
      </c>
      <c r="AV52" s="177">
        <v>4.9125364431486886</v>
      </c>
      <c r="AW52" s="177">
        <v>4.8833819241982503</v>
      </c>
      <c r="AX52" s="177">
        <v>4.8542274052478129</v>
      </c>
      <c r="AY52" s="177">
        <v>5.997626822157434</v>
      </c>
      <c r="AZ52" s="177">
        <v>5.3719241982507286</v>
      </c>
      <c r="BA52" s="177">
        <v>4.2260437317784252</v>
      </c>
      <c r="BB52" s="177">
        <v>3.3652478134110786</v>
      </c>
      <c r="BC52" s="177">
        <v>5.1093294460641392</v>
      </c>
      <c r="BD52" s="177">
        <v>5.854839650145772</v>
      </c>
      <c r="BE52" s="177">
        <v>6.5905539358600578</v>
      </c>
      <c r="BF52" s="177">
        <v>7.4271690962099122</v>
      </c>
      <c r="BG52" s="177">
        <v>17.66830029154519</v>
      </c>
      <c r="BH52" s="177">
        <v>12.787533527696793</v>
      </c>
      <c r="BI52" s="177">
        <v>14.150250728862975</v>
      </c>
      <c r="BJ52" s="177">
        <v>11.110915451895043</v>
      </c>
      <c r="BK52" s="177">
        <v>10.745862973760932</v>
      </c>
      <c r="BL52" s="177">
        <v>14.123892128279882</v>
      </c>
      <c r="BM52" s="177">
        <v>7.7323352769679294</v>
      </c>
      <c r="BN52" s="177">
        <v>5.128253644314869</v>
      </c>
      <c r="BO52" s="177">
        <v>6.7489212827988334</v>
      </c>
      <c r="BP52" s="177">
        <v>6.1314868804664719</v>
      </c>
      <c r="BQ52" s="177">
        <v>9.9515626822157426</v>
      </c>
      <c r="BR52" s="177">
        <v>20.095626822157435</v>
      </c>
      <c r="BS52" s="177">
        <v>7.6045626822157431</v>
      </c>
      <c r="BT52" s="177">
        <v>3.2056239067055392</v>
      </c>
      <c r="BU52" s="177">
        <v>3.7008571428571426</v>
      </c>
      <c r="BV52" s="177">
        <v>0.6903586005830904</v>
      </c>
      <c r="BW52" s="176">
        <v>0.68625655976676381</v>
      </c>
      <c r="BX52" s="190">
        <v>0.40100000000000002</v>
      </c>
      <c r="BY52" s="190">
        <v>0</v>
      </c>
      <c r="BZ52" s="265">
        <v>0.2</v>
      </c>
      <c r="CA52" s="187">
        <v>0</v>
      </c>
      <c r="CB52" s="265">
        <v>0</v>
      </c>
      <c r="CC52" s="186">
        <v>0</v>
      </c>
    </row>
    <row r="53" spans="1:81" outlineLevel="1" x14ac:dyDescent="0.2">
      <c r="A53" s="48"/>
      <c r="B53" s="56"/>
      <c r="C53" s="215" t="s">
        <v>53</v>
      </c>
      <c r="D53" s="29">
        <v>216.99</v>
      </c>
      <c r="E53" s="29">
        <v>131.23138499999999</v>
      </c>
      <c r="F53" s="30">
        <v>85.583164999999994</v>
      </c>
      <c r="G53" s="31">
        <v>5.6</v>
      </c>
      <c r="H53" s="30">
        <v>156.149686</v>
      </c>
      <c r="I53" s="28">
        <v>153.41974099999999</v>
      </c>
      <c r="J53" s="30">
        <v>0.9214</v>
      </c>
      <c r="K53" s="28">
        <v>159.21237200000002</v>
      </c>
      <c r="L53" s="30">
        <v>157.86326499999998</v>
      </c>
      <c r="M53" s="32">
        <v>164.48976399999998</v>
      </c>
      <c r="N53" s="31">
        <v>167.80215200000001</v>
      </c>
      <c r="O53" s="30">
        <v>200.15745030000002</v>
      </c>
      <c r="P53" s="30">
        <v>169.51096100000001</v>
      </c>
      <c r="Q53" s="31">
        <v>168.83437499999999</v>
      </c>
      <c r="R53" s="30">
        <v>176.84080299999999</v>
      </c>
      <c r="S53" s="31">
        <v>181.44486000000001</v>
      </c>
      <c r="T53" s="87">
        <v>183.643652</v>
      </c>
      <c r="U53" s="87">
        <v>173.36735199999998</v>
      </c>
      <c r="V53" s="31">
        <v>168.31262899999999</v>
      </c>
      <c r="W53" s="31">
        <v>180.939694</v>
      </c>
      <c r="X53" s="31">
        <v>197.025215</v>
      </c>
      <c r="Y53" s="31">
        <v>199.44458099999997</v>
      </c>
      <c r="Z53" s="31">
        <v>195.397266</v>
      </c>
      <c r="AA53" s="31">
        <v>194.26925499999999</v>
      </c>
      <c r="AB53" s="31">
        <v>156.462197</v>
      </c>
      <c r="AC53" s="31">
        <v>162.57767200000001</v>
      </c>
      <c r="AD53" s="31">
        <v>168.40664699999999</v>
      </c>
      <c r="AE53" s="31">
        <v>166.63905699999998</v>
      </c>
      <c r="AF53" s="31">
        <v>175.519068</v>
      </c>
      <c r="AG53" s="31">
        <v>176.48637200000002</v>
      </c>
      <c r="AH53" s="31">
        <v>176.95526699999999</v>
      </c>
      <c r="AI53" s="31">
        <v>179.360457</v>
      </c>
      <c r="AJ53" s="31">
        <v>179.38575399999999</v>
      </c>
      <c r="AK53" s="31">
        <v>181.361717</v>
      </c>
      <c r="AL53" s="31">
        <v>188.270464</v>
      </c>
      <c r="AM53" s="31">
        <v>156.70058399999999</v>
      </c>
      <c r="AN53" s="266">
        <v>490.541</v>
      </c>
      <c r="AO53" s="177">
        <v>485.85399999999998</v>
      </c>
      <c r="AP53" s="177">
        <v>521.178</v>
      </c>
      <c r="AQ53" s="177">
        <v>157.19</v>
      </c>
      <c r="AR53" s="177">
        <v>84.2</v>
      </c>
      <c r="AS53" s="177">
        <v>52.1</v>
      </c>
      <c r="AT53" s="177">
        <v>54</v>
      </c>
      <c r="AU53" s="177">
        <v>34.1</v>
      </c>
      <c r="AV53" s="177">
        <v>33.700000000000003</v>
      </c>
      <c r="AW53" s="177">
        <v>33.5</v>
      </c>
      <c r="AX53" s="177">
        <v>33.299999999999997</v>
      </c>
      <c r="AY53" s="177">
        <v>37.700000000000003</v>
      </c>
      <c r="AZ53" s="177">
        <v>23.2</v>
      </c>
      <c r="BA53" s="177">
        <v>13</v>
      </c>
      <c r="BB53" s="177">
        <v>16.5</v>
      </c>
      <c r="BC53" s="177">
        <v>35.049999999999997</v>
      </c>
      <c r="BD53" s="177">
        <v>36.94</v>
      </c>
      <c r="BE53" s="177">
        <v>38.9</v>
      </c>
      <c r="BF53" s="177">
        <v>35.975000000000001</v>
      </c>
      <c r="BG53" s="177">
        <v>105.502</v>
      </c>
      <c r="BH53" s="177">
        <v>75.251000000000005</v>
      </c>
      <c r="BI53" s="177">
        <v>82.308000000000007</v>
      </c>
      <c r="BJ53" s="177">
        <v>62.445999999999998</v>
      </c>
      <c r="BK53" s="177">
        <v>62.280999999999999</v>
      </c>
      <c r="BL53" s="177">
        <v>84.781999999999996</v>
      </c>
      <c r="BM53" s="177">
        <v>44.558</v>
      </c>
      <c r="BN53" s="177">
        <v>26.693999999999999</v>
      </c>
      <c r="BO53" s="177">
        <v>33.195</v>
      </c>
      <c r="BP53" s="177">
        <v>33.83</v>
      </c>
      <c r="BQ53" s="177">
        <v>55.22</v>
      </c>
      <c r="BR53" s="177">
        <v>120.02</v>
      </c>
      <c r="BS53" s="177">
        <v>39.098999999999997</v>
      </c>
      <c r="BT53" s="177">
        <v>11.68</v>
      </c>
      <c r="BU53" s="177">
        <v>9.5549999999999997</v>
      </c>
      <c r="BV53" s="177">
        <v>1.9850000000000001</v>
      </c>
      <c r="BW53" s="176">
        <v>1.95</v>
      </c>
      <c r="BX53" s="190">
        <v>0</v>
      </c>
      <c r="BY53" s="190">
        <v>0</v>
      </c>
      <c r="BZ53" s="265">
        <v>0</v>
      </c>
      <c r="CA53" s="187">
        <v>0</v>
      </c>
      <c r="CB53" s="265">
        <v>0</v>
      </c>
      <c r="CC53" s="186">
        <v>0</v>
      </c>
    </row>
    <row r="54" spans="1:81" outlineLevel="1" x14ac:dyDescent="0.2">
      <c r="A54" s="48"/>
      <c r="B54" s="56"/>
      <c r="C54" s="215" t="s">
        <v>54</v>
      </c>
      <c r="D54" s="29">
        <v>23.118853000000001</v>
      </c>
      <c r="E54" s="29">
        <v>13.195975000000001</v>
      </c>
      <c r="F54" s="30">
        <v>24.008412999999997</v>
      </c>
      <c r="G54" s="31">
        <v>0</v>
      </c>
      <c r="H54" s="30">
        <v>0</v>
      </c>
      <c r="I54" s="28">
        <v>0</v>
      </c>
      <c r="J54" s="39">
        <v>0</v>
      </c>
      <c r="K54" s="28">
        <v>18.806940000000001</v>
      </c>
      <c r="L54" s="30">
        <v>19.861560999999998</v>
      </c>
      <c r="M54" s="32">
        <v>19.804880999999998</v>
      </c>
      <c r="N54" s="31">
        <v>21.300936999999998</v>
      </c>
      <c r="O54" s="30">
        <v>20.633227999999999</v>
      </c>
      <c r="P54" s="30">
        <v>21.256885999999998</v>
      </c>
      <c r="Q54" s="31">
        <v>22.352924999999999</v>
      </c>
      <c r="R54" s="30">
        <v>25.703281999999994</v>
      </c>
      <c r="S54" s="31">
        <v>26.495975999999999</v>
      </c>
      <c r="T54" s="30">
        <v>28.736789999999999</v>
      </c>
      <c r="U54" s="30">
        <v>30.583731999999998</v>
      </c>
      <c r="V54" s="31">
        <v>27.618190999999999</v>
      </c>
      <c r="W54" s="31">
        <v>27.732564</v>
      </c>
      <c r="X54" s="31">
        <v>28.217246999999997</v>
      </c>
      <c r="Y54" s="31">
        <v>29.125620000000001</v>
      </c>
      <c r="Z54" s="31">
        <v>29.016191000000003</v>
      </c>
      <c r="AA54" s="31">
        <v>30.174769999999995</v>
      </c>
      <c r="AB54" s="31">
        <v>29.472684999999998</v>
      </c>
      <c r="AC54" s="31">
        <v>29.891333999999997</v>
      </c>
      <c r="AD54" s="31">
        <v>27.569037999999999</v>
      </c>
      <c r="AE54" s="31">
        <v>30.429462000000001</v>
      </c>
      <c r="AF54" s="31">
        <v>33.932291999999997</v>
      </c>
      <c r="AG54" s="31">
        <v>38.055275999999999</v>
      </c>
      <c r="AH54" s="31">
        <v>39.448261999999993</v>
      </c>
      <c r="AI54" s="31">
        <v>40.340889000000004</v>
      </c>
      <c r="AJ54" s="31">
        <v>40.767183999999993</v>
      </c>
      <c r="AK54" s="31">
        <v>39.726553000000003</v>
      </c>
      <c r="AL54" s="31">
        <v>37.702344999999994</v>
      </c>
      <c r="AM54" s="31">
        <v>18.798189000000001</v>
      </c>
      <c r="AN54" s="266">
        <v>67.516000000000005</v>
      </c>
      <c r="AO54" s="177">
        <v>56.826000000000001</v>
      </c>
      <c r="AP54" s="177">
        <v>50.155000000000001</v>
      </c>
      <c r="AQ54" s="177">
        <v>3.1840000000000002</v>
      </c>
      <c r="AR54" s="177">
        <v>0.49399999999999999</v>
      </c>
      <c r="AS54" s="177">
        <v>1.4750000000000001</v>
      </c>
      <c r="AT54" s="177">
        <v>0</v>
      </c>
      <c r="AU54" s="177">
        <v>0</v>
      </c>
      <c r="AV54" s="177">
        <v>0</v>
      </c>
      <c r="AW54" s="177">
        <v>0</v>
      </c>
      <c r="AX54" s="177">
        <v>0</v>
      </c>
      <c r="AY54" s="177">
        <v>0.502</v>
      </c>
      <c r="AZ54" s="177">
        <v>1.99</v>
      </c>
      <c r="BA54" s="177">
        <v>2.331</v>
      </c>
      <c r="BB54" s="177">
        <v>0.96</v>
      </c>
      <c r="BC54" s="177">
        <v>0</v>
      </c>
      <c r="BD54" s="177">
        <v>0.47</v>
      </c>
      <c r="BE54" s="177">
        <v>0.92</v>
      </c>
      <c r="BF54" s="177">
        <v>2.1829999999999998</v>
      </c>
      <c r="BG54" s="177">
        <v>2.2890000000000001</v>
      </c>
      <c r="BH54" s="177">
        <v>1.8180000000000001</v>
      </c>
      <c r="BI54" s="177">
        <v>2.1520000000000001</v>
      </c>
      <c r="BJ54" s="177">
        <v>2.008</v>
      </c>
      <c r="BK54" s="177">
        <v>1.667</v>
      </c>
      <c r="BL54" s="177">
        <v>1.7649999999999999</v>
      </c>
      <c r="BM54" s="177">
        <v>1.2370000000000001</v>
      </c>
      <c r="BN54" s="177">
        <v>1.2370000000000001</v>
      </c>
      <c r="BO54" s="177">
        <v>1.91</v>
      </c>
      <c r="BP54" s="177">
        <v>1.2</v>
      </c>
      <c r="BQ54" s="177">
        <v>1.9019999999999999</v>
      </c>
      <c r="BR54" s="177">
        <v>2.6</v>
      </c>
      <c r="BS54" s="177">
        <v>1.905</v>
      </c>
      <c r="BT54" s="177">
        <v>1.5029999999999999</v>
      </c>
      <c r="BU54" s="177">
        <v>2.3079999999999998</v>
      </c>
      <c r="BV54" s="177">
        <v>0.40100000000000002</v>
      </c>
      <c r="BW54" s="176">
        <v>0.40200000000000002</v>
      </c>
      <c r="BX54" s="190">
        <v>0.40100000000000002</v>
      </c>
      <c r="BY54" s="190">
        <v>0</v>
      </c>
      <c r="BZ54" s="265">
        <v>0.2</v>
      </c>
      <c r="CA54" s="187">
        <v>0</v>
      </c>
      <c r="CB54" s="265">
        <v>0</v>
      </c>
      <c r="CC54" s="186">
        <v>0</v>
      </c>
    </row>
    <row r="55" spans="1:81" x14ac:dyDescent="0.2">
      <c r="A55" s="48"/>
      <c r="B55" s="56"/>
      <c r="C55" s="215" t="s">
        <v>55</v>
      </c>
      <c r="D55" s="29">
        <v>170.00895212973762</v>
      </c>
      <c r="E55" s="29">
        <v>108.05610071282797</v>
      </c>
      <c r="F55" s="30">
        <v>66.091694747813406</v>
      </c>
      <c r="G55" s="31">
        <v>38.771308628279883</v>
      </c>
      <c r="H55" s="30">
        <v>82.681830534985423</v>
      </c>
      <c r="I55" s="28">
        <v>132.26817567638483</v>
      </c>
      <c r="J55" s="30">
        <v>104.90091856268222</v>
      </c>
      <c r="K55" s="28">
        <v>118.15370316326532</v>
      </c>
      <c r="L55" s="30">
        <v>125.56289061370261</v>
      </c>
      <c r="M55" s="32">
        <v>302.627079664723</v>
      </c>
      <c r="N55" s="32">
        <v>391.63195397813405</v>
      </c>
      <c r="O55" s="30">
        <v>302.4833520553936</v>
      </c>
      <c r="P55" s="30">
        <v>128.21094610058307</v>
      </c>
      <c r="Q55" s="31">
        <v>100.05663118367346</v>
      </c>
      <c r="R55" s="30">
        <v>46.26989541690962</v>
      </c>
      <c r="S55" s="31">
        <v>23.687247813411076</v>
      </c>
      <c r="T55" s="30">
        <v>20.856314868804663</v>
      </c>
      <c r="U55" s="30">
        <v>10.155189504373176</v>
      </c>
      <c r="V55" s="31">
        <v>4.1639941690962097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8.7463556851311957</v>
      </c>
      <c r="AE55" s="31">
        <v>8.7463556851311957</v>
      </c>
      <c r="AF55" s="31">
        <v>8.7463556851311957</v>
      </c>
      <c r="AG55" s="31">
        <v>8.7463556851311957</v>
      </c>
      <c r="AH55" s="31">
        <v>8.7463556851311957</v>
      </c>
      <c r="AI55" s="31">
        <v>8.7463556851311957</v>
      </c>
      <c r="AJ55" s="31">
        <v>9.4582127463556844</v>
      </c>
      <c r="AK55" s="31">
        <v>0</v>
      </c>
      <c r="AL55" s="31">
        <v>0</v>
      </c>
      <c r="AM55" s="31">
        <v>0</v>
      </c>
      <c r="AN55" s="266">
        <f>AN56/6.86</f>
        <v>0</v>
      </c>
      <c r="AO55" s="177">
        <f t="shared" ref="AO55:CC55" si="5">AO56/6.86</f>
        <v>0</v>
      </c>
      <c r="AP55" s="177">
        <f t="shared" si="5"/>
        <v>322.43253580174922</v>
      </c>
      <c r="AQ55" s="177">
        <f t="shared" si="5"/>
        <v>476.75016846501461</v>
      </c>
      <c r="AR55" s="177">
        <f t="shared" si="5"/>
        <v>295.90994569825074</v>
      </c>
      <c r="AS55" s="177">
        <f t="shared" si="5"/>
        <v>261.62037061661806</v>
      </c>
      <c r="AT55" s="177">
        <f t="shared" si="5"/>
        <v>157.0124084329446</v>
      </c>
      <c r="AU55" s="177">
        <f t="shared" si="5"/>
        <v>59.456197657434402</v>
      </c>
      <c r="AV55" s="177">
        <f t="shared" si="5"/>
        <v>65.556773466472293</v>
      </c>
      <c r="AW55" s="177">
        <f t="shared" si="5"/>
        <v>41.873265306122448</v>
      </c>
      <c r="AX55" s="177">
        <f t="shared" si="5"/>
        <v>37.45897959183673</v>
      </c>
      <c r="AY55" s="177">
        <f t="shared" si="5"/>
        <v>34.060495626822153</v>
      </c>
      <c r="AZ55" s="177">
        <f t="shared" si="5"/>
        <v>25.901311953352767</v>
      </c>
      <c r="BA55" s="177">
        <f t="shared" si="5"/>
        <v>19.12740524781341</v>
      </c>
      <c r="BB55" s="177">
        <f t="shared" si="5"/>
        <v>23.017784256559764</v>
      </c>
      <c r="BC55" s="177">
        <f t="shared" si="5"/>
        <v>80.816618075801756</v>
      </c>
      <c r="BD55" s="177">
        <f t="shared" si="5"/>
        <v>22.325430029154518</v>
      </c>
      <c r="BE55" s="177">
        <f t="shared" si="5"/>
        <v>30.567815830903786</v>
      </c>
      <c r="BF55" s="177">
        <f t="shared" si="5"/>
        <v>27.420301521865888</v>
      </c>
      <c r="BG55" s="177">
        <f t="shared" si="5"/>
        <v>25.779154518950435</v>
      </c>
      <c r="BH55" s="177">
        <f t="shared" si="5"/>
        <v>50.585397946064141</v>
      </c>
      <c r="BI55" s="177">
        <f t="shared" si="5"/>
        <v>27.049854227405248</v>
      </c>
      <c r="BJ55" s="177">
        <f t="shared" si="5"/>
        <v>27.316926505830903</v>
      </c>
      <c r="BK55" s="177">
        <f t="shared" si="5"/>
        <v>57.600254039358596</v>
      </c>
      <c r="BL55" s="177">
        <f t="shared" si="5"/>
        <v>44.156274189504373</v>
      </c>
      <c r="BM55" s="177">
        <f t="shared" si="5"/>
        <v>47.517707327988333</v>
      </c>
      <c r="BN55" s="177">
        <f t="shared" si="5"/>
        <v>77.8480445</v>
      </c>
      <c r="BO55" s="177">
        <f t="shared" si="5"/>
        <v>217.43712646064139</v>
      </c>
      <c r="BP55" s="177">
        <f t="shared" si="5"/>
        <v>308.08306302332358</v>
      </c>
      <c r="BQ55" s="177">
        <f t="shared" si="5"/>
        <v>439.44275845043728</v>
      </c>
      <c r="BR55" s="177">
        <f t="shared" si="5"/>
        <v>444.41235648979585</v>
      </c>
      <c r="BS55" s="177">
        <f t="shared" si="5"/>
        <v>321.53946509475219</v>
      </c>
      <c r="BT55" s="177">
        <f t="shared" si="5"/>
        <v>243.66618084985424</v>
      </c>
      <c r="BU55" s="177">
        <f t="shared" si="5"/>
        <v>43.287798833819238</v>
      </c>
      <c r="BV55" s="177">
        <f t="shared" si="5"/>
        <v>43.201647230320695</v>
      </c>
      <c r="BW55" s="176">
        <f t="shared" si="5"/>
        <v>20.468075801749272</v>
      </c>
      <c r="BX55" s="182">
        <f t="shared" si="5"/>
        <v>20.447667638483964</v>
      </c>
      <c r="BY55" s="182">
        <f t="shared" si="5"/>
        <v>20.438629737609329</v>
      </c>
      <c r="BZ55" s="266">
        <f t="shared" si="5"/>
        <v>20.438629737609329</v>
      </c>
      <c r="CA55" s="176">
        <f t="shared" si="5"/>
        <v>20.438629737609329</v>
      </c>
      <c r="CB55" s="266">
        <f t="shared" si="5"/>
        <v>20.438629737609329</v>
      </c>
      <c r="CC55" s="177">
        <f t="shared" si="5"/>
        <v>20.438629737609329</v>
      </c>
    </row>
    <row r="56" spans="1:81" outlineLevel="1" x14ac:dyDescent="0.2">
      <c r="A56" s="48"/>
      <c r="B56" s="56"/>
      <c r="C56" s="215" t="s">
        <v>56</v>
      </c>
      <c r="D56" s="29">
        <v>1166.2614116100001</v>
      </c>
      <c r="E56" s="29">
        <v>741.26485088999993</v>
      </c>
      <c r="F56" s="30">
        <v>453.38902596999998</v>
      </c>
      <c r="G56" s="31">
        <v>265.97117718999999</v>
      </c>
      <c r="H56" s="30">
        <v>567.19735747000004</v>
      </c>
      <c r="I56" s="28">
        <v>907.35968514000001</v>
      </c>
      <c r="J56" s="30">
        <v>719.62030134000008</v>
      </c>
      <c r="K56" s="28">
        <v>810.5344037000001</v>
      </c>
      <c r="L56" s="30">
        <v>861.36142960999996</v>
      </c>
      <c r="M56" s="32">
        <v>2076.0217665</v>
      </c>
      <c r="N56" s="31">
        <v>2686.5952042899999</v>
      </c>
      <c r="O56" s="30">
        <v>2075.0357951000001</v>
      </c>
      <c r="P56" s="30">
        <v>879.52709025000001</v>
      </c>
      <c r="Q56" s="31">
        <v>686.38848991999998</v>
      </c>
      <c r="R56" s="30">
        <v>317.41148256000002</v>
      </c>
      <c r="S56" s="31">
        <v>162.49451999999999</v>
      </c>
      <c r="T56" s="87">
        <v>143.07432</v>
      </c>
      <c r="U56" s="87">
        <v>69.664599999999993</v>
      </c>
      <c r="V56" s="31">
        <v>28.565000000000001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60</v>
      </c>
      <c r="AE56" s="31">
        <v>60</v>
      </c>
      <c r="AF56" s="31">
        <v>60</v>
      </c>
      <c r="AG56" s="31">
        <v>60</v>
      </c>
      <c r="AH56" s="31">
        <v>60</v>
      </c>
      <c r="AI56" s="31">
        <v>60</v>
      </c>
      <c r="AJ56" s="31">
        <v>64.88333944</v>
      </c>
      <c r="AK56" s="31">
        <v>0</v>
      </c>
      <c r="AL56" s="31">
        <v>0</v>
      </c>
      <c r="AM56" s="31">
        <v>0</v>
      </c>
      <c r="AN56" s="266">
        <v>0</v>
      </c>
      <c r="AO56" s="177">
        <v>0</v>
      </c>
      <c r="AP56" s="177">
        <v>2211.8871955999998</v>
      </c>
      <c r="AQ56" s="177">
        <v>3270.5061556700002</v>
      </c>
      <c r="AR56" s="177">
        <v>2029.9422274900001</v>
      </c>
      <c r="AS56" s="177">
        <v>1794.7157424300001</v>
      </c>
      <c r="AT56" s="177">
        <v>1077.1051218499999</v>
      </c>
      <c r="AU56" s="177">
        <v>407.86951593000003</v>
      </c>
      <c r="AV56" s="177">
        <v>449.71946598</v>
      </c>
      <c r="AW56" s="177">
        <v>287.25060000000002</v>
      </c>
      <c r="AX56" s="177">
        <v>256.96859999999998</v>
      </c>
      <c r="AY56" s="177">
        <v>233.655</v>
      </c>
      <c r="AZ56" s="177">
        <v>177.68299999999999</v>
      </c>
      <c r="BA56" s="177">
        <v>131.214</v>
      </c>
      <c r="BB56" s="177">
        <v>157.90199999999999</v>
      </c>
      <c r="BC56" s="177">
        <v>554.40200000000004</v>
      </c>
      <c r="BD56" s="177">
        <v>153.15244999999999</v>
      </c>
      <c r="BE56" s="177">
        <v>209.69521659999998</v>
      </c>
      <c r="BF56" s="177">
        <v>188.10326843999999</v>
      </c>
      <c r="BG56" s="177">
        <v>176.845</v>
      </c>
      <c r="BH56" s="177">
        <v>347.01582991000004</v>
      </c>
      <c r="BI56" s="177">
        <v>185.56200000000001</v>
      </c>
      <c r="BJ56" s="177">
        <v>187.39411583</v>
      </c>
      <c r="BK56" s="177">
        <v>395.13774271</v>
      </c>
      <c r="BL56" s="177">
        <v>302.91204094</v>
      </c>
      <c r="BM56" s="177">
        <v>325.97147226999999</v>
      </c>
      <c r="BN56" s="177">
        <v>534.03758527000002</v>
      </c>
      <c r="BO56" s="177">
        <v>1491.6186875200001</v>
      </c>
      <c r="BP56" s="177">
        <v>2113.4498123399999</v>
      </c>
      <c r="BQ56" s="177">
        <v>3014.5773229699998</v>
      </c>
      <c r="BR56" s="177">
        <v>3048.6687655199999</v>
      </c>
      <c r="BS56" s="177">
        <v>2205.7607305500001</v>
      </c>
      <c r="BT56" s="177">
        <v>1671.5500006300001</v>
      </c>
      <c r="BU56" s="177">
        <v>296.95429999999999</v>
      </c>
      <c r="BV56" s="177">
        <v>296.36329999999998</v>
      </c>
      <c r="BW56" s="176">
        <v>140.411</v>
      </c>
      <c r="BX56" s="182">
        <v>140.27099999999999</v>
      </c>
      <c r="BY56" s="182">
        <v>140.209</v>
      </c>
      <c r="BZ56" s="266">
        <v>140.209</v>
      </c>
      <c r="CA56" s="176">
        <v>140.209</v>
      </c>
      <c r="CB56" s="266">
        <v>140.209</v>
      </c>
      <c r="CC56" s="177">
        <v>140.209</v>
      </c>
    </row>
    <row r="57" spans="1:81" ht="13.5" outlineLevel="1" thickBot="1" x14ac:dyDescent="0.25">
      <c r="A57" s="48"/>
      <c r="B57" s="77"/>
      <c r="C57" s="233" t="s">
        <v>57</v>
      </c>
      <c r="D57" s="44">
        <v>0</v>
      </c>
      <c r="E57" s="44">
        <v>0</v>
      </c>
      <c r="F57" s="45">
        <v>0</v>
      </c>
      <c r="G57" s="46">
        <v>0</v>
      </c>
      <c r="H57" s="45">
        <v>0</v>
      </c>
      <c r="I57" s="43">
        <v>0</v>
      </c>
      <c r="J57" s="45">
        <v>0</v>
      </c>
      <c r="K57" s="43">
        <v>0</v>
      </c>
      <c r="L57" s="45">
        <v>0</v>
      </c>
      <c r="M57" s="47">
        <v>0</v>
      </c>
      <c r="N57" s="46">
        <v>0</v>
      </c>
      <c r="O57" s="45">
        <v>0</v>
      </c>
      <c r="P57" s="45">
        <v>0</v>
      </c>
      <c r="Q57" s="46">
        <v>0</v>
      </c>
      <c r="R57" s="45">
        <v>0</v>
      </c>
      <c r="S57" s="46">
        <v>0</v>
      </c>
      <c r="T57" s="45">
        <v>0</v>
      </c>
      <c r="U57" s="45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0</v>
      </c>
      <c r="AD57" s="46">
        <v>0</v>
      </c>
      <c r="AE57" s="46">
        <v>0</v>
      </c>
      <c r="AF57" s="46">
        <v>0</v>
      </c>
      <c r="AG57" s="46">
        <v>0</v>
      </c>
      <c r="AH57" s="46">
        <v>0</v>
      </c>
      <c r="AI57" s="46">
        <v>0</v>
      </c>
      <c r="AJ57" s="46">
        <v>0</v>
      </c>
      <c r="AK57" s="46">
        <v>0</v>
      </c>
      <c r="AL57" s="46">
        <v>0</v>
      </c>
      <c r="AM57" s="46">
        <v>0</v>
      </c>
      <c r="AN57" s="267">
        <v>0</v>
      </c>
      <c r="AO57" s="247">
        <v>0</v>
      </c>
      <c r="AP57" s="247">
        <v>0</v>
      </c>
      <c r="AQ57" s="247">
        <v>0</v>
      </c>
      <c r="AR57" s="247">
        <v>0</v>
      </c>
      <c r="AS57" s="247">
        <v>0</v>
      </c>
      <c r="AT57" s="247">
        <v>0</v>
      </c>
      <c r="AU57" s="247">
        <v>0</v>
      </c>
      <c r="AV57" s="247">
        <v>0</v>
      </c>
      <c r="AW57" s="247">
        <v>0</v>
      </c>
      <c r="AX57" s="247">
        <v>0</v>
      </c>
      <c r="AY57" s="247">
        <v>0</v>
      </c>
      <c r="AZ57" s="247">
        <v>0</v>
      </c>
      <c r="BA57" s="247">
        <v>0</v>
      </c>
      <c r="BB57" s="247">
        <v>0</v>
      </c>
      <c r="BC57" s="247">
        <v>0</v>
      </c>
      <c r="BD57" s="247">
        <v>0</v>
      </c>
      <c r="BE57" s="247">
        <v>0</v>
      </c>
      <c r="BF57" s="247">
        <v>0</v>
      </c>
      <c r="BG57" s="247">
        <v>0</v>
      </c>
      <c r="BH57" s="247">
        <v>0</v>
      </c>
      <c r="BI57" s="247">
        <v>0</v>
      </c>
      <c r="BJ57" s="247">
        <v>0</v>
      </c>
      <c r="BK57" s="247">
        <v>0</v>
      </c>
      <c r="BL57" s="247">
        <v>0</v>
      </c>
      <c r="BM57" s="247">
        <v>0</v>
      </c>
      <c r="BN57" s="247">
        <v>0</v>
      </c>
      <c r="BO57" s="247">
        <v>0</v>
      </c>
      <c r="BP57" s="247">
        <v>0</v>
      </c>
      <c r="BQ57" s="247">
        <v>0</v>
      </c>
      <c r="BR57" s="247">
        <v>0</v>
      </c>
      <c r="BS57" s="247">
        <v>0</v>
      </c>
      <c r="BT57" s="247">
        <v>0</v>
      </c>
      <c r="BU57" s="247">
        <v>0</v>
      </c>
      <c r="BV57" s="247">
        <v>0</v>
      </c>
      <c r="BW57" s="246">
        <v>0</v>
      </c>
      <c r="BX57" s="237">
        <v>0</v>
      </c>
      <c r="BY57" s="237">
        <v>0</v>
      </c>
      <c r="BZ57" s="267">
        <v>0</v>
      </c>
      <c r="CA57" s="246">
        <v>0</v>
      </c>
      <c r="CB57" s="267">
        <v>0</v>
      </c>
      <c r="CC57" s="247">
        <v>0</v>
      </c>
    </row>
    <row r="58" spans="1:81" x14ac:dyDescent="0.2">
      <c r="A58" s="48"/>
      <c r="B58" s="49" t="s">
        <v>15</v>
      </c>
      <c r="C58" s="89"/>
      <c r="D58" s="90"/>
      <c r="E58" s="90"/>
      <c r="F58" s="91"/>
      <c r="G58" s="92"/>
      <c r="H58" s="91"/>
      <c r="I58" s="93"/>
      <c r="J58" s="91"/>
      <c r="K58" s="93"/>
      <c r="L58" s="91"/>
      <c r="M58" s="94"/>
      <c r="N58" s="92"/>
      <c r="O58" s="91"/>
      <c r="P58" s="91"/>
      <c r="Q58" s="92"/>
      <c r="R58" s="91"/>
      <c r="S58" s="92"/>
      <c r="T58" s="91"/>
      <c r="U58" s="91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268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5"/>
      <c r="BM58" s="195"/>
      <c r="BN58" s="195"/>
      <c r="BO58" s="195"/>
      <c r="BP58" s="195"/>
      <c r="BQ58" s="195"/>
      <c r="BR58" s="195"/>
      <c r="BS58" s="195"/>
      <c r="BT58" s="195"/>
      <c r="BU58" s="195"/>
      <c r="BV58" s="195"/>
      <c r="BW58" s="195"/>
      <c r="BX58" s="196"/>
      <c r="BY58" s="248"/>
      <c r="BZ58" s="268"/>
      <c r="CA58" s="196"/>
      <c r="CB58" s="268"/>
      <c r="CC58" s="195"/>
    </row>
    <row r="59" spans="1:81" ht="14.25" x14ac:dyDescent="0.2">
      <c r="A59" s="48"/>
      <c r="B59" s="95"/>
      <c r="C59" s="217" t="s">
        <v>172</v>
      </c>
      <c r="D59" s="29">
        <v>26224.269017584455</v>
      </c>
      <c r="E59" s="29">
        <v>26402.821319110692</v>
      </c>
      <c r="F59" s="30">
        <v>27069.06306879763</v>
      </c>
      <c r="G59" s="31">
        <v>27635.379869211345</v>
      </c>
      <c r="H59" s="30">
        <v>27880.713501192968</v>
      </c>
      <c r="I59" s="28">
        <v>27821.191927037031</v>
      </c>
      <c r="J59" s="30">
        <v>27731.983670146543</v>
      </c>
      <c r="K59" s="28">
        <v>27780.847468684555</v>
      </c>
      <c r="L59" s="30">
        <v>28101.840266063271</v>
      </c>
      <c r="M59" s="32">
        <v>28043.602220624482</v>
      </c>
      <c r="N59" s="31">
        <v>28252.546930248456</v>
      </c>
      <c r="O59" s="30">
        <v>29191.027519643536</v>
      </c>
      <c r="P59" s="30">
        <v>28862.120565319925</v>
      </c>
      <c r="Q59" s="31">
        <v>28820.42456841471</v>
      </c>
      <c r="R59" s="30">
        <v>29005.543793335994</v>
      </c>
      <c r="S59" s="31">
        <v>29077.916346305381</v>
      </c>
      <c r="T59" s="30">
        <v>29224.95378949634</v>
      </c>
      <c r="U59" s="30">
        <v>29349.137529948242</v>
      </c>
      <c r="V59" s="31">
        <v>29459.400100611507</v>
      </c>
      <c r="W59" s="31">
        <v>29939.392008506547</v>
      </c>
      <c r="X59" s="31">
        <v>30447.672283872434</v>
      </c>
      <c r="Y59" s="31">
        <v>30281.940920903045</v>
      </c>
      <c r="Z59" s="31">
        <v>30394.094925010922</v>
      </c>
      <c r="AA59" s="31">
        <v>31006.396544128998</v>
      </c>
      <c r="AB59" s="31">
        <v>30784.676592662516</v>
      </c>
      <c r="AC59" s="31">
        <v>30852.487051569227</v>
      </c>
      <c r="AD59" s="31">
        <v>31177.030584096919</v>
      </c>
      <c r="AE59" s="31">
        <v>31065.165336604212</v>
      </c>
      <c r="AF59" s="31">
        <v>31065.779774454066</v>
      </c>
      <c r="AG59" s="31">
        <v>31512.308460163968</v>
      </c>
      <c r="AH59" s="31">
        <v>31489.574979319947</v>
      </c>
      <c r="AI59" s="31">
        <v>31810.532204121704</v>
      </c>
      <c r="AJ59" s="31">
        <v>32003.877627774782</v>
      </c>
      <c r="AK59" s="31">
        <v>32026.389535971546</v>
      </c>
      <c r="AL59" s="31">
        <v>32217.183436315576</v>
      </c>
      <c r="AM59" s="31">
        <v>32940.069251051718</v>
      </c>
      <c r="AN59" s="30">
        <v>32363.550891971554</v>
      </c>
      <c r="AO59" s="31">
        <v>32269.939572693558</v>
      </c>
      <c r="AP59" s="31">
        <v>31792.131916875333</v>
      </c>
      <c r="AQ59" s="31">
        <v>31208.294361403034</v>
      </c>
      <c r="AR59" s="31">
        <v>30439.172684830151</v>
      </c>
      <c r="AS59" s="31">
        <v>30555.152204042985</v>
      </c>
      <c r="AT59" s="31">
        <v>30630.512120191383</v>
      </c>
      <c r="AU59" s="31">
        <v>30819.231208759888</v>
      </c>
      <c r="AV59" s="31">
        <v>31041.875067497502</v>
      </c>
      <c r="AW59" s="31">
        <v>31308.524645163754</v>
      </c>
      <c r="AX59" s="31">
        <v>31336.896958040055</v>
      </c>
      <c r="AY59" s="31">
        <v>32447.28206596012</v>
      </c>
      <c r="AZ59" s="31">
        <v>32356.750911365354</v>
      </c>
      <c r="BA59" s="31">
        <v>32454.42265975647</v>
      </c>
      <c r="BB59" s="31">
        <v>32714.295520831842</v>
      </c>
      <c r="BC59" s="31">
        <v>32670.494094461577</v>
      </c>
      <c r="BD59" s="31">
        <v>32839.88472626813</v>
      </c>
      <c r="BE59" s="31">
        <v>33031.523332959092</v>
      </c>
      <c r="BF59" s="31">
        <v>33101.68754742264</v>
      </c>
      <c r="BG59" s="31">
        <v>33177.380649706472</v>
      </c>
      <c r="BH59" s="31">
        <v>33533.629549021338</v>
      </c>
      <c r="BI59" s="31">
        <v>33813.559711379938</v>
      </c>
      <c r="BJ59" s="31">
        <v>33866.748979795397</v>
      </c>
      <c r="BK59" s="31">
        <v>34314.925336941174</v>
      </c>
      <c r="BL59" s="31">
        <v>34296.285131021337</v>
      </c>
      <c r="BM59" s="31">
        <v>34742.322634541757</v>
      </c>
      <c r="BN59" s="31">
        <v>34443.286852095684</v>
      </c>
      <c r="BO59" s="31">
        <v>33786.047713797285</v>
      </c>
      <c r="BP59" s="31">
        <v>33625.646460655458</v>
      </c>
      <c r="BQ59" s="31">
        <v>33413.110868602977</v>
      </c>
      <c r="BR59" s="31">
        <v>33392.900257903268</v>
      </c>
      <c r="BS59" s="31">
        <v>33679.184524046133</v>
      </c>
      <c r="BT59" s="31">
        <v>34201.450700798312</v>
      </c>
      <c r="BU59" s="31">
        <v>34592.498536760409</v>
      </c>
      <c r="BV59" s="31">
        <v>34760.780722049465</v>
      </c>
      <c r="BW59" s="31">
        <v>34470.371440075702</v>
      </c>
      <c r="BX59" s="28">
        <v>34218.663951292918</v>
      </c>
      <c r="BY59" s="29">
        <v>34210.440304166084</v>
      </c>
      <c r="BZ59" s="30">
        <v>34312.637283883298</v>
      </c>
      <c r="CA59" s="28">
        <v>34373.512988673378</v>
      </c>
      <c r="CB59" s="30">
        <v>34424.568206956174</v>
      </c>
      <c r="CC59" s="31">
        <v>34603.438810785621</v>
      </c>
    </row>
    <row r="60" spans="1:81" ht="13.5" x14ac:dyDescent="0.2">
      <c r="A60" s="48"/>
      <c r="B60" s="95"/>
      <c r="C60" s="218" t="s">
        <v>173</v>
      </c>
      <c r="D60" s="96">
        <v>84.971889068846068</v>
      </c>
      <c r="E60" s="96">
        <v>84.902254589017247</v>
      </c>
      <c r="F60" s="97">
        <v>85.199001662318679</v>
      </c>
      <c r="G60" s="98">
        <v>85.575155644138093</v>
      </c>
      <c r="H60" s="97">
        <v>85.479611818671202</v>
      </c>
      <c r="I60" s="99">
        <v>85.41759286697291</v>
      </c>
      <c r="J60" s="97">
        <v>85.350319327425623</v>
      </c>
      <c r="K60" s="99">
        <v>85.357864720358592</v>
      </c>
      <c r="L60" s="97">
        <v>85.313013999148225</v>
      </c>
      <c r="M60" s="100">
        <v>85.220543432977095</v>
      </c>
      <c r="N60" s="98">
        <v>85.196185727960057</v>
      </c>
      <c r="O60" s="97">
        <v>85.473482807203823</v>
      </c>
      <c r="P60" s="97">
        <v>85.537951505501781</v>
      </c>
      <c r="Q60" s="98">
        <v>85.3562816019857</v>
      </c>
      <c r="R60" s="97">
        <v>85.149518997080051</v>
      </c>
      <c r="S60" s="98">
        <v>85.244959982083685</v>
      </c>
      <c r="T60" s="97">
        <v>85.011840220158902</v>
      </c>
      <c r="U60" s="97">
        <v>85.090671987217249</v>
      </c>
      <c r="V60" s="98">
        <v>85.115250261794728</v>
      </c>
      <c r="W60" s="98">
        <v>85.228324876016245</v>
      </c>
      <c r="X60" s="98">
        <v>85.302295102989177</v>
      </c>
      <c r="Y60" s="98">
        <v>85.335559164992333</v>
      </c>
      <c r="Z60" s="98">
        <v>85.553805638975831</v>
      </c>
      <c r="AA60" s="98">
        <v>85.826870377197338</v>
      </c>
      <c r="AB60" s="98">
        <v>85.664913017054474</v>
      </c>
      <c r="AC60" s="98">
        <v>85.701250812860849</v>
      </c>
      <c r="AD60" s="98">
        <v>85.583192159559246</v>
      </c>
      <c r="AE60" s="98">
        <v>85.347583875601856</v>
      </c>
      <c r="AF60" s="98">
        <v>85.222743699443697</v>
      </c>
      <c r="AG60" s="98">
        <v>85.132607828136329</v>
      </c>
      <c r="AH60" s="98">
        <v>85.138791338170662</v>
      </c>
      <c r="AI60" s="98">
        <v>85.338127764679427</v>
      </c>
      <c r="AJ60" s="98">
        <v>85.465334862957604</v>
      </c>
      <c r="AK60" s="98">
        <v>85.631890789290139</v>
      </c>
      <c r="AL60" s="98">
        <v>85.828395672826417</v>
      </c>
      <c r="AM60" s="98">
        <v>86.288677895542321</v>
      </c>
      <c r="AN60" s="97">
        <v>86.022598295298394</v>
      </c>
      <c r="AO60" s="98">
        <v>86.150580158090534</v>
      </c>
      <c r="AP60" s="98">
        <v>86.294974833173598</v>
      </c>
      <c r="AQ60" s="98">
        <v>86.669609291979086</v>
      </c>
      <c r="AR60" s="98">
        <v>84.691027163101779</v>
      </c>
      <c r="AS60" s="98">
        <v>83.897518770908533</v>
      </c>
      <c r="AT60" s="98">
        <v>84.171947972662537</v>
      </c>
      <c r="AU60" s="98">
        <v>83.735658326832493</v>
      </c>
      <c r="AV60" s="98">
        <v>84.303564263877718</v>
      </c>
      <c r="AW60" s="98">
        <v>84.611907958482533</v>
      </c>
      <c r="AX60" s="98">
        <v>84.84748517936643</v>
      </c>
      <c r="AY60" s="98">
        <v>85.858452964190562</v>
      </c>
      <c r="AZ60" s="98">
        <v>85.724051988643467</v>
      </c>
      <c r="BA60" s="98">
        <v>85.808886574090167</v>
      </c>
      <c r="BB60" s="98">
        <v>85.823823050922229</v>
      </c>
      <c r="BC60" s="98">
        <v>90.274724871873346</v>
      </c>
      <c r="BD60" s="98">
        <v>90.775875122098128</v>
      </c>
      <c r="BE60" s="98">
        <v>91.025205721507874</v>
      </c>
      <c r="BF60" s="98">
        <v>91.206326041822521</v>
      </c>
      <c r="BG60" s="98">
        <v>91.565181991101824</v>
      </c>
      <c r="BH60" s="98">
        <v>91.708876697304959</v>
      </c>
      <c r="BI60" s="98">
        <v>91.911999581780236</v>
      </c>
      <c r="BJ60" s="98">
        <v>91.863769830747685</v>
      </c>
      <c r="BK60" s="98">
        <v>92.295157664387389</v>
      </c>
      <c r="BL60" s="98">
        <v>92.353363364960444</v>
      </c>
      <c r="BM60" s="98">
        <v>92.426580678582724</v>
      </c>
      <c r="BN60" s="98">
        <v>92.415304313239659</v>
      </c>
      <c r="BO60" s="98">
        <v>92.415315334532181</v>
      </c>
      <c r="BP60" s="98">
        <v>92.436570488586639</v>
      </c>
      <c r="BQ60" s="98">
        <v>92.535587096438363</v>
      </c>
      <c r="BR60" s="98">
        <v>92.561557315535651</v>
      </c>
      <c r="BS60" s="98">
        <v>92.651330318589558</v>
      </c>
      <c r="BT60" s="98">
        <v>92.817476081146467</v>
      </c>
      <c r="BU60" s="98">
        <v>92.971477064006862</v>
      </c>
      <c r="BV60" s="98">
        <v>92.95920685760936</v>
      </c>
      <c r="BW60" s="98">
        <v>92.901073713274172</v>
      </c>
      <c r="BX60" s="99">
        <v>92.871749961400468</v>
      </c>
      <c r="BY60" s="96">
        <v>92.906977673337536</v>
      </c>
      <c r="BZ60" s="97">
        <v>92.920953757630926</v>
      </c>
      <c r="CA60" s="99">
        <v>92.915075252140795</v>
      </c>
      <c r="CB60" s="97">
        <v>92.938664491937885</v>
      </c>
      <c r="CC60" s="98">
        <v>92.987968140889663</v>
      </c>
    </row>
    <row r="61" spans="1:81" x14ac:dyDescent="0.2">
      <c r="A61" s="48"/>
      <c r="B61" s="101"/>
      <c r="C61" s="215" t="s">
        <v>16</v>
      </c>
      <c r="D61" s="29">
        <v>25934.115378546645</v>
      </c>
      <c r="E61" s="29">
        <v>26124.787359373182</v>
      </c>
      <c r="F61" s="30">
        <v>26829.761365709914</v>
      </c>
      <c r="G61" s="31">
        <v>27435.886385072885</v>
      </c>
      <c r="H61" s="30">
        <v>27711.753620931486</v>
      </c>
      <c r="I61" s="28">
        <v>27652.064269915449</v>
      </c>
      <c r="J61" s="30">
        <v>27591.756088218655</v>
      </c>
      <c r="K61" s="28">
        <v>27824.690471040816</v>
      </c>
      <c r="L61" s="30">
        <v>27962.914641523326</v>
      </c>
      <c r="M61" s="32">
        <v>27922.610454893587</v>
      </c>
      <c r="N61" s="31">
        <v>28141.155185182215</v>
      </c>
      <c r="O61" s="30">
        <v>29084.207291746356</v>
      </c>
      <c r="P61" s="30">
        <v>28756.356628865891</v>
      </c>
      <c r="Q61" s="31">
        <v>28716.307762351309</v>
      </c>
      <c r="R61" s="30">
        <v>28913.276768613701</v>
      </c>
      <c r="S61" s="31">
        <v>29000.605225373176</v>
      </c>
      <c r="T61" s="30">
        <v>29145.655796698247</v>
      </c>
      <c r="U61" s="30">
        <v>29274.315512660352</v>
      </c>
      <c r="V61" s="31">
        <v>29386.558744329446</v>
      </c>
      <c r="W61" s="31">
        <v>29872.823025182639</v>
      </c>
      <c r="X61" s="31">
        <v>30381.774098743441</v>
      </c>
      <c r="Y61" s="31">
        <v>30216.769836876087</v>
      </c>
      <c r="Z61" s="31">
        <v>30323.045686465015</v>
      </c>
      <c r="AA61" s="31">
        <v>30916.528063600585</v>
      </c>
      <c r="AB61" s="31">
        <v>30683.390619422735</v>
      </c>
      <c r="AC61" s="31">
        <v>30740.558667250727</v>
      </c>
      <c r="AD61" s="31">
        <v>31043.237139351302</v>
      </c>
      <c r="AE61" s="31">
        <v>30928.50666596647</v>
      </c>
      <c r="AF61" s="31">
        <v>30954.564396137033</v>
      </c>
      <c r="AG61" s="31">
        <v>31409.595109543727</v>
      </c>
      <c r="AH61" s="31">
        <v>31388.648440862973</v>
      </c>
      <c r="AI61" s="31">
        <v>31706.006117559777</v>
      </c>
      <c r="AJ61" s="31">
        <v>31913.835354577255</v>
      </c>
      <c r="AK61" s="31">
        <v>31939.638722249267</v>
      </c>
      <c r="AL61" s="31">
        <v>32124.639849577259</v>
      </c>
      <c r="AM61" s="31">
        <v>32836.058468915442</v>
      </c>
      <c r="AN61" s="30">
        <v>32248.09773452624</v>
      </c>
      <c r="AO61" s="31">
        <v>32156.081276892561</v>
      </c>
      <c r="AP61" s="31">
        <v>31625.844370628278</v>
      </c>
      <c r="AQ61" s="31">
        <v>31084.567416940226</v>
      </c>
      <c r="AR61" s="31">
        <v>30313.594725447518</v>
      </c>
      <c r="AS61" s="31">
        <v>30423.428863714289</v>
      </c>
      <c r="AT61" s="31">
        <v>30498.359243102041</v>
      </c>
      <c r="AU61" s="31">
        <v>30682.671776953353</v>
      </c>
      <c r="AV61" s="31">
        <v>30813.917069956264</v>
      </c>
      <c r="AW61" s="31">
        <v>31075.960703534984</v>
      </c>
      <c r="AX61" s="31">
        <v>31231.707861457719</v>
      </c>
      <c r="AY61" s="31">
        <v>32195.681603744899</v>
      </c>
      <c r="AZ61" s="31">
        <v>32096.036790948976</v>
      </c>
      <c r="BA61" s="31">
        <v>32184.247864788631</v>
      </c>
      <c r="BB61" s="31">
        <v>32419.937018472305</v>
      </c>
      <c r="BC61" s="31">
        <v>32347.549550329444</v>
      </c>
      <c r="BD61" s="31">
        <v>32322.204147762393</v>
      </c>
      <c r="BE61" s="31">
        <v>32512.97279864037</v>
      </c>
      <c r="BF61" s="31">
        <v>32585.957575912958</v>
      </c>
      <c r="BG61" s="31">
        <v>32667.525995259472</v>
      </c>
      <c r="BH61" s="31">
        <v>33028.201258587455</v>
      </c>
      <c r="BI61" s="31">
        <v>33211.011493223028</v>
      </c>
      <c r="BJ61" s="31">
        <v>33263.027280272596</v>
      </c>
      <c r="BK61" s="31">
        <v>33808.146698221579</v>
      </c>
      <c r="BL61" s="31">
        <v>33788.070231943137</v>
      </c>
      <c r="BM61" s="31">
        <v>34233.493161412545</v>
      </c>
      <c r="BN61" s="31">
        <v>33940.46470967638</v>
      </c>
      <c r="BO61" s="31">
        <v>33287.274579743869</v>
      </c>
      <c r="BP61" s="31">
        <v>33132.182523553936</v>
      </c>
      <c r="BQ61" s="31">
        <v>32924.029202622442</v>
      </c>
      <c r="BR61" s="31">
        <v>32888.873341116618</v>
      </c>
      <c r="BS61" s="31">
        <v>33153.700755166181</v>
      </c>
      <c r="BT61" s="31">
        <v>33672.676921536447</v>
      </c>
      <c r="BU61" s="31">
        <v>34059.846120110786</v>
      </c>
      <c r="BV61" s="31">
        <v>34230.309161612677</v>
      </c>
      <c r="BW61" s="31">
        <v>33942.226165538326</v>
      </c>
      <c r="BX61" s="28">
        <v>33693.359490927542</v>
      </c>
      <c r="BY61" s="29">
        <v>33685.700668195757</v>
      </c>
      <c r="BZ61" s="30">
        <v>33788.051369332796</v>
      </c>
      <c r="CA61" s="28">
        <v>33849.357700119959</v>
      </c>
      <c r="CB61" s="30">
        <v>33900.668179818203</v>
      </c>
      <c r="CC61" s="31">
        <v>34080.162629134538</v>
      </c>
    </row>
    <row r="62" spans="1:81" x14ac:dyDescent="0.2">
      <c r="A62" s="48"/>
      <c r="B62" s="102"/>
      <c r="C62" s="218" t="s">
        <v>17</v>
      </c>
      <c r="D62" s="96">
        <v>85.056915728079488</v>
      </c>
      <c r="E62" s="96">
        <v>84.995634073034338</v>
      </c>
      <c r="F62" s="97">
        <v>85.303919186115962</v>
      </c>
      <c r="G62" s="98">
        <v>85.51151827057808</v>
      </c>
      <c r="H62" s="97">
        <v>85.457312719702344</v>
      </c>
      <c r="I62" s="99">
        <v>85.406306943048918</v>
      </c>
      <c r="J62" s="97">
        <v>85.357599327637814</v>
      </c>
      <c r="K62" s="99">
        <v>85.392486910225173</v>
      </c>
      <c r="L62" s="97">
        <v>85.336461710616192</v>
      </c>
      <c r="M62" s="100">
        <v>85.124253550907753</v>
      </c>
      <c r="N62" s="98">
        <v>85.107136128019803</v>
      </c>
      <c r="O62" s="97">
        <v>85.369510090541041</v>
      </c>
      <c r="P62" s="97">
        <v>85.452219637804589</v>
      </c>
      <c r="Q62" s="98">
        <v>85.299355611963819</v>
      </c>
      <c r="R62" s="97">
        <v>85.098404071331686</v>
      </c>
      <c r="S62" s="98">
        <v>85.244222860544809</v>
      </c>
      <c r="T62" s="97">
        <v>85.142400766310672</v>
      </c>
      <c r="U62" s="97">
        <v>85.270420818809939</v>
      </c>
      <c r="V62" s="98">
        <v>85.314649586748033</v>
      </c>
      <c r="W62" s="98">
        <v>85.343559229706031</v>
      </c>
      <c r="X62" s="98">
        <v>85.362328353859837</v>
      </c>
      <c r="Y62" s="98">
        <v>85.399416127379908</v>
      </c>
      <c r="Z62" s="98">
        <v>85.543076990699063</v>
      </c>
      <c r="AA62" s="98">
        <v>85.844027159275072</v>
      </c>
      <c r="AB62" s="98">
        <v>85.665162749310738</v>
      </c>
      <c r="AC62" s="98">
        <v>85.70446641466782</v>
      </c>
      <c r="AD62" s="98">
        <v>85.720273764948743</v>
      </c>
      <c r="AE62" s="98">
        <v>85.609152902188882</v>
      </c>
      <c r="AF62" s="98">
        <v>85.435449816309344</v>
      </c>
      <c r="AG62" s="98">
        <v>85.346126118771366</v>
      </c>
      <c r="AH62" s="98">
        <v>85.305711534031914</v>
      </c>
      <c r="AI62" s="98">
        <v>85.375058025519166</v>
      </c>
      <c r="AJ62" s="98">
        <v>85.625845705594202</v>
      </c>
      <c r="AK62" s="98">
        <v>85.750362682558304</v>
      </c>
      <c r="AL62" s="98">
        <v>86.100072916042308</v>
      </c>
      <c r="AM62" s="98">
        <v>86.622333418622645</v>
      </c>
      <c r="AN62" s="97">
        <v>86.376349533031387</v>
      </c>
      <c r="AO62" s="98">
        <v>86.097314702675689</v>
      </c>
      <c r="AP62" s="98">
        <v>86.216549108135482</v>
      </c>
      <c r="AQ62" s="98">
        <v>86.61189752997555</v>
      </c>
      <c r="AR62" s="98">
        <v>84.595208674772209</v>
      </c>
      <c r="AS62" s="98">
        <v>83.784609603648335</v>
      </c>
      <c r="AT62" s="98">
        <v>84.059114322488966</v>
      </c>
      <c r="AU62" s="98">
        <v>83.609910682518489</v>
      </c>
      <c r="AV62" s="98">
        <v>84.102095925734261</v>
      </c>
      <c r="AW62" s="98">
        <v>84.410670932815194</v>
      </c>
      <c r="AX62" s="98">
        <v>84.758193837562729</v>
      </c>
      <c r="AY62" s="98">
        <v>85.669118299420219</v>
      </c>
      <c r="AZ62" s="98">
        <v>85.523916691381899</v>
      </c>
      <c r="BA62" s="98">
        <v>85.60831937663464</v>
      </c>
      <c r="BB62" s="98">
        <v>85.599853594409353</v>
      </c>
      <c r="BC62" s="98">
        <v>90.160849468922848</v>
      </c>
      <c r="BD62" s="98">
        <v>90.607020789559371</v>
      </c>
      <c r="BE62" s="98">
        <v>90.862959001559233</v>
      </c>
      <c r="BF62" s="98">
        <v>91.048407129207064</v>
      </c>
      <c r="BG62" s="98">
        <v>91.417905812871481</v>
      </c>
      <c r="BH62" s="98">
        <v>91.566421158037301</v>
      </c>
      <c r="BI62" s="98">
        <v>91.747718750019445</v>
      </c>
      <c r="BJ62" s="98">
        <v>91.69866235120999</v>
      </c>
      <c r="BK62" s="98">
        <v>92.166438592607904</v>
      </c>
      <c r="BL62" s="98">
        <v>92.225119903333052</v>
      </c>
      <c r="BM62" s="98">
        <v>92.301355393144391</v>
      </c>
      <c r="BN62" s="98">
        <v>92.290100750659434</v>
      </c>
      <c r="BO62" s="98">
        <v>92.28975191058511</v>
      </c>
      <c r="BP62" s="98">
        <v>92.312706769909596</v>
      </c>
      <c r="BQ62" s="98">
        <v>92.413656614669321</v>
      </c>
      <c r="BR62" s="98">
        <v>92.436554190238084</v>
      </c>
      <c r="BS62" s="98">
        <v>92.523598283774959</v>
      </c>
      <c r="BT62" s="98">
        <v>92.693709259820182</v>
      </c>
      <c r="BU62" s="98">
        <v>92.851330243606583</v>
      </c>
      <c r="BV62" s="98">
        <v>92.839924276972553</v>
      </c>
      <c r="BW62" s="98">
        <v>92.780382118204372</v>
      </c>
      <c r="BX62" s="99">
        <v>92.750335744368911</v>
      </c>
      <c r="BY62" s="96">
        <v>92.786290642808638</v>
      </c>
      <c r="BZ62" s="97">
        <v>92.800921119446699</v>
      </c>
      <c r="CA62" s="99">
        <v>92.795246581706593</v>
      </c>
      <c r="CB62" s="97">
        <v>92.819497982007178</v>
      </c>
      <c r="CC62" s="98">
        <v>92.870433285319692</v>
      </c>
    </row>
    <row r="63" spans="1:81" ht="3" customHeight="1" x14ac:dyDescent="0.2">
      <c r="A63" s="48"/>
      <c r="B63" s="102"/>
      <c r="C63" s="215"/>
      <c r="D63" s="103"/>
      <c r="E63" s="103"/>
      <c r="F63" s="104"/>
      <c r="G63" s="105"/>
      <c r="H63" s="104"/>
      <c r="I63" s="106"/>
      <c r="J63" s="104"/>
      <c r="K63" s="106"/>
      <c r="L63" s="104"/>
      <c r="M63" s="107"/>
      <c r="N63" s="105"/>
      <c r="O63" s="104"/>
      <c r="P63" s="104"/>
      <c r="Q63" s="105"/>
      <c r="R63" s="104"/>
      <c r="S63" s="105"/>
      <c r="T63" s="104"/>
      <c r="U63" s="104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4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6"/>
      <c r="BY63" s="103"/>
      <c r="BZ63" s="104"/>
      <c r="CA63" s="106"/>
      <c r="CB63" s="104"/>
      <c r="CC63" s="105"/>
    </row>
    <row r="64" spans="1:81" x14ac:dyDescent="0.2">
      <c r="A64" s="48"/>
      <c r="B64" s="56"/>
      <c r="C64" s="215" t="s">
        <v>18</v>
      </c>
      <c r="D64" s="29">
        <v>4507.1407679874783</v>
      </c>
      <c r="E64" s="29">
        <v>4514.9076895626813</v>
      </c>
      <c r="F64" s="30">
        <v>4665.8706879154524</v>
      </c>
      <c r="G64" s="31">
        <v>4977.9051003206996</v>
      </c>
      <c r="H64" s="30">
        <v>5106.5883439868812</v>
      </c>
      <c r="I64" s="28">
        <v>4968.9293033556842</v>
      </c>
      <c r="J64" s="30">
        <v>4805.8172478921269</v>
      </c>
      <c r="K64" s="28">
        <v>4918.2341969139943</v>
      </c>
      <c r="L64" s="30">
        <v>4995.1348903571434</v>
      </c>
      <c r="M64" s="32">
        <v>4978.6603182215731</v>
      </c>
      <c r="N64" s="31">
        <v>4970.6745926895046</v>
      </c>
      <c r="O64" s="30">
        <v>5145.6026670335277</v>
      </c>
      <c r="P64" s="30">
        <v>5162.9810598498534</v>
      </c>
      <c r="Q64" s="31">
        <v>5101.1033592827989</v>
      </c>
      <c r="R64" s="30">
        <v>5161.8361433804657</v>
      </c>
      <c r="S64" s="31">
        <v>5038.0035814096209</v>
      </c>
      <c r="T64" s="30">
        <v>5106.6129957959183</v>
      </c>
      <c r="U64" s="30">
        <v>5144.50021161516</v>
      </c>
      <c r="V64" s="31">
        <v>5065.7099529373172</v>
      </c>
      <c r="W64" s="31">
        <v>5256.375504671154</v>
      </c>
      <c r="X64" s="31">
        <v>5426.7461524387754</v>
      </c>
      <c r="Y64" s="31">
        <v>5423.9142521457734</v>
      </c>
      <c r="Z64" s="31">
        <v>5461.3280885276981</v>
      </c>
      <c r="AA64" s="31">
        <v>5484.1694474562682</v>
      </c>
      <c r="AB64" s="31">
        <v>5334.4774668877544</v>
      </c>
      <c r="AC64" s="31">
        <v>5296.5673317638493</v>
      </c>
      <c r="AD64" s="31">
        <v>5563.9276469825081</v>
      </c>
      <c r="AE64" s="31">
        <v>5279.4193095160354</v>
      </c>
      <c r="AF64" s="31">
        <v>5346.7980802580169</v>
      </c>
      <c r="AG64" s="31">
        <v>5478.2325349125358</v>
      </c>
      <c r="AH64" s="31">
        <v>5280.9441850655985</v>
      </c>
      <c r="AI64" s="31">
        <v>5511.1310595524783</v>
      </c>
      <c r="AJ64" s="31">
        <v>5603.6501055262379</v>
      </c>
      <c r="AK64" s="31">
        <v>5534.1227309052483</v>
      </c>
      <c r="AL64" s="31">
        <v>5453.3635627769681</v>
      </c>
      <c r="AM64" s="31">
        <v>5571.0834735043727</v>
      </c>
      <c r="AN64" s="30">
        <v>5356.6618477026223</v>
      </c>
      <c r="AO64" s="31">
        <v>5431.1648741522022</v>
      </c>
      <c r="AP64" s="31">
        <v>5346.7199234227401</v>
      </c>
      <c r="AQ64" s="31">
        <v>5014.7086232857127</v>
      </c>
      <c r="AR64" s="31">
        <v>5286.0738902623907</v>
      </c>
      <c r="AS64" s="31">
        <v>5090.6338238513126</v>
      </c>
      <c r="AT64" s="31">
        <v>4940.4088791924196</v>
      </c>
      <c r="AU64" s="31">
        <v>4905.2962216938777</v>
      </c>
      <c r="AV64" s="31">
        <v>4820.1208015816328</v>
      </c>
      <c r="AW64" s="31">
        <v>4949.8262207930029</v>
      </c>
      <c r="AX64" s="31">
        <v>5178.4647297653073</v>
      </c>
      <c r="AY64" s="31">
        <v>5611.0870026151606</v>
      </c>
      <c r="AZ64" s="31">
        <v>5750.5156215787156</v>
      </c>
      <c r="BA64" s="31">
        <v>5909.6326235466468</v>
      </c>
      <c r="BB64" s="31">
        <v>5944.2671246530608</v>
      </c>
      <c r="BC64" s="31">
        <v>5673.8208865364422</v>
      </c>
      <c r="BD64" s="31">
        <v>5914.8242114941677</v>
      </c>
      <c r="BE64" s="31">
        <v>6004.6702253402491</v>
      </c>
      <c r="BF64" s="31">
        <v>6022.1490177804835</v>
      </c>
      <c r="BG64" s="31">
        <v>6116.8749783950434</v>
      </c>
      <c r="BH64" s="31">
        <v>6266.0639920437316</v>
      </c>
      <c r="BI64" s="31">
        <v>6293.0144392172006</v>
      </c>
      <c r="BJ64" s="31">
        <v>6351.1656462623905</v>
      </c>
      <c r="BK64" s="31">
        <v>6438.6017952521852</v>
      </c>
      <c r="BL64" s="31">
        <v>6592.4095602988318</v>
      </c>
      <c r="BM64" s="31">
        <v>6786.437547900875</v>
      </c>
      <c r="BN64" s="31">
        <v>6857.9451449475191</v>
      </c>
      <c r="BO64" s="31">
        <v>6129.4775111186736</v>
      </c>
      <c r="BP64" s="31">
        <v>6016.031602623907</v>
      </c>
      <c r="BQ64" s="31">
        <v>5734.3216378440229</v>
      </c>
      <c r="BR64" s="31">
        <v>5681.6379393207008</v>
      </c>
      <c r="BS64" s="31">
        <v>5737.6128550408175</v>
      </c>
      <c r="BT64" s="31">
        <v>6114.0117183454813</v>
      </c>
      <c r="BU64" s="31">
        <v>5956.1915264650142</v>
      </c>
      <c r="BV64" s="31">
        <v>6025.8162125384997</v>
      </c>
      <c r="BW64" s="31">
        <v>5928.679441758617</v>
      </c>
      <c r="BX64" s="28">
        <v>5763.6721279918556</v>
      </c>
      <c r="BY64" s="29">
        <v>5799.2892077352926</v>
      </c>
      <c r="BZ64" s="30">
        <v>5793.7136147440424</v>
      </c>
      <c r="CA64" s="28">
        <v>5793.9168810734845</v>
      </c>
      <c r="CB64" s="30">
        <v>5832.6023432731954</v>
      </c>
      <c r="CC64" s="31">
        <v>5865.030627421881</v>
      </c>
    </row>
    <row r="65" spans="1:81" x14ac:dyDescent="0.2">
      <c r="A65" s="48"/>
      <c r="B65" s="56"/>
      <c r="C65" s="219" t="s">
        <v>17</v>
      </c>
      <c r="D65" s="96">
        <v>76.25626846615873</v>
      </c>
      <c r="E65" s="96">
        <v>76.732667552571272</v>
      </c>
      <c r="F65" s="97">
        <v>77.663380126850896</v>
      </c>
      <c r="G65" s="98">
        <v>78.174318333281363</v>
      </c>
      <c r="H65" s="97">
        <v>77.521829341410637</v>
      </c>
      <c r="I65" s="99">
        <v>77.453849339398445</v>
      </c>
      <c r="J65" s="97">
        <v>76.667867896489454</v>
      </c>
      <c r="K65" s="99">
        <v>77.484761266848736</v>
      </c>
      <c r="L65" s="97">
        <v>76.940972777508208</v>
      </c>
      <c r="M65" s="100">
        <v>76.700083298454189</v>
      </c>
      <c r="N65" s="98">
        <v>76.644849643925667</v>
      </c>
      <c r="O65" s="97">
        <v>77.398741970275353</v>
      </c>
      <c r="P65" s="97">
        <v>77.668840674455808</v>
      </c>
      <c r="Q65" s="98">
        <v>76.771702892889834</v>
      </c>
      <c r="R65" s="97">
        <v>75.852092042382822</v>
      </c>
      <c r="S65" s="98">
        <v>75.726022225734397</v>
      </c>
      <c r="T65" s="97">
        <v>75.610956034931547</v>
      </c>
      <c r="U65" s="97">
        <v>75.171910291906229</v>
      </c>
      <c r="V65" s="98">
        <v>74.655978746689513</v>
      </c>
      <c r="W65" s="98">
        <v>74.878539734406019</v>
      </c>
      <c r="X65" s="98">
        <v>75.177778695875247</v>
      </c>
      <c r="Y65" s="98">
        <v>75.265421385084082</v>
      </c>
      <c r="Z65" s="98">
        <v>75.2442127575965</v>
      </c>
      <c r="AA65" s="98">
        <v>76.171765454191558</v>
      </c>
      <c r="AB65" s="98">
        <v>75.275460650066577</v>
      </c>
      <c r="AC65" s="98">
        <v>75.185147997024259</v>
      </c>
      <c r="AD65" s="98">
        <v>76.480160965251144</v>
      </c>
      <c r="AE65" s="98">
        <v>74.264763522409609</v>
      </c>
      <c r="AF65" s="98">
        <v>74.459106544640733</v>
      </c>
      <c r="AG65" s="98">
        <v>74.238610005429223</v>
      </c>
      <c r="AH65" s="98">
        <v>73.710106466270105</v>
      </c>
      <c r="AI65" s="98">
        <v>75.057629342706619</v>
      </c>
      <c r="AJ65" s="98">
        <v>76.227333484619692</v>
      </c>
      <c r="AK65" s="98">
        <v>76.441749755897987</v>
      </c>
      <c r="AL65" s="98">
        <v>77.061369653758376</v>
      </c>
      <c r="AM65" s="98">
        <v>77.933708904280792</v>
      </c>
      <c r="AN65" s="97">
        <v>76.982403211726847</v>
      </c>
      <c r="AO65" s="98">
        <v>76.890098051323847</v>
      </c>
      <c r="AP65" s="98">
        <v>76.734933497916799</v>
      </c>
      <c r="AQ65" s="98">
        <v>76.781949934130481</v>
      </c>
      <c r="AR65" s="98">
        <v>83.326374645393415</v>
      </c>
      <c r="AS65" s="98">
        <v>81.541333250748607</v>
      </c>
      <c r="AT65" s="98">
        <v>81.562968967403123</v>
      </c>
      <c r="AU65" s="98">
        <v>81.953462740828869</v>
      </c>
      <c r="AV65" s="98">
        <v>82.220460928002325</v>
      </c>
      <c r="AW65" s="98">
        <v>82.490251509667459</v>
      </c>
      <c r="AX65" s="98">
        <v>83.748521156400898</v>
      </c>
      <c r="AY65" s="98">
        <v>85.117842009565706</v>
      </c>
      <c r="AZ65" s="98">
        <v>84.974151104074906</v>
      </c>
      <c r="BA65" s="98">
        <v>84.891652048664255</v>
      </c>
      <c r="BB65" s="98">
        <v>84.517040773962378</v>
      </c>
      <c r="BC65" s="98">
        <v>84.134873110796093</v>
      </c>
      <c r="BD65" s="98">
        <v>84.986813497088875</v>
      </c>
      <c r="BE65" s="98">
        <v>85.882943694480247</v>
      </c>
      <c r="BF65" s="98">
        <v>86.049768196338093</v>
      </c>
      <c r="BG65" s="98">
        <v>86.467278084454037</v>
      </c>
      <c r="BH65" s="98">
        <v>86.939290230541346</v>
      </c>
      <c r="BI65" s="98">
        <v>87.147014475826978</v>
      </c>
      <c r="BJ65" s="98">
        <v>86.529970983021272</v>
      </c>
      <c r="BK65" s="98">
        <v>87.630832618974139</v>
      </c>
      <c r="BL65" s="98">
        <v>87.986432825633486</v>
      </c>
      <c r="BM65" s="98">
        <v>88.372537455066279</v>
      </c>
      <c r="BN65" s="98">
        <v>88.573979206823296</v>
      </c>
      <c r="BO65" s="98">
        <v>87.389920961575626</v>
      </c>
      <c r="BP65" s="98">
        <v>87.152211632862191</v>
      </c>
      <c r="BQ65" s="98">
        <v>86.560736093778885</v>
      </c>
      <c r="BR65" s="98">
        <v>86.789568729003619</v>
      </c>
      <c r="BS65" s="98">
        <v>87.251183592746926</v>
      </c>
      <c r="BT65" s="98">
        <v>88.740872707384668</v>
      </c>
      <c r="BU65" s="98">
        <v>88.454151574441113</v>
      </c>
      <c r="BV65" s="98">
        <v>88.290815960155598</v>
      </c>
      <c r="BW65" s="98">
        <v>88.123958108783796</v>
      </c>
      <c r="BX65" s="99">
        <v>87.840806415833512</v>
      </c>
      <c r="BY65" s="96">
        <v>87.925539954356836</v>
      </c>
      <c r="BZ65" s="97">
        <v>87.978658884149695</v>
      </c>
      <c r="CA65" s="99">
        <v>87.904443198021369</v>
      </c>
      <c r="CB65" s="97">
        <v>88.040032972950414</v>
      </c>
      <c r="CC65" s="98">
        <v>88.172580171734054</v>
      </c>
    </row>
    <row r="66" spans="1:81" ht="3" customHeight="1" x14ac:dyDescent="0.2">
      <c r="A66" s="48"/>
      <c r="B66" s="56"/>
      <c r="C66" s="215"/>
      <c r="D66" s="103"/>
      <c r="E66" s="103"/>
      <c r="F66" s="104"/>
      <c r="G66" s="105"/>
      <c r="H66" s="104"/>
      <c r="I66" s="106"/>
      <c r="J66" s="104"/>
      <c r="K66" s="106"/>
      <c r="L66" s="104"/>
      <c r="M66" s="107"/>
      <c r="N66" s="105"/>
      <c r="O66" s="104"/>
      <c r="P66" s="104"/>
      <c r="Q66" s="105"/>
      <c r="R66" s="104"/>
      <c r="S66" s="105"/>
      <c r="T66" s="104"/>
      <c r="U66" s="104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4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6"/>
      <c r="BY66" s="103"/>
      <c r="BZ66" s="104"/>
      <c r="CA66" s="106"/>
      <c r="CB66" s="104"/>
      <c r="CC66" s="105"/>
    </row>
    <row r="67" spans="1:81" x14ac:dyDescent="0.2">
      <c r="A67" s="48"/>
      <c r="B67" s="56"/>
      <c r="C67" s="215" t="s">
        <v>19</v>
      </c>
      <c r="D67" s="29">
        <v>7811.6456090247812</v>
      </c>
      <c r="E67" s="29">
        <v>7896.4335600204058</v>
      </c>
      <c r="F67" s="30">
        <v>7857.4147954708451</v>
      </c>
      <c r="G67" s="31">
        <v>8213.1353635014566</v>
      </c>
      <c r="H67" s="30">
        <v>8311.063728096211</v>
      </c>
      <c r="I67" s="28">
        <v>8274.9540615801761</v>
      </c>
      <c r="J67" s="30">
        <v>8377.7429105510182</v>
      </c>
      <c r="K67" s="28">
        <v>8444.0852880233215</v>
      </c>
      <c r="L67" s="30">
        <v>8498.8479927011649</v>
      </c>
      <c r="M67" s="32">
        <v>8273.4308670364426</v>
      </c>
      <c r="N67" s="31">
        <v>8340.2209493134087</v>
      </c>
      <c r="O67" s="30">
        <v>9067.3030270889212</v>
      </c>
      <c r="P67" s="30">
        <v>8686.4894886705533</v>
      </c>
      <c r="Q67" s="31">
        <v>8686.4434015714287</v>
      </c>
      <c r="R67" s="30">
        <v>8633.9529694096236</v>
      </c>
      <c r="S67" s="31">
        <v>8741.1969778061211</v>
      </c>
      <c r="T67" s="30">
        <v>8784.86671013265</v>
      </c>
      <c r="U67" s="30">
        <v>8853.2680590276959</v>
      </c>
      <c r="V67" s="31">
        <v>9020.4687871035003</v>
      </c>
      <c r="W67" s="31">
        <v>9198.0034649943518</v>
      </c>
      <c r="X67" s="31">
        <v>9451.387169062682</v>
      </c>
      <c r="Y67" s="31">
        <v>9280.1739541720108</v>
      </c>
      <c r="Z67" s="31">
        <v>9278.68296137172</v>
      </c>
      <c r="AA67" s="31">
        <v>9652.8273058862978</v>
      </c>
      <c r="AB67" s="31">
        <v>9455.3892135728875</v>
      </c>
      <c r="AC67" s="31">
        <v>9543.1308283367343</v>
      </c>
      <c r="AD67" s="31">
        <v>9503.2070055845488</v>
      </c>
      <c r="AE67" s="31">
        <v>9670.4302344825064</v>
      </c>
      <c r="AF67" s="31">
        <v>9486.364960765306</v>
      </c>
      <c r="AG67" s="31">
        <v>9626.9296956020389</v>
      </c>
      <c r="AH67" s="31">
        <v>9585.7455666326514</v>
      </c>
      <c r="AI67" s="31">
        <v>9650.0111047959199</v>
      </c>
      <c r="AJ67" s="31">
        <v>9593.3046588061225</v>
      </c>
      <c r="AK67" s="31">
        <v>9586.4256723469371</v>
      </c>
      <c r="AL67" s="31">
        <v>9745.4309640612228</v>
      </c>
      <c r="AM67" s="31">
        <v>10201.522795148687</v>
      </c>
      <c r="AN67" s="30">
        <v>9888.1322118221542</v>
      </c>
      <c r="AO67" s="31">
        <v>9705.579056385026</v>
      </c>
      <c r="AP67" s="31">
        <v>9267.3030033790092</v>
      </c>
      <c r="AQ67" s="31">
        <v>9008.3720288090371</v>
      </c>
      <c r="AR67" s="31">
        <v>8881.5852102419813</v>
      </c>
      <c r="AS67" s="31">
        <v>9230.846995593296</v>
      </c>
      <c r="AT67" s="31">
        <v>9277.6320149387757</v>
      </c>
      <c r="AU67" s="31">
        <v>9440.593973912537</v>
      </c>
      <c r="AV67" s="31">
        <v>9422.8691573644337</v>
      </c>
      <c r="AW67" s="31">
        <v>9442.0200601239085</v>
      </c>
      <c r="AX67" s="31">
        <v>9434.0318785174914</v>
      </c>
      <c r="AY67" s="31">
        <v>9971.4649693877545</v>
      </c>
      <c r="AZ67" s="31">
        <v>9810.4094840903781</v>
      </c>
      <c r="BA67" s="31">
        <v>9690.6550968688043</v>
      </c>
      <c r="BB67" s="31">
        <v>9794.4133846792993</v>
      </c>
      <c r="BC67" s="31">
        <v>10000.65960212099</v>
      </c>
      <c r="BD67" s="31">
        <v>9741.40164588484</v>
      </c>
      <c r="BE67" s="31">
        <v>9773.646919373361</v>
      </c>
      <c r="BF67" s="31">
        <v>9683.4655339928941</v>
      </c>
      <c r="BG67" s="31">
        <v>9717.0294376982474</v>
      </c>
      <c r="BH67" s="31">
        <v>9923.4996177623889</v>
      </c>
      <c r="BI67" s="31">
        <v>10063.021296934401</v>
      </c>
      <c r="BJ67" s="31">
        <v>10057.543885733236</v>
      </c>
      <c r="BK67" s="31">
        <v>10529.826188419825</v>
      </c>
      <c r="BL67" s="31">
        <v>10453.408841142857</v>
      </c>
      <c r="BM67" s="31">
        <v>10749.793271785717</v>
      </c>
      <c r="BN67" s="31">
        <v>10415.021733348394</v>
      </c>
      <c r="BO67" s="31">
        <v>10578.867968500186</v>
      </c>
      <c r="BP67" s="31">
        <v>10496.051021679301</v>
      </c>
      <c r="BQ67" s="31">
        <v>10523.025071155975</v>
      </c>
      <c r="BR67" s="31">
        <v>10678.723784335276</v>
      </c>
      <c r="BS67" s="31">
        <v>10646.48555885277</v>
      </c>
      <c r="BT67" s="31">
        <v>10884.934036336734</v>
      </c>
      <c r="BU67" s="31">
        <v>11256.023125489795</v>
      </c>
      <c r="BV67" s="31">
        <v>11398.376488766948</v>
      </c>
      <c r="BW67" s="31">
        <v>11224.098863793188</v>
      </c>
      <c r="BX67" s="28">
        <v>11138.372508093478</v>
      </c>
      <c r="BY67" s="29">
        <v>11095.521575131379</v>
      </c>
      <c r="BZ67" s="30">
        <v>11188.640997568698</v>
      </c>
      <c r="CA67" s="28">
        <v>11248.432472409806</v>
      </c>
      <c r="CB67" s="30">
        <v>11288.490727871904</v>
      </c>
      <c r="CC67" s="31">
        <v>11438.592636363157</v>
      </c>
    </row>
    <row r="68" spans="1:81" x14ac:dyDescent="0.2">
      <c r="A68" s="48"/>
      <c r="B68" s="56"/>
      <c r="C68" s="219" t="s">
        <v>17</v>
      </c>
      <c r="D68" s="96">
        <v>77.491851417869341</v>
      </c>
      <c r="E68" s="96">
        <v>77.594764710143849</v>
      </c>
      <c r="F68" s="97">
        <v>77.246979424917086</v>
      </c>
      <c r="G68" s="98">
        <v>77.981988041063929</v>
      </c>
      <c r="H68" s="97">
        <v>77.992712449537578</v>
      </c>
      <c r="I68" s="99">
        <v>77.834339880016458</v>
      </c>
      <c r="J68" s="97">
        <v>77.973289905822696</v>
      </c>
      <c r="K68" s="99">
        <v>78.068042838071221</v>
      </c>
      <c r="L68" s="97">
        <v>77.985861477533319</v>
      </c>
      <c r="M68" s="100">
        <v>77.692528893918606</v>
      </c>
      <c r="N68" s="98">
        <v>77.958199918134483</v>
      </c>
      <c r="O68" s="97">
        <v>79.418689222917763</v>
      </c>
      <c r="P68" s="97">
        <v>78.668184220284857</v>
      </c>
      <c r="Q68" s="98">
        <v>78.586629460260909</v>
      </c>
      <c r="R68" s="97">
        <v>78.485487449729945</v>
      </c>
      <c r="S68" s="98">
        <v>78.444545336289664</v>
      </c>
      <c r="T68" s="97">
        <v>78.351607244942372</v>
      </c>
      <c r="U68" s="97">
        <v>78.860442001041818</v>
      </c>
      <c r="V68" s="98">
        <v>79.275286845005922</v>
      </c>
      <c r="W68" s="98">
        <v>79.590453879721323</v>
      </c>
      <c r="X68" s="98">
        <v>80.227025780472118</v>
      </c>
      <c r="Y68" s="98">
        <v>80.137255007013479</v>
      </c>
      <c r="Z68" s="98">
        <v>80.468272543492617</v>
      </c>
      <c r="AA68" s="98">
        <v>81.244819557319005</v>
      </c>
      <c r="AB68" s="98">
        <v>80.884769289340113</v>
      </c>
      <c r="AC68" s="98">
        <v>81.021257696191185</v>
      </c>
      <c r="AD68" s="98">
        <v>80.984569446953458</v>
      </c>
      <c r="AE68" s="98">
        <v>81.272681944091289</v>
      </c>
      <c r="AF68" s="98">
        <v>80.92918827322903</v>
      </c>
      <c r="AG68" s="98">
        <v>81.017381939247556</v>
      </c>
      <c r="AH68" s="98">
        <v>81.108723458168555</v>
      </c>
      <c r="AI68" s="98">
        <v>81.112699098684359</v>
      </c>
      <c r="AJ68" s="98">
        <v>81.103724257184354</v>
      </c>
      <c r="AK68" s="98">
        <v>81.164942441392114</v>
      </c>
      <c r="AL68" s="98">
        <v>81.542526559122336</v>
      </c>
      <c r="AM68" s="98">
        <v>82.423982336743208</v>
      </c>
      <c r="AN68" s="97">
        <v>81.869097726219408</v>
      </c>
      <c r="AO68" s="98">
        <v>81.457906767551819</v>
      </c>
      <c r="AP68" s="98">
        <v>81.73137840583486</v>
      </c>
      <c r="AQ68" s="98">
        <v>81.973062625506969</v>
      </c>
      <c r="AR68" s="98">
        <v>83.286412413103278</v>
      </c>
      <c r="AS68" s="98">
        <v>84.303785139964603</v>
      </c>
      <c r="AT68" s="98">
        <v>84.862873635200359</v>
      </c>
      <c r="AU68" s="98">
        <v>85.515431053790195</v>
      </c>
      <c r="AV68" s="98">
        <v>85.744944923930348</v>
      </c>
      <c r="AW68" s="98">
        <v>86.258983462498236</v>
      </c>
      <c r="AX68" s="98">
        <v>86.627259173206795</v>
      </c>
      <c r="AY68" s="98">
        <v>87.600618719205187</v>
      </c>
      <c r="AZ68" s="98">
        <v>87.596211564649764</v>
      </c>
      <c r="BA68" s="98">
        <v>87.777232938506387</v>
      </c>
      <c r="BB68" s="98">
        <v>88.150998557295395</v>
      </c>
      <c r="BC68" s="98">
        <v>88.686805506859912</v>
      </c>
      <c r="BD68" s="98">
        <v>88.60823084232068</v>
      </c>
      <c r="BE68" s="98">
        <v>88.900270640734149</v>
      </c>
      <c r="BF68" s="98">
        <v>89.097595281172175</v>
      </c>
      <c r="BG68" s="98">
        <v>89.409189873520319</v>
      </c>
      <c r="BH68" s="98">
        <v>89.812386058075305</v>
      </c>
      <c r="BI68" s="98">
        <v>89.93552859085105</v>
      </c>
      <c r="BJ68" s="98">
        <v>90.169138097662042</v>
      </c>
      <c r="BK68" s="98">
        <v>90.742681919498168</v>
      </c>
      <c r="BL68" s="98">
        <v>90.78085505168481</v>
      </c>
      <c r="BM68" s="98">
        <v>91.093769244673183</v>
      </c>
      <c r="BN68" s="98">
        <v>90.947336418019319</v>
      </c>
      <c r="BO68" s="98">
        <v>91.159604735985184</v>
      </c>
      <c r="BP68" s="98">
        <v>91.166644020665657</v>
      </c>
      <c r="BQ68" s="98">
        <v>91.544951574753625</v>
      </c>
      <c r="BR68" s="98">
        <v>91.515764275344921</v>
      </c>
      <c r="BS68" s="98">
        <v>91.938318015258659</v>
      </c>
      <c r="BT68" s="98">
        <v>92.168949605465414</v>
      </c>
      <c r="BU68" s="98">
        <v>92.515886799112451</v>
      </c>
      <c r="BV68" s="98">
        <v>92.594914780725802</v>
      </c>
      <c r="BW68" s="98">
        <v>92.463130360065293</v>
      </c>
      <c r="BX68" s="99">
        <v>92.43142168879038</v>
      </c>
      <c r="BY68" s="96">
        <v>92.430290907464723</v>
      </c>
      <c r="BZ68" s="97">
        <v>92.493398452699495</v>
      </c>
      <c r="CA68" s="99">
        <v>92.534404548668476</v>
      </c>
      <c r="CB68" s="97">
        <v>92.564776164213086</v>
      </c>
      <c r="CC68" s="98">
        <v>92.661819078003489</v>
      </c>
    </row>
    <row r="69" spans="1:81" ht="3" customHeight="1" x14ac:dyDescent="0.2">
      <c r="A69" s="48"/>
      <c r="B69" s="56"/>
      <c r="C69" s="215"/>
      <c r="D69" s="38"/>
      <c r="E69" s="38"/>
      <c r="F69" s="39"/>
      <c r="G69" s="40"/>
      <c r="H69" s="39"/>
      <c r="I69" s="37"/>
      <c r="J69" s="39"/>
      <c r="K69" s="37"/>
      <c r="L69" s="39"/>
      <c r="M69" s="41"/>
      <c r="N69" s="40"/>
      <c r="O69" s="39"/>
      <c r="P69" s="39"/>
      <c r="Q69" s="40"/>
      <c r="R69" s="39"/>
      <c r="S69" s="40"/>
      <c r="T69" s="39"/>
      <c r="U69" s="39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39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37"/>
      <c r="BY69" s="38"/>
      <c r="BZ69" s="39"/>
      <c r="CA69" s="37"/>
      <c r="CB69" s="39"/>
      <c r="CC69" s="40"/>
    </row>
    <row r="70" spans="1:81" x14ac:dyDescent="0.2">
      <c r="A70" s="48"/>
      <c r="B70" s="56"/>
      <c r="C70" s="215" t="s">
        <v>20</v>
      </c>
      <c r="D70" s="29">
        <v>12811.50835588775</v>
      </c>
      <c r="E70" s="29">
        <v>12899.736850282803</v>
      </c>
      <c r="F70" s="30">
        <v>13508.385759367349</v>
      </c>
      <c r="G70" s="31">
        <v>13484.566729756561</v>
      </c>
      <c r="H70" s="30">
        <v>13486.778857876088</v>
      </c>
      <c r="I70" s="28">
        <v>13563.273395755101</v>
      </c>
      <c r="J70" s="30">
        <v>13563.055813118077</v>
      </c>
      <c r="K70" s="28">
        <v>13599.249018911085</v>
      </c>
      <c r="L70" s="30">
        <v>13593.197386336735</v>
      </c>
      <c r="M70" s="32">
        <v>13698.988590819245</v>
      </c>
      <c r="N70" s="31">
        <v>13859.493585760933</v>
      </c>
      <c r="O70" s="30">
        <v>13892.106587537903</v>
      </c>
      <c r="P70" s="30">
        <v>13929.970907207002</v>
      </c>
      <c r="Q70" s="31">
        <v>13977.449624712828</v>
      </c>
      <c r="R70" s="30">
        <v>14179.441557032067</v>
      </c>
      <c r="S70" s="31">
        <v>14282.873956387759</v>
      </c>
      <c r="T70" s="30">
        <v>14311.821979415454</v>
      </c>
      <c r="U70" s="30">
        <v>14346.444317424202</v>
      </c>
      <c r="V70" s="31">
        <v>14364.609954427115</v>
      </c>
      <c r="W70" s="31">
        <v>14526.536977002908</v>
      </c>
      <c r="X70" s="31">
        <v>14611.126106778423</v>
      </c>
      <c r="Y70" s="31">
        <v>14612.790067129738</v>
      </c>
      <c r="Z70" s="31">
        <v>14672.253331931484</v>
      </c>
      <c r="AA70" s="31">
        <v>14837.122397508747</v>
      </c>
      <c r="AB70" s="31">
        <v>14972.037206590376</v>
      </c>
      <c r="AC70" s="31">
        <v>14976.704511295917</v>
      </c>
      <c r="AD70" s="31">
        <v>15067.572685043726</v>
      </c>
      <c r="AE70" s="31">
        <v>15069.401277539357</v>
      </c>
      <c r="AF70" s="31">
        <v>15211.452380841109</v>
      </c>
      <c r="AG70" s="31">
        <v>15365.809355744892</v>
      </c>
      <c r="AH70" s="31">
        <v>15592.781798444605</v>
      </c>
      <c r="AI70" s="31">
        <v>15680.484348005832</v>
      </c>
      <c r="AJ70" s="31">
        <v>15867.004356631194</v>
      </c>
      <c r="AK70" s="31">
        <v>15957.406748492713</v>
      </c>
      <c r="AL70" s="31">
        <v>16019.086241279885</v>
      </c>
      <c r="AM70" s="31">
        <v>16144.66091746064</v>
      </c>
      <c r="AN70" s="30">
        <v>16096.210022979591</v>
      </c>
      <c r="AO70" s="31">
        <v>16117.247682781339</v>
      </c>
      <c r="AP70" s="31">
        <v>16089.566927209909</v>
      </c>
      <c r="AQ70" s="31">
        <v>16081.663816744895</v>
      </c>
      <c r="AR70" s="31">
        <v>15203.820764530608</v>
      </c>
      <c r="AS70" s="31">
        <v>15154.480834909624</v>
      </c>
      <c r="AT70" s="31">
        <v>15344.834232832363</v>
      </c>
      <c r="AU70" s="31">
        <v>15399.819421664723</v>
      </c>
      <c r="AV70" s="31">
        <v>15645.107175577255</v>
      </c>
      <c r="AW70" s="31">
        <v>15750.132063381923</v>
      </c>
      <c r="AX70" s="31">
        <v>15701.954357145767</v>
      </c>
      <c r="AY70" s="31">
        <v>15670.900974731778</v>
      </c>
      <c r="AZ70" s="31">
        <v>15598.813561206993</v>
      </c>
      <c r="BA70" s="31">
        <v>15643.662799504375</v>
      </c>
      <c r="BB70" s="31">
        <v>15724.582186862976</v>
      </c>
      <c r="BC70" s="31">
        <v>15745.141230225949</v>
      </c>
      <c r="BD70" s="31">
        <v>15746.599314546649</v>
      </c>
      <c r="BE70" s="31">
        <v>15782.622101826528</v>
      </c>
      <c r="BF70" s="31">
        <v>15927.309545435852</v>
      </c>
      <c r="BG70" s="31">
        <v>15884.186655122448</v>
      </c>
      <c r="BH70" s="31">
        <v>15889.927363109327</v>
      </c>
      <c r="BI70" s="31">
        <v>15929.701831488337</v>
      </c>
      <c r="BJ70" s="31">
        <v>15906.61149262099</v>
      </c>
      <c r="BK70" s="31">
        <v>15886.086502116623</v>
      </c>
      <c r="BL70" s="31">
        <v>15798.256819174921</v>
      </c>
      <c r="BM70" s="31">
        <v>15757.898291712827</v>
      </c>
      <c r="BN70" s="31">
        <v>15736.729628118077</v>
      </c>
      <c r="BO70" s="31">
        <v>15655.569994758014</v>
      </c>
      <c r="BP70" s="31">
        <v>15677.490558183672</v>
      </c>
      <c r="BQ70" s="31">
        <v>15730.492794024778</v>
      </c>
      <c r="BR70" s="31">
        <v>15586.781518655975</v>
      </c>
      <c r="BS70" s="31">
        <v>15823.161155061225</v>
      </c>
      <c r="BT70" s="31">
        <v>15742.581817325074</v>
      </c>
      <c r="BU70" s="31">
        <v>15911.457009514579</v>
      </c>
      <c r="BV70" s="31">
        <v>15870.560639967924</v>
      </c>
      <c r="BW70" s="31">
        <v>15851.721372879003</v>
      </c>
      <c r="BX70" s="28">
        <v>15860.352069628276</v>
      </c>
      <c r="BY70" s="29">
        <v>15859.914212679294</v>
      </c>
      <c r="BZ70" s="30">
        <v>15876.427470243438</v>
      </c>
      <c r="CA70" s="28">
        <v>15875.933960482502</v>
      </c>
      <c r="CB70" s="30">
        <v>15848.851531499993</v>
      </c>
      <c r="CC70" s="31">
        <v>15843.253942320698</v>
      </c>
    </row>
    <row r="71" spans="1:81" x14ac:dyDescent="0.2">
      <c r="A71" s="48"/>
      <c r="B71" s="56"/>
      <c r="C71" s="219" t="s">
        <v>17</v>
      </c>
      <c r="D71" s="96">
        <v>94.616219713256129</v>
      </c>
      <c r="E71" s="96">
        <v>94.452880274960009</v>
      </c>
      <c r="F71" s="97">
        <v>94.514061020659838</v>
      </c>
      <c r="G71" s="98">
        <v>94.636948209767922</v>
      </c>
      <c r="H71" s="97">
        <v>94.681797524858382</v>
      </c>
      <c r="I71" s="99">
        <v>94.531947741261163</v>
      </c>
      <c r="J71" s="97">
        <v>94.413144970021378</v>
      </c>
      <c r="K71" s="99">
        <v>94.413424356512081</v>
      </c>
      <c r="L71" s="97">
        <v>94.405545962088283</v>
      </c>
      <c r="M71" s="100">
        <v>94.356047653974173</v>
      </c>
      <c r="N71" s="98">
        <v>94.291367652447349</v>
      </c>
      <c r="O71" s="97">
        <v>94.195499369036952</v>
      </c>
      <c r="P71" s="97">
        <v>94.159169063790984</v>
      </c>
      <c r="Q71" s="98">
        <v>94.078767581491562</v>
      </c>
      <c r="R71" s="97">
        <v>93.005843368962488</v>
      </c>
      <c r="S71" s="98">
        <v>93.25962561996387</v>
      </c>
      <c r="T71" s="97">
        <v>92.960270187774881</v>
      </c>
      <c r="U71" s="97">
        <v>92.984992805401021</v>
      </c>
      <c r="V71" s="98">
        <v>92.868654068619378</v>
      </c>
      <c r="W71" s="98">
        <v>92.895720852353648</v>
      </c>
      <c r="X71" s="98">
        <v>92.730570646689301</v>
      </c>
      <c r="Y71" s="98">
        <v>92.747436081418542</v>
      </c>
      <c r="Z71" s="98">
        <v>92.945721039593707</v>
      </c>
      <c r="AA71" s="98">
        <v>92.697280439334975</v>
      </c>
      <c r="AB71" s="98">
        <v>92.720704431596815</v>
      </c>
      <c r="AC71" s="98">
        <v>92.705602777454104</v>
      </c>
      <c r="AD71" s="98">
        <v>92.106814315778308</v>
      </c>
      <c r="AE71" s="98">
        <v>91.943784709333997</v>
      </c>
      <c r="AF71" s="98">
        <v>91.808719210055187</v>
      </c>
      <c r="AG71" s="98">
        <v>91.688122165510777</v>
      </c>
      <c r="AH71" s="98">
        <v>91.587642609519747</v>
      </c>
      <c r="AI71" s="98">
        <v>91.573838705410324</v>
      </c>
      <c r="AJ71" s="98">
        <v>91.424249281923551</v>
      </c>
      <c r="AK71" s="98">
        <v>91.362219917975978</v>
      </c>
      <c r="AL71" s="98">
        <v>91.341598622150869</v>
      </c>
      <c r="AM71" s="98">
        <v>91.507318398311781</v>
      </c>
      <c r="AN71" s="97">
        <v>91.457000800131482</v>
      </c>
      <c r="AO71" s="98">
        <v>91.335594048917912</v>
      </c>
      <c r="AP71" s="98">
        <v>91.595139038020577</v>
      </c>
      <c r="AQ71" s="98">
        <v>91.762435857896151</v>
      </c>
      <c r="AR71" s="98">
        <v>92.624842000438804</v>
      </c>
      <c r="AS71" s="98">
        <v>92.715108381185374</v>
      </c>
      <c r="AT71" s="98">
        <v>92.782581625067834</v>
      </c>
      <c r="AU71" s="98">
        <v>92.671419618034918</v>
      </c>
      <c r="AV71" s="98">
        <v>92.868276860166333</v>
      </c>
      <c r="AW71" s="98">
        <v>93.023633306547211</v>
      </c>
      <c r="AX71" s="98">
        <v>92.99352056711281</v>
      </c>
      <c r="AY71" s="98">
        <v>92.936406369387242</v>
      </c>
      <c r="AZ71" s="98">
        <v>93.016212645832397</v>
      </c>
      <c r="BA71" s="98">
        <v>93.149500048240114</v>
      </c>
      <c r="BB71" s="98">
        <v>93.132740791042906</v>
      </c>
      <c r="BC71" s="98">
        <v>93.364265711651655</v>
      </c>
      <c r="BD71" s="98">
        <v>93.368611322479552</v>
      </c>
      <c r="BE71" s="98">
        <v>93.402823081037695</v>
      </c>
      <c r="BF71" s="98">
        <v>93.576834864092589</v>
      </c>
      <c r="BG71" s="98">
        <v>93.61537321629369</v>
      </c>
      <c r="BH71" s="98">
        <v>93.613588997134102</v>
      </c>
      <c r="BI71" s="98">
        <v>93.734430899740531</v>
      </c>
      <c r="BJ71" s="98">
        <v>93.727525728579636</v>
      </c>
      <c r="BK71" s="98">
        <v>93.814725044661458</v>
      </c>
      <c r="BL71" s="98">
        <v>93.801439858455666</v>
      </c>
      <c r="BM71" s="98">
        <v>93.741907724504912</v>
      </c>
      <c r="BN71" s="98">
        <v>93.724605680151569</v>
      </c>
      <c r="BO71" s="98">
        <v>93.711104747261444</v>
      </c>
      <c r="BP71" s="98">
        <v>93.747158428539109</v>
      </c>
      <c r="BQ71" s="98">
        <v>93.777421347030625</v>
      </c>
      <c r="BR71" s="98">
        <v>93.720620755188378</v>
      </c>
      <c r="BS71" s="98">
        <v>93.442258039928277</v>
      </c>
      <c r="BT71" s="98">
        <v>93.174706866658028</v>
      </c>
      <c r="BU71" s="98">
        <v>93.260085907574734</v>
      </c>
      <c r="BV71" s="98">
        <v>93.306017793578249</v>
      </c>
      <c r="BW71" s="98">
        <v>93.307478846579414</v>
      </c>
      <c r="BX71" s="99">
        <v>93.306701257416364</v>
      </c>
      <c r="BY71" s="96">
        <v>93.344623705631875</v>
      </c>
      <c r="BZ71" s="97">
        <v>93.312365460381812</v>
      </c>
      <c r="CA71" s="99">
        <v>93.310175184808514</v>
      </c>
      <c r="CB71" s="97">
        <v>93.298837260092952</v>
      </c>
      <c r="CC71" s="98">
        <v>93.295173377231094</v>
      </c>
    </row>
    <row r="72" spans="1:81" ht="3" customHeight="1" x14ac:dyDescent="0.2">
      <c r="A72" s="48"/>
      <c r="B72" s="56"/>
      <c r="C72" s="215"/>
      <c r="D72" s="103"/>
      <c r="E72" s="103"/>
      <c r="F72" s="104"/>
      <c r="G72" s="105"/>
      <c r="H72" s="104"/>
      <c r="I72" s="106"/>
      <c r="J72" s="104"/>
      <c r="K72" s="106"/>
      <c r="L72" s="104"/>
      <c r="M72" s="107"/>
      <c r="N72" s="105"/>
      <c r="O72" s="104"/>
      <c r="P72" s="104"/>
      <c r="Q72" s="105"/>
      <c r="R72" s="104"/>
      <c r="S72" s="105"/>
      <c r="T72" s="104"/>
      <c r="U72" s="104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4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6"/>
      <c r="BY72" s="103"/>
      <c r="BZ72" s="104"/>
      <c r="CA72" s="106"/>
      <c r="CB72" s="104"/>
      <c r="CC72" s="105"/>
    </row>
    <row r="73" spans="1:81" x14ac:dyDescent="0.2">
      <c r="A73" s="48"/>
      <c r="B73" s="56"/>
      <c r="C73" s="215" t="s">
        <v>21</v>
      </c>
      <c r="D73" s="29">
        <v>803.20610170227212</v>
      </c>
      <c r="E73" s="29">
        <v>813.70925950728861</v>
      </c>
      <c r="F73" s="30">
        <v>798.09012295626849</v>
      </c>
      <c r="G73" s="31">
        <v>760.27919149416903</v>
      </c>
      <c r="H73" s="30">
        <v>807.32269097230335</v>
      </c>
      <c r="I73" s="28">
        <v>844.9075092244899</v>
      </c>
      <c r="J73" s="30">
        <v>845.14011665743442</v>
      </c>
      <c r="K73" s="28">
        <v>863.12196719241979</v>
      </c>
      <c r="L73" s="30">
        <v>875.73437212827957</v>
      </c>
      <c r="M73" s="32">
        <v>971.5306788163266</v>
      </c>
      <c r="N73" s="31">
        <v>970.76605741836738</v>
      </c>
      <c r="O73" s="30">
        <v>979.19501008600571</v>
      </c>
      <c r="P73" s="30">
        <v>976.91517313848408</v>
      </c>
      <c r="Q73" s="31">
        <v>951.31137678425648</v>
      </c>
      <c r="R73" s="30">
        <v>938.04609879154521</v>
      </c>
      <c r="S73" s="31">
        <v>938.53070976967922</v>
      </c>
      <c r="T73" s="30">
        <v>942.35411135422737</v>
      </c>
      <c r="U73" s="30">
        <v>930.10292459329457</v>
      </c>
      <c r="V73" s="31">
        <v>935.77004986151621</v>
      </c>
      <c r="W73" s="31">
        <v>891.9070785142253</v>
      </c>
      <c r="X73" s="31">
        <v>892.51467046355697</v>
      </c>
      <c r="Y73" s="31">
        <v>899.8915634285712</v>
      </c>
      <c r="Z73" s="31">
        <v>910.78130463411094</v>
      </c>
      <c r="AA73" s="31">
        <v>942.40891274927105</v>
      </c>
      <c r="AB73" s="31">
        <v>921.48673237172034</v>
      </c>
      <c r="AC73" s="31">
        <v>924.15599585422751</v>
      </c>
      <c r="AD73" s="31">
        <v>908.52980174052459</v>
      </c>
      <c r="AE73" s="31">
        <v>909.25584442857121</v>
      </c>
      <c r="AF73" s="31">
        <v>909.94897427259491</v>
      </c>
      <c r="AG73" s="31">
        <v>938.62352328425641</v>
      </c>
      <c r="AH73" s="31">
        <v>929.17689072011649</v>
      </c>
      <c r="AI73" s="31">
        <v>864.37960520553918</v>
      </c>
      <c r="AJ73" s="31">
        <v>849.87623361370288</v>
      </c>
      <c r="AK73" s="31">
        <v>861.68357050437305</v>
      </c>
      <c r="AL73" s="31">
        <v>906.75908145918334</v>
      </c>
      <c r="AM73" s="31">
        <v>918.79128280174916</v>
      </c>
      <c r="AN73" s="30">
        <v>907.09365202186586</v>
      </c>
      <c r="AO73" s="31">
        <v>902.08966357399186</v>
      </c>
      <c r="AP73" s="31">
        <v>922.25451661661816</v>
      </c>
      <c r="AQ73" s="31">
        <v>979.82294810058306</v>
      </c>
      <c r="AR73" s="31">
        <v>942.11486041253647</v>
      </c>
      <c r="AS73" s="31">
        <v>947.46720936005829</v>
      </c>
      <c r="AT73" s="31">
        <v>935.48411613848396</v>
      </c>
      <c r="AU73" s="31">
        <v>936.96215968221566</v>
      </c>
      <c r="AV73" s="31">
        <v>925.81993543294448</v>
      </c>
      <c r="AW73" s="31">
        <v>933.98235923615141</v>
      </c>
      <c r="AX73" s="31">
        <v>917.2568960291544</v>
      </c>
      <c r="AY73" s="31">
        <v>942.22865701020419</v>
      </c>
      <c r="AZ73" s="31">
        <v>936.29812407288637</v>
      </c>
      <c r="BA73" s="31">
        <v>940.29734486880477</v>
      </c>
      <c r="BB73" s="31">
        <v>956.6743222769677</v>
      </c>
      <c r="BC73" s="31">
        <v>927.92783144606392</v>
      </c>
      <c r="BD73" s="31">
        <v>919.37897583673464</v>
      </c>
      <c r="BE73" s="31">
        <v>952.03355210023108</v>
      </c>
      <c r="BF73" s="31">
        <v>953.03347870372966</v>
      </c>
      <c r="BG73" s="31">
        <v>949.43492404373171</v>
      </c>
      <c r="BH73" s="31">
        <v>948.71028567201176</v>
      </c>
      <c r="BI73" s="31">
        <v>925.2739255830902</v>
      </c>
      <c r="BJ73" s="31">
        <v>947.70625565597663</v>
      </c>
      <c r="BK73" s="31">
        <v>953.63221243294447</v>
      </c>
      <c r="BL73" s="31">
        <v>943.9950113265304</v>
      </c>
      <c r="BM73" s="31">
        <v>939.36405001311959</v>
      </c>
      <c r="BN73" s="31">
        <v>930.76820326239056</v>
      </c>
      <c r="BO73" s="31">
        <v>923.35910536699498</v>
      </c>
      <c r="BP73" s="31">
        <v>942.60934106705542</v>
      </c>
      <c r="BQ73" s="31">
        <v>936.18969959766753</v>
      </c>
      <c r="BR73" s="31">
        <v>941.73009880466475</v>
      </c>
      <c r="BS73" s="31">
        <v>946.44118621137</v>
      </c>
      <c r="BT73" s="31">
        <v>931.14934952915439</v>
      </c>
      <c r="BU73" s="31">
        <v>936.17445864139927</v>
      </c>
      <c r="BV73" s="31">
        <v>935.55582033929841</v>
      </c>
      <c r="BW73" s="31">
        <v>937.7264871075198</v>
      </c>
      <c r="BX73" s="28">
        <v>930.96278521393378</v>
      </c>
      <c r="BY73" s="29">
        <v>930.97567264979364</v>
      </c>
      <c r="BZ73" s="30">
        <v>929.26928677661613</v>
      </c>
      <c r="CA73" s="28">
        <v>931.07438615416697</v>
      </c>
      <c r="CB73" s="30">
        <v>930.72357717311741</v>
      </c>
      <c r="CC73" s="31">
        <v>933.2854230288026</v>
      </c>
    </row>
    <row r="74" spans="1:81" x14ac:dyDescent="0.2">
      <c r="A74" s="48"/>
      <c r="B74" s="56"/>
      <c r="C74" s="219" t="s">
        <v>17</v>
      </c>
      <c r="D74" s="96">
        <v>78.762716115594458</v>
      </c>
      <c r="E74" s="96">
        <v>78.539659434508025</v>
      </c>
      <c r="F74" s="97">
        <v>77.826197874531601</v>
      </c>
      <c r="G74" s="98">
        <v>78.133445541322672</v>
      </c>
      <c r="H74" s="97">
        <v>79.754461068624749</v>
      </c>
      <c r="I74" s="99">
        <v>80.313382026555473</v>
      </c>
      <c r="J74" s="97">
        <v>80.567264480416142</v>
      </c>
      <c r="K74" s="99">
        <v>81.224656484417068</v>
      </c>
      <c r="L74" s="97">
        <v>80.962285409328345</v>
      </c>
      <c r="M74" s="100">
        <v>76.770438281914593</v>
      </c>
      <c r="N74" s="98">
        <v>77.020815786316845</v>
      </c>
      <c r="O74" s="97">
        <v>77.197341917800415</v>
      </c>
      <c r="P74" s="97">
        <v>77.104586239754326</v>
      </c>
      <c r="Q74" s="98">
        <v>76.407743594160578</v>
      </c>
      <c r="R74" s="97">
        <v>76.119838367506873</v>
      </c>
      <c r="S74" s="98">
        <v>76.328081200217937</v>
      </c>
      <c r="T74" s="97">
        <v>77.055669976820298</v>
      </c>
      <c r="U74" s="97">
        <v>77.121870573225308</v>
      </c>
      <c r="V74" s="98">
        <v>77.728410575085732</v>
      </c>
      <c r="W74" s="98">
        <v>77.415825736655151</v>
      </c>
      <c r="X74" s="98">
        <v>77.198912222576737</v>
      </c>
      <c r="Y74" s="98">
        <v>76.287088875134842</v>
      </c>
      <c r="Z74" s="98">
        <v>76.581797009188818</v>
      </c>
      <c r="AA74" s="98">
        <v>77.350028441175269</v>
      </c>
      <c r="AB74" s="98">
        <v>77.272685819223554</v>
      </c>
      <c r="AC74" s="98">
        <v>76.775005021125637</v>
      </c>
      <c r="AD74" s="98">
        <v>76.333844587703837</v>
      </c>
      <c r="AE74" s="98">
        <v>76.577880462285634</v>
      </c>
      <c r="AF74" s="98">
        <v>77.613341452859274</v>
      </c>
      <c r="AG74" s="98">
        <v>78.154211693608659</v>
      </c>
      <c r="AH74" s="98">
        <v>78.050950102627937</v>
      </c>
      <c r="AI74" s="98">
        <v>78.450206617687584</v>
      </c>
      <c r="AJ74" s="98">
        <v>78.92420273172246</v>
      </c>
      <c r="AK74" s="98">
        <v>79.789091111412603</v>
      </c>
      <c r="AL74" s="98">
        <v>79.781447348123606</v>
      </c>
      <c r="AM74" s="98">
        <v>80.387992297014932</v>
      </c>
      <c r="AN74" s="97">
        <v>81.214828481161376</v>
      </c>
      <c r="AO74" s="98">
        <v>80.854099736818441</v>
      </c>
      <c r="AP74" s="98">
        <v>81.166032080161685</v>
      </c>
      <c r="AQ74" s="98">
        <v>82.736949751586195</v>
      </c>
      <c r="AR74" s="98">
        <v>88.453449996698879</v>
      </c>
      <c r="AS74" s="98">
        <v>88.173478378024711</v>
      </c>
      <c r="AT74" s="98">
        <v>88.6119506524592</v>
      </c>
      <c r="AU74" s="98">
        <v>89.98369697676452</v>
      </c>
      <c r="AV74" s="98">
        <v>90.582867702225371</v>
      </c>
      <c r="AW74" s="98">
        <v>90.572767154091878</v>
      </c>
      <c r="AX74" s="98">
        <v>90.353818435063644</v>
      </c>
      <c r="AY74" s="98">
        <v>90.867118904071987</v>
      </c>
      <c r="AZ74" s="98">
        <v>90.908491254679163</v>
      </c>
      <c r="BA74" s="98">
        <v>90.722918054403905</v>
      </c>
      <c r="BB74" s="98">
        <v>91.18101589589908</v>
      </c>
      <c r="BC74" s="98">
        <v>91.364981216859206</v>
      </c>
      <c r="BD74" s="98">
        <v>91.493085440241842</v>
      </c>
      <c r="BE74" s="98">
        <v>91.858589758933093</v>
      </c>
      <c r="BF74" s="98">
        <v>92.31542828981631</v>
      </c>
      <c r="BG74" s="98">
        <v>93.666465792943924</v>
      </c>
      <c r="BH74" s="98">
        <v>93.840673702986138</v>
      </c>
      <c r="BI74" s="98">
        <v>94.435889732211081</v>
      </c>
      <c r="BJ74" s="98">
        <v>94.731559095016166</v>
      </c>
      <c r="BK74" s="98">
        <v>94.835072317900782</v>
      </c>
      <c r="BL74" s="98">
        <v>94.949298940893087</v>
      </c>
      <c r="BM74" s="98">
        <v>94.891470463783278</v>
      </c>
      <c r="BN74" s="98">
        <v>94.985468336615654</v>
      </c>
      <c r="BO74" s="98">
        <v>95.228593631071789</v>
      </c>
      <c r="BP74" s="98">
        <v>95.425391715925301</v>
      </c>
      <c r="BQ74" s="98">
        <v>95.296588349739338</v>
      </c>
      <c r="BR74" s="98">
        <v>95.350219330787084</v>
      </c>
      <c r="BS74" s="98">
        <v>95.473959587033491</v>
      </c>
      <c r="BT74" s="98">
        <v>95.86366310863184</v>
      </c>
      <c r="BU74" s="98">
        <v>96.561988625041124</v>
      </c>
      <c r="BV74" s="98">
        <v>96.530859942282376</v>
      </c>
      <c r="BW74" s="98">
        <v>96.325085837283396</v>
      </c>
      <c r="BX74" s="99">
        <v>96.418671946469487</v>
      </c>
      <c r="BY74" s="96">
        <v>96.577325859223123</v>
      </c>
      <c r="BZ74" s="97">
        <v>96.579127107362496</v>
      </c>
      <c r="CA74" s="99">
        <v>96.470075373033836</v>
      </c>
      <c r="CB74" s="97">
        <v>96.468750202192794</v>
      </c>
      <c r="CC74" s="98">
        <v>96.451829906541491</v>
      </c>
    </row>
    <row r="75" spans="1:81" s="117" customFormat="1" ht="3" customHeight="1" x14ac:dyDescent="0.2">
      <c r="A75" s="48"/>
      <c r="B75" s="108"/>
      <c r="C75" s="215"/>
      <c r="D75" s="109"/>
      <c r="E75" s="109"/>
      <c r="F75" s="110"/>
      <c r="G75" s="111"/>
      <c r="H75" s="110"/>
      <c r="I75" s="112"/>
      <c r="J75" s="110"/>
      <c r="K75" s="112"/>
      <c r="L75" s="110"/>
      <c r="M75" s="113"/>
      <c r="N75" s="111"/>
      <c r="O75" s="114"/>
      <c r="P75" s="114"/>
      <c r="Q75" s="115"/>
      <c r="R75" s="114"/>
      <c r="S75" s="115"/>
      <c r="T75" s="114"/>
      <c r="U75" s="114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4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5"/>
      <c r="BS75" s="115"/>
      <c r="BT75" s="115"/>
      <c r="BU75" s="115"/>
      <c r="BV75" s="115"/>
      <c r="BW75" s="115"/>
      <c r="BX75" s="116"/>
      <c r="BY75" s="249"/>
      <c r="BZ75" s="114"/>
      <c r="CA75" s="116"/>
      <c r="CB75" s="114"/>
      <c r="CC75" s="115"/>
    </row>
    <row r="76" spans="1:81" ht="13.5" x14ac:dyDescent="0.2">
      <c r="A76" s="48"/>
      <c r="B76" s="56"/>
      <c r="C76" s="215" t="s">
        <v>177</v>
      </c>
      <c r="D76" s="29">
        <v>3300.0295068201226</v>
      </c>
      <c r="E76" s="29">
        <v>3421.8937968998248</v>
      </c>
      <c r="F76" s="30">
        <v>3967.5592488025827</v>
      </c>
      <c r="G76" s="31">
        <v>4230.4356113719186</v>
      </c>
      <c r="H76" s="30">
        <v>4249.4414935098357</v>
      </c>
      <c r="I76" s="28">
        <v>4030.1271907607934</v>
      </c>
      <c r="J76" s="30">
        <v>3461.4349457978365</v>
      </c>
      <c r="K76" s="28">
        <v>3597.4031475172369</v>
      </c>
      <c r="L76" s="30">
        <v>3718.9157252846762</v>
      </c>
      <c r="M76" s="32">
        <v>3441.0840995876097</v>
      </c>
      <c r="N76" s="31">
        <v>3386.4103201915336</v>
      </c>
      <c r="O76" s="30">
        <v>4383.4361779416204</v>
      </c>
      <c r="P76" s="30">
        <v>4040.6720137113816</v>
      </c>
      <c r="Q76" s="31">
        <v>3963.5517030337137</v>
      </c>
      <c r="R76" s="30">
        <v>4242.7174891529448</v>
      </c>
      <c r="S76" s="31">
        <v>3907.6483180911073</v>
      </c>
      <c r="T76" s="30">
        <v>3834.1253676821052</v>
      </c>
      <c r="U76" s="30">
        <v>3972.2786508475742</v>
      </c>
      <c r="V76" s="31">
        <v>3922.5980576233756</v>
      </c>
      <c r="W76" s="31">
        <v>4145.3338870590496</v>
      </c>
      <c r="X76" s="31">
        <v>4272.0100476958769</v>
      </c>
      <c r="Y76" s="31">
        <v>4111.1957590988859</v>
      </c>
      <c r="Z76" s="31">
        <v>3874.7178365623554</v>
      </c>
      <c r="AA76" s="31">
        <v>4539.9959605813237</v>
      </c>
      <c r="AB76" s="31">
        <v>3787.537145022</v>
      </c>
      <c r="AC76" s="31">
        <v>3838.1604224128105</v>
      </c>
      <c r="AD76" s="31">
        <v>3830.6159611028452</v>
      </c>
      <c r="AE76" s="31">
        <v>3606.2867323616911</v>
      </c>
      <c r="AF76" s="31">
        <v>3306.2520522109794</v>
      </c>
      <c r="AG76" s="31">
        <v>3671.2352550338765</v>
      </c>
      <c r="AH76" s="31">
        <v>3642.5280079459239</v>
      </c>
      <c r="AI76" s="31">
        <v>3558.6310573077258</v>
      </c>
      <c r="AJ76" s="31">
        <v>3754.2826952067285</v>
      </c>
      <c r="AK76" s="31">
        <v>3665.7644420708398</v>
      </c>
      <c r="AL76" s="31">
        <v>3729.9201376690617</v>
      </c>
      <c r="AM76" s="31">
        <v>4203.169107388323</v>
      </c>
      <c r="AN76" s="30">
        <v>3474.5014020752296</v>
      </c>
      <c r="AO76" s="31">
        <v>3263.1111360169443</v>
      </c>
      <c r="AP76" s="31">
        <v>3346.5211928005569</v>
      </c>
      <c r="AQ76" s="31">
        <v>3409.1288966661286</v>
      </c>
      <c r="AR76" s="31">
        <v>3929.2985950564921</v>
      </c>
      <c r="AS76" s="31">
        <v>3882.5223249697756</v>
      </c>
      <c r="AT76" s="31">
        <v>4066.9445230325864</v>
      </c>
      <c r="AU76" s="31">
        <v>4057.6551806105854</v>
      </c>
      <c r="AV76" s="31">
        <v>4136.4322319606463</v>
      </c>
      <c r="AW76" s="31">
        <v>4099.5252588926587</v>
      </c>
      <c r="AX76" s="31">
        <v>4084.5134069809446</v>
      </c>
      <c r="AY76" s="31">
        <v>4640.9027349289709</v>
      </c>
      <c r="AZ76" s="31">
        <v>4149.1546251706004</v>
      </c>
      <c r="BA76" s="31">
        <v>4238.1046148089472</v>
      </c>
      <c r="BB76" s="31">
        <v>4315.4669270285631</v>
      </c>
      <c r="BC76" s="31">
        <v>4090.7401905215547</v>
      </c>
      <c r="BD76" s="31">
        <v>3827.6019890454254</v>
      </c>
      <c r="BE76" s="31">
        <v>3875.6504692349736</v>
      </c>
      <c r="BF76" s="31">
        <v>3985.6942972532825</v>
      </c>
      <c r="BG76" s="31">
        <v>4041.1842400326905</v>
      </c>
      <c r="BH76" s="31">
        <v>4404.714227095461</v>
      </c>
      <c r="BI76" s="31">
        <v>3970.2622893581606</v>
      </c>
      <c r="BJ76" s="31">
        <v>3842.919896527635</v>
      </c>
      <c r="BK76" s="31">
        <v>4545.7648757693378</v>
      </c>
      <c r="BL76" s="31">
        <v>4192.6705952713037</v>
      </c>
      <c r="BM76" s="31">
        <v>4433.7159540587181</v>
      </c>
      <c r="BN76" s="31">
        <v>4132.162912386405</v>
      </c>
      <c r="BO76" s="31">
        <v>3574.0047378287345</v>
      </c>
      <c r="BP76" s="31">
        <v>3366.4052620753669</v>
      </c>
      <c r="BQ76" s="31">
        <v>3273.5488088737757</v>
      </c>
      <c r="BR76" s="31">
        <v>3596.3483110729121</v>
      </c>
      <c r="BS76" s="31">
        <v>3834.6059351156323</v>
      </c>
      <c r="BT76" s="31">
        <v>4138.0565975523614</v>
      </c>
      <c r="BU76" s="31">
        <v>4290.2505819820171</v>
      </c>
      <c r="BV76" s="31">
        <v>4598.1727491595275</v>
      </c>
      <c r="BW76" s="31">
        <v>4390.9004375713412</v>
      </c>
      <c r="BX76" s="28">
        <v>4352.7918899292208</v>
      </c>
      <c r="BY76" s="29">
        <v>4250.2086864218127</v>
      </c>
      <c r="BZ76" s="30">
        <v>4226.7918584289382</v>
      </c>
      <c r="CA76" s="28">
        <v>4202.1537795003205</v>
      </c>
      <c r="CB76" s="30">
        <v>4184.6890691901017</v>
      </c>
      <c r="CC76" s="31">
        <v>4155.6409875349273</v>
      </c>
    </row>
    <row r="77" spans="1:81" x14ac:dyDescent="0.2">
      <c r="A77" s="48"/>
      <c r="B77" s="56"/>
      <c r="C77" s="215" t="s">
        <v>22</v>
      </c>
      <c r="D77" s="29">
        <v>1253.324107982507</v>
      </c>
      <c r="E77" s="29">
        <v>1391.5953673935858</v>
      </c>
      <c r="F77" s="30">
        <v>1945.9454165510201</v>
      </c>
      <c r="G77" s="31">
        <v>2076.7460749263851</v>
      </c>
      <c r="H77" s="30">
        <v>1883.9460992048103</v>
      </c>
      <c r="I77" s="28">
        <v>1764.2978397893592</v>
      </c>
      <c r="J77" s="30">
        <v>1758.0906817346936</v>
      </c>
      <c r="K77" s="28">
        <v>1917.3539557921288</v>
      </c>
      <c r="L77" s="30">
        <v>2010.5914497483964</v>
      </c>
      <c r="M77" s="32">
        <v>1700.3278764064139</v>
      </c>
      <c r="N77" s="31">
        <v>1690.3077056702625</v>
      </c>
      <c r="O77" s="30">
        <v>2540.1781621813411</v>
      </c>
      <c r="P77" s="30">
        <v>2223.6470195871721</v>
      </c>
      <c r="Q77" s="31">
        <v>2113.0025160623904</v>
      </c>
      <c r="R77" s="30">
        <v>2396.5189754597668</v>
      </c>
      <c r="S77" s="31">
        <v>2095.2569635778423</v>
      </c>
      <c r="T77" s="30">
        <v>2069.3159752661809</v>
      </c>
      <c r="U77" s="30">
        <v>2193.5116345177839</v>
      </c>
      <c r="V77" s="31">
        <v>2149.2866276702616</v>
      </c>
      <c r="W77" s="31">
        <v>2334.7211980760931</v>
      </c>
      <c r="X77" s="31">
        <v>2413.0551974446062</v>
      </c>
      <c r="Y77" s="31">
        <v>2298.7751414265304</v>
      </c>
      <c r="Z77" s="31">
        <v>2126.7033322198249</v>
      </c>
      <c r="AA77" s="31">
        <v>2805.7697243580174</v>
      </c>
      <c r="AB77" s="31">
        <v>2251.685125263848</v>
      </c>
      <c r="AC77" s="31">
        <v>2275.4568914708457</v>
      </c>
      <c r="AD77" s="31">
        <v>2263.6960081396501</v>
      </c>
      <c r="AE77" s="31">
        <v>2100.5613615615162</v>
      </c>
      <c r="AF77" s="31">
        <v>1828.7683872553932</v>
      </c>
      <c r="AG77" s="31">
        <v>2231.8242313641395</v>
      </c>
      <c r="AH77" s="31">
        <v>2160.3298399335272</v>
      </c>
      <c r="AI77" s="31">
        <v>2101.8149909752183</v>
      </c>
      <c r="AJ77" s="31">
        <v>2316.8001153326527</v>
      </c>
      <c r="AK77" s="31">
        <v>2222.1232455396503</v>
      </c>
      <c r="AL77" s="31">
        <v>2272.1363639186588</v>
      </c>
      <c r="AM77" s="31">
        <v>2976.5626593388356</v>
      </c>
      <c r="AN77" s="30">
        <v>2257.8998855361515</v>
      </c>
      <c r="AO77" s="31">
        <v>1813.5931891874632</v>
      </c>
      <c r="AP77" s="31">
        <v>1823.5043837481053</v>
      </c>
      <c r="AQ77" s="31">
        <v>1921.4276138638486</v>
      </c>
      <c r="AR77" s="31">
        <v>2695.8199367746352</v>
      </c>
      <c r="AS77" s="31">
        <v>2706.0206414752188</v>
      </c>
      <c r="AT77" s="31">
        <v>2980.0690769688044</v>
      </c>
      <c r="AU77" s="31">
        <v>3067.5452444982507</v>
      </c>
      <c r="AV77" s="31">
        <v>3152.0005322285706</v>
      </c>
      <c r="AW77" s="31">
        <v>3093.8725651877548</v>
      </c>
      <c r="AX77" s="31">
        <v>3064.2744724180761</v>
      </c>
      <c r="AY77" s="31">
        <v>3593.5583639825077</v>
      </c>
      <c r="AZ77" s="31">
        <v>3083.2172757174926</v>
      </c>
      <c r="BA77" s="31">
        <v>3131.8968058790088</v>
      </c>
      <c r="BB77" s="31">
        <v>3156.4039484017494</v>
      </c>
      <c r="BC77" s="31">
        <v>2960.9331457900885</v>
      </c>
      <c r="BD77" s="31">
        <v>2694.0735599268214</v>
      </c>
      <c r="BE77" s="31">
        <v>2732.5163755720114</v>
      </c>
      <c r="BF77" s="31">
        <v>2817.8046162411074</v>
      </c>
      <c r="BG77" s="31">
        <v>2866.0891158568506</v>
      </c>
      <c r="BH77" s="31">
        <v>3218.4849155562679</v>
      </c>
      <c r="BI77" s="31">
        <v>2768.4864680551023</v>
      </c>
      <c r="BJ77" s="31">
        <v>2640.4834677827985</v>
      </c>
      <c r="BK77" s="31">
        <v>3328.9617104787176</v>
      </c>
      <c r="BL77" s="31">
        <v>2984.1154834192421</v>
      </c>
      <c r="BM77" s="31">
        <v>3231.5356902495632</v>
      </c>
      <c r="BN77" s="31">
        <v>2915.6809214370264</v>
      </c>
      <c r="BO77" s="31">
        <v>2363.1497918125365</v>
      </c>
      <c r="BP77" s="31">
        <v>2172.9994512618073</v>
      </c>
      <c r="BQ77" s="31">
        <v>2085.0452501067061</v>
      </c>
      <c r="BR77" s="31">
        <v>2415.3862153693872</v>
      </c>
      <c r="BS77" s="31">
        <v>2686.2872380201165</v>
      </c>
      <c r="BT77" s="31">
        <v>2972.7220536338191</v>
      </c>
      <c r="BU77" s="31">
        <v>3094.0381293970845</v>
      </c>
      <c r="BV77" s="31">
        <v>3419.8703549224488</v>
      </c>
      <c r="BW77" s="31">
        <v>3203.957128552187</v>
      </c>
      <c r="BX77" s="28">
        <v>3168.3769677274045</v>
      </c>
      <c r="BY77" s="29">
        <v>3067.6994784935855</v>
      </c>
      <c r="BZ77" s="30">
        <v>3044.2550996227401</v>
      </c>
      <c r="CA77" s="28">
        <v>3019.5312915294462</v>
      </c>
      <c r="CB77" s="30">
        <v>3002.053745149271</v>
      </c>
      <c r="CC77" s="31">
        <v>2973.1279859306123</v>
      </c>
    </row>
    <row r="78" spans="1:81" x14ac:dyDescent="0.2">
      <c r="A78" s="48"/>
      <c r="B78" s="56"/>
      <c r="C78" s="215" t="s">
        <v>23</v>
      </c>
      <c r="D78" s="29">
        <v>501.92859238046663</v>
      </c>
      <c r="E78" s="29">
        <v>505.89366155247802</v>
      </c>
      <c r="F78" s="30">
        <v>514.44760278717206</v>
      </c>
      <c r="G78" s="31">
        <v>538.02549176967932</v>
      </c>
      <c r="H78" s="30">
        <v>560.72774849854227</v>
      </c>
      <c r="I78" s="28">
        <v>550.29703391545183</v>
      </c>
      <c r="J78" s="30">
        <v>489.66096874927103</v>
      </c>
      <c r="K78" s="28">
        <v>486.526741441691</v>
      </c>
      <c r="L78" s="30">
        <v>497.83734134839654</v>
      </c>
      <c r="M78" s="32">
        <v>490.405604212828</v>
      </c>
      <c r="N78" s="31">
        <v>475.54743119241994</v>
      </c>
      <c r="O78" s="30">
        <v>514.20965568804672</v>
      </c>
      <c r="P78" s="30">
        <v>509.52948310641398</v>
      </c>
      <c r="Q78" s="31">
        <v>506.39181456122446</v>
      </c>
      <c r="R78" s="30">
        <v>506.55750520116618</v>
      </c>
      <c r="S78" s="31">
        <v>507.23131610641406</v>
      </c>
      <c r="T78" s="30">
        <v>498.3003634125364</v>
      </c>
      <c r="U78" s="30">
        <v>505.46781912099129</v>
      </c>
      <c r="V78" s="31">
        <v>506.55675611661803</v>
      </c>
      <c r="W78" s="31">
        <v>521.78017873906697</v>
      </c>
      <c r="X78" s="31">
        <v>538.29244531778431</v>
      </c>
      <c r="Y78" s="31">
        <v>544.28681928425658</v>
      </c>
      <c r="Z78" s="31">
        <v>547.99374928862972</v>
      </c>
      <c r="AA78" s="31">
        <v>561.7051587303207</v>
      </c>
      <c r="AB78" s="31">
        <v>440.60004979591844</v>
      </c>
      <c r="AC78" s="31">
        <v>433.12344681632641</v>
      </c>
      <c r="AD78" s="31">
        <v>434.93031900728857</v>
      </c>
      <c r="AE78" s="31">
        <v>433.76756768367346</v>
      </c>
      <c r="AF78" s="31">
        <v>427.92370158163266</v>
      </c>
      <c r="AG78" s="31">
        <v>433.06261055102021</v>
      </c>
      <c r="AH78" s="31">
        <v>435.63374670845479</v>
      </c>
      <c r="AI78" s="31">
        <v>440.63050025947518</v>
      </c>
      <c r="AJ78" s="31">
        <v>446.3305642973761</v>
      </c>
      <c r="AK78" s="31">
        <v>445.36923834839655</v>
      </c>
      <c r="AL78" s="31">
        <v>451.59465891399424</v>
      </c>
      <c r="AM78" s="31">
        <v>400.61274766180759</v>
      </c>
      <c r="AN78" s="30">
        <v>389.86585492274048</v>
      </c>
      <c r="AO78" s="31">
        <v>378.8117361020407</v>
      </c>
      <c r="AP78" s="31">
        <v>564.30210653935842</v>
      </c>
      <c r="AQ78" s="31">
        <v>563.64349339795922</v>
      </c>
      <c r="AR78" s="31">
        <v>363.25039592419819</v>
      </c>
      <c r="AS78" s="31">
        <v>371.72210185568497</v>
      </c>
      <c r="AT78" s="31">
        <v>378.02336473469381</v>
      </c>
      <c r="AU78" s="31">
        <v>377.261800803207</v>
      </c>
      <c r="AV78" s="31">
        <v>382.87094999708449</v>
      </c>
      <c r="AW78" s="31">
        <v>387.13511564577254</v>
      </c>
      <c r="AX78" s="31">
        <v>390.89763835131197</v>
      </c>
      <c r="AY78" s="31">
        <v>413.70073899125356</v>
      </c>
      <c r="AZ78" s="31">
        <v>425.75983490670558</v>
      </c>
      <c r="BA78" s="31">
        <v>422.91005620991245</v>
      </c>
      <c r="BB78" s="31">
        <v>429.85416538629727</v>
      </c>
      <c r="BC78" s="31">
        <v>433.22494319096216</v>
      </c>
      <c r="BD78" s="31">
        <v>431.79554013994164</v>
      </c>
      <c r="BE78" s="31">
        <v>435.58841825801738</v>
      </c>
      <c r="BF78" s="31">
        <v>437.96922435860057</v>
      </c>
      <c r="BG78" s="31">
        <v>439.28436569679286</v>
      </c>
      <c r="BH78" s="31">
        <v>446.08776076676389</v>
      </c>
      <c r="BI78" s="31">
        <v>461.08062601311951</v>
      </c>
      <c r="BJ78" s="31">
        <v>461.66961205830899</v>
      </c>
      <c r="BK78" s="31">
        <v>474.60765927405254</v>
      </c>
      <c r="BL78" s="31">
        <v>478.08799427113701</v>
      </c>
      <c r="BM78" s="31">
        <v>481.06623255102033</v>
      </c>
      <c r="BN78" s="31">
        <v>486.46909397521858</v>
      </c>
      <c r="BO78" s="31">
        <v>483.33017940962083</v>
      </c>
      <c r="BP78" s="31">
        <v>461.5235247784255</v>
      </c>
      <c r="BQ78" s="31">
        <v>463.16458583381922</v>
      </c>
      <c r="BR78" s="31">
        <v>457.07549865743425</v>
      </c>
      <c r="BS78" s="31">
        <v>459.90467549271131</v>
      </c>
      <c r="BT78" s="31">
        <v>475.08127224635558</v>
      </c>
      <c r="BU78" s="31">
        <v>484.93367122011654</v>
      </c>
      <c r="BV78" s="31">
        <v>489.11040987463554</v>
      </c>
      <c r="BW78" s="31">
        <v>495.93419333236153</v>
      </c>
      <c r="BX78" s="28">
        <v>495.94591916034983</v>
      </c>
      <c r="BY78" s="29">
        <v>494.04514746355687</v>
      </c>
      <c r="BZ78" s="30">
        <v>494.04848510641392</v>
      </c>
      <c r="CA78" s="28">
        <v>494.05182274781328</v>
      </c>
      <c r="CB78" s="30">
        <v>494.05516039067061</v>
      </c>
      <c r="CC78" s="31">
        <v>494.06507481049545</v>
      </c>
    </row>
    <row r="79" spans="1:81" x14ac:dyDescent="0.2">
      <c r="A79" s="48"/>
      <c r="B79" s="56"/>
      <c r="C79" s="215" t="s">
        <v>24</v>
      </c>
      <c r="D79" s="29">
        <v>923.75946474714874</v>
      </c>
      <c r="E79" s="29">
        <v>897.86810423376073</v>
      </c>
      <c r="F79" s="30">
        <v>876.12238115439038</v>
      </c>
      <c r="G79" s="31">
        <v>980.44078892585412</v>
      </c>
      <c r="H79" s="30">
        <v>1160.5164601264837</v>
      </c>
      <c r="I79" s="28">
        <v>1062.2649759059825</v>
      </c>
      <c r="J79" s="30">
        <v>803.92462782387179</v>
      </c>
      <c r="K79" s="28">
        <v>784.02161386341686</v>
      </c>
      <c r="L79" s="30">
        <v>790.79603084788346</v>
      </c>
      <c r="M79" s="32">
        <v>831.93554089836744</v>
      </c>
      <c r="N79" s="31">
        <v>801.15163088885117</v>
      </c>
      <c r="O79" s="30">
        <v>905.92536241223308</v>
      </c>
      <c r="P79" s="30">
        <v>882.59123233779587</v>
      </c>
      <c r="Q79" s="31">
        <v>916.0719420900989</v>
      </c>
      <c r="R79" s="30">
        <v>887.69728097201164</v>
      </c>
      <c r="S79" s="31">
        <v>849.92021331685112</v>
      </c>
      <c r="T79" s="30">
        <v>810.63022647338778</v>
      </c>
      <c r="U79" s="30">
        <v>809.56326063879885</v>
      </c>
      <c r="V79" s="31">
        <v>803.79597136649579</v>
      </c>
      <c r="W79" s="31">
        <v>820.09675873388926</v>
      </c>
      <c r="X79" s="31">
        <v>846.78790354348689</v>
      </c>
      <c r="Y79" s="31">
        <v>798.89030713809905</v>
      </c>
      <c r="Z79" s="31">
        <v>735.30827727390079</v>
      </c>
      <c r="AA79" s="31">
        <v>710.27553470298551</v>
      </c>
      <c r="AB79" s="31">
        <v>674.38698195223333</v>
      </c>
      <c r="AC79" s="31">
        <v>707.41504607563832</v>
      </c>
      <c r="AD79" s="31">
        <v>708.04794821590667</v>
      </c>
      <c r="AE79" s="31">
        <v>635.43880935650168</v>
      </c>
      <c r="AF79" s="31">
        <v>604.56188004395335</v>
      </c>
      <c r="AG79" s="31">
        <v>556.70107457871711</v>
      </c>
      <c r="AH79" s="31">
        <v>592.9371038439416</v>
      </c>
      <c r="AI79" s="31">
        <v>564.42039832303215</v>
      </c>
      <c r="AJ79" s="31">
        <v>542.37909597669977</v>
      </c>
      <c r="AK79" s="31">
        <v>548.52428847279305</v>
      </c>
      <c r="AL79" s="31">
        <v>564.26389035640818</v>
      </c>
      <c r="AM79" s="31">
        <v>608.59782642767948</v>
      </c>
      <c r="AN79" s="30">
        <v>608.85834449633808</v>
      </c>
      <c r="AO79" s="31">
        <v>851.22253972744033</v>
      </c>
      <c r="AP79" s="31">
        <v>763.35393961309319</v>
      </c>
      <c r="AQ79" s="31">
        <v>745.47631602432091</v>
      </c>
      <c r="AR79" s="31">
        <v>695.66645815765889</v>
      </c>
      <c r="AS79" s="31">
        <v>630.96976606887176</v>
      </c>
      <c r="AT79" s="31">
        <v>538.59367456908763</v>
      </c>
      <c r="AU79" s="31">
        <v>444.45375045912823</v>
      </c>
      <c r="AV79" s="31">
        <v>436.02859745499114</v>
      </c>
      <c r="AW79" s="31">
        <v>456.1827231991312</v>
      </c>
      <c r="AX79" s="31">
        <v>469.44417776155677</v>
      </c>
      <c r="AY79" s="31">
        <v>475.52573535521003</v>
      </c>
      <c r="AZ79" s="31">
        <v>482.44002316640228</v>
      </c>
      <c r="BA79" s="31">
        <v>525.93562204002626</v>
      </c>
      <c r="BB79" s="31">
        <v>572.28410137051605</v>
      </c>
      <c r="BC79" s="31">
        <v>544.31428402050437</v>
      </c>
      <c r="BD79" s="31">
        <v>551.18749879866186</v>
      </c>
      <c r="BE79" s="31">
        <v>558.92952285494459</v>
      </c>
      <c r="BF79" s="31">
        <v>584.93741417357433</v>
      </c>
      <c r="BG79" s="31">
        <v>592.0028610490466</v>
      </c>
      <c r="BH79" s="31">
        <v>598.65696605242863</v>
      </c>
      <c r="BI79" s="31">
        <v>601.27427766993878</v>
      </c>
      <c r="BJ79" s="31">
        <v>602.95632604652747</v>
      </c>
      <c r="BK79" s="31">
        <v>605.57436725656851</v>
      </c>
      <c r="BL79" s="31">
        <v>594.64809777092432</v>
      </c>
      <c r="BM79" s="31">
        <v>585.74632099813414</v>
      </c>
      <c r="BN79" s="31">
        <v>595.68812695416034</v>
      </c>
      <c r="BO79" s="31">
        <v>594.11816104657714</v>
      </c>
      <c r="BP79" s="31">
        <v>599.22100325513406</v>
      </c>
      <c r="BQ79" s="31">
        <v>594.08087729325064</v>
      </c>
      <c r="BR79" s="31">
        <v>593.00742878609026</v>
      </c>
      <c r="BS79" s="31">
        <v>558.25737370280456</v>
      </c>
      <c r="BT79" s="31">
        <v>560.77040011218651</v>
      </c>
      <c r="BU79" s="31">
        <v>582.37855775481626</v>
      </c>
      <c r="BV79" s="31">
        <v>560.27652565244307</v>
      </c>
      <c r="BW79" s="31">
        <v>562.20309816679298</v>
      </c>
      <c r="BX79" s="28">
        <v>559.62310244146647</v>
      </c>
      <c r="BY79" s="29">
        <v>559.4709366646706</v>
      </c>
      <c r="BZ79" s="30">
        <v>559.47883626978432</v>
      </c>
      <c r="CA79" s="28">
        <v>559.55212824306125</v>
      </c>
      <c r="CB79" s="30">
        <v>559.54072227016036</v>
      </c>
      <c r="CC79" s="31">
        <v>559.3646271038192</v>
      </c>
    </row>
    <row r="80" spans="1:81" x14ac:dyDescent="0.2">
      <c r="A80" s="48"/>
      <c r="B80" s="56"/>
      <c r="C80" s="215" t="s">
        <v>25</v>
      </c>
      <c r="D80" s="29">
        <v>621.01734170999987</v>
      </c>
      <c r="E80" s="29">
        <v>626.53666371999986</v>
      </c>
      <c r="F80" s="30">
        <v>631.04384831000016</v>
      </c>
      <c r="G80" s="31">
        <v>635.22325574999991</v>
      </c>
      <c r="H80" s="30">
        <v>644.25118567999994</v>
      </c>
      <c r="I80" s="28">
        <v>653.26734115000011</v>
      </c>
      <c r="J80" s="30">
        <v>409.75866748999999</v>
      </c>
      <c r="K80" s="28">
        <v>409.50083642000004</v>
      </c>
      <c r="L80" s="30">
        <v>419.69090333999998</v>
      </c>
      <c r="M80" s="32">
        <v>418.41507806999999</v>
      </c>
      <c r="N80" s="31">
        <v>419.40355243999994</v>
      </c>
      <c r="O80" s="30">
        <v>423.12299765999995</v>
      </c>
      <c r="P80" s="30">
        <v>424.90427868000006</v>
      </c>
      <c r="Q80" s="31">
        <v>428.08543032</v>
      </c>
      <c r="R80" s="30">
        <v>451.94372752000015</v>
      </c>
      <c r="S80" s="31">
        <v>455.23982509000007</v>
      </c>
      <c r="T80" s="30">
        <v>455.87880252999997</v>
      </c>
      <c r="U80" s="30">
        <v>463.73593656999998</v>
      </c>
      <c r="V80" s="31">
        <v>462.95870246999999</v>
      </c>
      <c r="W80" s="31">
        <v>468.73575151000011</v>
      </c>
      <c r="X80" s="31">
        <v>473.87450138999998</v>
      </c>
      <c r="Y80" s="31">
        <v>469.24349125000009</v>
      </c>
      <c r="Z80" s="31">
        <v>464.71247777999997</v>
      </c>
      <c r="AA80" s="31">
        <v>462.24554279</v>
      </c>
      <c r="AB80" s="31">
        <v>420.86498800999999</v>
      </c>
      <c r="AC80" s="31">
        <v>422.16503805000002</v>
      </c>
      <c r="AD80" s="31">
        <v>423.94168573999991</v>
      </c>
      <c r="AE80" s="31">
        <v>436.51899375999994</v>
      </c>
      <c r="AF80" s="31">
        <v>444.99808333000004</v>
      </c>
      <c r="AG80" s="31">
        <v>449.64733854000008</v>
      </c>
      <c r="AH80" s="31">
        <v>453.62731745999992</v>
      </c>
      <c r="AI80" s="31">
        <v>451.76516774999999</v>
      </c>
      <c r="AJ80" s="31">
        <v>448.77291959999991</v>
      </c>
      <c r="AK80" s="31">
        <v>449.7476697099998</v>
      </c>
      <c r="AL80" s="31">
        <v>441.92522447999983</v>
      </c>
      <c r="AM80" s="31">
        <v>217.39587395999996</v>
      </c>
      <c r="AN80" s="30">
        <v>217.87731711999993</v>
      </c>
      <c r="AO80" s="31">
        <v>219.48367100000004</v>
      </c>
      <c r="AP80" s="31">
        <v>195.36076289999994</v>
      </c>
      <c r="AQ80" s="31">
        <v>178.58147338000003</v>
      </c>
      <c r="AR80" s="31">
        <v>174.56180419999993</v>
      </c>
      <c r="AS80" s="31">
        <v>173.80981556999996</v>
      </c>
      <c r="AT80" s="31">
        <v>170.25840676000001</v>
      </c>
      <c r="AU80" s="31">
        <v>168.39438484999999</v>
      </c>
      <c r="AV80" s="31">
        <v>165.53215227999996</v>
      </c>
      <c r="AW80" s="31">
        <v>162.33485486000001</v>
      </c>
      <c r="AX80" s="31">
        <v>159.89711844999999</v>
      </c>
      <c r="AY80" s="31">
        <v>158.11789659999997</v>
      </c>
      <c r="AZ80" s="31">
        <v>157.73749137999999</v>
      </c>
      <c r="BA80" s="31">
        <v>157.36213067999998</v>
      </c>
      <c r="BB80" s="31">
        <v>156.92471187000001</v>
      </c>
      <c r="BC80" s="31">
        <v>152.26781751999999</v>
      </c>
      <c r="BD80" s="31">
        <v>150.54539018</v>
      </c>
      <c r="BE80" s="31">
        <v>148.61615254999998</v>
      </c>
      <c r="BF80" s="31">
        <v>144.98304248000002</v>
      </c>
      <c r="BG80" s="31">
        <v>143.80789742999997</v>
      </c>
      <c r="BH80" s="31">
        <v>141.48458471999999</v>
      </c>
      <c r="BI80" s="31">
        <v>139.42091761999998</v>
      </c>
      <c r="BJ80" s="31">
        <v>137.81049064000001</v>
      </c>
      <c r="BK80" s="31">
        <v>136.62113875999998</v>
      </c>
      <c r="BL80" s="31">
        <v>135.81901980999999</v>
      </c>
      <c r="BM80" s="31">
        <v>135.36771026</v>
      </c>
      <c r="BN80" s="31">
        <v>134.32477001999999</v>
      </c>
      <c r="BO80" s="31">
        <v>133.40660556</v>
      </c>
      <c r="BP80" s="31">
        <v>132.66128277999996</v>
      </c>
      <c r="BQ80" s="31">
        <v>131.25809564000002</v>
      </c>
      <c r="BR80" s="31">
        <v>130.87916826</v>
      </c>
      <c r="BS80" s="31">
        <v>130.15664790000002</v>
      </c>
      <c r="BT80" s="31">
        <v>129.48287156000001</v>
      </c>
      <c r="BU80" s="31">
        <v>128.90022361000001</v>
      </c>
      <c r="BV80" s="31">
        <v>128.91545871</v>
      </c>
      <c r="BW80" s="31">
        <v>128.80601752000001</v>
      </c>
      <c r="BX80" s="28">
        <v>128.84590059999999</v>
      </c>
      <c r="BY80" s="29">
        <v>128.99312380000001</v>
      </c>
      <c r="BZ80" s="30">
        <v>129.00943742999999</v>
      </c>
      <c r="CA80" s="28">
        <v>129.01853697999999</v>
      </c>
      <c r="CB80" s="30">
        <v>129.03944138</v>
      </c>
      <c r="CC80" s="31">
        <v>129.08329968999999</v>
      </c>
    </row>
    <row r="81" spans="1:81" x14ac:dyDescent="0.2">
      <c r="A81" s="48"/>
      <c r="B81" s="56"/>
      <c r="C81" s="215" t="s">
        <v>26</v>
      </c>
      <c r="D81" s="29">
        <v>813.57799438315897</v>
      </c>
      <c r="E81" s="29">
        <v>919.78036435287447</v>
      </c>
      <c r="F81" s="30">
        <v>1417.4251188185006</v>
      </c>
      <c r="G81" s="31">
        <v>1643.7269151755268</v>
      </c>
      <c r="H81" s="30">
        <v>1599.1509027455356</v>
      </c>
      <c r="I81" s="28">
        <v>1400.1841671668924</v>
      </c>
      <c r="J81" s="30">
        <v>1327.2340956859857</v>
      </c>
      <c r="K81" s="28">
        <v>1474.2551255902526</v>
      </c>
      <c r="L81" s="30">
        <v>1560.4160672845212</v>
      </c>
      <c r="M81" s="32">
        <v>1301.5225342606002</v>
      </c>
      <c r="N81" s="31">
        <v>1273.750019865304</v>
      </c>
      <c r="O81" s="30">
        <v>2177.484312703999</v>
      </c>
      <c r="P81" s="30">
        <v>1790.4484556748155</v>
      </c>
      <c r="Q81" s="31">
        <v>1724.158770625781</v>
      </c>
      <c r="R81" s="30">
        <v>1978.9984966871179</v>
      </c>
      <c r="S81" s="31">
        <v>1632.2463934854468</v>
      </c>
      <c r="T81" s="30">
        <v>1574.4467798865726</v>
      </c>
      <c r="U81" s="30">
        <v>1692.5178685967628</v>
      </c>
      <c r="V81" s="31">
        <v>1639.2040080230854</v>
      </c>
      <c r="W81" s="31">
        <v>1841.8643490025195</v>
      </c>
      <c r="X81" s="31">
        <v>1917.4104394343553</v>
      </c>
      <c r="Y81" s="31">
        <v>1750.0795389689029</v>
      </c>
      <c r="Z81" s="31">
        <v>1514.823049440774</v>
      </c>
      <c r="AA81" s="31">
        <v>2149.5992341064461</v>
      </c>
      <c r="AB81" s="31">
        <v>1562.5669495494271</v>
      </c>
      <c r="AC81" s="31">
        <v>1630.0388327290807</v>
      </c>
      <c r="AD81" s="31">
        <v>1621.5626866044724</v>
      </c>
      <c r="AE81" s="31">
        <v>1381.993506918109</v>
      </c>
      <c r="AF81" s="31">
        <v>1094.6390649034695</v>
      </c>
      <c r="AG81" s="31">
        <v>1465.045342542403</v>
      </c>
      <c r="AH81" s="31">
        <v>1432.8507896599554</v>
      </c>
      <c r="AI81" s="31">
        <v>1341.4871081159104</v>
      </c>
      <c r="AJ81" s="31">
        <v>1511.6669603698679</v>
      </c>
      <c r="AK81" s="31">
        <v>1429.9106795007831</v>
      </c>
      <c r="AL81" s="31">
        <v>1476.9931986211996</v>
      </c>
      <c r="AM81" s="31">
        <v>2224.5460277869265</v>
      </c>
      <c r="AN81" s="30">
        <v>1524.5008094811358</v>
      </c>
      <c r="AO81" s="31">
        <v>1343.5178965481628</v>
      </c>
      <c r="AP81" s="31">
        <v>1044.2978355784107</v>
      </c>
      <c r="AQ81" s="31">
        <v>1129.4768757009492</v>
      </c>
      <c r="AR81" s="31">
        <v>2049.3677861453662</v>
      </c>
      <c r="AS81" s="31">
        <v>2068.9853548448518</v>
      </c>
      <c r="AT81" s="31">
        <v>2189.865759149428</v>
      </c>
      <c r="AU81" s="31">
        <v>2199.4727845397965</v>
      </c>
      <c r="AV81" s="31">
        <v>2264.690105887054</v>
      </c>
      <c r="AW81" s="31">
        <v>2226.5651515480508</v>
      </c>
      <c r="AX81" s="31">
        <v>2188.2101562083208</v>
      </c>
      <c r="AY81" s="31">
        <v>2679.20525001431</v>
      </c>
      <c r="AZ81" s="31">
        <v>2165.3447810727826</v>
      </c>
      <c r="BA81" s="31">
        <v>2258.7823712981863</v>
      </c>
      <c r="BB81" s="31">
        <v>2315.8220460578309</v>
      </c>
      <c r="BC81" s="31">
        <v>2078.4288652616469</v>
      </c>
      <c r="BD81" s="31">
        <v>1821.4758657533243</v>
      </c>
      <c r="BE81" s="31">
        <v>1857.5827646410796</v>
      </c>
      <c r="BF81" s="31">
        <v>1967.803975483967</v>
      </c>
      <c r="BG81" s="31">
        <v>2021.60941270236</v>
      </c>
      <c r="BH81" s="31">
        <v>2356.2860313435058</v>
      </c>
      <c r="BI81" s="31">
        <v>1905.0132559767376</v>
      </c>
      <c r="BJ81" s="31">
        <v>1788.0091393038954</v>
      </c>
      <c r="BK81" s="31">
        <v>2414.9964694509285</v>
      </c>
      <c r="BL81" s="31">
        <v>2054.7715830842781</v>
      </c>
      <c r="BM81" s="31">
        <v>2274.2824298210676</v>
      </c>
      <c r="BN81" s="31">
        <v>1965.8316579062257</v>
      </c>
      <c r="BO81" s="31">
        <v>1402.6611457005818</v>
      </c>
      <c r="BP81" s="31">
        <v>1263.0055632417714</v>
      </c>
      <c r="BQ81" s="31">
        <v>1159.9717730223483</v>
      </c>
      <c r="BR81" s="31">
        <v>1468.1129840390745</v>
      </c>
      <c r="BS81" s="31">
        <v>1683.9095614424368</v>
      </c>
      <c r="BT81" s="31">
        <v>1931.0525098528688</v>
      </c>
      <c r="BU81" s="31">
        <v>2058.0022530387905</v>
      </c>
      <c r="BV81" s="31">
        <v>2357.1738063259718</v>
      </c>
      <c r="BW81" s="31">
        <v>2137.6344867198068</v>
      </c>
      <c r="BX81" s="28">
        <v>2085.8050706311601</v>
      </c>
      <c r="BY81" s="29">
        <v>1984.599958429003</v>
      </c>
      <c r="BZ81" s="30">
        <v>1962.5731150138151</v>
      </c>
      <c r="CA81" s="28">
        <v>1940.268179841544</v>
      </c>
      <c r="CB81" s="30">
        <v>1927.6704002519739</v>
      </c>
      <c r="CC81" s="31">
        <v>1900.6821731057785</v>
      </c>
    </row>
    <row r="82" spans="1:81" x14ac:dyDescent="0.2">
      <c r="A82" s="48"/>
      <c r="B82" s="56"/>
      <c r="C82" s="215" t="s">
        <v>27</v>
      </c>
      <c r="D82" s="29">
        <v>402.18750039601031</v>
      </c>
      <c r="E82" s="29">
        <v>535.22836326911352</v>
      </c>
      <c r="F82" s="30">
        <v>1057.4549636441102</v>
      </c>
      <c r="G82" s="31">
        <v>1186.6924864396728</v>
      </c>
      <c r="H82" s="30">
        <v>969.59280133905168</v>
      </c>
      <c r="I82" s="28">
        <v>867.9143654209098</v>
      </c>
      <c r="J82" s="30">
        <v>917.06856715211404</v>
      </c>
      <c r="K82" s="28">
        <v>1080.8295953868358</v>
      </c>
      <c r="L82" s="30">
        <v>1168.2638361266377</v>
      </c>
      <c r="M82" s="32">
        <v>866.29291831223293</v>
      </c>
      <c r="N82" s="31">
        <v>871.03631355645268</v>
      </c>
      <c r="O82" s="30">
        <v>1672.9647172717659</v>
      </c>
      <c r="P82" s="30">
        <v>1312.6187267070195</v>
      </c>
      <c r="Q82" s="31">
        <v>1205.5765788556823</v>
      </c>
      <c r="R82" s="30">
        <v>1496.6841534751065</v>
      </c>
      <c r="S82" s="31">
        <v>1190.1006320685958</v>
      </c>
      <c r="T82" s="30">
        <v>1173.5933671731848</v>
      </c>
      <c r="U82" s="30">
        <v>1294.3589263479639</v>
      </c>
      <c r="V82" s="31">
        <v>1241.2927692965895</v>
      </c>
      <c r="W82" s="31">
        <v>1425.6617224386302</v>
      </c>
      <c r="X82" s="31">
        <v>1476.7790478208685</v>
      </c>
      <c r="Y82" s="31">
        <v>1356.4491247708038</v>
      </c>
      <c r="Z82" s="31">
        <v>1179.5800430568731</v>
      </c>
      <c r="AA82" s="31">
        <v>1833.7686623234608</v>
      </c>
      <c r="AB82" s="31">
        <v>1281.3699976271937</v>
      </c>
      <c r="AC82" s="31">
        <v>1315.8526851734425</v>
      </c>
      <c r="AD82" s="31">
        <v>1303.8257650885657</v>
      </c>
      <c r="AE82" s="31">
        <v>1142.7369453116075</v>
      </c>
      <c r="AF82" s="31">
        <v>889.55370298951607</v>
      </c>
      <c r="AG82" s="31">
        <v>1310.4474005136858</v>
      </c>
      <c r="AH82" s="31">
        <v>1240.5468213760137</v>
      </c>
      <c r="AI82" s="31">
        <v>1175.7560131428781</v>
      </c>
      <c r="AJ82" s="31">
        <v>1363.4533278831682</v>
      </c>
      <c r="AK82" s="31">
        <v>1274.1277535679901</v>
      </c>
      <c r="AL82" s="31">
        <v>1298.9131659547916</v>
      </c>
      <c r="AM82" s="31">
        <v>1993.977638879247</v>
      </c>
      <c r="AN82" s="30">
        <v>1292.5814348847975</v>
      </c>
      <c r="AO82" s="31">
        <v>874.20812595072277</v>
      </c>
      <c r="AP82" s="31">
        <v>659.34400919531765</v>
      </c>
      <c r="AQ82" s="31">
        <v>754.77667466662842</v>
      </c>
      <c r="AR82" s="31">
        <v>1720.125828657707</v>
      </c>
      <c r="AS82" s="31">
        <v>1762.2183652359802</v>
      </c>
      <c r="AT82" s="31">
        <v>1968.0859092203407</v>
      </c>
      <c r="AU82" s="31">
        <v>2068.4672916006684</v>
      </c>
      <c r="AV82" s="31">
        <v>2134.0315636220625</v>
      </c>
      <c r="AW82" s="31">
        <v>2070.8462153389196</v>
      </c>
      <c r="AX82" s="31">
        <v>2016.8744982767639</v>
      </c>
      <c r="AY82" s="31">
        <v>2493.3136490991001</v>
      </c>
      <c r="AZ82" s="31">
        <v>1970.0327870763804</v>
      </c>
      <c r="BA82" s="31">
        <v>2020.5428221181601</v>
      </c>
      <c r="BB82" s="31">
        <v>2028.0015516273147</v>
      </c>
      <c r="BC82" s="31">
        <v>1809.9048114011425</v>
      </c>
      <c r="BD82" s="31">
        <v>1540.0425966746627</v>
      </c>
      <c r="BE82" s="31">
        <v>1562.120687856135</v>
      </c>
      <c r="BF82" s="31">
        <v>1640.0254326803927</v>
      </c>
      <c r="BG82" s="31">
        <v>1685.2397149433134</v>
      </c>
      <c r="BH82" s="31">
        <v>2010.1325369510771</v>
      </c>
      <c r="BI82" s="31">
        <v>1553.3872605267986</v>
      </c>
      <c r="BJ82" s="31">
        <v>1429.4931973773678</v>
      </c>
      <c r="BK82" s="31">
        <v>2052.9190122943601</v>
      </c>
      <c r="BL82" s="31">
        <v>1701.8693380933541</v>
      </c>
      <c r="BM82" s="31">
        <v>1930.2176979129335</v>
      </c>
      <c r="BN82" s="31">
        <v>1609.9034581420653</v>
      </c>
      <c r="BO82" s="31">
        <v>1044.8410700740046</v>
      </c>
      <c r="BP82" s="31">
        <v>895.73328771663728</v>
      </c>
      <c r="BQ82" s="31">
        <v>795.82539667909782</v>
      </c>
      <c r="BR82" s="31">
        <v>1104.4396774129841</v>
      </c>
      <c r="BS82" s="31">
        <v>1350.7535661496322</v>
      </c>
      <c r="BT82" s="31">
        <v>1592.8738137506821</v>
      </c>
      <c r="BU82" s="31">
        <v>1696.5033025239743</v>
      </c>
      <c r="BV82" s="31">
        <v>2015.9451122435285</v>
      </c>
      <c r="BW82" s="31">
        <v>1794.5112833530136</v>
      </c>
      <c r="BX82" s="28">
        <v>1746.1079788996938</v>
      </c>
      <c r="BY82" s="29">
        <v>1645.2610546043327</v>
      </c>
      <c r="BZ82" s="30">
        <v>1623.0943933640308</v>
      </c>
      <c r="CA82" s="28">
        <v>1601.0550326984826</v>
      </c>
      <c r="CB82" s="30">
        <v>1588.5037046318134</v>
      </c>
      <c r="CC82" s="31">
        <v>1562.205318801959</v>
      </c>
    </row>
    <row r="83" spans="1:81" x14ac:dyDescent="0.2">
      <c r="A83" s="48"/>
      <c r="B83" s="56"/>
      <c r="C83" s="215" t="s">
        <v>28</v>
      </c>
      <c r="D83" s="29">
        <v>411.39049398714872</v>
      </c>
      <c r="E83" s="29">
        <v>384.55200108376096</v>
      </c>
      <c r="F83" s="30">
        <v>359.97015517439036</v>
      </c>
      <c r="G83" s="31">
        <v>457.03442873585402</v>
      </c>
      <c r="H83" s="30">
        <v>629.55810140648396</v>
      </c>
      <c r="I83" s="28">
        <v>532.26980174598259</v>
      </c>
      <c r="J83" s="30">
        <v>410.16552853387174</v>
      </c>
      <c r="K83" s="28">
        <v>393.42553020341694</v>
      </c>
      <c r="L83" s="30">
        <v>392.15223115788353</v>
      </c>
      <c r="M83" s="32">
        <v>435.22961594836733</v>
      </c>
      <c r="N83" s="31">
        <v>402.71370630885133</v>
      </c>
      <c r="O83" s="30">
        <v>504.51959543223307</v>
      </c>
      <c r="P83" s="30">
        <v>477.82972896779597</v>
      </c>
      <c r="Q83" s="31">
        <v>518.5821917700988</v>
      </c>
      <c r="R83" s="30">
        <v>482.31434321201152</v>
      </c>
      <c r="S83" s="31">
        <v>442.14576141685097</v>
      </c>
      <c r="T83" s="30">
        <v>400.85341271338785</v>
      </c>
      <c r="U83" s="30">
        <v>398.15894224879895</v>
      </c>
      <c r="V83" s="31">
        <v>397.91123872649575</v>
      </c>
      <c r="W83" s="31">
        <v>416.20262656388923</v>
      </c>
      <c r="X83" s="31">
        <v>440.63139161348693</v>
      </c>
      <c r="Y83" s="31">
        <v>393.630414198099</v>
      </c>
      <c r="Z83" s="31">
        <v>335.24300638390088</v>
      </c>
      <c r="AA83" s="31">
        <v>315.83057178298549</v>
      </c>
      <c r="AB83" s="31">
        <v>281.19695192223338</v>
      </c>
      <c r="AC83" s="31">
        <v>314.18614755563829</v>
      </c>
      <c r="AD83" s="31">
        <v>317.73692151590666</v>
      </c>
      <c r="AE83" s="31">
        <v>239.25656160650149</v>
      </c>
      <c r="AF83" s="31">
        <v>205.08536191395342</v>
      </c>
      <c r="AG83" s="31">
        <v>154.59794202871723</v>
      </c>
      <c r="AH83" s="31">
        <v>192.30396828394166</v>
      </c>
      <c r="AI83" s="31">
        <v>165.73109497303213</v>
      </c>
      <c r="AJ83" s="31">
        <v>148.21363248669971</v>
      </c>
      <c r="AK83" s="31">
        <v>155.78292593279301</v>
      </c>
      <c r="AL83" s="31">
        <v>178.0800326664081</v>
      </c>
      <c r="AM83" s="31">
        <v>230.56838890767938</v>
      </c>
      <c r="AN83" s="30">
        <v>231.91937459633817</v>
      </c>
      <c r="AO83" s="31">
        <v>469.30977059744009</v>
      </c>
      <c r="AP83" s="31">
        <v>384.9538263830932</v>
      </c>
      <c r="AQ83" s="31">
        <v>374.7002010343208</v>
      </c>
      <c r="AR83" s="31">
        <v>329.24195748765896</v>
      </c>
      <c r="AS83" s="31">
        <v>306.7669896088716</v>
      </c>
      <c r="AT83" s="31">
        <v>221.77984992908748</v>
      </c>
      <c r="AU83" s="31">
        <v>131.00549293912826</v>
      </c>
      <c r="AV83" s="31">
        <v>130.65854226499124</v>
      </c>
      <c r="AW83" s="31">
        <v>155.71893620913116</v>
      </c>
      <c r="AX83" s="31">
        <v>171.33565793155688</v>
      </c>
      <c r="AY83" s="31">
        <v>185.89160091520989</v>
      </c>
      <c r="AZ83" s="31">
        <v>195.31199399640232</v>
      </c>
      <c r="BA83" s="31">
        <v>238.23954918002622</v>
      </c>
      <c r="BB83" s="31">
        <v>287.82049443051602</v>
      </c>
      <c r="BC83" s="31">
        <v>268.52405386050441</v>
      </c>
      <c r="BD83" s="31">
        <v>281.43326907866174</v>
      </c>
      <c r="BE83" s="31">
        <v>295.4620767849446</v>
      </c>
      <c r="BF83" s="31">
        <v>327.77854280357428</v>
      </c>
      <c r="BG83" s="31">
        <v>336.36969775904669</v>
      </c>
      <c r="BH83" s="31">
        <v>346.15349439242851</v>
      </c>
      <c r="BI83" s="31">
        <v>351.62599544993884</v>
      </c>
      <c r="BJ83" s="31">
        <v>358.51594192652766</v>
      </c>
      <c r="BK83" s="31">
        <v>362.07745715656853</v>
      </c>
      <c r="BL83" s="31">
        <v>352.90224499092426</v>
      </c>
      <c r="BM83" s="31">
        <v>344.06473190813404</v>
      </c>
      <c r="BN83" s="31">
        <v>355.92819976416018</v>
      </c>
      <c r="BO83" s="31">
        <v>357.82007562657731</v>
      </c>
      <c r="BP83" s="31">
        <v>367.27227552513403</v>
      </c>
      <c r="BQ83" s="31">
        <v>364.14637634325061</v>
      </c>
      <c r="BR83" s="31">
        <v>363.67330662609038</v>
      </c>
      <c r="BS83" s="31">
        <v>333.15599529280473</v>
      </c>
      <c r="BT83" s="31">
        <v>338.17869610218668</v>
      </c>
      <c r="BU83" s="31">
        <v>361.49895051481622</v>
      </c>
      <c r="BV83" s="31">
        <v>341.22869408244316</v>
      </c>
      <c r="BW83" s="31">
        <v>343.12320336679312</v>
      </c>
      <c r="BX83" s="28">
        <v>339.69709173146646</v>
      </c>
      <c r="BY83" s="29">
        <v>339.33890382467047</v>
      </c>
      <c r="BZ83" s="30">
        <v>339.47872164978418</v>
      </c>
      <c r="CA83" s="28">
        <v>339.21314714306124</v>
      </c>
      <c r="CB83" s="30">
        <v>339.16669562016028</v>
      </c>
      <c r="CC83" s="31">
        <v>338.47685430381927</v>
      </c>
    </row>
    <row r="84" spans="1:81" ht="13.5" x14ac:dyDescent="0.2">
      <c r="A84" s="48"/>
      <c r="B84" s="102"/>
      <c r="C84" s="215" t="s">
        <v>178</v>
      </c>
      <c r="D84" s="29">
        <v>26699.054547923664</v>
      </c>
      <c r="E84" s="29">
        <v>26767.34761835515</v>
      </c>
      <c r="F84" s="30">
        <v>26654.572041413092</v>
      </c>
      <c r="G84" s="31">
        <v>26794.824154691509</v>
      </c>
      <c r="H84" s="30">
        <v>27099.601390330285</v>
      </c>
      <c r="I84" s="28">
        <v>27041.348647408704</v>
      </c>
      <c r="J84" s="30">
        <v>27127.396170540567</v>
      </c>
      <c r="K84" s="28">
        <v>27208.43046468827</v>
      </c>
      <c r="L84" s="30">
        <v>27284.270104143961</v>
      </c>
      <c r="M84" s="32">
        <v>27525.954769262113</v>
      </c>
      <c r="N84" s="31">
        <v>27729.557799278395</v>
      </c>
      <c r="O84" s="30">
        <v>27822.941235513103</v>
      </c>
      <c r="P84" s="30">
        <v>27574.674592094903</v>
      </c>
      <c r="Q84" s="31">
        <v>27521.487938357375</v>
      </c>
      <c r="R84" s="30">
        <v>27495.261306908324</v>
      </c>
      <c r="S84" s="31">
        <v>27723.827415547104</v>
      </c>
      <c r="T84" s="30">
        <v>27838.53528363445</v>
      </c>
      <c r="U84" s="30">
        <v>27893.934731041951</v>
      </c>
      <c r="V84" s="31">
        <v>27935.348760034929</v>
      </c>
      <c r="W84" s="31">
        <v>28193.908898806076</v>
      </c>
      <c r="X84" s="31">
        <v>28378.344771873883</v>
      </c>
      <c r="Y84" s="31">
        <v>28593.543216596077</v>
      </c>
      <c r="Z84" s="31">
        <v>28771.293641617529</v>
      </c>
      <c r="AA84" s="31">
        <v>28888.278378705298</v>
      </c>
      <c r="AB84" s="31">
        <v>28869.191808534913</v>
      </c>
      <c r="AC84" s="31">
        <v>29012.806208465343</v>
      </c>
      <c r="AD84" s="31">
        <v>29202.971276204189</v>
      </c>
      <c r="AE84" s="31">
        <v>29450.888119610234</v>
      </c>
      <c r="AF84" s="31">
        <v>29708.290474335299</v>
      </c>
      <c r="AG84" s="31">
        <v>29933.330969464798</v>
      </c>
      <c r="AH84" s="31">
        <v>30074.299520645462</v>
      </c>
      <c r="AI84" s="31">
        <v>30301.113841772614</v>
      </c>
      <c r="AJ84" s="31">
        <v>30489.917909536878</v>
      </c>
      <c r="AK84" s="31">
        <v>30683.634682222979</v>
      </c>
      <c r="AL84" s="31">
        <v>30850.556724951861</v>
      </c>
      <c r="AM84" s="31">
        <v>31055.543740704878</v>
      </c>
      <c r="AN84" s="30">
        <v>31120.427494535008</v>
      </c>
      <c r="AO84" s="31">
        <v>31294.994374149399</v>
      </c>
      <c r="AP84" s="31">
        <v>31435.588837149062</v>
      </c>
      <c r="AQ84" s="31">
        <v>31442.5122267283</v>
      </c>
      <c r="AR84" s="31">
        <v>30121.824245993699</v>
      </c>
      <c r="AS84" s="31">
        <v>30115.535984907201</v>
      </c>
      <c r="AT84" s="31">
        <v>30229.188444966494</v>
      </c>
      <c r="AU84" s="31">
        <v>30373.723128694943</v>
      </c>
      <c r="AV84" s="31">
        <v>30413.3918850392</v>
      </c>
      <c r="AW84" s="31">
        <v>30611.668133330888</v>
      </c>
      <c r="AX84" s="31">
        <v>30766.236704582177</v>
      </c>
      <c r="AY84" s="31">
        <v>30854.336819611304</v>
      </c>
      <c r="AZ84" s="31">
        <v>30841.848465290681</v>
      </c>
      <c r="BA84" s="31">
        <v>30852.472254873719</v>
      </c>
      <c r="BB84" s="31">
        <v>30831.41879794588</v>
      </c>
      <c r="BC84" s="31">
        <v>30892.941454681953</v>
      </c>
      <c r="BD84" s="31">
        <v>31205.504189346433</v>
      </c>
      <c r="BE84" s="31">
        <v>31358.884014270687</v>
      </c>
      <c r="BF84" s="31">
        <v>31448.525583059309</v>
      </c>
      <c r="BG84" s="31">
        <v>31580.553895421865</v>
      </c>
      <c r="BH84" s="31">
        <v>31659.709412026827</v>
      </c>
      <c r="BI84" s="31">
        <v>31822.835435676956</v>
      </c>
      <c r="BJ84" s="31">
        <v>31947.049243797945</v>
      </c>
      <c r="BK84" s="31">
        <v>32109.423087963969</v>
      </c>
      <c r="BL84" s="31">
        <v>32094.372297394202</v>
      </c>
      <c r="BM84" s="31">
        <v>32202.239629717431</v>
      </c>
      <c r="BN84" s="31">
        <v>32359.710125244361</v>
      </c>
      <c r="BO84" s="31">
        <v>32633.919241205189</v>
      </c>
      <c r="BP84" s="31">
        <v>32781.286971466339</v>
      </c>
      <c r="BQ84" s="31">
        <v>32755.505235518765</v>
      </c>
      <c r="BR84" s="31">
        <v>32763.145500701488</v>
      </c>
      <c r="BS84" s="31">
        <v>32747.02817744904</v>
      </c>
      <c r="BT84" s="31">
        <v>32789.469175318685</v>
      </c>
      <c r="BU84" s="31">
        <v>32915.438572090905</v>
      </c>
      <c r="BV84" s="31">
        <v>32788.283704423644</v>
      </c>
      <c r="BW84" s="31">
        <v>32711.103907005283</v>
      </c>
      <c r="BX84" s="28">
        <v>32721.397592835801</v>
      </c>
      <c r="BY84" s="29">
        <v>32745.231958738135</v>
      </c>
      <c r="BZ84" s="30">
        <v>32776.145808593821</v>
      </c>
      <c r="CA84" s="28">
        <v>32810.284176095265</v>
      </c>
      <c r="CB84" s="30">
        <v>32856.592187991773</v>
      </c>
      <c r="CC84" s="31">
        <v>32954.85550900198</v>
      </c>
    </row>
    <row r="85" spans="1:81" ht="13.5" thickBot="1" x14ac:dyDescent="0.25">
      <c r="A85" s="48"/>
      <c r="B85" s="118"/>
      <c r="C85" s="232" t="s">
        <v>17</v>
      </c>
      <c r="D85" s="119">
        <v>98.713736356955195</v>
      </c>
      <c r="E85" s="119">
        <v>98.725172001402598</v>
      </c>
      <c r="F85" s="120">
        <v>98.738275279110894</v>
      </c>
      <c r="G85" s="121">
        <v>98.746276602598797</v>
      </c>
      <c r="H85" s="120">
        <v>98.763962168294597</v>
      </c>
      <c r="I85" s="122">
        <v>98.772398741966398</v>
      </c>
      <c r="J85" s="120">
        <v>98.786653481826718</v>
      </c>
      <c r="K85" s="122">
        <v>98.793214565820904</v>
      </c>
      <c r="L85" s="120">
        <v>98.792564177621102</v>
      </c>
      <c r="M85" s="123">
        <v>98.809901414037995</v>
      </c>
      <c r="N85" s="121">
        <v>98.825279182144897</v>
      </c>
      <c r="O85" s="120">
        <v>98.867857714465501</v>
      </c>
      <c r="P85" s="120">
        <v>98.873840629954756</v>
      </c>
      <c r="Q85" s="121">
        <v>98.881220848993379</v>
      </c>
      <c r="R85" s="120">
        <v>98.891526269860762</v>
      </c>
      <c r="S85" s="121">
        <v>98.914794870404336</v>
      </c>
      <c r="T85" s="120">
        <v>98.927420956892433</v>
      </c>
      <c r="U85" s="120">
        <v>98.938685798108622</v>
      </c>
      <c r="V85" s="124">
        <v>98.948424590634843</v>
      </c>
      <c r="W85" s="124">
        <v>98.961927245464167</v>
      </c>
      <c r="X85" s="124">
        <v>98.9777432317983</v>
      </c>
      <c r="Y85" s="124">
        <v>98.991289595181726</v>
      </c>
      <c r="Z85" s="124">
        <v>99.028527411391167</v>
      </c>
      <c r="AA85" s="124">
        <v>99.047331709564176</v>
      </c>
      <c r="AB85" s="124">
        <v>99.051147400655111</v>
      </c>
      <c r="AC85" s="124">
        <v>99.074197116491987</v>
      </c>
      <c r="AD85" s="124">
        <v>99.079888028686554</v>
      </c>
      <c r="AE85" s="124">
        <v>99.100386508038952</v>
      </c>
      <c r="AF85" s="124">
        <v>99.112847828366142</v>
      </c>
      <c r="AG85" s="124">
        <v>99.129710470362681</v>
      </c>
      <c r="AH85" s="124">
        <v>99.137026773924703</v>
      </c>
      <c r="AI85" s="124">
        <v>99.15384739211585</v>
      </c>
      <c r="AJ85" s="124">
        <v>99.171881500808553</v>
      </c>
      <c r="AK85" s="124">
        <v>99.183593585100567</v>
      </c>
      <c r="AL85" s="124">
        <v>99.197048385890753</v>
      </c>
      <c r="AM85" s="124">
        <v>99.207729826747538</v>
      </c>
      <c r="AN85" s="269">
        <v>99.201450186676624</v>
      </c>
      <c r="AO85" s="251">
        <v>99.212492235687989</v>
      </c>
      <c r="AP85" s="251">
        <v>99.227067043682808</v>
      </c>
      <c r="AQ85" s="251">
        <v>99.236974776647713</v>
      </c>
      <c r="AR85" s="251">
        <v>99.221550156413159</v>
      </c>
      <c r="AS85" s="251">
        <v>99.237701832756372</v>
      </c>
      <c r="AT85" s="251">
        <v>99.248200774825619</v>
      </c>
      <c r="AU85" s="251">
        <v>99.260258704778309</v>
      </c>
      <c r="AV85" s="251">
        <v>99.264099688411605</v>
      </c>
      <c r="AW85" s="251">
        <v>99.260949666744565</v>
      </c>
      <c r="AX85" s="251">
        <v>99.261383079599469</v>
      </c>
      <c r="AY85" s="251">
        <v>99.275912533547768</v>
      </c>
      <c r="AZ85" s="251">
        <v>99.288772231936434</v>
      </c>
      <c r="BA85" s="251">
        <v>99.314955918718965</v>
      </c>
      <c r="BB85" s="251">
        <v>99.347139039904505</v>
      </c>
      <c r="BC85" s="251">
        <v>99.361355062093864</v>
      </c>
      <c r="BD85" s="251">
        <v>99.385519389785898</v>
      </c>
      <c r="BE85" s="251">
        <v>99.405567080284243</v>
      </c>
      <c r="BF85" s="251">
        <v>99.426968960639243</v>
      </c>
      <c r="BG85" s="251">
        <v>99.45179188326442</v>
      </c>
      <c r="BH85" s="251">
        <v>99.466074777164351</v>
      </c>
      <c r="BI85" s="251">
        <v>99.48044027159591</v>
      </c>
      <c r="BJ85" s="251">
        <v>99.489118500516483</v>
      </c>
      <c r="BK85" s="251">
        <v>99.506769375364001</v>
      </c>
      <c r="BL85" s="251">
        <v>99.511918372157183</v>
      </c>
      <c r="BM85" s="251">
        <v>99.52409994316487</v>
      </c>
      <c r="BN85" s="251">
        <v>99.536000637098113</v>
      </c>
      <c r="BO85" s="251">
        <v>99.550819414634176</v>
      </c>
      <c r="BP85" s="251">
        <v>99.562918983982655</v>
      </c>
      <c r="BQ85" s="251">
        <v>99.573742961629705</v>
      </c>
      <c r="BR85" s="251">
        <v>99.580683054565938</v>
      </c>
      <c r="BS85" s="251">
        <v>99.590345424628765</v>
      </c>
      <c r="BT85" s="251">
        <v>99.598269538252609</v>
      </c>
      <c r="BU85" s="251">
        <v>99.609994402692521</v>
      </c>
      <c r="BV85" s="251">
        <v>99.611493605018225</v>
      </c>
      <c r="BW85" s="251">
        <v>99.613585822903914</v>
      </c>
      <c r="BX85" s="238">
        <v>99.614373145300263</v>
      </c>
      <c r="BY85" s="250">
        <v>99.615544096539921</v>
      </c>
      <c r="BZ85" s="269">
        <v>99.6158086574154</v>
      </c>
      <c r="CA85" s="238">
        <v>99.616543290683893</v>
      </c>
      <c r="CB85" s="269">
        <v>99.617028506042118</v>
      </c>
      <c r="CC85" s="251">
        <v>99.617633479114446</v>
      </c>
    </row>
    <row r="86" spans="1:81" x14ac:dyDescent="0.2">
      <c r="A86" s="48"/>
      <c r="B86" s="49" t="s">
        <v>58</v>
      </c>
      <c r="C86" s="125"/>
      <c r="D86" s="223">
        <f>+D80-D14</f>
        <v>0</v>
      </c>
      <c r="E86" s="126"/>
      <c r="F86" s="127"/>
      <c r="G86" s="128"/>
      <c r="H86" s="127"/>
      <c r="I86" s="129"/>
      <c r="J86" s="127"/>
      <c r="K86" s="129"/>
      <c r="L86" s="127"/>
      <c r="M86" s="130"/>
      <c r="N86" s="128"/>
      <c r="O86" s="127"/>
      <c r="P86" s="127"/>
      <c r="Q86" s="128"/>
      <c r="R86" s="127"/>
      <c r="S86" s="128"/>
      <c r="T86" s="127"/>
      <c r="U86" s="127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270"/>
      <c r="AO86" s="197"/>
      <c r="AP86" s="197"/>
      <c r="AQ86" s="197"/>
      <c r="AR86" s="197"/>
      <c r="AS86" s="197"/>
      <c r="AT86" s="197"/>
      <c r="AU86" s="197"/>
      <c r="AV86" s="197"/>
      <c r="AW86" s="197"/>
      <c r="AX86" s="197"/>
      <c r="AY86" s="197"/>
      <c r="AZ86" s="197"/>
      <c r="BA86" s="197"/>
      <c r="BB86" s="197"/>
      <c r="BC86" s="197"/>
      <c r="BD86" s="197"/>
      <c r="BE86" s="197"/>
      <c r="BF86" s="197"/>
      <c r="BG86" s="197"/>
      <c r="BH86" s="197"/>
      <c r="BI86" s="197"/>
      <c r="BJ86" s="197"/>
      <c r="BK86" s="197"/>
      <c r="BL86" s="197"/>
      <c r="BM86" s="197"/>
      <c r="BN86" s="197"/>
      <c r="BO86" s="197"/>
      <c r="BP86" s="197"/>
      <c r="BQ86" s="197"/>
      <c r="BR86" s="197"/>
      <c r="BS86" s="197"/>
      <c r="BT86" s="197"/>
      <c r="BU86" s="197"/>
      <c r="BV86" s="197"/>
      <c r="BW86" s="197"/>
      <c r="BX86" s="198"/>
      <c r="BY86" s="252"/>
      <c r="BZ86" s="270"/>
      <c r="CA86" s="198"/>
      <c r="CB86" s="270"/>
      <c r="CC86" s="197"/>
    </row>
    <row r="87" spans="1:81" x14ac:dyDescent="0.2">
      <c r="A87" s="48"/>
      <c r="B87" s="102"/>
      <c r="C87" s="215" t="s">
        <v>59</v>
      </c>
      <c r="D87" s="131">
        <v>6.96</v>
      </c>
      <c r="E87" s="131">
        <v>6.96</v>
      </c>
      <c r="F87" s="132">
        <v>6.96</v>
      </c>
      <c r="G87" s="133">
        <v>6.96</v>
      </c>
      <c r="H87" s="132">
        <v>6.96</v>
      </c>
      <c r="I87" s="134">
        <v>6.96</v>
      </c>
      <c r="J87" s="132">
        <v>6.96</v>
      </c>
      <c r="K87" s="134">
        <v>6.96</v>
      </c>
      <c r="L87" s="132">
        <v>6.96</v>
      </c>
      <c r="M87" s="132">
        <v>6.96</v>
      </c>
      <c r="N87" s="132">
        <v>6.96</v>
      </c>
      <c r="O87" s="132">
        <v>6.96</v>
      </c>
      <c r="P87" s="132">
        <v>6.96</v>
      </c>
      <c r="Q87" s="133">
        <v>6.96</v>
      </c>
      <c r="R87" s="132">
        <v>6.96</v>
      </c>
      <c r="S87" s="133">
        <v>6.96</v>
      </c>
      <c r="T87" s="132">
        <v>6.96</v>
      </c>
      <c r="U87" s="132">
        <v>6.96</v>
      </c>
      <c r="V87" s="133">
        <v>6.96</v>
      </c>
      <c r="W87" s="133">
        <v>6.96</v>
      </c>
      <c r="X87" s="133">
        <v>6.96</v>
      </c>
      <c r="Y87" s="133">
        <v>6.96</v>
      </c>
      <c r="Z87" s="133">
        <v>6.96</v>
      </c>
      <c r="AA87" s="133">
        <v>6.96</v>
      </c>
      <c r="AB87" s="133">
        <v>6.96</v>
      </c>
      <c r="AC87" s="133">
        <v>6.96</v>
      </c>
      <c r="AD87" s="133">
        <v>6.96</v>
      </c>
      <c r="AE87" s="133">
        <v>6.96</v>
      </c>
      <c r="AF87" s="133">
        <v>6.96</v>
      </c>
      <c r="AG87" s="133">
        <v>6.96</v>
      </c>
      <c r="AH87" s="133">
        <v>6.96</v>
      </c>
      <c r="AI87" s="133">
        <v>6.96</v>
      </c>
      <c r="AJ87" s="133">
        <v>6.96</v>
      </c>
      <c r="AK87" s="133">
        <v>6.96</v>
      </c>
      <c r="AL87" s="133">
        <v>6.96</v>
      </c>
      <c r="AM87" s="133">
        <v>6.96</v>
      </c>
      <c r="AN87" s="271">
        <v>6.96</v>
      </c>
      <c r="AO87" s="199">
        <v>6.96</v>
      </c>
      <c r="AP87" s="199">
        <v>6.96</v>
      </c>
      <c r="AQ87" s="199">
        <v>6.96</v>
      </c>
      <c r="AR87" s="199">
        <v>6.96</v>
      </c>
      <c r="AS87" s="199">
        <v>6.96</v>
      </c>
      <c r="AT87" s="199">
        <v>6.96</v>
      </c>
      <c r="AU87" s="199">
        <v>6.96</v>
      </c>
      <c r="AV87" s="199">
        <v>6.96</v>
      </c>
      <c r="AW87" s="199">
        <v>6.96</v>
      </c>
      <c r="AX87" s="199">
        <v>6.96</v>
      </c>
      <c r="AY87" s="199">
        <v>6.96</v>
      </c>
      <c r="AZ87" s="199">
        <v>6.96</v>
      </c>
      <c r="BA87" s="199">
        <v>6.96</v>
      </c>
      <c r="BB87" s="199">
        <v>6.96</v>
      </c>
      <c r="BC87" s="199">
        <v>6.96</v>
      </c>
      <c r="BD87" s="199">
        <v>6.96</v>
      </c>
      <c r="BE87" s="199">
        <v>6.96</v>
      </c>
      <c r="BF87" s="199">
        <v>6.96</v>
      </c>
      <c r="BG87" s="199">
        <v>6.96</v>
      </c>
      <c r="BH87" s="199">
        <v>6.96</v>
      </c>
      <c r="BI87" s="199">
        <v>6.96</v>
      </c>
      <c r="BJ87" s="199">
        <v>6.96</v>
      </c>
      <c r="BK87" s="199">
        <v>6.96</v>
      </c>
      <c r="BL87" s="199">
        <v>6.96</v>
      </c>
      <c r="BM87" s="199">
        <v>6.96</v>
      </c>
      <c r="BN87" s="199">
        <v>6.96</v>
      </c>
      <c r="BO87" s="199">
        <v>6.96</v>
      </c>
      <c r="BP87" s="199">
        <v>6.96</v>
      </c>
      <c r="BQ87" s="199">
        <v>6.96</v>
      </c>
      <c r="BR87" s="199">
        <v>6.96</v>
      </c>
      <c r="BS87" s="199">
        <v>6.96</v>
      </c>
      <c r="BT87" s="199">
        <v>6.96</v>
      </c>
      <c r="BU87" s="199">
        <v>6.96</v>
      </c>
      <c r="BV87" s="199">
        <v>6.96</v>
      </c>
      <c r="BW87" s="199">
        <v>6.96</v>
      </c>
      <c r="BX87" s="200">
        <v>6.96</v>
      </c>
      <c r="BY87" s="253">
        <v>6.96</v>
      </c>
      <c r="BZ87" s="271">
        <v>6.96</v>
      </c>
      <c r="CA87" s="200">
        <v>6.96</v>
      </c>
      <c r="CB87" s="271">
        <v>6.96</v>
      </c>
      <c r="CC87" s="199">
        <v>6.96</v>
      </c>
    </row>
    <row r="88" spans="1:81" x14ac:dyDescent="0.2">
      <c r="A88" s="48"/>
      <c r="B88" s="102"/>
      <c r="C88" s="215" t="s">
        <v>60</v>
      </c>
      <c r="D88" s="131">
        <v>6.86</v>
      </c>
      <c r="E88" s="131">
        <v>6.86</v>
      </c>
      <c r="F88" s="132">
        <v>6.86</v>
      </c>
      <c r="G88" s="133">
        <v>6.86</v>
      </c>
      <c r="H88" s="132">
        <v>6.86</v>
      </c>
      <c r="I88" s="134">
        <v>6.86</v>
      </c>
      <c r="J88" s="132">
        <v>6.86</v>
      </c>
      <c r="K88" s="134">
        <v>6.86</v>
      </c>
      <c r="L88" s="132">
        <v>6.86</v>
      </c>
      <c r="M88" s="135">
        <v>6.86</v>
      </c>
      <c r="N88" s="133">
        <v>6.86</v>
      </c>
      <c r="O88" s="132">
        <v>6.86</v>
      </c>
      <c r="P88" s="132">
        <v>6.86</v>
      </c>
      <c r="Q88" s="133">
        <v>6.86</v>
      </c>
      <c r="R88" s="132">
        <v>6.86</v>
      </c>
      <c r="S88" s="133">
        <v>6.86</v>
      </c>
      <c r="T88" s="132">
        <v>6.86</v>
      </c>
      <c r="U88" s="132">
        <v>6.86</v>
      </c>
      <c r="V88" s="133">
        <v>6.86</v>
      </c>
      <c r="W88" s="133">
        <v>6.86</v>
      </c>
      <c r="X88" s="133">
        <v>6.86</v>
      </c>
      <c r="Y88" s="133">
        <v>6.86</v>
      </c>
      <c r="Z88" s="133">
        <v>6.86</v>
      </c>
      <c r="AA88" s="133">
        <v>6.86</v>
      </c>
      <c r="AB88" s="133">
        <v>6.86</v>
      </c>
      <c r="AC88" s="133">
        <v>6.86</v>
      </c>
      <c r="AD88" s="133">
        <v>6.86</v>
      </c>
      <c r="AE88" s="133">
        <v>6.86</v>
      </c>
      <c r="AF88" s="133">
        <v>6.86</v>
      </c>
      <c r="AG88" s="133">
        <v>6.86</v>
      </c>
      <c r="AH88" s="133">
        <v>6.86</v>
      </c>
      <c r="AI88" s="133">
        <v>6.86</v>
      </c>
      <c r="AJ88" s="133">
        <v>6.86</v>
      </c>
      <c r="AK88" s="133">
        <v>6.86</v>
      </c>
      <c r="AL88" s="133">
        <v>6.86</v>
      </c>
      <c r="AM88" s="133">
        <v>6.86</v>
      </c>
      <c r="AN88" s="271">
        <v>6.86</v>
      </c>
      <c r="AO88" s="199">
        <v>6.86</v>
      </c>
      <c r="AP88" s="199">
        <v>6.86</v>
      </c>
      <c r="AQ88" s="199">
        <v>6.86</v>
      </c>
      <c r="AR88" s="199">
        <v>6.86</v>
      </c>
      <c r="AS88" s="199">
        <v>6.86</v>
      </c>
      <c r="AT88" s="199">
        <v>6.86</v>
      </c>
      <c r="AU88" s="199">
        <v>6.86</v>
      </c>
      <c r="AV88" s="199">
        <v>6.86</v>
      </c>
      <c r="AW88" s="199">
        <v>6.86</v>
      </c>
      <c r="AX88" s="199">
        <v>6.86</v>
      </c>
      <c r="AY88" s="199">
        <v>6.86</v>
      </c>
      <c r="AZ88" s="199">
        <v>6.86</v>
      </c>
      <c r="BA88" s="199">
        <v>6.86</v>
      </c>
      <c r="BB88" s="199">
        <v>6.86</v>
      </c>
      <c r="BC88" s="199">
        <v>6.86</v>
      </c>
      <c r="BD88" s="199">
        <v>6.86</v>
      </c>
      <c r="BE88" s="199">
        <v>6.86</v>
      </c>
      <c r="BF88" s="199">
        <v>6.86</v>
      </c>
      <c r="BG88" s="199">
        <v>6.86</v>
      </c>
      <c r="BH88" s="199">
        <v>6.86</v>
      </c>
      <c r="BI88" s="199">
        <v>6.86</v>
      </c>
      <c r="BJ88" s="199">
        <v>6.86</v>
      </c>
      <c r="BK88" s="199">
        <v>6.86</v>
      </c>
      <c r="BL88" s="199">
        <v>6.86</v>
      </c>
      <c r="BM88" s="199">
        <v>6.86</v>
      </c>
      <c r="BN88" s="199">
        <v>6.86</v>
      </c>
      <c r="BO88" s="199">
        <v>6.86</v>
      </c>
      <c r="BP88" s="199">
        <v>6.86</v>
      </c>
      <c r="BQ88" s="199">
        <v>6.86</v>
      </c>
      <c r="BR88" s="199">
        <v>6.86</v>
      </c>
      <c r="BS88" s="199">
        <v>6.86</v>
      </c>
      <c r="BT88" s="199">
        <v>6.86</v>
      </c>
      <c r="BU88" s="199">
        <v>6.86</v>
      </c>
      <c r="BV88" s="199">
        <v>6.86</v>
      </c>
      <c r="BW88" s="199">
        <v>6.86</v>
      </c>
      <c r="BX88" s="200">
        <v>6.86</v>
      </c>
      <c r="BY88" s="253">
        <v>6.86</v>
      </c>
      <c r="BZ88" s="271">
        <v>6.86</v>
      </c>
      <c r="CA88" s="200">
        <v>6.86</v>
      </c>
      <c r="CB88" s="271">
        <v>6.86</v>
      </c>
      <c r="CC88" s="199">
        <v>6.86</v>
      </c>
    </row>
    <row r="89" spans="1:81" x14ac:dyDescent="0.2">
      <c r="A89" s="48"/>
      <c r="B89" s="102"/>
      <c r="C89" s="216" t="s">
        <v>171</v>
      </c>
      <c r="D89" s="131">
        <v>101.76229644883085</v>
      </c>
      <c r="E89" s="131">
        <v>100.32074958503736</v>
      </c>
      <c r="F89" s="132">
        <v>96.530259049792093</v>
      </c>
      <c r="G89" s="133">
        <v>95.507637542368627</v>
      </c>
      <c r="H89" s="132">
        <v>95.689413878728786</v>
      </c>
      <c r="I89" s="134">
        <v>95.719978489451535</v>
      </c>
      <c r="J89" s="132">
        <v>97.806463571601128</v>
      </c>
      <c r="K89" s="134">
        <v>97.382373802228201</v>
      </c>
      <c r="L89" s="132">
        <v>97.256986464990334</v>
      </c>
      <c r="M89" s="135">
        <v>97.588366893128921</v>
      </c>
      <c r="N89" s="133">
        <v>100.25428908755161</v>
      </c>
      <c r="O89" s="132">
        <v>102.21137882222919</v>
      </c>
      <c r="P89" s="132">
        <v>100.90372890114516</v>
      </c>
      <c r="Q89" s="133">
        <v>100.50892189412389</v>
      </c>
      <c r="R89" s="132">
        <v>99.933472453028912</v>
      </c>
      <c r="S89" s="133">
        <v>101.15078532585106</v>
      </c>
      <c r="T89" s="132">
        <v>103.04424421275912</v>
      </c>
      <c r="U89" s="132">
        <v>102.25280477224594</v>
      </c>
      <c r="V89" s="133">
        <v>101.76176281303289</v>
      </c>
      <c r="W89" s="133">
        <v>101.79289625265555</v>
      </c>
      <c r="X89" s="133">
        <v>100.81004751303296</v>
      </c>
      <c r="Y89" s="133">
        <v>101.6803018754032</v>
      </c>
      <c r="Z89" s="133">
        <v>101.33456974354831</v>
      </c>
      <c r="AA89" s="133">
        <v>101.9129583785966</v>
      </c>
      <c r="AB89" s="133">
        <v>102.8780641095998</v>
      </c>
      <c r="AC89" s="133">
        <v>104.02011894243293</v>
      </c>
      <c r="AD89" s="133">
        <v>106.03840590509736</v>
      </c>
      <c r="AE89" s="133">
        <v>103.29757099539432</v>
      </c>
      <c r="AF89" s="133">
        <v>104.60805993501768</v>
      </c>
      <c r="AG89" s="133">
        <v>101.17508115596617</v>
      </c>
      <c r="AH89" s="133">
        <v>100.94462870898144</v>
      </c>
      <c r="AI89" s="133">
        <v>100.33953422854509</v>
      </c>
      <c r="AJ89" s="133">
        <v>97.593583751717688</v>
      </c>
      <c r="AK89" s="133">
        <v>96.899922745235841</v>
      </c>
      <c r="AL89" s="133">
        <v>99.079235193015833</v>
      </c>
      <c r="AM89" s="133">
        <v>100</v>
      </c>
      <c r="AN89" s="272">
        <v>102.06758689731903</v>
      </c>
      <c r="AO89" s="201">
        <v>100.58945236123668</v>
      </c>
      <c r="AP89" s="201">
        <v>104.20668615513304</v>
      </c>
      <c r="AQ89" s="201">
        <v>104.31526586927831</v>
      </c>
      <c r="AR89" s="201">
        <v>102.96345481347666</v>
      </c>
      <c r="AS89" s="201">
        <v>103.71233166195877</v>
      </c>
      <c r="AT89" s="201">
        <v>105.1896924844028</v>
      </c>
      <c r="AU89" s="201">
        <v>102.5771452524892</v>
      </c>
      <c r="AV89" s="201">
        <v>101.78197975776931</v>
      </c>
      <c r="AW89" s="201">
        <v>102.95201184539965</v>
      </c>
      <c r="AX89" s="201">
        <v>105.04979008042636</v>
      </c>
      <c r="AY89" s="201">
        <v>103.15424317808595</v>
      </c>
      <c r="AZ89" s="201">
        <v>104.06506374654303</v>
      </c>
      <c r="BA89" s="201">
        <v>105.22888096311118</v>
      </c>
      <c r="BB89" s="201">
        <v>105.55061065623512</v>
      </c>
      <c r="BC89" s="201">
        <v>103.5444549808479</v>
      </c>
      <c r="BD89" s="201">
        <v>106.86898318663307</v>
      </c>
      <c r="BE89" s="201">
        <v>107.54300859960469</v>
      </c>
      <c r="BF89" s="201">
        <v>101.3596196555596</v>
      </c>
      <c r="BG89" s="201">
        <v>102.34263836409751</v>
      </c>
      <c r="BH89" s="201">
        <v>104.9575487521161</v>
      </c>
      <c r="BI89" s="201">
        <v>97.639093849431262</v>
      </c>
      <c r="BJ89" s="201">
        <v>104.86701678449704</v>
      </c>
      <c r="BK89" s="201">
        <v>96.952972197210769</v>
      </c>
      <c r="BL89" s="201">
        <v>96.250562646986253</v>
      </c>
      <c r="BM89" s="201">
        <v>96.600964832862729</v>
      </c>
      <c r="BN89" s="201">
        <v>97.648929856127452</v>
      </c>
      <c r="BO89" s="201">
        <v>99.556242914756581</v>
      </c>
      <c r="BP89" s="201">
        <v>106.75357849261874</v>
      </c>
      <c r="BQ89" s="201">
        <v>88.256070075778752</v>
      </c>
      <c r="BR89" s="201">
        <v>87.369131463181134</v>
      </c>
      <c r="BS89" s="201">
        <v>94.22797303477104</v>
      </c>
      <c r="BT89" s="201">
        <v>89.190638768287471</v>
      </c>
      <c r="BU89" s="201">
        <v>89.268756156779077</v>
      </c>
      <c r="BV89" s="201">
        <v>95.357714954009467</v>
      </c>
      <c r="BW89" s="201">
        <v>88.278665361756325</v>
      </c>
      <c r="BX89" s="202">
        <v>95.226098535526887</v>
      </c>
      <c r="BY89" s="254">
        <v>92.084611976446268</v>
      </c>
      <c r="BZ89" s="272">
        <v>88.604114320718281</v>
      </c>
      <c r="CA89" s="202">
        <v>87.355658040582483</v>
      </c>
      <c r="CB89" s="272">
        <v>81.466154533698742</v>
      </c>
      <c r="CC89" s="201">
        <v>81.477020243059968</v>
      </c>
    </row>
    <row r="90" spans="1:81" x14ac:dyDescent="0.2">
      <c r="A90" s="48"/>
      <c r="B90" s="102"/>
      <c r="C90" s="215" t="s">
        <v>61</v>
      </c>
      <c r="D90" s="203">
        <v>2.3358599999999998</v>
      </c>
      <c r="E90" s="203">
        <v>2.3382999999999998</v>
      </c>
      <c r="F90" s="204">
        <v>2.3408600000000002</v>
      </c>
      <c r="G90" s="205">
        <v>2.3434599999999999</v>
      </c>
      <c r="H90" s="204">
        <v>2.3464499999999999</v>
      </c>
      <c r="I90" s="178">
        <v>2.34937</v>
      </c>
      <c r="J90" s="204">
        <v>2.3520599999999998</v>
      </c>
      <c r="K90" s="178">
        <v>2.3548499999999999</v>
      </c>
      <c r="L90" s="204">
        <v>2.3575499999999998</v>
      </c>
      <c r="M90" s="206">
        <v>2.3590499999999999</v>
      </c>
      <c r="N90" s="205">
        <v>2.3597800000000002</v>
      </c>
      <c r="O90" s="204">
        <v>2.3585099999999999</v>
      </c>
      <c r="P90" s="204">
        <v>2.3585699999999998</v>
      </c>
      <c r="Q90" s="205">
        <v>2.36043</v>
      </c>
      <c r="R90" s="204">
        <v>2.3631799999999998</v>
      </c>
      <c r="S90" s="205">
        <v>2.3656799999999998</v>
      </c>
      <c r="T90" s="204">
        <v>2.3672200000000001</v>
      </c>
      <c r="U90" s="204">
        <v>2.36842</v>
      </c>
      <c r="V90" s="205">
        <v>2.3689200000000001</v>
      </c>
      <c r="W90" s="205">
        <v>2.36924</v>
      </c>
      <c r="X90" s="205">
        <v>2.3695400000000002</v>
      </c>
      <c r="Y90" s="205">
        <v>2.3707799999999999</v>
      </c>
      <c r="Z90" s="205">
        <v>2.3721999999999999</v>
      </c>
      <c r="AA90" s="205">
        <v>2.3737599999999999</v>
      </c>
      <c r="AB90" s="205">
        <v>2.3756200000000001</v>
      </c>
      <c r="AC90" s="205">
        <v>2.37697</v>
      </c>
      <c r="AD90" s="205">
        <v>2.37846</v>
      </c>
      <c r="AE90" s="205">
        <v>2.3799100000000002</v>
      </c>
      <c r="AF90" s="205">
        <v>2.3817200000000001</v>
      </c>
      <c r="AG90" s="205">
        <v>2.3841199999999998</v>
      </c>
      <c r="AH90" s="205">
        <v>2.3871099999999998</v>
      </c>
      <c r="AI90" s="205">
        <v>2.3911600000000002</v>
      </c>
      <c r="AJ90" s="205">
        <v>2.39446</v>
      </c>
      <c r="AK90" s="205">
        <v>2.39798</v>
      </c>
      <c r="AL90" s="205">
        <v>2.4029799999999999</v>
      </c>
      <c r="AM90" s="205">
        <v>2.4087800000000001</v>
      </c>
      <c r="AN90" s="132">
        <v>2.4151799999999999</v>
      </c>
      <c r="AO90" s="133">
        <v>2.4213399999999998</v>
      </c>
      <c r="AP90" s="133">
        <v>2.4269099999999999</v>
      </c>
      <c r="AQ90" s="133">
        <v>2.43167</v>
      </c>
      <c r="AR90" s="133">
        <v>2.4371800000000001</v>
      </c>
      <c r="AS90" s="133">
        <v>2.44278</v>
      </c>
      <c r="AT90" s="133">
        <v>2.4484599999999999</v>
      </c>
      <c r="AU90" s="133">
        <v>2.45404</v>
      </c>
      <c r="AV90" s="133">
        <v>2.4598300000000002</v>
      </c>
      <c r="AW90" s="133">
        <v>2.4660299999999999</v>
      </c>
      <c r="AX90" s="133">
        <v>2.4707300000000001</v>
      </c>
      <c r="AY90" s="133">
        <v>2.4742199999999999</v>
      </c>
      <c r="AZ90" s="133">
        <v>2.4784799999999998</v>
      </c>
      <c r="BA90" s="133">
        <v>2.48245</v>
      </c>
      <c r="BB90" s="133">
        <v>2.48671</v>
      </c>
      <c r="BC90" s="133">
        <v>2.4931199999999998</v>
      </c>
      <c r="BD90" s="133">
        <v>2.4999500000000001</v>
      </c>
      <c r="BE90" s="133">
        <v>2.5066700000000002</v>
      </c>
      <c r="BF90" s="133">
        <v>2.51478</v>
      </c>
      <c r="BG90" s="133">
        <v>2.52258</v>
      </c>
      <c r="BH90" s="133">
        <v>2.53274</v>
      </c>
      <c r="BI90" s="133">
        <v>2.5448</v>
      </c>
      <c r="BJ90" s="133">
        <v>2.5592600000000001</v>
      </c>
      <c r="BK90" s="133">
        <v>2.5783299999999998</v>
      </c>
      <c r="BL90" s="133">
        <v>2.59849</v>
      </c>
      <c r="BM90" s="133">
        <v>2.6217800000000002</v>
      </c>
      <c r="BN90" s="133">
        <v>2.6482600000000001</v>
      </c>
      <c r="BO90" s="133">
        <v>2.6776399999999998</v>
      </c>
      <c r="BP90" s="133">
        <v>2.7077399999999998</v>
      </c>
      <c r="BQ90" s="133">
        <v>2.74499</v>
      </c>
      <c r="BR90" s="133">
        <v>2.79114</v>
      </c>
      <c r="BS90" s="133">
        <v>2.8393199999999998</v>
      </c>
      <c r="BT90" s="133">
        <v>2.8948800000000001</v>
      </c>
      <c r="BU90" s="133">
        <v>2.9464100000000002</v>
      </c>
      <c r="BV90" s="199">
        <v>2.95845</v>
      </c>
      <c r="BW90" s="199">
        <v>2.9685600000000001</v>
      </c>
      <c r="BX90" s="200">
        <v>2.98184</v>
      </c>
      <c r="BY90" s="253">
        <v>2.9868299999999999</v>
      </c>
      <c r="BZ90" s="271">
        <v>2.9885000000000002</v>
      </c>
      <c r="CA90" s="200">
        <v>2.99017</v>
      </c>
      <c r="CB90" s="271">
        <v>2.9918399999999998</v>
      </c>
      <c r="CC90" s="199">
        <v>2.9935100000000001</v>
      </c>
    </row>
    <row r="91" spans="1:81" ht="13.5" thickBot="1" x14ac:dyDescent="0.25">
      <c r="A91" s="48"/>
      <c r="B91" s="279"/>
      <c r="C91" s="280" t="s">
        <v>62</v>
      </c>
      <c r="D91" s="207">
        <v>2.3358599999999998</v>
      </c>
      <c r="E91" s="207">
        <v>2.3383799999999999</v>
      </c>
      <c r="F91" s="208">
        <v>2.3408600000000002</v>
      </c>
      <c r="G91" s="208">
        <v>2.3434599999999999</v>
      </c>
      <c r="H91" s="208">
        <v>2.34667</v>
      </c>
      <c r="I91" s="207">
        <v>2.34937</v>
      </c>
      <c r="J91" s="208">
        <v>2.3520599999999998</v>
      </c>
      <c r="K91" s="207">
        <v>2.3548499999999999</v>
      </c>
      <c r="L91" s="207">
        <v>2.3575499999999998</v>
      </c>
      <c r="M91" s="209">
        <v>2.3590800000000001</v>
      </c>
      <c r="N91" s="210">
        <v>2.3597800000000002</v>
      </c>
      <c r="O91" s="208">
        <v>2.3585099999999999</v>
      </c>
      <c r="P91" s="208">
        <v>2.3586499999999999</v>
      </c>
      <c r="Q91" s="208">
        <v>2.3605900000000002</v>
      </c>
      <c r="R91" s="208">
        <v>2.3631799999999998</v>
      </c>
      <c r="S91" s="208">
        <v>2.3656799999999998</v>
      </c>
      <c r="T91" s="208">
        <v>2.3672200000000001</v>
      </c>
      <c r="U91" s="208">
        <v>2.36842</v>
      </c>
      <c r="V91" s="208">
        <v>2.3689200000000001</v>
      </c>
      <c r="W91" s="208">
        <v>2.36924</v>
      </c>
      <c r="X91" s="208">
        <v>2.3695400000000002</v>
      </c>
      <c r="Y91" s="208">
        <v>2.3707799999999999</v>
      </c>
      <c r="Z91" s="208">
        <v>2.3721999999999999</v>
      </c>
      <c r="AA91" s="208">
        <v>2.3737599999999999</v>
      </c>
      <c r="AB91" s="208">
        <v>2.3756200000000001</v>
      </c>
      <c r="AC91" s="208">
        <v>2.3771200000000001</v>
      </c>
      <c r="AD91" s="208">
        <v>2.37846</v>
      </c>
      <c r="AE91" s="208">
        <v>2.3799600000000001</v>
      </c>
      <c r="AF91" s="208">
        <v>2.3817200000000001</v>
      </c>
      <c r="AG91" s="208">
        <v>2.3841199999999998</v>
      </c>
      <c r="AH91" s="208">
        <v>2.38733</v>
      </c>
      <c r="AI91" s="208">
        <v>2.3911600000000002</v>
      </c>
      <c r="AJ91" s="208">
        <v>2.39446</v>
      </c>
      <c r="AK91" s="208">
        <v>2.39798</v>
      </c>
      <c r="AL91" s="208">
        <v>2.4029799999999999</v>
      </c>
      <c r="AM91" s="208">
        <v>2.4089800000000001</v>
      </c>
      <c r="AN91" s="283">
        <v>2.4151799999999999</v>
      </c>
      <c r="AO91" s="211">
        <v>2.4213399999999998</v>
      </c>
      <c r="AP91" s="211">
        <v>2.4269099999999999</v>
      </c>
      <c r="AQ91" s="211">
        <v>2.43201</v>
      </c>
      <c r="AR91" s="211">
        <v>2.4371800000000001</v>
      </c>
      <c r="AS91" s="211">
        <v>2.44278</v>
      </c>
      <c r="AT91" s="211">
        <v>2.4484599999999999</v>
      </c>
      <c r="AU91" s="211">
        <v>2.45404</v>
      </c>
      <c r="AV91" s="211">
        <v>2.4600399999999998</v>
      </c>
      <c r="AW91" s="211">
        <v>2.4660299999999999</v>
      </c>
      <c r="AX91" s="211">
        <v>2.4707300000000001</v>
      </c>
      <c r="AY91" s="211">
        <v>2.47444</v>
      </c>
      <c r="AZ91" s="211">
        <v>2.4784799999999998</v>
      </c>
      <c r="BA91" s="211">
        <v>2.48245</v>
      </c>
      <c r="BB91" s="211">
        <v>2.4872200000000002</v>
      </c>
      <c r="BC91" s="211">
        <v>2.4931199999999998</v>
      </c>
      <c r="BD91" s="211">
        <v>2.4999500000000001</v>
      </c>
      <c r="BE91" s="211">
        <v>2.5071500000000002</v>
      </c>
      <c r="BF91" s="211">
        <v>2.51478</v>
      </c>
      <c r="BG91" s="211">
        <v>2.52284</v>
      </c>
      <c r="BH91" s="211">
        <v>2.53274</v>
      </c>
      <c r="BI91" s="211">
        <v>2.5448</v>
      </c>
      <c r="BJ91" s="211">
        <v>2.5598000000000001</v>
      </c>
      <c r="BK91" s="211">
        <v>2.5783299999999998</v>
      </c>
      <c r="BL91" s="211">
        <v>2.59849</v>
      </c>
      <c r="BM91" s="211">
        <v>2.6217800000000002</v>
      </c>
      <c r="BN91" s="211">
        <v>2.6482600000000001</v>
      </c>
      <c r="BO91" s="211">
        <v>2.6776399999999998</v>
      </c>
      <c r="BP91" s="211">
        <v>2.7087599999999998</v>
      </c>
      <c r="BQ91" s="211">
        <v>2.74499</v>
      </c>
      <c r="BR91" s="211">
        <v>2.79114</v>
      </c>
      <c r="BS91" s="211">
        <v>2.8427199999999999</v>
      </c>
      <c r="BT91" s="211">
        <v>2.8948800000000001</v>
      </c>
      <c r="BU91" s="211">
        <v>2.9464100000000002</v>
      </c>
      <c r="BV91" s="212"/>
      <c r="BW91" s="212"/>
      <c r="BX91" s="213"/>
      <c r="BY91" s="255"/>
      <c r="BZ91" s="213"/>
      <c r="CA91" s="213"/>
      <c r="CB91" s="213"/>
      <c r="CC91" s="212"/>
    </row>
    <row r="92" spans="1:81" x14ac:dyDescent="0.2">
      <c r="A92" s="48"/>
      <c r="B92" s="95" t="s">
        <v>63</v>
      </c>
      <c r="C92" s="57"/>
      <c r="D92" s="136"/>
      <c r="E92" s="136"/>
      <c r="F92" s="137"/>
      <c r="G92" s="138"/>
      <c r="H92" s="137"/>
      <c r="I92" s="139"/>
      <c r="J92" s="137"/>
      <c r="K92" s="139"/>
      <c r="L92" s="137"/>
      <c r="M92" s="137"/>
      <c r="N92" s="137"/>
      <c r="O92" s="140"/>
      <c r="P92" s="140"/>
      <c r="Q92" s="141"/>
      <c r="R92" s="140"/>
      <c r="S92" s="141"/>
      <c r="T92" s="140"/>
      <c r="U92" s="140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0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1"/>
      <c r="BV92" s="141"/>
      <c r="BW92" s="141"/>
      <c r="BX92" s="142"/>
      <c r="BY92" s="150"/>
      <c r="BZ92" s="142"/>
      <c r="CA92" s="142"/>
      <c r="CB92" s="142"/>
      <c r="CC92" s="141"/>
    </row>
    <row r="93" spans="1:81" x14ac:dyDescent="0.2">
      <c r="A93" s="48"/>
      <c r="B93" s="56"/>
      <c r="C93" s="215" t="s">
        <v>64</v>
      </c>
      <c r="D93" s="143">
        <v>-2.9692386900415091E-2</v>
      </c>
      <c r="E93" s="143">
        <v>-6.2568995867517962E-2</v>
      </c>
      <c r="F93" s="144">
        <v>0.11562952601291698</v>
      </c>
      <c r="G93" s="144">
        <v>0.41652824304114766</v>
      </c>
      <c r="H93" s="144">
        <v>-2.4494293675569878E-2</v>
      </c>
      <c r="I93" s="143">
        <v>0.36181510886952317</v>
      </c>
      <c r="J93" s="144">
        <v>0.13684131595235183</v>
      </c>
      <c r="K93" s="143">
        <v>0.54353688473181005</v>
      </c>
      <c r="L93" s="144">
        <v>-0.99973187064211766</v>
      </c>
      <c r="M93" s="144">
        <v>0.26891650371492215</v>
      </c>
      <c r="N93" s="144">
        <v>-0.26847866490608002</v>
      </c>
      <c r="O93" s="144">
        <v>0.21910273044134509</v>
      </c>
      <c r="P93" s="144">
        <v>0.46829410233404367</v>
      </c>
      <c r="Q93" s="144">
        <v>0.16202757845522608</v>
      </c>
      <c r="R93" s="144">
        <v>-0.11883901090888882</v>
      </c>
      <c r="S93" s="144">
        <v>-6.3956695770861494E-2</v>
      </c>
      <c r="T93" s="144">
        <v>-0.16479105770729197</v>
      </c>
      <c r="U93" s="144">
        <v>1.3049950624832718E-2</v>
      </c>
      <c r="V93" s="144">
        <v>0.14867455428726473</v>
      </c>
      <c r="W93" s="144">
        <v>0.52156589762422101</v>
      </c>
      <c r="X93" s="144">
        <v>-0.19582188798209499</v>
      </c>
      <c r="Y93" s="144">
        <v>-0.22545080510079085</v>
      </c>
      <c r="Z93" s="144">
        <v>0.19404501390634099</v>
      </c>
      <c r="AA93" s="144">
        <v>0.1618017362243096</v>
      </c>
      <c r="AB93" s="144">
        <v>0.30841001527650569</v>
      </c>
      <c r="AC93" s="144">
        <v>0.12341944930376325</v>
      </c>
      <c r="AD93" s="144">
        <v>-4.6975695006856721E-2</v>
      </c>
      <c r="AE93" s="144">
        <v>2.765117179581722E-2</v>
      </c>
      <c r="AF93" s="144">
        <v>0.37767822477898783</v>
      </c>
      <c r="AG93" s="144">
        <v>0.38553755741244089</v>
      </c>
      <c r="AH93" s="144">
        <v>0.39139139833914705</v>
      </c>
      <c r="AI93" s="144">
        <v>3.7849823594182652E-2</v>
      </c>
      <c r="AJ93" s="144">
        <v>0.1444835031236158</v>
      </c>
      <c r="AK93" s="144">
        <v>0.74679086209357148</v>
      </c>
      <c r="AL93" s="144">
        <v>0.47030173816664522</v>
      </c>
      <c r="AM93" s="144">
        <v>0.11539792284169792</v>
      </c>
      <c r="AN93" s="147">
        <v>0.32950884111293544</v>
      </c>
      <c r="AO93" s="148">
        <v>-0.43880677454094519</v>
      </c>
      <c r="AP93" s="148">
        <v>-7.6590709967916393E-2</v>
      </c>
      <c r="AQ93" s="148">
        <v>0.18418518217240276</v>
      </c>
      <c r="AR93" s="148">
        <v>0.5744918387635245</v>
      </c>
      <c r="AS93" s="148">
        <v>0.2182102599658009</v>
      </c>
      <c r="AT93" s="148">
        <v>0.36753602811141484</v>
      </c>
      <c r="AU93" s="148">
        <v>0.38620084929410492</v>
      </c>
      <c r="AV93" s="148">
        <v>-6.0229670074096742E-2</v>
      </c>
      <c r="AW93" s="148">
        <v>-9.8246134608070967E-3</v>
      </c>
      <c r="AX93" s="148">
        <v>-3.4171453042519673E-3</v>
      </c>
      <c r="AY93" s="148">
        <v>0.63194903798489133</v>
      </c>
      <c r="AZ93" s="148">
        <v>7.8801035864550784E-2</v>
      </c>
      <c r="BA93" s="148">
        <v>0.19988206777172834</v>
      </c>
      <c r="BB93" s="148">
        <v>0.45606741110550963</v>
      </c>
      <c r="BC93" s="148">
        <v>0.57003087309661638</v>
      </c>
      <c r="BD93" s="148">
        <v>0.62987850230393772</v>
      </c>
      <c r="BE93" s="148">
        <v>0.53514012968480795</v>
      </c>
      <c r="BF93" s="148">
        <v>0.473225251990117</v>
      </c>
      <c r="BG93" s="148">
        <v>1.582837450654373</v>
      </c>
      <c r="BH93" s="148">
        <v>0.87956992769739895</v>
      </c>
      <c r="BI93" s="148">
        <v>1.6446210440249187</v>
      </c>
      <c r="BJ93" s="148">
        <v>1.448396794293938</v>
      </c>
      <c r="BK93" s="148">
        <v>1.0618026826562321</v>
      </c>
      <c r="BL93" s="148">
        <v>1.9539192457288523</v>
      </c>
      <c r="BM93" s="148">
        <v>1.2630358782866669</v>
      </c>
      <c r="BN93" s="148">
        <v>1.7078084113299585</v>
      </c>
      <c r="BO93" s="148">
        <v>0.89564926983900506</v>
      </c>
      <c r="BP93" s="148">
        <v>3.6499334169523445</v>
      </c>
      <c r="BQ93" s="148">
        <v>5.207013335009214</v>
      </c>
      <c r="BR93" s="148">
        <v>1.19898258448492</v>
      </c>
      <c r="BS93" s="148">
        <v>1.0074189006493928</v>
      </c>
      <c r="BT93" s="148">
        <v>0.20158320090335469</v>
      </c>
      <c r="BU93" s="148">
        <v>0.75229947405597297</v>
      </c>
      <c r="BV93" s="145"/>
      <c r="BW93" s="145"/>
      <c r="BX93" s="146"/>
      <c r="BY93" s="256"/>
      <c r="BZ93" s="146"/>
      <c r="CA93" s="146"/>
      <c r="CB93" s="146"/>
      <c r="CC93" s="145"/>
    </row>
    <row r="94" spans="1:81" x14ac:dyDescent="0.2">
      <c r="A94" s="48"/>
      <c r="B94" s="56"/>
      <c r="C94" s="215" t="s">
        <v>65</v>
      </c>
      <c r="D94" s="143">
        <v>-2.9692386900415091E-2</v>
      </c>
      <c r="E94" s="143">
        <v>-9.2242804539610646E-2</v>
      </c>
      <c r="F94" s="144">
        <v>2.3280061555652765E-2</v>
      </c>
      <c r="G94" s="144">
        <v>0.43990527262818269</v>
      </c>
      <c r="H94" s="144">
        <v>0.41530322726324176</v>
      </c>
      <c r="I94" s="143">
        <v>0.77862096595662234</v>
      </c>
      <c r="J94" s="144">
        <v>0.91652775708506162</v>
      </c>
      <c r="K94" s="143">
        <v>1.4650463082354293</v>
      </c>
      <c r="L94" s="144">
        <v>0.45066790273020629</v>
      </c>
      <c r="M94" s="144">
        <v>0.72079632681252281</v>
      </c>
      <c r="N94" s="144">
        <v>0.45038247755153638</v>
      </c>
      <c r="O94" s="144">
        <v>0.67047200829863929</v>
      </c>
      <c r="P94" s="144">
        <v>0.46829410233404367</v>
      </c>
      <c r="Q94" s="144">
        <v>0.63108044638333638</v>
      </c>
      <c r="R94" s="144">
        <v>0.51149146571392023</v>
      </c>
      <c r="S94" s="144">
        <v>0.44720763690242471</v>
      </c>
      <c r="T94" s="144">
        <v>0.28167962100014154</v>
      </c>
      <c r="U94" s="144">
        <v>0.29476633067644364</v>
      </c>
      <c r="V94" s="144">
        <v>0.44387912749201952</v>
      </c>
      <c r="W94" s="144">
        <v>0.96776014727191217</v>
      </c>
      <c r="X94" s="144">
        <v>0.77004317309827819</v>
      </c>
      <c r="Y94" s="144">
        <v>0.54285629946413394</v>
      </c>
      <c r="Z94" s="144">
        <v>0.73795469895225896</v>
      </c>
      <c r="AA94" s="144">
        <v>0.90095045869196255</v>
      </c>
      <c r="AB94" s="144">
        <v>0.30841001527641687</v>
      </c>
      <c r="AC94" s="144">
        <v>0.43221010252272318</v>
      </c>
      <c r="AD94" s="144">
        <v>0.38503137381629099</v>
      </c>
      <c r="AE94" s="144">
        <v>0.41278901129875312</v>
      </c>
      <c r="AF94" s="144">
        <v>0.79202625028771401</v>
      </c>
      <c r="AG94" s="144">
        <v>1.1806173663595709</v>
      </c>
      <c r="AH94" s="144">
        <v>1.5766295995179647</v>
      </c>
      <c r="AI94" s="144">
        <v>1.6150761746343001</v>
      </c>
      <c r="AJ94" s="144">
        <v>1.7618931963931717</v>
      </c>
      <c r="AK94" s="144">
        <v>2.5218417158771933</v>
      </c>
      <c r="AL94" s="144">
        <v>3.0040037194674518</v>
      </c>
      <c r="AM94" s="144">
        <v>3.122868200203488</v>
      </c>
      <c r="AN94" s="147">
        <v>0.32950884111293544</v>
      </c>
      <c r="AO94" s="148">
        <v>-0.11074384054552411</v>
      </c>
      <c r="AP94" s="148">
        <v>-0.18724973101971187</v>
      </c>
      <c r="AQ94" s="148">
        <v>-3.4094351055058425E-3</v>
      </c>
      <c r="AR94" s="148">
        <v>0.57106281673158232</v>
      </c>
      <c r="AS94" s="148">
        <v>0.79051919435435547</v>
      </c>
      <c r="AT94" s="148">
        <v>1.160960665314148</v>
      </c>
      <c r="AU94" s="148">
        <v>1.5516451545576571</v>
      </c>
      <c r="AV94" s="148">
        <v>1.490480933726257</v>
      </c>
      <c r="AW94" s="148">
        <v>1.4805098862750166</v>
      </c>
      <c r="AX94" s="148">
        <v>1.4770421497967146</v>
      </c>
      <c r="AY94" s="148">
        <v>2.1183253414378767</v>
      </c>
      <c r="AZ94" s="148">
        <v>7.8801035864550784E-2</v>
      </c>
      <c r="BA94" s="148">
        <v>0.27884061277620997</v>
      </c>
      <c r="BB94" s="148">
        <v>0.73617972504551599</v>
      </c>
      <c r="BC94" s="148">
        <v>1.3104070498563658</v>
      </c>
      <c r="BD94" s="148">
        <v>1.9485395244600134</v>
      </c>
      <c r="BE94" s="148">
        <v>2.4941070710829738</v>
      </c>
      <c r="BF94" s="148">
        <v>2.9791350675451467</v>
      </c>
      <c r="BG94" s="148">
        <v>4.6091273837541857</v>
      </c>
      <c r="BH94" s="148">
        <v>5.529237809848353</v>
      </c>
      <c r="BI94" s="148">
        <v>7.2647938624682329</v>
      </c>
      <c r="BJ94" s="148">
        <v>8.8184136981782189</v>
      </c>
      <c r="BK94" s="148">
        <v>9.9738505340494221</v>
      </c>
      <c r="BL94" s="148">
        <v>1.9539192457288523</v>
      </c>
      <c r="BM94" s="148">
        <v>3.2416338251218146</v>
      </c>
      <c r="BN94" s="148">
        <v>5.0048031315817365</v>
      </c>
      <c r="BO94" s="148">
        <v>5.9452778841256437</v>
      </c>
      <c r="BP94" s="148">
        <v>9.8122099853013456</v>
      </c>
      <c r="BQ94" s="148">
        <v>15.530146402704336</v>
      </c>
      <c r="BR94" s="148">
        <v>16.915332737902688</v>
      </c>
      <c r="BS94" s="148">
        <v>18.093159897661447</v>
      </c>
      <c r="BT94" s="148">
        <v>18.331215869431073</v>
      </c>
      <c r="BU94" s="148">
        <v>19.221420984060835</v>
      </c>
      <c r="BV94" s="145"/>
      <c r="BW94" s="145"/>
      <c r="BX94" s="146"/>
      <c r="BY94" s="256"/>
      <c r="BZ94" s="146"/>
      <c r="CA94" s="146"/>
      <c r="CB94" s="146"/>
      <c r="CC94" s="145"/>
    </row>
    <row r="95" spans="1:81" ht="13.5" thickBot="1" x14ac:dyDescent="0.25">
      <c r="A95" s="48"/>
      <c r="B95" s="56"/>
      <c r="C95" s="215" t="s">
        <v>66</v>
      </c>
      <c r="D95" s="143">
        <v>1.2099026742008689</v>
      </c>
      <c r="E95" s="143">
        <v>1.3009696455146713</v>
      </c>
      <c r="F95" s="144">
        <v>1.4353856194904813</v>
      </c>
      <c r="G95" s="144">
        <v>1.7153232638589255</v>
      </c>
      <c r="H95" s="144">
        <v>1.2292382336962504</v>
      </c>
      <c r="I95" s="143">
        <v>1.4371195431718942</v>
      </c>
      <c r="J95" s="144">
        <v>1.346136260981301</v>
      </c>
      <c r="K95" s="143">
        <v>1.3884574958282991</v>
      </c>
      <c r="L95" s="144">
        <v>0.45665132407948228</v>
      </c>
      <c r="M95" s="144">
        <v>0.27570500878455473</v>
      </c>
      <c r="N95" s="144">
        <v>-1.09614957437643</v>
      </c>
      <c r="O95" s="144">
        <v>0.67047200829863929</v>
      </c>
      <c r="P95" s="144">
        <v>1.1719462572227002</v>
      </c>
      <c r="Q95" s="144">
        <v>1.3993172464369374</v>
      </c>
      <c r="R95" s="144">
        <v>1.1618423419469615</v>
      </c>
      <c r="S95" s="144">
        <v>0.67779113565413773</v>
      </c>
      <c r="T95" s="144">
        <v>0.5365088464933887</v>
      </c>
      <c r="U95" s="144">
        <v>0.18713661384512914</v>
      </c>
      <c r="V95" s="144">
        <v>0.19897579560945733</v>
      </c>
      <c r="W95" s="144">
        <v>0.1770801027224822</v>
      </c>
      <c r="X95" s="144">
        <v>0.99054612912843343</v>
      </c>
      <c r="Y95" s="144">
        <v>0.49262088722319408</v>
      </c>
      <c r="Z95" s="144">
        <v>0.95867430828842082</v>
      </c>
      <c r="AA95" s="144">
        <v>0.90095045869196255</v>
      </c>
      <c r="AB95" s="144">
        <v>0.74037784728779865</v>
      </c>
      <c r="AC95" s="144">
        <v>0.70154678912413004</v>
      </c>
      <c r="AD95" s="144">
        <v>0.77400036292192276</v>
      </c>
      <c r="AE95" s="144">
        <v>0.86637635634909671</v>
      </c>
      <c r="AF95" s="144">
        <v>1.4144486385501587</v>
      </c>
      <c r="AG95" s="144">
        <v>1.7921556006487149</v>
      </c>
      <c r="AH95" s="144">
        <v>2.0388555281972698</v>
      </c>
      <c r="AI95" s="144">
        <v>1.5478381613877934</v>
      </c>
      <c r="AJ95" s="144">
        <v>1.8940889640612246</v>
      </c>
      <c r="AK95" s="144">
        <v>2.8869842437798665</v>
      </c>
      <c r="AL95" s="144">
        <v>3.1706659858661057</v>
      </c>
      <c r="AM95" s="144">
        <v>3.122868200203488</v>
      </c>
      <c r="AN95" s="147">
        <v>3.1445590179084215</v>
      </c>
      <c r="AO95" s="148">
        <v>2.5653680928908074</v>
      </c>
      <c r="AP95" s="148">
        <v>2.5349790683298234</v>
      </c>
      <c r="AQ95" s="148">
        <v>2.6954368146570928</v>
      </c>
      <c r="AR95" s="148">
        <v>2.8967949294956608</v>
      </c>
      <c r="AS95" s="148">
        <v>2.7252817510995619</v>
      </c>
      <c r="AT95" s="148">
        <v>2.7008717932955451</v>
      </c>
      <c r="AU95" s="148">
        <v>3.0584959734688999</v>
      </c>
      <c r="AV95" s="148">
        <v>2.8478260394125599</v>
      </c>
      <c r="AW95" s="148">
        <v>2.0754316421055297</v>
      </c>
      <c r="AX95" s="148">
        <v>1.5941445577587254</v>
      </c>
      <c r="AY95" s="148">
        <v>2.1183253414378767</v>
      </c>
      <c r="AZ95" s="148">
        <v>1.863147562559897</v>
      </c>
      <c r="BA95" s="148">
        <v>2.5166035295221434</v>
      </c>
      <c r="BB95" s="148">
        <v>3.0630850977837687</v>
      </c>
      <c r="BC95" s="148">
        <v>3.4600184780974708</v>
      </c>
      <c r="BD95" s="148">
        <v>3.5169942095037765</v>
      </c>
      <c r="BE95" s="148">
        <v>3.8443561470540288</v>
      </c>
      <c r="BF95" s="148">
        <v>3.9537065390203407</v>
      </c>
      <c r="BG95" s="148">
        <v>5.1928689840500697</v>
      </c>
      <c r="BH95" s="148">
        <v>6.1820669343082724</v>
      </c>
      <c r="BI95" s="148">
        <v>7.9389641380907205</v>
      </c>
      <c r="BJ95" s="148">
        <v>9.5060906166942729</v>
      </c>
      <c r="BK95" s="148">
        <v>9.9738505340494221</v>
      </c>
      <c r="BL95" s="148">
        <v>12.034366523558448</v>
      </c>
      <c r="BM95" s="148">
        <v>13.223088119034831</v>
      </c>
      <c r="BN95" s="148">
        <v>14.633913619406291</v>
      </c>
      <c r="BO95" s="148">
        <v>15.005067041961739</v>
      </c>
      <c r="BP95" s="148">
        <v>18.456543115458103</v>
      </c>
      <c r="BQ95" s="148">
        <v>23.961224852237795</v>
      </c>
      <c r="BR95" s="148">
        <v>24.856645175969927</v>
      </c>
      <c r="BS95" s="148">
        <v>24.149391553914512</v>
      </c>
      <c r="BT95" s="148">
        <v>23.315014091030406</v>
      </c>
      <c r="BU95" s="148">
        <v>22.232451670665899</v>
      </c>
      <c r="BV95" s="145"/>
      <c r="BW95" s="145"/>
      <c r="BX95" s="146"/>
      <c r="BY95" s="256"/>
      <c r="BZ95" s="146"/>
      <c r="CA95" s="146"/>
      <c r="CB95" s="146"/>
      <c r="CC95" s="145"/>
    </row>
    <row r="96" spans="1:81" x14ac:dyDescent="0.2">
      <c r="A96" s="48"/>
      <c r="B96" s="56"/>
      <c r="C96" s="149" t="s">
        <v>67</v>
      </c>
      <c r="D96" s="150"/>
      <c r="E96" s="150"/>
      <c r="F96" s="140"/>
      <c r="G96" s="140"/>
      <c r="H96" s="140"/>
      <c r="I96" s="142"/>
      <c r="J96" s="140"/>
      <c r="K96" s="142"/>
      <c r="L96" s="140"/>
      <c r="M96" s="140"/>
      <c r="N96" s="140"/>
      <c r="O96" s="137"/>
      <c r="P96" s="137"/>
      <c r="Q96" s="138"/>
      <c r="R96" s="137"/>
      <c r="S96" s="138"/>
      <c r="T96" s="137"/>
      <c r="U96" s="137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7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8"/>
      <c r="BR96" s="138"/>
      <c r="BS96" s="138"/>
      <c r="BT96" s="138"/>
      <c r="BU96" s="138"/>
      <c r="BV96" s="138"/>
      <c r="BW96" s="138"/>
      <c r="BX96" s="139"/>
      <c r="BY96" s="136"/>
      <c r="BZ96" s="139"/>
      <c r="CA96" s="139"/>
      <c r="CB96" s="139"/>
      <c r="CC96" s="138"/>
    </row>
    <row r="97" spans="1:81" ht="13.5" x14ac:dyDescent="0.2">
      <c r="A97" s="48"/>
      <c r="B97" s="56"/>
      <c r="C97" s="151" t="s">
        <v>68</v>
      </c>
      <c r="D97" s="152">
        <v>2.75</v>
      </c>
      <c r="E97" s="152">
        <v>2.75</v>
      </c>
      <c r="F97" s="153">
        <v>2.75</v>
      </c>
      <c r="G97" s="154">
        <v>2.75</v>
      </c>
      <c r="H97" s="153">
        <v>2.75</v>
      </c>
      <c r="I97" s="155">
        <v>2.75</v>
      </c>
      <c r="J97" s="153">
        <v>2.75</v>
      </c>
      <c r="K97" s="155">
        <v>2.75</v>
      </c>
      <c r="L97" s="153">
        <v>2</v>
      </c>
      <c r="M97" s="153">
        <v>2</v>
      </c>
      <c r="N97" s="153">
        <v>2</v>
      </c>
      <c r="O97" s="153">
        <v>2</v>
      </c>
      <c r="P97" s="153">
        <v>2</v>
      </c>
      <c r="Q97" s="154">
        <v>3</v>
      </c>
      <c r="R97" s="153">
        <v>4</v>
      </c>
      <c r="S97" s="154">
        <v>6</v>
      </c>
      <c r="T97" s="153">
        <v>6</v>
      </c>
      <c r="U97" s="153">
        <v>6</v>
      </c>
      <c r="V97" s="154">
        <v>6</v>
      </c>
      <c r="W97" s="154">
        <v>6</v>
      </c>
      <c r="X97" s="154">
        <v>6</v>
      </c>
      <c r="Y97" s="154">
        <v>6</v>
      </c>
      <c r="Z97" s="154">
        <v>6</v>
      </c>
      <c r="AA97" s="154">
        <v>6</v>
      </c>
      <c r="AB97" s="154">
        <v>6</v>
      </c>
      <c r="AC97" s="154">
        <v>6</v>
      </c>
      <c r="AD97" s="154">
        <v>6</v>
      </c>
      <c r="AE97" s="154">
        <v>6</v>
      </c>
      <c r="AF97" s="154">
        <v>6</v>
      </c>
      <c r="AG97" s="154">
        <v>6</v>
      </c>
      <c r="AH97" s="154">
        <v>6</v>
      </c>
      <c r="AI97" s="154">
        <v>6</v>
      </c>
      <c r="AJ97" s="154">
        <v>6</v>
      </c>
      <c r="AK97" s="154">
        <v>6</v>
      </c>
      <c r="AL97" s="154">
        <v>6</v>
      </c>
      <c r="AM97" s="154">
        <v>6</v>
      </c>
      <c r="AN97" s="273">
        <v>6</v>
      </c>
      <c r="AO97" s="183">
        <v>6</v>
      </c>
      <c r="AP97" s="183">
        <v>6</v>
      </c>
      <c r="AQ97" s="183">
        <v>5.5</v>
      </c>
      <c r="AR97" s="183">
        <v>5</v>
      </c>
      <c r="AS97" s="183">
        <v>5.5</v>
      </c>
      <c r="AT97" s="183">
        <v>5.5</v>
      </c>
      <c r="AU97" s="183">
        <v>5.5</v>
      </c>
      <c r="AV97" s="183">
        <v>5.5</v>
      </c>
      <c r="AW97" s="183">
        <v>5.5</v>
      </c>
      <c r="AX97" s="183">
        <v>5.5</v>
      </c>
      <c r="AY97" s="183">
        <v>5.5</v>
      </c>
      <c r="AZ97" s="183">
        <v>5.5</v>
      </c>
      <c r="BA97" s="183">
        <v>5.5</v>
      </c>
      <c r="BB97" s="183">
        <v>5.5</v>
      </c>
      <c r="BC97" s="183">
        <v>5.5</v>
      </c>
      <c r="BD97" s="183">
        <v>5.5</v>
      </c>
      <c r="BE97" s="183">
        <v>5.5</v>
      </c>
      <c r="BF97" s="183">
        <v>5.5</v>
      </c>
      <c r="BG97" s="183">
        <v>5.5</v>
      </c>
      <c r="BH97" s="183">
        <v>5.5</v>
      </c>
      <c r="BI97" s="183">
        <v>5.5</v>
      </c>
      <c r="BJ97" s="183">
        <v>5.5</v>
      </c>
      <c r="BK97" s="183">
        <v>5.5</v>
      </c>
      <c r="BL97" s="183">
        <v>5.5</v>
      </c>
      <c r="BM97" s="183">
        <v>5.5</v>
      </c>
      <c r="BN97" s="183">
        <v>5.5</v>
      </c>
      <c r="BO97" s="183">
        <v>5.5</v>
      </c>
      <c r="BP97" s="183">
        <v>6</v>
      </c>
      <c r="BQ97" s="183">
        <v>6</v>
      </c>
      <c r="BR97" s="183">
        <v>6.25</v>
      </c>
      <c r="BS97" s="183">
        <v>6.25</v>
      </c>
      <c r="BT97" s="183">
        <v>7.25</v>
      </c>
      <c r="BU97" s="183">
        <v>8</v>
      </c>
      <c r="BV97" s="183">
        <v>8</v>
      </c>
      <c r="BW97" s="184">
        <v>8</v>
      </c>
      <c r="BX97" s="185">
        <v>8.25</v>
      </c>
      <c r="BY97" s="185">
        <v>8.25</v>
      </c>
      <c r="BZ97" s="273">
        <v>8.25</v>
      </c>
      <c r="CA97" s="184">
        <v>8.25</v>
      </c>
      <c r="CB97" s="273">
        <v>8.25</v>
      </c>
      <c r="CC97" s="183">
        <v>8.25</v>
      </c>
    </row>
    <row r="98" spans="1:81" ht="13.5" thickBot="1" x14ac:dyDescent="0.25">
      <c r="A98" s="48"/>
      <c r="B98" s="77"/>
      <c r="C98" s="156" t="s">
        <v>69</v>
      </c>
      <c r="D98" s="157">
        <v>4</v>
      </c>
      <c r="E98" s="157">
        <v>4</v>
      </c>
      <c r="F98" s="158">
        <v>4</v>
      </c>
      <c r="G98" s="159">
        <v>4</v>
      </c>
      <c r="H98" s="158">
        <v>4</v>
      </c>
      <c r="I98" s="160">
        <v>4</v>
      </c>
      <c r="J98" s="158">
        <v>4</v>
      </c>
      <c r="K98" s="160">
        <v>4</v>
      </c>
      <c r="L98" s="158">
        <v>4</v>
      </c>
      <c r="M98" s="158">
        <v>4</v>
      </c>
      <c r="N98" s="158">
        <v>4</v>
      </c>
      <c r="O98" s="158">
        <v>4</v>
      </c>
      <c r="P98" s="158">
        <v>4</v>
      </c>
      <c r="Q98" s="159">
        <v>4</v>
      </c>
      <c r="R98" s="158">
        <v>4.5</v>
      </c>
      <c r="S98" s="159">
        <v>6.5</v>
      </c>
      <c r="T98" s="158">
        <v>6.5</v>
      </c>
      <c r="U98" s="158">
        <v>6.5</v>
      </c>
      <c r="V98" s="159">
        <v>6.5</v>
      </c>
      <c r="W98" s="159">
        <v>6.5</v>
      </c>
      <c r="X98" s="159">
        <v>6.5</v>
      </c>
      <c r="Y98" s="159">
        <v>6.5</v>
      </c>
      <c r="Z98" s="159">
        <v>6.5</v>
      </c>
      <c r="AA98" s="159">
        <v>6.5</v>
      </c>
      <c r="AB98" s="159">
        <v>6.5</v>
      </c>
      <c r="AC98" s="159">
        <v>6.5</v>
      </c>
      <c r="AD98" s="159">
        <v>6.5</v>
      </c>
      <c r="AE98" s="159">
        <v>6.5</v>
      </c>
      <c r="AF98" s="159">
        <v>6.5</v>
      </c>
      <c r="AG98" s="159">
        <v>6.5</v>
      </c>
      <c r="AH98" s="159">
        <v>6.5</v>
      </c>
      <c r="AI98" s="159">
        <v>6.5</v>
      </c>
      <c r="AJ98" s="159">
        <v>6.5</v>
      </c>
      <c r="AK98" s="159">
        <v>6.5</v>
      </c>
      <c r="AL98" s="159">
        <v>6.5</v>
      </c>
      <c r="AM98" s="159">
        <v>6.5</v>
      </c>
      <c r="AN98" s="274">
        <v>6.5</v>
      </c>
      <c r="AO98" s="258">
        <v>6.5</v>
      </c>
      <c r="AP98" s="258">
        <v>6.5</v>
      </c>
      <c r="AQ98" s="258">
        <v>6</v>
      </c>
      <c r="AR98" s="258">
        <v>6</v>
      </c>
      <c r="AS98" s="258">
        <v>6</v>
      </c>
      <c r="AT98" s="258">
        <v>6</v>
      </c>
      <c r="AU98" s="258">
        <v>6</v>
      </c>
      <c r="AV98" s="258">
        <v>6</v>
      </c>
      <c r="AW98" s="258">
        <v>6</v>
      </c>
      <c r="AX98" s="258">
        <v>6</v>
      </c>
      <c r="AY98" s="258">
        <v>6</v>
      </c>
      <c r="AZ98" s="258">
        <v>6</v>
      </c>
      <c r="BA98" s="258">
        <v>6</v>
      </c>
      <c r="BB98" s="258">
        <v>6</v>
      </c>
      <c r="BC98" s="258">
        <v>6</v>
      </c>
      <c r="BD98" s="258">
        <v>6</v>
      </c>
      <c r="BE98" s="258">
        <v>6</v>
      </c>
      <c r="BF98" s="258">
        <v>6</v>
      </c>
      <c r="BG98" s="258">
        <v>6</v>
      </c>
      <c r="BH98" s="258">
        <v>0</v>
      </c>
      <c r="BI98" s="258">
        <v>0</v>
      </c>
      <c r="BJ98" s="258">
        <v>0</v>
      </c>
      <c r="BK98" s="258">
        <v>0</v>
      </c>
      <c r="BL98" s="258">
        <v>0</v>
      </c>
      <c r="BM98" s="258">
        <v>0</v>
      </c>
      <c r="BN98" s="258">
        <v>0</v>
      </c>
      <c r="BO98" s="258">
        <v>0</v>
      </c>
      <c r="BP98" s="258">
        <v>0</v>
      </c>
      <c r="BQ98" s="258">
        <v>0</v>
      </c>
      <c r="BR98" s="258">
        <v>0</v>
      </c>
      <c r="BS98" s="258">
        <v>0</v>
      </c>
      <c r="BT98" s="258">
        <v>0</v>
      </c>
      <c r="BU98" s="258">
        <v>0</v>
      </c>
      <c r="BV98" s="258">
        <v>0</v>
      </c>
      <c r="BW98" s="257">
        <v>0</v>
      </c>
      <c r="BX98" s="239">
        <v>0</v>
      </c>
      <c r="BY98" s="239">
        <v>0</v>
      </c>
      <c r="BZ98" s="274">
        <v>0</v>
      </c>
      <c r="CA98" s="257">
        <v>0</v>
      </c>
      <c r="CB98" s="274">
        <v>0</v>
      </c>
      <c r="CC98" s="258">
        <v>0</v>
      </c>
    </row>
    <row r="99" spans="1:81" ht="6.75" customHeight="1" x14ac:dyDescent="0.2">
      <c r="C99" s="161" t="s">
        <v>166</v>
      </c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</row>
    <row r="100" spans="1:81" ht="13.5" hidden="1" customHeight="1" x14ac:dyDescent="0.25">
      <c r="B100" s="163" t="s">
        <v>167</v>
      </c>
      <c r="C100" s="164" t="s">
        <v>168</v>
      </c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  <c r="AY100" s="165"/>
      <c r="AZ100" s="165"/>
      <c r="BA100" s="165"/>
      <c r="BB100" s="165"/>
      <c r="BC100" s="165"/>
      <c r="BD100" s="165"/>
      <c r="BE100" s="165"/>
      <c r="BF100" s="165"/>
      <c r="BG100" s="165"/>
      <c r="BH100" s="165"/>
      <c r="BI100" s="165"/>
      <c r="BJ100" s="165"/>
      <c r="BK100" s="165"/>
      <c r="BL100" s="165"/>
      <c r="BM100" s="165"/>
      <c r="BN100" s="165"/>
      <c r="BO100" s="165"/>
      <c r="BP100" s="165"/>
      <c r="BQ100" s="165"/>
      <c r="BR100" s="165"/>
      <c r="BS100" s="165"/>
      <c r="BT100" s="165"/>
      <c r="BU100" s="165"/>
      <c r="BV100" s="165"/>
      <c r="BW100" s="165"/>
      <c r="BX100" s="165"/>
      <c r="BY100" s="165"/>
      <c r="BZ100" s="165"/>
      <c r="CA100" s="165"/>
      <c r="CB100" s="165"/>
      <c r="CC100" s="165"/>
    </row>
    <row r="101" spans="1:81" ht="13.5" customHeight="1" x14ac:dyDescent="0.25">
      <c r="B101" s="166" t="s">
        <v>70</v>
      </c>
      <c r="C101" s="164" t="s">
        <v>71</v>
      </c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5"/>
      <c r="BH101" s="165"/>
      <c r="BI101" s="165"/>
      <c r="BJ101" s="165"/>
      <c r="BK101" s="165"/>
      <c r="BL101" s="165"/>
      <c r="BM101" s="165"/>
      <c r="BN101" s="165"/>
      <c r="BO101" s="165"/>
      <c r="BP101" s="165"/>
      <c r="BQ101" s="165"/>
      <c r="BR101" s="165"/>
      <c r="BS101" s="165"/>
      <c r="BT101" s="165"/>
      <c r="BU101" s="165"/>
      <c r="BV101" s="165"/>
      <c r="BW101" s="165"/>
      <c r="BX101" s="165"/>
      <c r="BY101" s="165"/>
      <c r="BZ101" s="165"/>
      <c r="CA101" s="165"/>
      <c r="CB101" s="165"/>
      <c r="CC101" s="165"/>
    </row>
    <row r="102" spans="1:81" ht="13.5" x14ac:dyDescent="0.25">
      <c r="B102" s="166" t="s">
        <v>72</v>
      </c>
      <c r="C102" s="164" t="s">
        <v>73</v>
      </c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  <c r="BI102" s="165"/>
      <c r="BJ102" s="165"/>
      <c r="BK102" s="165"/>
      <c r="BL102" s="165"/>
      <c r="BM102" s="165"/>
      <c r="BN102" s="165"/>
      <c r="BO102" s="165"/>
      <c r="BP102" s="165"/>
      <c r="BQ102" s="165"/>
      <c r="BR102" s="165"/>
      <c r="BS102" s="165"/>
      <c r="BT102" s="165"/>
      <c r="BU102" s="165"/>
      <c r="BV102" s="165"/>
      <c r="BW102" s="165"/>
      <c r="BX102" s="165"/>
      <c r="BY102" s="165"/>
      <c r="BZ102" s="165"/>
      <c r="CA102" s="165"/>
      <c r="CB102" s="165"/>
      <c r="CC102" s="165"/>
    </row>
    <row r="103" spans="1:81" ht="13.5" x14ac:dyDescent="0.25">
      <c r="B103" s="167"/>
      <c r="C103" s="164" t="s">
        <v>169</v>
      </c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  <c r="BV103" s="168"/>
      <c r="BW103" s="168"/>
      <c r="BX103" s="168"/>
      <c r="BY103" s="168"/>
      <c r="BZ103" s="168"/>
      <c r="CA103" s="168"/>
      <c r="CB103" s="168"/>
      <c r="CC103" s="168"/>
    </row>
    <row r="104" spans="1:81" ht="13.5" customHeight="1" x14ac:dyDescent="0.25">
      <c r="B104" s="169">
        <v>1</v>
      </c>
      <c r="C104" s="164" t="s">
        <v>85</v>
      </c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  <c r="AT104" s="170"/>
      <c r="AU104" s="170"/>
      <c r="AV104" s="170"/>
      <c r="AW104" s="170"/>
      <c r="AX104" s="170"/>
      <c r="AY104" s="170"/>
      <c r="AZ104" s="170"/>
      <c r="BA104" s="170"/>
      <c r="BB104" s="170"/>
      <c r="BC104" s="170"/>
      <c r="BD104" s="170"/>
      <c r="BE104" s="170"/>
      <c r="BF104" s="170"/>
      <c r="BG104" s="170"/>
      <c r="BH104" s="170"/>
      <c r="BI104" s="170"/>
      <c r="BJ104" s="170"/>
      <c r="BK104" s="170"/>
      <c r="BL104" s="170"/>
      <c r="BM104" s="170"/>
      <c r="BN104" s="170"/>
      <c r="BO104" s="170"/>
      <c r="BP104" s="170"/>
      <c r="BQ104" s="170"/>
      <c r="BR104" s="170"/>
      <c r="BS104" s="170"/>
      <c r="BT104" s="170"/>
      <c r="BU104" s="170"/>
      <c r="BV104" s="170"/>
      <c r="BW104" s="170"/>
      <c r="BX104" s="170"/>
      <c r="BY104" s="170"/>
      <c r="BZ104" s="170"/>
      <c r="CA104" s="170"/>
      <c r="CB104" s="170"/>
      <c r="CC104" s="170"/>
    </row>
    <row r="105" spans="1:81" ht="13.5" customHeight="1" x14ac:dyDescent="0.25">
      <c r="B105" s="169">
        <v>2</v>
      </c>
      <c r="C105" s="164" t="s">
        <v>86</v>
      </c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1"/>
      <c r="AT105" s="171"/>
      <c r="AU105" s="171"/>
      <c r="AV105" s="171"/>
      <c r="AW105" s="171"/>
      <c r="AX105" s="171"/>
      <c r="AY105" s="171"/>
      <c r="AZ105" s="171"/>
      <c r="BA105" s="171"/>
      <c r="BB105" s="171"/>
      <c r="BC105" s="171"/>
      <c r="BD105" s="171"/>
      <c r="BE105" s="171"/>
      <c r="BF105" s="171"/>
      <c r="BG105" s="171"/>
      <c r="BH105" s="171"/>
      <c r="BI105" s="171"/>
      <c r="BJ105" s="171"/>
      <c r="BK105" s="171"/>
      <c r="BL105" s="171"/>
      <c r="BM105" s="171"/>
      <c r="BN105" s="171"/>
      <c r="BO105" s="171"/>
      <c r="BP105" s="171"/>
      <c r="BQ105" s="171"/>
      <c r="BR105" s="171"/>
      <c r="BS105" s="171"/>
      <c r="BT105" s="171"/>
      <c r="BU105" s="171"/>
      <c r="BV105" s="171"/>
      <c r="BW105" s="171"/>
      <c r="BX105" s="171"/>
      <c r="BY105" s="171"/>
      <c r="BZ105" s="171"/>
      <c r="CA105" s="171"/>
      <c r="CB105" s="171"/>
      <c r="CC105" s="171"/>
    </row>
    <row r="106" spans="1:81" ht="14.25" x14ac:dyDescent="0.25">
      <c r="B106" s="169">
        <v>3</v>
      </c>
      <c r="C106" s="172" t="s">
        <v>87</v>
      </c>
      <c r="D106" s="171"/>
      <c r="E106" s="171"/>
      <c r="F106" s="171"/>
      <c r="G106" s="171"/>
      <c r="H106" s="171"/>
      <c r="I106" s="171"/>
      <c r="J106" s="171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1"/>
      <c r="AT106" s="171"/>
      <c r="AU106" s="171"/>
      <c r="AV106" s="171"/>
      <c r="AW106" s="171"/>
      <c r="AX106" s="171"/>
      <c r="AY106" s="171"/>
      <c r="AZ106" s="171"/>
      <c r="BA106" s="171"/>
      <c r="BB106" s="171"/>
      <c r="BC106" s="171"/>
      <c r="BD106" s="171"/>
      <c r="BE106" s="171"/>
      <c r="BF106" s="171"/>
      <c r="BG106" s="171"/>
      <c r="BH106" s="171"/>
      <c r="BI106" s="171"/>
      <c r="BJ106" s="171"/>
      <c r="BK106" s="171"/>
      <c r="BL106" s="171"/>
      <c r="BM106" s="171"/>
      <c r="BN106" s="171"/>
      <c r="BO106" s="171"/>
      <c r="BP106" s="171"/>
      <c r="BQ106" s="171"/>
      <c r="BR106" s="171"/>
      <c r="BS106" s="171"/>
      <c r="BT106" s="171"/>
      <c r="BU106" s="171"/>
      <c r="BV106" s="171"/>
      <c r="BW106" s="171"/>
      <c r="BX106" s="171"/>
      <c r="BY106" s="171"/>
      <c r="BZ106" s="171"/>
      <c r="CA106" s="171"/>
      <c r="CB106" s="171"/>
      <c r="CC106" s="171"/>
    </row>
    <row r="107" spans="1:81" ht="14.25" x14ac:dyDescent="0.25">
      <c r="B107" s="169">
        <v>4</v>
      </c>
      <c r="C107" s="164" t="s">
        <v>88</v>
      </c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1"/>
      <c r="AT107" s="171"/>
      <c r="AU107" s="171"/>
      <c r="AV107" s="171"/>
      <c r="AW107" s="171"/>
      <c r="AX107" s="171"/>
      <c r="AY107" s="171"/>
      <c r="AZ107" s="171"/>
      <c r="BA107" s="171"/>
      <c r="BB107" s="171"/>
      <c r="BC107" s="171"/>
      <c r="BD107" s="171"/>
      <c r="BE107" s="171"/>
      <c r="BF107" s="171"/>
      <c r="BG107" s="171"/>
      <c r="BH107" s="171"/>
      <c r="BI107" s="171"/>
      <c r="BJ107" s="171"/>
      <c r="BK107" s="171"/>
      <c r="BL107" s="171"/>
      <c r="BM107" s="171"/>
      <c r="BN107" s="171"/>
      <c r="BO107" s="171"/>
      <c r="BP107" s="171"/>
      <c r="BQ107" s="171"/>
      <c r="BR107" s="171"/>
      <c r="BS107" s="171"/>
      <c r="BT107" s="171"/>
      <c r="BU107" s="171"/>
      <c r="BV107" s="171"/>
      <c r="BW107" s="171"/>
      <c r="BX107" s="171"/>
      <c r="BY107" s="171"/>
      <c r="BZ107" s="171"/>
      <c r="CA107" s="171"/>
      <c r="CB107" s="171"/>
      <c r="CC107" s="171"/>
    </row>
    <row r="108" spans="1:81" ht="13.5" customHeight="1" x14ac:dyDescent="0.25">
      <c r="B108" s="169">
        <v>5</v>
      </c>
      <c r="C108" s="164" t="s">
        <v>89</v>
      </c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  <c r="AY108" s="173"/>
      <c r="AZ108" s="173"/>
      <c r="BA108" s="173"/>
      <c r="BB108" s="173"/>
      <c r="BC108" s="173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/>
      <c r="BN108" s="173"/>
      <c r="BO108" s="173"/>
      <c r="BP108" s="173"/>
      <c r="BQ108" s="173"/>
      <c r="BR108" s="173"/>
      <c r="BS108" s="173"/>
      <c r="BT108" s="173"/>
      <c r="BU108" s="173"/>
      <c r="BV108" s="173"/>
      <c r="BW108" s="173"/>
      <c r="BX108" s="173"/>
      <c r="BY108" s="173"/>
      <c r="BZ108" s="173"/>
      <c r="CA108" s="173"/>
      <c r="CB108" s="173"/>
      <c r="CC108" s="173"/>
    </row>
    <row r="109" spans="1:81" ht="13.5" customHeight="1" x14ac:dyDescent="0.25">
      <c r="B109" s="169">
        <v>6</v>
      </c>
      <c r="C109" s="164" t="s">
        <v>90</v>
      </c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  <c r="BN109" s="173"/>
      <c r="BO109" s="173"/>
      <c r="BP109" s="173"/>
      <c r="BQ109" s="173"/>
      <c r="BR109" s="173"/>
      <c r="BS109" s="173"/>
      <c r="BT109" s="173"/>
      <c r="BU109" s="173"/>
      <c r="BV109" s="173"/>
      <c r="BW109" s="173"/>
      <c r="BX109" s="173"/>
      <c r="BY109" s="173"/>
      <c r="BZ109" s="173"/>
      <c r="CA109" s="173"/>
      <c r="CB109" s="173"/>
      <c r="CC109" s="173"/>
    </row>
    <row r="110" spans="1:81" ht="13.5" customHeight="1" x14ac:dyDescent="0.25">
      <c r="B110" s="169">
        <v>7</v>
      </c>
      <c r="C110" s="164" t="s">
        <v>91</v>
      </c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  <c r="BN110" s="173"/>
      <c r="BO110" s="173"/>
      <c r="BP110" s="173"/>
      <c r="BQ110" s="173"/>
      <c r="BR110" s="173"/>
      <c r="BS110" s="173"/>
      <c r="BT110" s="173"/>
      <c r="BU110" s="173"/>
      <c r="BV110" s="173"/>
      <c r="BW110" s="173"/>
      <c r="BX110" s="173"/>
      <c r="BY110" s="173"/>
      <c r="BZ110" s="173"/>
      <c r="CA110" s="173"/>
      <c r="CB110" s="173"/>
      <c r="CC110" s="173"/>
    </row>
    <row r="111" spans="1:81" ht="13.5" customHeight="1" x14ac:dyDescent="0.25">
      <c r="B111" s="169"/>
      <c r="C111" s="164" t="s">
        <v>92</v>
      </c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  <c r="BN111" s="173"/>
      <c r="BO111" s="173"/>
      <c r="BP111" s="173"/>
      <c r="BQ111" s="173"/>
      <c r="BR111" s="173"/>
      <c r="BS111" s="173"/>
      <c r="BT111" s="173"/>
      <c r="BU111" s="173"/>
      <c r="BV111" s="173"/>
      <c r="BW111" s="173"/>
      <c r="BX111" s="173"/>
      <c r="BY111" s="173"/>
      <c r="BZ111" s="173"/>
      <c r="CA111" s="173"/>
      <c r="CB111" s="173"/>
      <c r="CC111" s="173"/>
    </row>
    <row r="112" spans="1:81" ht="13.5" customHeight="1" x14ac:dyDescent="0.25">
      <c r="B112" s="169">
        <v>8</v>
      </c>
      <c r="C112" s="164" t="s">
        <v>93</v>
      </c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  <c r="AY112" s="173"/>
      <c r="AZ112" s="173"/>
      <c r="BA112" s="173"/>
      <c r="BB112" s="173"/>
      <c r="BC112" s="173"/>
      <c r="BD112" s="173"/>
      <c r="BE112" s="173"/>
      <c r="BF112" s="173"/>
      <c r="BG112" s="173"/>
      <c r="BH112" s="173"/>
      <c r="BI112" s="173"/>
      <c r="BJ112" s="173"/>
      <c r="BK112" s="173"/>
      <c r="BL112" s="173"/>
      <c r="BM112" s="173"/>
      <c r="BN112" s="173"/>
      <c r="BO112" s="173"/>
      <c r="BP112" s="173"/>
      <c r="BQ112" s="173"/>
      <c r="BR112" s="173"/>
      <c r="BS112" s="173"/>
      <c r="BT112" s="173"/>
      <c r="BU112" s="173"/>
      <c r="BV112" s="173"/>
      <c r="BW112" s="173"/>
      <c r="BX112" s="173"/>
      <c r="BY112" s="173"/>
      <c r="BZ112" s="173"/>
      <c r="CA112" s="173"/>
      <c r="CB112" s="173"/>
      <c r="CC112" s="173"/>
    </row>
    <row r="113" spans="2:81" ht="13.5" customHeight="1" x14ac:dyDescent="0.25">
      <c r="B113" s="169">
        <v>9</v>
      </c>
      <c r="C113" s="164" t="s">
        <v>94</v>
      </c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  <c r="BN113" s="173"/>
      <c r="BO113" s="173"/>
      <c r="BP113" s="173"/>
      <c r="BQ113" s="173"/>
      <c r="BR113" s="173"/>
      <c r="BS113" s="173"/>
      <c r="BT113" s="173"/>
      <c r="BU113" s="173"/>
      <c r="BV113" s="173"/>
      <c r="BW113" s="173"/>
      <c r="BX113" s="173"/>
      <c r="BY113" s="173"/>
      <c r="BZ113" s="173"/>
      <c r="CA113" s="173"/>
      <c r="CB113" s="173"/>
      <c r="CC113" s="173"/>
    </row>
    <row r="114" spans="2:81" ht="14.25" x14ac:dyDescent="0.25">
      <c r="B114" s="169">
        <v>10</v>
      </c>
      <c r="C114" s="164" t="s">
        <v>95</v>
      </c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AZ114" s="173"/>
      <c r="BA114" s="173"/>
      <c r="BB114" s="173"/>
      <c r="BC114" s="173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  <c r="BN114" s="173"/>
      <c r="BO114" s="173"/>
      <c r="BP114" s="173"/>
      <c r="BQ114" s="173"/>
      <c r="BR114" s="173"/>
      <c r="BS114" s="173"/>
      <c r="BT114" s="173"/>
      <c r="BU114" s="173"/>
      <c r="BV114" s="173"/>
      <c r="BW114" s="173"/>
      <c r="BX114" s="173"/>
      <c r="BY114" s="173"/>
      <c r="BZ114" s="173"/>
      <c r="CA114" s="173"/>
      <c r="CB114" s="173"/>
      <c r="CC114" s="173"/>
    </row>
    <row r="115" spans="2:81" ht="13.5" customHeight="1" x14ac:dyDescent="0.25">
      <c r="B115" s="169">
        <v>11</v>
      </c>
      <c r="C115" s="164" t="s">
        <v>96</v>
      </c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  <c r="AZ115" s="173"/>
      <c r="BA115" s="173"/>
      <c r="BB115" s="173"/>
      <c r="BC115" s="173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  <c r="BP115" s="173"/>
      <c r="BQ115" s="173"/>
      <c r="BR115" s="173"/>
      <c r="BS115" s="173"/>
      <c r="BT115" s="173"/>
      <c r="BU115" s="173"/>
      <c r="BV115" s="173"/>
      <c r="BW115" s="173"/>
      <c r="BX115" s="173"/>
      <c r="BY115" s="173"/>
      <c r="BZ115" s="173"/>
      <c r="CA115" s="173"/>
      <c r="CB115" s="173"/>
      <c r="CC115" s="173"/>
    </row>
    <row r="116" spans="2:81" ht="13.5" customHeight="1" x14ac:dyDescent="0.25">
      <c r="B116" s="169">
        <v>12</v>
      </c>
      <c r="C116" s="164" t="s">
        <v>97</v>
      </c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  <c r="AZ116" s="173"/>
      <c r="BA116" s="173"/>
      <c r="BB116" s="173"/>
      <c r="BC116" s="173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  <c r="BN116" s="173"/>
      <c r="BO116" s="173"/>
      <c r="BP116" s="173"/>
      <c r="BQ116" s="173"/>
      <c r="BR116" s="173"/>
      <c r="BS116" s="173"/>
      <c r="BT116" s="173"/>
      <c r="BU116" s="173"/>
      <c r="BV116" s="173"/>
      <c r="BW116" s="173"/>
      <c r="BX116" s="173"/>
      <c r="BY116" s="173"/>
      <c r="BZ116" s="173"/>
      <c r="CA116" s="173"/>
      <c r="CB116" s="173"/>
      <c r="CC116" s="173"/>
    </row>
    <row r="117" spans="2:81" ht="13.5" customHeight="1" x14ac:dyDescent="0.25">
      <c r="B117" s="169"/>
      <c r="C117" s="164" t="s">
        <v>92</v>
      </c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173"/>
      <c r="BM117" s="173"/>
      <c r="BN117" s="173"/>
      <c r="BO117" s="173"/>
      <c r="BP117" s="173"/>
      <c r="BQ117" s="173"/>
      <c r="BR117" s="173"/>
      <c r="BS117" s="173"/>
      <c r="BT117" s="173"/>
      <c r="BU117" s="173"/>
      <c r="BV117" s="173"/>
      <c r="BW117" s="173"/>
      <c r="BX117" s="173"/>
      <c r="BY117" s="173"/>
      <c r="BZ117" s="173"/>
      <c r="CA117" s="173"/>
      <c r="CB117" s="173"/>
      <c r="CC117" s="173"/>
    </row>
    <row r="118" spans="2:81" ht="13.5" customHeight="1" x14ac:dyDescent="0.25">
      <c r="B118" s="169">
        <v>13</v>
      </c>
      <c r="C118" s="164" t="s">
        <v>98</v>
      </c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  <c r="AZ118" s="173"/>
      <c r="BA118" s="173"/>
      <c r="BB118" s="173"/>
      <c r="BC118" s="173"/>
      <c r="BD118" s="173"/>
      <c r="BE118" s="173"/>
      <c r="BF118" s="173"/>
      <c r="BG118" s="173"/>
      <c r="BH118" s="173"/>
      <c r="BI118" s="173"/>
      <c r="BJ118" s="173"/>
      <c r="BK118" s="173"/>
      <c r="BL118" s="173"/>
      <c r="BM118" s="173"/>
      <c r="BN118" s="173"/>
      <c r="BO118" s="173"/>
      <c r="BP118" s="173"/>
      <c r="BQ118" s="173"/>
      <c r="BR118" s="173"/>
      <c r="BS118" s="173"/>
      <c r="BT118" s="173"/>
      <c r="BU118" s="173"/>
      <c r="BV118" s="173"/>
      <c r="BW118" s="173"/>
      <c r="BX118" s="173"/>
      <c r="BY118" s="173"/>
      <c r="BZ118" s="173"/>
      <c r="CA118" s="173"/>
      <c r="CB118" s="173"/>
      <c r="CC118" s="173"/>
    </row>
    <row r="119" spans="2:81" ht="12.6" customHeight="1" x14ac:dyDescent="0.25">
      <c r="B119" s="169">
        <v>14</v>
      </c>
      <c r="C119" s="164" t="s">
        <v>99</v>
      </c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  <c r="AM119" s="174"/>
      <c r="AN119" s="174"/>
      <c r="AO119" s="174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4"/>
      <c r="BA119" s="174"/>
      <c r="BB119" s="174"/>
      <c r="BC119" s="174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</row>
    <row r="120" spans="2:81" ht="14.25" x14ac:dyDescent="0.25">
      <c r="B120" s="169">
        <v>15</v>
      </c>
      <c r="C120" s="164" t="s">
        <v>100</v>
      </c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  <c r="AO120" s="174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4"/>
      <c r="BI120" s="174"/>
      <c r="BJ120" s="174"/>
      <c r="BK120" s="174"/>
      <c r="BL120" s="174"/>
      <c r="BM120" s="174"/>
      <c r="BN120" s="174"/>
      <c r="BO120" s="174"/>
      <c r="BP120" s="174"/>
      <c r="BQ120" s="174"/>
      <c r="BR120" s="174"/>
      <c r="BS120" s="174"/>
      <c r="BT120" s="174"/>
      <c r="BU120" s="174"/>
      <c r="BV120" s="174"/>
      <c r="BW120" s="174"/>
      <c r="BX120" s="174"/>
      <c r="BY120" s="174"/>
      <c r="BZ120" s="174"/>
      <c r="CA120" s="174"/>
      <c r="CB120" s="174"/>
      <c r="CC120" s="174"/>
    </row>
    <row r="121" spans="2:81" ht="14.25" x14ac:dyDescent="0.25">
      <c r="B121" s="169">
        <v>16</v>
      </c>
      <c r="C121" s="164" t="s">
        <v>101</v>
      </c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  <c r="AO121" s="174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4"/>
      <c r="BI121" s="174"/>
      <c r="BJ121" s="174"/>
      <c r="BK121" s="174"/>
      <c r="BL121" s="174"/>
      <c r="BM121" s="174"/>
      <c r="BN121" s="174"/>
      <c r="BO121" s="174"/>
      <c r="BP121" s="174"/>
      <c r="BQ121" s="174"/>
      <c r="BR121" s="174"/>
      <c r="BS121" s="174"/>
      <c r="BT121" s="174"/>
      <c r="BU121" s="174"/>
      <c r="BV121" s="174"/>
      <c r="BW121" s="174"/>
      <c r="BX121" s="174"/>
      <c r="BY121" s="174"/>
      <c r="BZ121" s="174"/>
      <c r="CA121" s="174"/>
      <c r="CB121" s="174"/>
      <c r="CC121" s="174"/>
    </row>
    <row r="122" spans="2:81" ht="13.5" x14ac:dyDescent="0.25">
      <c r="B122" s="164" t="s">
        <v>185</v>
      </c>
      <c r="C122" s="161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  <c r="AO122" s="174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4"/>
      <c r="BG122" s="174"/>
      <c r="BH122" s="174"/>
      <c r="BI122" s="174"/>
      <c r="BJ122" s="174"/>
      <c r="BK122" s="174"/>
      <c r="BL122" s="174"/>
      <c r="BM122" s="174"/>
      <c r="BN122" s="174"/>
      <c r="BO122" s="174"/>
      <c r="BP122" s="174"/>
      <c r="BQ122" s="174"/>
      <c r="BR122" s="174"/>
      <c r="BS122" s="174"/>
      <c r="BT122" s="174"/>
      <c r="BU122" s="174"/>
      <c r="BV122" s="174"/>
      <c r="BW122" s="174"/>
      <c r="BX122" s="174"/>
      <c r="BY122" s="174"/>
      <c r="BZ122" s="174"/>
      <c r="CA122" s="174"/>
      <c r="CB122" s="174"/>
      <c r="CC122" s="174"/>
    </row>
    <row r="123" spans="2:81" x14ac:dyDescent="0.2">
      <c r="B123" s="161"/>
      <c r="C123" s="161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  <c r="AO123" s="174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</row>
    <row r="124" spans="2:81" x14ac:dyDescent="0.2">
      <c r="B124" s="161"/>
      <c r="C124" s="161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  <c r="AM124" s="174"/>
      <c r="AN124" s="174"/>
      <c r="AO124" s="174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4"/>
      <c r="BB124" s="174"/>
      <c r="BC124" s="174"/>
      <c r="BD124" s="174"/>
      <c r="BE124" s="174"/>
      <c r="BF124" s="174"/>
      <c r="BG124" s="174"/>
      <c r="BH124" s="174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</row>
    <row r="125" spans="2:81" x14ac:dyDescent="0.2">
      <c r="B125" s="161"/>
      <c r="C125" s="161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  <c r="AM125" s="174"/>
      <c r="AN125" s="174"/>
      <c r="AO125" s="174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</row>
    <row r="126" spans="2:81" x14ac:dyDescent="0.2">
      <c r="B126" s="161"/>
      <c r="C126" s="161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  <c r="AM126" s="174"/>
      <c r="AN126" s="174"/>
      <c r="AO126" s="174"/>
      <c r="AP126" s="174"/>
      <c r="AQ126" s="174"/>
      <c r="AR126" s="174"/>
      <c r="AS126" s="174"/>
      <c r="AT126" s="174"/>
      <c r="AU126" s="174"/>
      <c r="AV126" s="174"/>
      <c r="AW126" s="174"/>
      <c r="AX126" s="174"/>
      <c r="AY126" s="174"/>
      <c r="AZ126" s="174"/>
      <c r="BA126" s="174"/>
      <c r="BB126" s="174"/>
      <c r="BC126" s="174"/>
      <c r="BD126" s="174"/>
      <c r="BE126" s="174"/>
      <c r="BF126" s="174"/>
      <c r="BG126" s="174"/>
      <c r="BH126" s="174"/>
      <c r="BI126" s="174"/>
      <c r="BJ126" s="174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</row>
    <row r="127" spans="2:81" x14ac:dyDescent="0.2">
      <c r="B127" s="161"/>
      <c r="C127" s="161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  <c r="AM127" s="174"/>
      <c r="AN127" s="174"/>
      <c r="AO127" s="174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4"/>
      <c r="BA127" s="174"/>
      <c r="BB127" s="174"/>
      <c r="BC127" s="174"/>
      <c r="BD127" s="174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</row>
    <row r="128" spans="2:81" x14ac:dyDescent="0.2">
      <c r="B128" s="161"/>
      <c r="C128" s="161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  <c r="AM128" s="174"/>
      <c r="AN128" s="174"/>
      <c r="AO128" s="174"/>
      <c r="AP128" s="174"/>
      <c r="AQ128" s="174"/>
      <c r="AR128" s="174"/>
      <c r="AS128" s="174"/>
      <c r="AT128" s="174"/>
      <c r="AU128" s="174"/>
      <c r="AV128" s="174"/>
      <c r="AW128" s="174"/>
      <c r="AX128" s="174"/>
      <c r="AY128" s="174"/>
      <c r="AZ128" s="174"/>
      <c r="BA128" s="174"/>
      <c r="BB128" s="174"/>
      <c r="BC128" s="174"/>
      <c r="BD128" s="174"/>
      <c r="BE128" s="174"/>
      <c r="BF128" s="174"/>
      <c r="BG128" s="174"/>
      <c r="BH128" s="174"/>
      <c r="BI128" s="174"/>
      <c r="BJ128" s="174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</row>
    <row r="129" spans="2:81" x14ac:dyDescent="0.2">
      <c r="B129" s="161"/>
      <c r="C129" s="161" t="s">
        <v>170</v>
      </c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  <c r="AM129" s="174"/>
      <c r="AN129" s="174"/>
      <c r="AO129" s="174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</row>
    <row r="130" spans="2:81" x14ac:dyDescent="0.2">
      <c r="B130" s="161"/>
      <c r="C130" s="161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4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</row>
    <row r="131" spans="2:81" x14ac:dyDescent="0.2">
      <c r="B131" s="161"/>
      <c r="C131" s="161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</row>
    <row r="132" spans="2:81" x14ac:dyDescent="0.2">
      <c r="B132" s="161"/>
      <c r="C132" s="161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</row>
    <row r="133" spans="2:81" x14ac:dyDescent="0.2">
      <c r="B133" s="161"/>
      <c r="C133" s="161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/>
      <c r="BB133" s="174"/>
      <c r="BC133" s="174"/>
      <c r="BD133" s="174"/>
      <c r="BE133" s="174"/>
      <c r="BF133" s="174"/>
      <c r="BG133" s="174"/>
      <c r="BH133" s="174"/>
      <c r="BI133" s="174"/>
      <c r="BJ133" s="17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</row>
    <row r="134" spans="2:81" x14ac:dyDescent="0.2">
      <c r="B134" s="161"/>
      <c r="C134" s="161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/>
      <c r="BB134" s="174"/>
      <c r="BC134" s="174"/>
      <c r="BD134" s="174"/>
      <c r="BE134" s="174"/>
      <c r="BF134" s="174"/>
      <c r="BG134" s="174"/>
      <c r="BH134" s="174"/>
      <c r="BI134" s="174"/>
      <c r="BJ134" s="174"/>
      <c r="BK134" s="174"/>
      <c r="BL134" s="174"/>
      <c r="BM134" s="174"/>
      <c r="BN134" s="174"/>
      <c r="BO134" s="174"/>
      <c r="BP134" s="174"/>
      <c r="BQ134" s="174"/>
      <c r="BR134" s="174"/>
      <c r="BS134" s="174"/>
      <c r="BT134" s="174"/>
      <c r="BU134" s="174"/>
      <c r="BV134" s="174"/>
      <c r="BW134" s="174"/>
      <c r="BX134" s="174"/>
      <c r="BY134" s="174"/>
      <c r="BZ134" s="174"/>
      <c r="CA134" s="174"/>
      <c r="CB134" s="174"/>
      <c r="CC134" s="174"/>
    </row>
    <row r="135" spans="2:81" x14ac:dyDescent="0.2">
      <c r="B135" s="161"/>
      <c r="C135" s="161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4"/>
      <c r="BA135" s="174"/>
      <c r="BB135" s="174"/>
      <c r="BC135" s="174"/>
      <c r="BD135" s="174"/>
      <c r="BE135" s="174"/>
      <c r="BF135" s="174"/>
      <c r="BG135" s="174"/>
      <c r="BH135" s="174"/>
      <c r="BI135" s="174"/>
      <c r="BJ135" s="174"/>
      <c r="BK135" s="174"/>
      <c r="BL135" s="174"/>
      <c r="BM135" s="174"/>
      <c r="BN135" s="174"/>
      <c r="BO135" s="174"/>
      <c r="BP135" s="174"/>
      <c r="BQ135" s="174"/>
      <c r="BR135" s="174"/>
      <c r="BS135" s="174"/>
      <c r="BT135" s="174"/>
      <c r="BU135" s="174"/>
      <c r="BV135" s="174"/>
      <c r="BW135" s="174"/>
      <c r="BX135" s="174"/>
      <c r="BY135" s="174"/>
      <c r="BZ135" s="174"/>
      <c r="CA135" s="174"/>
      <c r="CB135" s="174"/>
      <c r="CC135" s="174"/>
    </row>
    <row r="136" spans="2:81" x14ac:dyDescent="0.2">
      <c r="B136" s="161"/>
      <c r="C136" s="161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4"/>
      <c r="BA136" s="174"/>
      <c r="BB136" s="174"/>
      <c r="BC136" s="174"/>
      <c r="BD136" s="174"/>
      <c r="BE136" s="174"/>
      <c r="BF136" s="174"/>
      <c r="BG136" s="174"/>
      <c r="BH136" s="174"/>
      <c r="BI136" s="174"/>
      <c r="BJ136" s="174"/>
      <c r="BK136" s="174"/>
      <c r="BL136" s="174"/>
      <c r="BM136" s="174"/>
      <c r="BN136" s="174"/>
      <c r="BO136" s="174"/>
      <c r="BP136" s="174"/>
      <c r="BQ136" s="174"/>
      <c r="BR136" s="174"/>
      <c r="BS136" s="174"/>
      <c r="BT136" s="174"/>
      <c r="BU136" s="174"/>
      <c r="BV136" s="174"/>
      <c r="BW136" s="174"/>
      <c r="BX136" s="174"/>
      <c r="BY136" s="174"/>
      <c r="BZ136" s="174"/>
      <c r="CA136" s="174"/>
      <c r="CB136" s="174"/>
      <c r="CC136" s="174"/>
    </row>
    <row r="137" spans="2:81" x14ac:dyDescent="0.2">
      <c r="B137" s="161"/>
      <c r="C137" s="161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4"/>
      <c r="BG137" s="174"/>
      <c r="BH137" s="174"/>
      <c r="BI137" s="174"/>
      <c r="BJ137" s="174"/>
      <c r="BK137" s="174"/>
      <c r="BL137" s="174"/>
      <c r="BM137" s="174"/>
      <c r="BN137" s="174"/>
      <c r="BO137" s="174"/>
      <c r="BP137" s="174"/>
      <c r="BQ137" s="174"/>
      <c r="BR137" s="174"/>
      <c r="BS137" s="174"/>
      <c r="BT137" s="174"/>
      <c r="BU137" s="174"/>
      <c r="BV137" s="174"/>
      <c r="BW137" s="174"/>
      <c r="BX137" s="174"/>
      <c r="BY137" s="174"/>
      <c r="BZ137" s="174"/>
      <c r="CA137" s="174"/>
      <c r="CB137" s="174"/>
      <c r="CC137" s="174"/>
    </row>
    <row r="138" spans="2:81" x14ac:dyDescent="0.2">
      <c r="B138" s="161"/>
      <c r="C138" s="161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  <c r="AO138" s="174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4"/>
      <c r="BA138" s="174"/>
      <c r="BB138" s="174"/>
      <c r="BC138" s="174"/>
      <c r="BD138" s="174"/>
      <c r="BE138" s="174"/>
      <c r="BF138" s="174"/>
      <c r="BG138" s="174"/>
      <c r="BH138" s="174"/>
      <c r="BI138" s="174"/>
      <c r="BJ138" s="174"/>
      <c r="BK138" s="174"/>
      <c r="BL138" s="174"/>
      <c r="BM138" s="174"/>
      <c r="BN138" s="174"/>
      <c r="BO138" s="174"/>
      <c r="BP138" s="174"/>
      <c r="BQ138" s="174"/>
      <c r="BR138" s="174"/>
      <c r="BS138" s="174"/>
      <c r="BT138" s="174"/>
      <c r="BU138" s="174"/>
      <c r="BV138" s="174"/>
      <c r="BW138" s="174"/>
      <c r="BX138" s="174"/>
      <c r="BY138" s="174"/>
      <c r="BZ138" s="174"/>
      <c r="CA138" s="174"/>
      <c r="CB138" s="174"/>
      <c r="CC138" s="174"/>
    </row>
    <row r="139" spans="2:81" x14ac:dyDescent="0.2">
      <c r="B139" s="161"/>
      <c r="C139" s="161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4"/>
      <c r="BB139" s="174"/>
      <c r="BC139" s="174"/>
      <c r="BD139" s="174"/>
      <c r="BE139" s="174"/>
      <c r="BF139" s="174"/>
      <c r="BG139" s="174"/>
      <c r="BH139" s="174"/>
      <c r="BI139" s="174"/>
      <c r="BJ139" s="174"/>
      <c r="BK139" s="174"/>
      <c r="BL139" s="174"/>
      <c r="BM139" s="174"/>
      <c r="BN139" s="174"/>
      <c r="BO139" s="174"/>
      <c r="BP139" s="174"/>
      <c r="BQ139" s="174"/>
      <c r="BR139" s="174"/>
      <c r="BS139" s="174"/>
      <c r="BT139" s="174"/>
      <c r="BU139" s="174"/>
      <c r="BV139" s="174"/>
      <c r="BW139" s="174"/>
      <c r="BX139" s="174"/>
      <c r="BY139" s="174"/>
      <c r="BZ139" s="174"/>
      <c r="CA139" s="174"/>
      <c r="CB139" s="174"/>
      <c r="CC139" s="174"/>
    </row>
    <row r="140" spans="2:81" x14ac:dyDescent="0.2">
      <c r="B140" s="161"/>
      <c r="C140" s="161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4"/>
      <c r="BB140" s="174"/>
      <c r="BC140" s="174"/>
      <c r="BD140" s="174"/>
      <c r="BE140" s="174"/>
      <c r="BF140" s="174"/>
      <c r="BG140" s="174"/>
      <c r="BH140" s="174"/>
      <c r="BI140" s="174"/>
      <c r="BJ140" s="174"/>
      <c r="BK140" s="174"/>
      <c r="BL140" s="174"/>
      <c r="BM140" s="174"/>
      <c r="BN140" s="174"/>
      <c r="BO140" s="174"/>
      <c r="BP140" s="174"/>
      <c r="BQ140" s="174"/>
      <c r="BR140" s="174"/>
      <c r="BS140" s="174"/>
      <c r="BT140" s="174"/>
      <c r="BU140" s="174"/>
      <c r="BV140" s="174"/>
      <c r="BW140" s="174"/>
      <c r="BX140" s="174"/>
      <c r="BY140" s="174"/>
      <c r="BZ140" s="174"/>
      <c r="CA140" s="174"/>
      <c r="CB140" s="174"/>
      <c r="CC140" s="174"/>
    </row>
    <row r="141" spans="2:81" x14ac:dyDescent="0.2">
      <c r="B141" s="161"/>
      <c r="C141" s="161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  <c r="AM141" s="174"/>
      <c r="AN141" s="174"/>
      <c r="AO141" s="174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174"/>
      <c r="BN141" s="174"/>
      <c r="BO141" s="174"/>
      <c r="BP141" s="174"/>
      <c r="BQ141" s="174"/>
      <c r="BR141" s="174"/>
      <c r="BS141" s="174"/>
      <c r="BT141" s="174"/>
      <c r="BU141" s="174"/>
      <c r="BV141" s="174"/>
      <c r="BW141" s="174"/>
      <c r="BX141" s="174"/>
      <c r="BY141" s="174"/>
      <c r="BZ141" s="174"/>
      <c r="CA141" s="174"/>
      <c r="CB141" s="174"/>
      <c r="CC141" s="174"/>
    </row>
    <row r="142" spans="2:81" x14ac:dyDescent="0.2">
      <c r="B142" s="161"/>
      <c r="C142" s="161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  <c r="AM142" s="174"/>
      <c r="AN142" s="174"/>
      <c r="AO142" s="174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4"/>
      <c r="BA142" s="174"/>
      <c r="BB142" s="174"/>
      <c r="BC142" s="174"/>
      <c r="BD142" s="174"/>
      <c r="BE142" s="174"/>
      <c r="BF142" s="174"/>
      <c r="BG142" s="174"/>
      <c r="BH142" s="174"/>
      <c r="BI142" s="174"/>
      <c r="BJ142" s="174"/>
      <c r="BK142" s="174"/>
      <c r="BL142" s="174"/>
      <c r="BM142" s="174"/>
      <c r="BN142" s="174"/>
      <c r="BO142" s="174"/>
      <c r="BP142" s="174"/>
      <c r="BQ142" s="174"/>
      <c r="BR142" s="174"/>
      <c r="BS142" s="174"/>
      <c r="BT142" s="174"/>
      <c r="BU142" s="174"/>
      <c r="BV142" s="174"/>
      <c r="BW142" s="174"/>
      <c r="BX142" s="174"/>
      <c r="BY142" s="174"/>
      <c r="BZ142" s="174"/>
      <c r="CA142" s="174"/>
      <c r="CB142" s="174"/>
      <c r="CC142" s="174"/>
    </row>
    <row r="143" spans="2:81" x14ac:dyDescent="0.2">
      <c r="B143" s="161"/>
      <c r="C143" s="161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  <c r="AM143" s="174"/>
      <c r="AN143" s="174"/>
      <c r="AO143" s="174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4"/>
      <c r="BA143" s="174"/>
      <c r="BB143" s="174"/>
      <c r="BC143" s="174"/>
      <c r="BD143" s="174"/>
      <c r="BE143" s="174"/>
      <c r="BF143" s="174"/>
      <c r="BG143" s="174"/>
      <c r="BH143" s="174"/>
      <c r="BI143" s="174"/>
      <c r="BJ143" s="174"/>
      <c r="BK143" s="174"/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</row>
    <row r="144" spans="2:81" x14ac:dyDescent="0.2">
      <c r="B144" s="161"/>
      <c r="C144" s="161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  <c r="AM144" s="174"/>
      <c r="AN144" s="174"/>
      <c r="AO144" s="174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174"/>
      <c r="BN144" s="174"/>
      <c r="BO144" s="174"/>
      <c r="BP144" s="174"/>
      <c r="BQ144" s="174"/>
      <c r="BR144" s="174"/>
      <c r="BS144" s="174"/>
      <c r="BT144" s="174"/>
      <c r="BU144" s="174"/>
      <c r="BV144" s="174"/>
      <c r="BW144" s="174"/>
      <c r="BX144" s="174"/>
      <c r="BY144" s="174"/>
      <c r="BZ144" s="174"/>
      <c r="CA144" s="174"/>
      <c r="CB144" s="174"/>
      <c r="CC144" s="174"/>
    </row>
    <row r="145" spans="2:81" x14ac:dyDescent="0.2">
      <c r="B145" s="161"/>
      <c r="C145" s="161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  <c r="AM145" s="174"/>
      <c r="AN145" s="174"/>
      <c r="AO145" s="174"/>
      <c r="AP145" s="174"/>
      <c r="AQ145" s="174"/>
      <c r="AR145" s="174"/>
      <c r="AS145" s="174"/>
      <c r="AT145" s="174"/>
      <c r="AU145" s="174"/>
      <c r="AV145" s="174"/>
      <c r="AW145" s="174"/>
      <c r="AX145" s="174"/>
      <c r="AY145" s="174"/>
      <c r="AZ145" s="174"/>
      <c r="BA145" s="174"/>
      <c r="BB145" s="174"/>
      <c r="BC145" s="174"/>
      <c r="BD145" s="174"/>
      <c r="BE145" s="174"/>
      <c r="BF145" s="174"/>
      <c r="BG145" s="174"/>
      <c r="BH145" s="174"/>
      <c r="BI145" s="174"/>
      <c r="BJ145" s="174"/>
      <c r="BK145" s="174"/>
      <c r="BL145" s="174"/>
      <c r="BM145" s="174"/>
      <c r="BN145" s="174"/>
      <c r="BO145" s="174"/>
      <c r="BP145" s="174"/>
      <c r="BQ145" s="174"/>
      <c r="BR145" s="174"/>
      <c r="BS145" s="174"/>
      <c r="BT145" s="174"/>
      <c r="BU145" s="174"/>
      <c r="BV145" s="174"/>
      <c r="BW145" s="174"/>
      <c r="BX145" s="174"/>
      <c r="BY145" s="174"/>
      <c r="BZ145" s="174"/>
      <c r="CA145" s="174"/>
      <c r="CB145" s="174"/>
      <c r="CC145" s="174"/>
    </row>
    <row r="146" spans="2:81" x14ac:dyDescent="0.2">
      <c r="B146" s="161"/>
      <c r="C146" s="161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  <c r="AM146" s="174"/>
      <c r="AN146" s="174"/>
      <c r="AO146" s="174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/>
      <c r="BB146" s="174"/>
      <c r="BC146" s="174"/>
      <c r="BD146" s="174"/>
      <c r="BE146" s="174"/>
      <c r="BF146" s="174"/>
      <c r="BG146" s="174"/>
      <c r="BH146" s="174"/>
      <c r="BI146" s="174"/>
      <c r="BJ146" s="174"/>
      <c r="BK146" s="174"/>
      <c r="BL146" s="174"/>
      <c r="BM146" s="174"/>
      <c r="BN146" s="174"/>
      <c r="BO146" s="174"/>
      <c r="BP146" s="174"/>
      <c r="BQ146" s="174"/>
      <c r="BR146" s="174"/>
      <c r="BS146" s="174"/>
      <c r="BT146" s="174"/>
      <c r="BU146" s="174"/>
      <c r="BV146" s="174"/>
      <c r="BW146" s="174"/>
      <c r="BX146" s="174"/>
      <c r="BY146" s="174"/>
      <c r="BZ146" s="174"/>
      <c r="CA146" s="174"/>
      <c r="CB146" s="174"/>
      <c r="CC146" s="174"/>
    </row>
    <row r="147" spans="2:81" x14ac:dyDescent="0.2">
      <c r="B147" s="161"/>
      <c r="C147" s="161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  <c r="AM147" s="174"/>
      <c r="AN147" s="174"/>
      <c r="AO147" s="174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74"/>
      <c r="BF147" s="174"/>
      <c r="BG147" s="174"/>
      <c r="BH147" s="174"/>
      <c r="BI147" s="174"/>
      <c r="BJ147" s="174"/>
      <c r="BK147" s="174"/>
      <c r="BL147" s="174"/>
      <c r="BM147" s="174"/>
      <c r="BN147" s="174"/>
      <c r="BO147" s="174"/>
      <c r="BP147" s="174"/>
      <c r="BQ147" s="174"/>
      <c r="BR147" s="174"/>
      <c r="BS147" s="174"/>
      <c r="BT147" s="174"/>
      <c r="BU147" s="174"/>
      <c r="BV147" s="174"/>
      <c r="BW147" s="174"/>
      <c r="BX147" s="174"/>
      <c r="BY147" s="174"/>
      <c r="BZ147" s="174"/>
      <c r="CA147" s="174"/>
      <c r="CB147" s="174"/>
      <c r="CC147" s="174"/>
    </row>
    <row r="148" spans="2:81" x14ac:dyDescent="0.2">
      <c r="B148" s="161"/>
      <c r="C148" s="161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  <c r="AM148" s="174"/>
      <c r="AN148" s="174"/>
      <c r="AO148" s="174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4"/>
      <c r="BD148" s="174"/>
      <c r="BE148" s="174"/>
      <c r="BF148" s="174"/>
      <c r="BG148" s="174"/>
      <c r="BH148" s="174"/>
      <c r="BI148" s="174"/>
      <c r="BJ148" s="174"/>
      <c r="BK148" s="174"/>
      <c r="BL148" s="174"/>
      <c r="BM148" s="174"/>
      <c r="BN148" s="174"/>
      <c r="BO148" s="174"/>
      <c r="BP148" s="174"/>
      <c r="BQ148" s="174"/>
      <c r="BR148" s="174"/>
      <c r="BS148" s="174"/>
      <c r="BT148" s="174"/>
      <c r="BU148" s="174"/>
      <c r="BV148" s="174"/>
      <c r="BW148" s="174"/>
      <c r="BX148" s="174"/>
      <c r="BY148" s="174"/>
      <c r="BZ148" s="174"/>
      <c r="CA148" s="174"/>
      <c r="CB148" s="174"/>
      <c r="CC148" s="174"/>
    </row>
    <row r="149" spans="2:81" x14ac:dyDescent="0.2">
      <c r="B149" s="161"/>
      <c r="C149" s="161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  <c r="AM149" s="174"/>
      <c r="AN149" s="174"/>
      <c r="AO149" s="174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4"/>
      <c r="BN149" s="174"/>
      <c r="BO149" s="174"/>
      <c r="BP149" s="174"/>
      <c r="BQ149" s="174"/>
      <c r="BR149" s="174"/>
      <c r="BS149" s="174"/>
      <c r="BT149" s="174"/>
      <c r="BU149" s="174"/>
      <c r="BV149" s="174"/>
      <c r="BW149" s="174"/>
      <c r="BX149" s="174"/>
      <c r="BY149" s="174"/>
      <c r="BZ149" s="174"/>
      <c r="CA149" s="174"/>
      <c r="CB149" s="174"/>
      <c r="CC149" s="174"/>
    </row>
    <row r="150" spans="2:81" x14ac:dyDescent="0.2">
      <c r="B150" s="161"/>
      <c r="C150" s="161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4"/>
      <c r="BN150" s="174"/>
      <c r="BO150" s="174"/>
      <c r="BP150" s="174"/>
      <c r="BQ150" s="174"/>
      <c r="BR150" s="174"/>
      <c r="BS150" s="174"/>
      <c r="BT150" s="174"/>
      <c r="BU150" s="174"/>
      <c r="BV150" s="174"/>
      <c r="BW150" s="174"/>
      <c r="BX150" s="174"/>
      <c r="BY150" s="174"/>
      <c r="BZ150" s="174"/>
      <c r="CA150" s="174"/>
      <c r="CB150" s="174"/>
      <c r="CC150" s="174"/>
    </row>
    <row r="151" spans="2:81" x14ac:dyDescent="0.2">
      <c r="B151" s="161"/>
      <c r="C151" s="161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4"/>
      <c r="BN151" s="174"/>
      <c r="BO151" s="174"/>
      <c r="BP151" s="174"/>
      <c r="BQ151" s="174"/>
      <c r="BR151" s="174"/>
      <c r="BS151" s="174"/>
      <c r="BT151" s="174"/>
      <c r="BU151" s="174"/>
      <c r="BV151" s="174"/>
      <c r="BW151" s="174"/>
      <c r="BX151" s="174"/>
      <c r="BY151" s="174"/>
      <c r="BZ151" s="174"/>
      <c r="CA151" s="174"/>
      <c r="CB151" s="174"/>
      <c r="CC151" s="174"/>
    </row>
    <row r="152" spans="2:81" x14ac:dyDescent="0.2">
      <c r="B152" s="161"/>
      <c r="C152" s="161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4"/>
      <c r="BN152" s="174"/>
      <c r="BO152" s="174"/>
      <c r="BP152" s="174"/>
      <c r="BQ152" s="174"/>
      <c r="BR152" s="174"/>
      <c r="BS152" s="174"/>
      <c r="BT152" s="174"/>
      <c r="BU152" s="174"/>
      <c r="BV152" s="174"/>
      <c r="BW152" s="174"/>
      <c r="BX152" s="174"/>
      <c r="BY152" s="174"/>
      <c r="BZ152" s="174"/>
      <c r="CA152" s="174"/>
      <c r="CB152" s="174"/>
      <c r="CC152" s="174"/>
    </row>
    <row r="153" spans="2:81" x14ac:dyDescent="0.2">
      <c r="B153" s="161"/>
      <c r="C153" s="161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  <c r="AM153" s="174"/>
      <c r="AN153" s="174"/>
      <c r="AO153" s="174"/>
      <c r="AP153" s="174"/>
      <c r="AQ153" s="174"/>
      <c r="AR153" s="174"/>
      <c r="AS153" s="174"/>
      <c r="AT153" s="174"/>
      <c r="AU153" s="174"/>
      <c r="AV153" s="174"/>
      <c r="AW153" s="174"/>
      <c r="AX153" s="174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4"/>
      <c r="BN153" s="174"/>
      <c r="BO153" s="174"/>
      <c r="BP153" s="174"/>
      <c r="BQ153" s="174"/>
      <c r="BR153" s="174"/>
      <c r="BS153" s="174"/>
      <c r="BT153" s="174"/>
      <c r="BU153" s="174"/>
      <c r="BV153" s="174"/>
      <c r="BW153" s="174"/>
      <c r="BX153" s="174"/>
      <c r="BY153" s="174"/>
      <c r="BZ153" s="174"/>
      <c r="CA153" s="174"/>
      <c r="CB153" s="174"/>
      <c r="CC153" s="174"/>
    </row>
    <row r="154" spans="2:81" x14ac:dyDescent="0.2">
      <c r="B154" s="161"/>
      <c r="C154" s="161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4"/>
      <c r="BN154" s="174"/>
      <c r="BO154" s="174"/>
      <c r="BP154" s="174"/>
      <c r="BQ154" s="174"/>
      <c r="BR154" s="174"/>
      <c r="BS154" s="174"/>
      <c r="BT154" s="174"/>
      <c r="BU154" s="174"/>
      <c r="BV154" s="174"/>
      <c r="BW154" s="174"/>
      <c r="BX154" s="174"/>
      <c r="BY154" s="174"/>
      <c r="BZ154" s="174"/>
      <c r="CA154" s="174"/>
      <c r="CB154" s="174"/>
      <c r="CC154" s="174"/>
    </row>
    <row r="155" spans="2:81" x14ac:dyDescent="0.2">
      <c r="B155" s="161"/>
      <c r="C155" s="161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4"/>
      <c r="BN155" s="174"/>
      <c r="BO155" s="174"/>
      <c r="BP155" s="174"/>
      <c r="BQ155" s="174"/>
      <c r="BR155" s="174"/>
      <c r="BS155" s="174"/>
      <c r="BT155" s="174"/>
      <c r="BU155" s="174"/>
      <c r="BV155" s="174"/>
      <c r="BW155" s="174"/>
      <c r="BX155" s="174"/>
      <c r="BY155" s="174"/>
      <c r="BZ155" s="174"/>
      <c r="CA155" s="174"/>
      <c r="CB155" s="174"/>
      <c r="CC155" s="174"/>
    </row>
    <row r="156" spans="2:81" x14ac:dyDescent="0.2">
      <c r="B156" s="161"/>
      <c r="C156" s="161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174"/>
      <c r="BN156" s="174"/>
      <c r="BO156" s="174"/>
      <c r="BP156" s="174"/>
      <c r="BQ156" s="174"/>
      <c r="BR156" s="174"/>
      <c r="BS156" s="174"/>
      <c r="BT156" s="174"/>
      <c r="BU156" s="174"/>
      <c r="BV156" s="174"/>
      <c r="BW156" s="174"/>
      <c r="BX156" s="174"/>
      <c r="BY156" s="174"/>
      <c r="BZ156" s="174"/>
      <c r="CA156" s="174"/>
      <c r="CB156" s="174"/>
      <c r="CC156" s="174"/>
    </row>
    <row r="157" spans="2:81" x14ac:dyDescent="0.2">
      <c r="B157" s="161"/>
      <c r="C157" s="161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  <c r="AM157" s="174"/>
      <c r="AN157" s="174"/>
      <c r="AO157" s="174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174"/>
      <c r="BN157" s="174"/>
      <c r="BO157" s="174"/>
      <c r="BP157" s="174"/>
      <c r="BQ157" s="174"/>
      <c r="BR157" s="174"/>
      <c r="BS157" s="174"/>
      <c r="BT157" s="174"/>
      <c r="BU157" s="174"/>
      <c r="BV157" s="174"/>
      <c r="BW157" s="174"/>
      <c r="BX157" s="174"/>
      <c r="BY157" s="174"/>
      <c r="BZ157" s="174"/>
      <c r="CA157" s="174"/>
      <c r="CB157" s="174"/>
      <c r="CC157" s="174"/>
    </row>
    <row r="158" spans="2:81" x14ac:dyDescent="0.2">
      <c r="B158" s="161"/>
      <c r="C158" s="161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  <c r="AM158" s="174"/>
      <c r="AN158" s="174"/>
      <c r="AO158" s="174"/>
      <c r="AP158" s="17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174"/>
      <c r="BL158" s="174"/>
      <c r="BM158" s="174"/>
      <c r="BN158" s="174"/>
      <c r="BO158" s="174"/>
      <c r="BP158" s="174"/>
      <c r="BQ158" s="174"/>
      <c r="BR158" s="174"/>
      <c r="BS158" s="174"/>
      <c r="BT158" s="174"/>
      <c r="BU158" s="174"/>
      <c r="BV158" s="174"/>
      <c r="BW158" s="174"/>
      <c r="BX158" s="174"/>
      <c r="BY158" s="174"/>
      <c r="BZ158" s="174"/>
      <c r="CA158" s="174"/>
      <c r="CB158" s="174"/>
      <c r="CC158" s="174"/>
    </row>
    <row r="159" spans="2:81" x14ac:dyDescent="0.2">
      <c r="B159" s="161"/>
      <c r="C159" s="161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74"/>
      <c r="AE159" s="174"/>
      <c r="AF159" s="174"/>
      <c r="AG159" s="174"/>
      <c r="AH159" s="174"/>
      <c r="AI159" s="174"/>
      <c r="AJ159" s="174"/>
      <c r="AK159" s="174"/>
      <c r="AL159" s="174"/>
      <c r="AM159" s="174"/>
      <c r="AN159" s="174"/>
      <c r="AO159" s="174"/>
      <c r="AP159" s="174"/>
      <c r="AQ159" s="174"/>
      <c r="AR159" s="174"/>
      <c r="AS159" s="174"/>
      <c r="AT159" s="174"/>
      <c r="AU159" s="174"/>
      <c r="AV159" s="174"/>
      <c r="AW159" s="174"/>
      <c r="AX159" s="174"/>
      <c r="AY159" s="174"/>
      <c r="AZ159" s="174"/>
      <c r="BA159" s="174"/>
      <c r="BB159" s="174"/>
      <c r="BC159" s="174"/>
      <c r="BD159" s="174"/>
      <c r="BE159" s="174"/>
      <c r="BF159" s="174"/>
      <c r="BG159" s="174"/>
      <c r="BH159" s="174"/>
      <c r="BI159" s="174"/>
      <c r="BJ159" s="174"/>
      <c r="BK159" s="174"/>
      <c r="BL159" s="174"/>
      <c r="BM159" s="174"/>
      <c r="BN159" s="174"/>
      <c r="BO159" s="174"/>
      <c r="BP159" s="174"/>
      <c r="BQ159" s="174"/>
      <c r="BR159" s="174"/>
      <c r="BS159" s="174"/>
      <c r="BT159" s="174"/>
      <c r="BU159" s="174"/>
      <c r="BV159" s="174"/>
      <c r="BW159" s="174"/>
      <c r="BX159" s="174"/>
      <c r="BY159" s="174"/>
      <c r="BZ159" s="174"/>
      <c r="CA159" s="174"/>
      <c r="CB159" s="174"/>
      <c r="CC159" s="174"/>
    </row>
    <row r="160" spans="2:81" x14ac:dyDescent="0.2">
      <c r="B160" s="161"/>
      <c r="C160" s="161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  <c r="AM160" s="174"/>
      <c r="AN160" s="174"/>
      <c r="AO160" s="174"/>
      <c r="AP160" s="174"/>
      <c r="AQ160" s="174"/>
      <c r="AR160" s="174"/>
      <c r="AS160" s="174"/>
      <c r="AT160" s="174"/>
      <c r="AU160" s="174"/>
      <c r="AV160" s="174"/>
      <c r="AW160" s="174"/>
      <c r="AX160" s="174"/>
      <c r="AY160" s="174"/>
      <c r="AZ160" s="174"/>
      <c r="BA160" s="174"/>
      <c r="BB160" s="174"/>
      <c r="BC160" s="174"/>
      <c r="BD160" s="174"/>
      <c r="BE160" s="174"/>
      <c r="BF160" s="174"/>
      <c r="BG160" s="174"/>
      <c r="BH160" s="174"/>
      <c r="BI160" s="174"/>
      <c r="BJ160" s="174"/>
      <c r="BK160" s="174"/>
      <c r="BL160" s="174"/>
      <c r="BM160" s="174"/>
      <c r="BN160" s="174"/>
      <c r="BO160" s="174"/>
      <c r="BP160" s="174"/>
      <c r="BQ160" s="174"/>
      <c r="BR160" s="174"/>
      <c r="BS160" s="174"/>
      <c r="BT160" s="174"/>
      <c r="BU160" s="174"/>
      <c r="BV160" s="174"/>
      <c r="BW160" s="174"/>
      <c r="BX160" s="174"/>
      <c r="BY160" s="174"/>
      <c r="BZ160" s="174"/>
      <c r="CA160" s="174"/>
      <c r="CB160" s="174"/>
      <c r="CC160" s="174"/>
    </row>
    <row r="161" spans="2:81" x14ac:dyDescent="0.2">
      <c r="B161" s="161"/>
      <c r="C161" s="161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4"/>
      <c r="AC161" s="174"/>
      <c r="AD161" s="174"/>
      <c r="AE161" s="174"/>
      <c r="AF161" s="174"/>
      <c r="AG161" s="174"/>
      <c r="AH161" s="174"/>
      <c r="AI161" s="174"/>
      <c r="AJ161" s="174"/>
      <c r="AK161" s="174"/>
      <c r="AL161" s="174"/>
      <c r="AM161" s="174"/>
      <c r="AN161" s="174"/>
      <c r="AO161" s="174"/>
      <c r="AP161" s="174"/>
      <c r="AQ161" s="174"/>
      <c r="AR161" s="174"/>
      <c r="AS161" s="174"/>
      <c r="AT161" s="174"/>
      <c r="AU161" s="174"/>
      <c r="AV161" s="174"/>
      <c r="AW161" s="174"/>
      <c r="AX161" s="174"/>
      <c r="AY161" s="174"/>
      <c r="AZ161" s="174"/>
      <c r="BA161" s="174"/>
      <c r="BB161" s="174"/>
      <c r="BC161" s="174"/>
      <c r="BD161" s="174"/>
      <c r="BE161" s="174"/>
      <c r="BF161" s="174"/>
      <c r="BG161" s="174"/>
      <c r="BH161" s="174"/>
      <c r="BI161" s="174"/>
      <c r="BJ161" s="174"/>
      <c r="BK161" s="174"/>
      <c r="BL161" s="174"/>
      <c r="BM161" s="174"/>
      <c r="BN161" s="174"/>
      <c r="BO161" s="174"/>
      <c r="BP161" s="174"/>
      <c r="BQ161" s="174"/>
      <c r="BR161" s="174"/>
      <c r="BS161" s="174"/>
      <c r="BT161" s="174"/>
      <c r="BU161" s="174"/>
      <c r="BV161" s="174"/>
      <c r="BW161" s="174"/>
      <c r="BX161" s="174"/>
      <c r="BY161" s="174"/>
      <c r="BZ161" s="174"/>
      <c r="CA161" s="174"/>
      <c r="CB161" s="174"/>
      <c r="CC161" s="174"/>
    </row>
    <row r="162" spans="2:81" x14ac:dyDescent="0.2">
      <c r="B162" s="161"/>
      <c r="C162" s="161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C162" s="174"/>
      <c r="AD162" s="174"/>
      <c r="AE162" s="174"/>
      <c r="AF162" s="174"/>
      <c r="AG162" s="174"/>
      <c r="AH162" s="174"/>
      <c r="AI162" s="174"/>
      <c r="AJ162" s="174"/>
      <c r="AK162" s="174"/>
      <c r="AL162" s="174"/>
      <c r="AM162" s="174"/>
      <c r="AN162" s="174"/>
      <c r="AO162" s="174"/>
      <c r="AP162" s="174"/>
      <c r="AQ162" s="174"/>
      <c r="AR162" s="174"/>
      <c r="AS162" s="174"/>
      <c r="AT162" s="174"/>
      <c r="AU162" s="174"/>
      <c r="AV162" s="174"/>
      <c r="AW162" s="174"/>
      <c r="AX162" s="174"/>
      <c r="AY162" s="174"/>
      <c r="AZ162" s="174"/>
      <c r="BA162" s="174"/>
      <c r="BB162" s="174"/>
      <c r="BC162" s="174"/>
      <c r="BD162" s="174"/>
      <c r="BE162" s="174"/>
      <c r="BF162" s="174"/>
      <c r="BG162" s="174"/>
      <c r="BH162" s="174"/>
      <c r="BI162" s="174"/>
      <c r="BJ162" s="174"/>
      <c r="BK162" s="174"/>
      <c r="BL162" s="174"/>
      <c r="BM162" s="174"/>
      <c r="BN162" s="174"/>
      <c r="BO162" s="174"/>
      <c r="BP162" s="174"/>
      <c r="BQ162" s="174"/>
      <c r="BR162" s="174"/>
      <c r="BS162" s="174"/>
      <c r="BT162" s="174"/>
      <c r="BU162" s="174"/>
      <c r="BV162" s="174"/>
      <c r="BW162" s="174"/>
      <c r="BX162" s="174"/>
      <c r="BY162" s="174"/>
      <c r="BZ162" s="174"/>
      <c r="CA162" s="174"/>
      <c r="CB162" s="174"/>
      <c r="CC162" s="174"/>
    </row>
    <row r="163" spans="2:81" x14ac:dyDescent="0.2">
      <c r="B163" s="161"/>
      <c r="C163" s="161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4"/>
      <c r="AD163" s="174"/>
      <c r="AE163" s="174"/>
      <c r="AF163" s="174"/>
      <c r="AG163" s="174"/>
      <c r="AH163" s="174"/>
      <c r="AI163" s="174"/>
      <c r="AJ163" s="174"/>
      <c r="AK163" s="174"/>
      <c r="AL163" s="174"/>
      <c r="AM163" s="174"/>
      <c r="AN163" s="174"/>
      <c r="AO163" s="174"/>
      <c r="AP163" s="174"/>
      <c r="AQ163" s="174"/>
      <c r="AR163" s="174"/>
      <c r="AS163" s="174"/>
      <c r="AT163" s="174"/>
      <c r="AU163" s="174"/>
      <c r="AV163" s="174"/>
      <c r="AW163" s="174"/>
      <c r="AX163" s="174"/>
      <c r="AY163" s="174"/>
      <c r="AZ163" s="174"/>
      <c r="BA163" s="174"/>
      <c r="BB163" s="174"/>
      <c r="BC163" s="174"/>
      <c r="BD163" s="174"/>
      <c r="BE163" s="174"/>
      <c r="BF163" s="174"/>
      <c r="BG163" s="174"/>
      <c r="BH163" s="174"/>
      <c r="BI163" s="174"/>
      <c r="BJ163" s="174"/>
      <c r="BK163" s="174"/>
      <c r="BL163" s="174"/>
      <c r="BM163" s="174"/>
      <c r="BN163" s="174"/>
      <c r="BO163" s="174"/>
      <c r="BP163" s="174"/>
      <c r="BQ163" s="174"/>
      <c r="BR163" s="174"/>
      <c r="BS163" s="174"/>
      <c r="BT163" s="174"/>
      <c r="BU163" s="174"/>
      <c r="BV163" s="174"/>
      <c r="BW163" s="174"/>
      <c r="BX163" s="174"/>
      <c r="BY163" s="174"/>
      <c r="BZ163" s="174"/>
      <c r="CA163" s="174"/>
      <c r="CB163" s="174"/>
      <c r="CC163" s="174"/>
    </row>
    <row r="164" spans="2:81" x14ac:dyDescent="0.2">
      <c r="B164" s="161"/>
      <c r="C164" s="161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  <c r="AM164" s="174"/>
      <c r="AN164" s="174"/>
      <c r="AO164" s="174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4"/>
      <c r="BB164" s="174"/>
      <c r="BC164" s="174"/>
      <c r="BD164" s="174"/>
      <c r="BE164" s="174"/>
      <c r="BF164" s="174"/>
      <c r="BG164" s="174"/>
      <c r="BH164" s="174"/>
      <c r="BI164" s="174"/>
      <c r="BJ164" s="174"/>
      <c r="BK164" s="174"/>
      <c r="BL164" s="174"/>
      <c r="BM164" s="174"/>
      <c r="BN164" s="174"/>
      <c r="BO164" s="174"/>
      <c r="BP164" s="174"/>
      <c r="BQ164" s="174"/>
      <c r="BR164" s="174"/>
      <c r="BS164" s="174"/>
      <c r="BT164" s="174"/>
      <c r="BU164" s="174"/>
      <c r="BV164" s="174"/>
      <c r="BW164" s="174"/>
      <c r="BX164" s="174"/>
      <c r="BY164" s="174"/>
      <c r="BZ164" s="174"/>
      <c r="CA164" s="174"/>
      <c r="CB164" s="174"/>
      <c r="CC164" s="174"/>
    </row>
    <row r="165" spans="2:81" x14ac:dyDescent="0.2">
      <c r="B165" s="161"/>
      <c r="C165" s="161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174"/>
      <c r="AG165" s="174"/>
      <c r="AH165" s="174"/>
      <c r="AI165" s="174"/>
      <c r="AJ165" s="174"/>
      <c r="AK165" s="174"/>
      <c r="AL165" s="174"/>
      <c r="AM165" s="174"/>
      <c r="AN165" s="174"/>
      <c r="AO165" s="174"/>
      <c r="AP165" s="174"/>
      <c r="AQ165" s="174"/>
      <c r="AR165" s="174"/>
      <c r="AS165" s="174"/>
      <c r="AT165" s="174"/>
      <c r="AU165" s="174"/>
      <c r="AV165" s="174"/>
      <c r="AW165" s="174"/>
      <c r="AX165" s="174"/>
      <c r="AY165" s="174"/>
      <c r="AZ165" s="174"/>
      <c r="BA165" s="174"/>
      <c r="BB165" s="174"/>
      <c r="BC165" s="174"/>
      <c r="BD165" s="174"/>
      <c r="BE165" s="174"/>
      <c r="BF165" s="174"/>
      <c r="BG165" s="174"/>
      <c r="BH165" s="174"/>
      <c r="BI165" s="174"/>
      <c r="BJ165" s="174"/>
      <c r="BK165" s="174"/>
      <c r="BL165" s="174"/>
      <c r="BM165" s="174"/>
      <c r="BN165" s="174"/>
      <c r="BO165" s="174"/>
      <c r="BP165" s="174"/>
      <c r="BQ165" s="174"/>
      <c r="BR165" s="174"/>
      <c r="BS165" s="174"/>
      <c r="BT165" s="174"/>
      <c r="BU165" s="174"/>
      <c r="BV165" s="174"/>
      <c r="BW165" s="174"/>
      <c r="BX165" s="174"/>
      <c r="BY165" s="174"/>
      <c r="BZ165" s="174"/>
      <c r="CA165" s="174"/>
      <c r="CB165" s="174"/>
      <c r="CC165" s="174"/>
    </row>
    <row r="166" spans="2:81" x14ac:dyDescent="0.2">
      <c r="B166" s="161"/>
      <c r="C166" s="161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4"/>
      <c r="AC166" s="174"/>
      <c r="AD166" s="174"/>
      <c r="AE166" s="174"/>
      <c r="AF166" s="174"/>
      <c r="AG166" s="174"/>
      <c r="AH166" s="174"/>
      <c r="AI166" s="174"/>
      <c r="AJ166" s="174"/>
      <c r="AK166" s="174"/>
      <c r="AL166" s="174"/>
      <c r="AM166" s="174"/>
      <c r="AN166" s="174"/>
      <c r="AO166" s="174"/>
      <c r="AP166" s="174"/>
      <c r="AQ166" s="174"/>
      <c r="AR166" s="174"/>
      <c r="AS166" s="174"/>
      <c r="AT166" s="174"/>
      <c r="AU166" s="174"/>
      <c r="AV166" s="174"/>
      <c r="AW166" s="174"/>
      <c r="AX166" s="174"/>
      <c r="AY166" s="174"/>
      <c r="AZ166" s="174"/>
      <c r="BA166" s="174"/>
      <c r="BB166" s="174"/>
      <c r="BC166" s="174"/>
      <c r="BD166" s="174"/>
      <c r="BE166" s="174"/>
      <c r="BF166" s="174"/>
      <c r="BG166" s="174"/>
      <c r="BH166" s="174"/>
      <c r="BI166" s="174"/>
      <c r="BJ166" s="174"/>
      <c r="BK166" s="174"/>
      <c r="BL166" s="174"/>
      <c r="BM166" s="174"/>
      <c r="BN166" s="174"/>
      <c r="BO166" s="174"/>
      <c r="BP166" s="174"/>
      <c r="BQ166" s="174"/>
      <c r="BR166" s="174"/>
      <c r="BS166" s="174"/>
      <c r="BT166" s="174"/>
      <c r="BU166" s="174"/>
      <c r="BV166" s="174"/>
      <c r="BW166" s="174"/>
      <c r="BX166" s="174"/>
      <c r="BY166" s="174"/>
      <c r="BZ166" s="174"/>
      <c r="CA166" s="174"/>
      <c r="CB166" s="174"/>
      <c r="CC166" s="174"/>
    </row>
    <row r="167" spans="2:81" x14ac:dyDescent="0.2">
      <c r="B167" s="161"/>
      <c r="C167" s="161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F167" s="174"/>
      <c r="AG167" s="174"/>
      <c r="AH167" s="174"/>
      <c r="AI167" s="174"/>
      <c r="AJ167" s="174"/>
      <c r="AK167" s="174"/>
      <c r="AL167" s="174"/>
      <c r="AM167" s="174"/>
      <c r="AN167" s="174"/>
      <c r="AO167" s="174"/>
      <c r="AP167" s="174"/>
      <c r="AQ167" s="174"/>
      <c r="AR167" s="174"/>
      <c r="AS167" s="174"/>
      <c r="AT167" s="174"/>
      <c r="AU167" s="174"/>
      <c r="AV167" s="174"/>
      <c r="AW167" s="174"/>
      <c r="AX167" s="174"/>
      <c r="AY167" s="174"/>
      <c r="AZ167" s="174"/>
      <c r="BA167" s="174"/>
      <c r="BB167" s="174"/>
      <c r="BC167" s="174"/>
      <c r="BD167" s="174"/>
      <c r="BE167" s="174"/>
      <c r="BF167" s="174"/>
      <c r="BG167" s="174"/>
      <c r="BH167" s="174"/>
      <c r="BI167" s="174"/>
      <c r="BJ167" s="174"/>
      <c r="BK167" s="174"/>
      <c r="BL167" s="174"/>
      <c r="BM167" s="174"/>
      <c r="BN167" s="174"/>
      <c r="BO167" s="174"/>
      <c r="BP167" s="174"/>
      <c r="BQ167" s="174"/>
      <c r="BR167" s="174"/>
      <c r="BS167" s="174"/>
      <c r="BT167" s="174"/>
      <c r="BU167" s="174"/>
      <c r="BV167" s="174"/>
      <c r="BW167" s="174"/>
      <c r="BX167" s="174"/>
      <c r="BY167" s="174"/>
      <c r="BZ167" s="174"/>
      <c r="CA167" s="174"/>
      <c r="CB167" s="174"/>
      <c r="CC167" s="174"/>
    </row>
    <row r="168" spans="2:81" x14ac:dyDescent="0.2">
      <c r="B168" s="161"/>
      <c r="C168" s="161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4"/>
      <c r="AT168" s="174"/>
      <c r="AU168" s="174"/>
      <c r="AV168" s="174"/>
      <c r="AW168" s="174"/>
      <c r="AX168" s="174"/>
      <c r="AY168" s="174"/>
      <c r="AZ168" s="174"/>
      <c r="BA168" s="174"/>
      <c r="BB168" s="174"/>
      <c r="BC168" s="174"/>
      <c r="BD168" s="174"/>
      <c r="BE168" s="174"/>
      <c r="BF168" s="174"/>
      <c r="BG168" s="174"/>
      <c r="BH168" s="174"/>
      <c r="BI168" s="174"/>
      <c r="BJ168" s="174"/>
      <c r="BK168" s="174"/>
      <c r="BL168" s="174"/>
      <c r="BM168" s="174"/>
      <c r="BN168" s="174"/>
      <c r="BO168" s="174"/>
      <c r="BP168" s="174"/>
      <c r="BQ168" s="174"/>
      <c r="BR168" s="174"/>
      <c r="BS168" s="174"/>
      <c r="BT168" s="174"/>
      <c r="BU168" s="174"/>
      <c r="BV168" s="174"/>
      <c r="BW168" s="174"/>
      <c r="BX168" s="174"/>
      <c r="BY168" s="174"/>
      <c r="BZ168" s="174"/>
      <c r="CA168" s="174"/>
      <c r="CB168" s="174"/>
      <c r="CC168" s="174"/>
    </row>
    <row r="169" spans="2:81" x14ac:dyDescent="0.2">
      <c r="B169" s="161"/>
      <c r="C169" s="161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74"/>
      <c r="AS169" s="174"/>
      <c r="AT169" s="174"/>
      <c r="AU169" s="174"/>
      <c r="AV169" s="174"/>
      <c r="AW169" s="174"/>
      <c r="AX169" s="174"/>
      <c r="AY169" s="174"/>
      <c r="AZ169" s="174"/>
      <c r="BA169" s="174"/>
      <c r="BB169" s="174"/>
      <c r="BC169" s="174"/>
      <c r="BD169" s="174"/>
      <c r="BE169" s="174"/>
      <c r="BF169" s="174"/>
      <c r="BG169" s="174"/>
      <c r="BH169" s="174"/>
      <c r="BI169" s="174"/>
      <c r="BJ169" s="174"/>
      <c r="BK169" s="174"/>
      <c r="BL169" s="174"/>
      <c r="BM169" s="174"/>
      <c r="BN169" s="174"/>
      <c r="BO169" s="174"/>
      <c r="BP169" s="174"/>
      <c r="BQ169" s="174"/>
      <c r="BR169" s="174"/>
      <c r="BS169" s="174"/>
      <c r="BT169" s="174"/>
      <c r="BU169" s="174"/>
      <c r="BV169" s="174"/>
      <c r="BW169" s="174"/>
      <c r="BX169" s="174"/>
      <c r="BY169" s="174"/>
      <c r="BZ169" s="174"/>
      <c r="CA169" s="174"/>
      <c r="CB169" s="174"/>
      <c r="CC169" s="174"/>
    </row>
    <row r="170" spans="2:81" x14ac:dyDescent="0.2">
      <c r="B170" s="161"/>
      <c r="C170" s="161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74"/>
      <c r="AS170" s="174"/>
      <c r="AT170" s="174"/>
      <c r="AU170" s="174"/>
      <c r="AV170" s="174"/>
      <c r="AW170" s="174"/>
      <c r="AX170" s="174"/>
      <c r="AY170" s="174"/>
      <c r="AZ170" s="174"/>
      <c r="BA170" s="174"/>
      <c r="BB170" s="174"/>
      <c r="BC170" s="174"/>
      <c r="BD170" s="174"/>
      <c r="BE170" s="174"/>
      <c r="BF170" s="174"/>
      <c r="BG170" s="174"/>
      <c r="BH170" s="174"/>
      <c r="BI170" s="174"/>
      <c r="BJ170" s="174"/>
      <c r="BK170" s="174"/>
      <c r="BL170" s="174"/>
      <c r="BM170" s="174"/>
      <c r="BN170" s="174"/>
      <c r="BO170" s="174"/>
      <c r="BP170" s="174"/>
      <c r="BQ170" s="174"/>
      <c r="BR170" s="174"/>
      <c r="BS170" s="174"/>
      <c r="BT170" s="174"/>
      <c r="BU170" s="174"/>
      <c r="BV170" s="174"/>
      <c r="BW170" s="174"/>
      <c r="BX170" s="174"/>
      <c r="BY170" s="174"/>
      <c r="BZ170" s="174"/>
      <c r="CA170" s="174"/>
      <c r="CB170" s="174"/>
      <c r="CC170" s="174"/>
    </row>
    <row r="171" spans="2:81" x14ac:dyDescent="0.2">
      <c r="B171" s="161"/>
      <c r="C171" s="161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4"/>
      <c r="BB171" s="174"/>
      <c r="BC171" s="174"/>
      <c r="BD171" s="174"/>
      <c r="BE171" s="174"/>
      <c r="BF171" s="174"/>
      <c r="BG171" s="174"/>
      <c r="BH171" s="174"/>
      <c r="BI171" s="174"/>
      <c r="BJ171" s="174"/>
      <c r="BK171" s="174"/>
      <c r="BL171" s="174"/>
      <c r="BM171" s="174"/>
      <c r="BN171" s="174"/>
      <c r="BO171" s="174"/>
      <c r="BP171" s="174"/>
      <c r="BQ171" s="174"/>
      <c r="BR171" s="174"/>
      <c r="BS171" s="174"/>
      <c r="BT171" s="174"/>
      <c r="BU171" s="174"/>
      <c r="BV171" s="174"/>
      <c r="BW171" s="174"/>
      <c r="BX171" s="174"/>
      <c r="BY171" s="174"/>
      <c r="BZ171" s="174"/>
      <c r="CA171" s="174"/>
      <c r="CB171" s="174"/>
      <c r="CC171" s="174"/>
    </row>
    <row r="172" spans="2:81" x14ac:dyDescent="0.2">
      <c r="B172" s="161"/>
      <c r="C172" s="161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4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/>
      <c r="AR172" s="174"/>
      <c r="AS172" s="174"/>
      <c r="AT172" s="174"/>
      <c r="AU172" s="174"/>
      <c r="AV172" s="174"/>
      <c r="AW172" s="174"/>
      <c r="AX172" s="174"/>
      <c r="AY172" s="174"/>
      <c r="AZ172" s="174"/>
      <c r="BA172" s="174"/>
      <c r="BB172" s="174"/>
      <c r="BC172" s="174"/>
      <c r="BD172" s="174"/>
      <c r="BE172" s="174"/>
      <c r="BF172" s="174"/>
      <c r="BG172" s="174"/>
      <c r="BH172" s="174"/>
      <c r="BI172" s="174"/>
      <c r="BJ172" s="174"/>
      <c r="BK172" s="174"/>
      <c r="BL172" s="174"/>
      <c r="BM172" s="174"/>
      <c r="BN172" s="174"/>
      <c r="BO172" s="174"/>
      <c r="BP172" s="174"/>
      <c r="BQ172" s="174"/>
      <c r="BR172" s="174"/>
      <c r="BS172" s="174"/>
      <c r="BT172" s="174"/>
      <c r="BU172" s="174"/>
      <c r="BV172" s="174"/>
      <c r="BW172" s="174"/>
      <c r="BX172" s="174"/>
      <c r="BY172" s="174"/>
      <c r="BZ172" s="174"/>
      <c r="CA172" s="174"/>
      <c r="CB172" s="174"/>
      <c r="CC172" s="174"/>
    </row>
    <row r="173" spans="2:81" x14ac:dyDescent="0.2">
      <c r="B173" s="161"/>
      <c r="C173" s="161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174"/>
      <c r="AG173" s="174"/>
      <c r="AH173" s="174"/>
      <c r="AI173" s="174"/>
      <c r="AJ173" s="174"/>
      <c r="AK173" s="174"/>
      <c r="AL173" s="174"/>
      <c r="AM173" s="174"/>
      <c r="AN173" s="174"/>
      <c r="AO173" s="174"/>
      <c r="AP173" s="174"/>
      <c r="AQ173" s="174"/>
      <c r="AR173" s="174"/>
      <c r="AS173" s="174"/>
      <c r="AT173" s="174"/>
      <c r="AU173" s="174"/>
      <c r="AV173" s="174"/>
      <c r="AW173" s="174"/>
      <c r="AX173" s="174"/>
      <c r="AY173" s="174"/>
      <c r="AZ173" s="174"/>
      <c r="BA173" s="174"/>
      <c r="BB173" s="174"/>
      <c r="BC173" s="174"/>
      <c r="BD173" s="174"/>
      <c r="BE173" s="174"/>
      <c r="BF173" s="174"/>
      <c r="BG173" s="174"/>
      <c r="BH173" s="174"/>
      <c r="BI173" s="174"/>
      <c r="BJ173" s="174"/>
      <c r="BK173" s="174"/>
      <c r="BL173" s="174"/>
      <c r="BM173" s="174"/>
      <c r="BN173" s="174"/>
      <c r="BO173" s="174"/>
      <c r="BP173" s="174"/>
      <c r="BQ173" s="174"/>
      <c r="BR173" s="174"/>
      <c r="BS173" s="174"/>
      <c r="BT173" s="174"/>
      <c r="BU173" s="174"/>
      <c r="BV173" s="174"/>
      <c r="BW173" s="174"/>
      <c r="BX173" s="174"/>
      <c r="BY173" s="174"/>
      <c r="BZ173" s="174"/>
      <c r="CA173" s="174"/>
      <c r="CB173" s="174"/>
      <c r="CC173" s="174"/>
    </row>
    <row r="174" spans="2:81" x14ac:dyDescent="0.2">
      <c r="B174" s="161"/>
      <c r="C174" s="161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  <c r="AA174" s="174"/>
      <c r="AB174" s="174"/>
      <c r="AC174" s="174"/>
      <c r="AD174" s="174"/>
      <c r="AE174" s="174"/>
      <c r="AF174" s="174"/>
      <c r="AG174" s="174"/>
      <c r="AH174" s="174"/>
      <c r="AI174" s="174"/>
      <c r="AJ174" s="174"/>
      <c r="AK174" s="174"/>
      <c r="AL174" s="174"/>
      <c r="AM174" s="174"/>
      <c r="AN174" s="174"/>
      <c r="AO174" s="174"/>
      <c r="AP174" s="174"/>
      <c r="AQ174" s="174"/>
      <c r="AR174" s="174"/>
      <c r="AS174" s="174"/>
      <c r="AT174" s="174"/>
      <c r="AU174" s="174"/>
      <c r="AV174" s="174"/>
      <c r="AW174" s="174"/>
      <c r="AX174" s="174"/>
      <c r="AY174" s="174"/>
      <c r="AZ174" s="174"/>
      <c r="BA174" s="174"/>
      <c r="BB174" s="174"/>
      <c r="BC174" s="174"/>
      <c r="BD174" s="174"/>
      <c r="BE174" s="174"/>
      <c r="BF174" s="174"/>
      <c r="BG174" s="174"/>
      <c r="BH174" s="174"/>
      <c r="BI174" s="174"/>
      <c r="BJ174" s="174"/>
      <c r="BK174" s="174"/>
      <c r="BL174" s="174"/>
      <c r="BM174" s="174"/>
      <c r="BN174" s="174"/>
      <c r="BO174" s="174"/>
      <c r="BP174" s="174"/>
      <c r="BQ174" s="174"/>
      <c r="BR174" s="174"/>
      <c r="BS174" s="174"/>
      <c r="BT174" s="174"/>
      <c r="BU174" s="174"/>
      <c r="BV174" s="174"/>
      <c r="BW174" s="174"/>
      <c r="BX174" s="174"/>
      <c r="BY174" s="174"/>
      <c r="BZ174" s="174"/>
      <c r="CA174" s="174"/>
      <c r="CB174" s="174"/>
      <c r="CC174" s="174"/>
    </row>
    <row r="175" spans="2:81" x14ac:dyDescent="0.2">
      <c r="B175" s="161"/>
      <c r="C175" s="161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  <c r="S175" s="174"/>
      <c r="T175" s="174"/>
      <c r="U175" s="174"/>
      <c r="V175" s="174"/>
      <c r="W175" s="174"/>
      <c r="X175" s="174"/>
      <c r="Y175" s="174"/>
      <c r="Z175" s="174"/>
      <c r="AA175" s="174"/>
      <c r="AB175" s="174"/>
      <c r="AC175" s="174"/>
      <c r="AD175" s="174"/>
      <c r="AE175" s="174"/>
      <c r="AF175" s="174"/>
      <c r="AG175" s="174"/>
      <c r="AH175" s="174"/>
      <c r="AI175" s="174"/>
      <c r="AJ175" s="174"/>
      <c r="AK175" s="174"/>
      <c r="AL175" s="174"/>
      <c r="AM175" s="174"/>
      <c r="AN175" s="174"/>
      <c r="AO175" s="174"/>
      <c r="AP175" s="174"/>
      <c r="AQ175" s="174"/>
      <c r="AR175" s="174"/>
      <c r="AS175" s="174"/>
      <c r="AT175" s="174"/>
      <c r="AU175" s="174"/>
      <c r="AV175" s="174"/>
      <c r="AW175" s="174"/>
      <c r="AX175" s="174"/>
      <c r="AY175" s="174"/>
      <c r="AZ175" s="174"/>
      <c r="BA175" s="174"/>
      <c r="BB175" s="174"/>
      <c r="BC175" s="174"/>
      <c r="BD175" s="174"/>
      <c r="BE175" s="174"/>
      <c r="BF175" s="174"/>
      <c r="BG175" s="174"/>
      <c r="BH175" s="174"/>
      <c r="BI175" s="174"/>
      <c r="BJ175" s="174"/>
      <c r="BK175" s="174"/>
      <c r="BL175" s="174"/>
      <c r="BM175" s="174"/>
      <c r="BN175" s="174"/>
      <c r="BO175" s="174"/>
      <c r="BP175" s="174"/>
      <c r="BQ175" s="174"/>
      <c r="BR175" s="174"/>
      <c r="BS175" s="174"/>
      <c r="BT175" s="174"/>
      <c r="BU175" s="174"/>
      <c r="BV175" s="174"/>
      <c r="BW175" s="174"/>
      <c r="BX175" s="174"/>
      <c r="BY175" s="174"/>
      <c r="BZ175" s="174"/>
      <c r="CA175" s="174"/>
      <c r="CB175" s="174"/>
      <c r="CC175" s="174"/>
    </row>
    <row r="176" spans="2:81" x14ac:dyDescent="0.2">
      <c r="B176" s="161"/>
      <c r="C176" s="161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  <c r="R176" s="174"/>
      <c r="S176" s="174"/>
      <c r="T176" s="174"/>
      <c r="U176" s="174"/>
      <c r="V176" s="174"/>
      <c r="W176" s="174"/>
      <c r="X176" s="174"/>
      <c r="Y176" s="174"/>
      <c r="Z176" s="174"/>
      <c r="AA176" s="174"/>
      <c r="AB176" s="174"/>
      <c r="AC176" s="174"/>
      <c r="AD176" s="174"/>
      <c r="AE176" s="174"/>
      <c r="AF176" s="174"/>
      <c r="AG176" s="174"/>
      <c r="AH176" s="174"/>
      <c r="AI176" s="174"/>
      <c r="AJ176" s="174"/>
      <c r="AK176" s="174"/>
      <c r="AL176" s="174"/>
      <c r="AM176" s="174"/>
      <c r="AN176" s="174"/>
      <c r="AO176" s="174"/>
      <c r="AP176" s="174"/>
      <c r="AQ176" s="174"/>
      <c r="AR176" s="174"/>
      <c r="AS176" s="174"/>
      <c r="AT176" s="174"/>
      <c r="AU176" s="174"/>
      <c r="AV176" s="174"/>
      <c r="AW176" s="174"/>
      <c r="AX176" s="174"/>
      <c r="AY176" s="174"/>
      <c r="AZ176" s="174"/>
      <c r="BA176" s="174"/>
      <c r="BB176" s="174"/>
      <c r="BC176" s="174"/>
      <c r="BD176" s="174"/>
      <c r="BE176" s="174"/>
      <c r="BF176" s="174"/>
      <c r="BG176" s="174"/>
      <c r="BH176" s="174"/>
      <c r="BI176" s="174"/>
      <c r="BJ176" s="174"/>
      <c r="BK176" s="174"/>
      <c r="BL176" s="174"/>
      <c r="BM176" s="174"/>
      <c r="BN176" s="174"/>
      <c r="BO176" s="174"/>
      <c r="BP176" s="174"/>
      <c r="BQ176" s="174"/>
      <c r="BR176" s="174"/>
      <c r="BS176" s="174"/>
      <c r="BT176" s="174"/>
      <c r="BU176" s="174"/>
      <c r="BV176" s="174"/>
      <c r="BW176" s="174"/>
      <c r="BX176" s="174"/>
      <c r="BY176" s="174"/>
      <c r="BZ176" s="174"/>
      <c r="CA176" s="174"/>
      <c r="CB176" s="174"/>
      <c r="CC176" s="174"/>
    </row>
    <row r="177" spans="2:81" x14ac:dyDescent="0.2">
      <c r="B177" s="161"/>
      <c r="C177" s="161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  <c r="S177" s="174"/>
      <c r="T177" s="174"/>
      <c r="U177" s="174"/>
      <c r="V177" s="174"/>
      <c r="W177" s="174"/>
      <c r="X177" s="174"/>
      <c r="Y177" s="174"/>
      <c r="Z177" s="174"/>
      <c r="AA177" s="174"/>
      <c r="AB177" s="174"/>
      <c r="AC177" s="174"/>
      <c r="AD177" s="174"/>
      <c r="AE177" s="174"/>
      <c r="AF177" s="174"/>
      <c r="AG177" s="174"/>
      <c r="AH177" s="174"/>
      <c r="AI177" s="174"/>
      <c r="AJ177" s="174"/>
      <c r="AK177" s="174"/>
      <c r="AL177" s="174"/>
      <c r="AM177" s="174"/>
      <c r="AN177" s="174"/>
      <c r="AO177" s="174"/>
      <c r="AP177" s="174"/>
      <c r="AQ177" s="174"/>
      <c r="AR177" s="174"/>
      <c r="AS177" s="174"/>
      <c r="AT177" s="174"/>
      <c r="AU177" s="174"/>
      <c r="AV177" s="174"/>
      <c r="AW177" s="174"/>
      <c r="AX177" s="174"/>
      <c r="AY177" s="174"/>
      <c r="AZ177" s="174"/>
      <c r="BA177" s="174"/>
      <c r="BB177" s="174"/>
      <c r="BC177" s="174"/>
      <c r="BD177" s="174"/>
      <c r="BE177" s="174"/>
      <c r="BF177" s="174"/>
      <c r="BG177" s="174"/>
      <c r="BH177" s="174"/>
      <c r="BI177" s="174"/>
      <c r="BJ177" s="174"/>
      <c r="BK177" s="174"/>
      <c r="BL177" s="174"/>
      <c r="BM177" s="174"/>
      <c r="BN177" s="174"/>
      <c r="BO177" s="174"/>
      <c r="BP177" s="174"/>
      <c r="BQ177" s="174"/>
      <c r="BR177" s="174"/>
      <c r="BS177" s="174"/>
      <c r="BT177" s="174"/>
      <c r="BU177" s="174"/>
      <c r="BV177" s="174"/>
      <c r="BW177" s="174"/>
      <c r="BX177" s="174"/>
      <c r="BY177" s="174"/>
      <c r="BZ177" s="174"/>
      <c r="CA177" s="174"/>
      <c r="CB177" s="174"/>
      <c r="CC177" s="174"/>
    </row>
    <row r="178" spans="2:81" x14ac:dyDescent="0.2">
      <c r="B178" s="161"/>
      <c r="C178" s="161"/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  <c r="S178" s="174"/>
      <c r="T178" s="174"/>
      <c r="U178" s="174"/>
      <c r="V178" s="174"/>
      <c r="W178" s="174"/>
      <c r="X178" s="174"/>
      <c r="Y178" s="174"/>
      <c r="Z178" s="174"/>
      <c r="AA178" s="174"/>
      <c r="AB178" s="174"/>
      <c r="AC178" s="174"/>
      <c r="AD178" s="174"/>
      <c r="AE178" s="174"/>
      <c r="AF178" s="174"/>
      <c r="AG178" s="174"/>
      <c r="AH178" s="174"/>
      <c r="AI178" s="174"/>
      <c r="AJ178" s="174"/>
      <c r="AK178" s="174"/>
      <c r="AL178" s="174"/>
      <c r="AM178" s="174"/>
      <c r="AN178" s="174"/>
      <c r="AO178" s="174"/>
      <c r="AP178" s="174"/>
      <c r="AQ178" s="174"/>
      <c r="AR178" s="174"/>
      <c r="AS178" s="174"/>
      <c r="AT178" s="174"/>
      <c r="AU178" s="174"/>
      <c r="AV178" s="174"/>
      <c r="AW178" s="174"/>
      <c r="AX178" s="174"/>
      <c r="AY178" s="174"/>
      <c r="AZ178" s="174"/>
      <c r="BA178" s="174"/>
      <c r="BB178" s="174"/>
      <c r="BC178" s="174"/>
      <c r="BD178" s="174"/>
      <c r="BE178" s="174"/>
      <c r="BF178" s="174"/>
      <c r="BG178" s="174"/>
      <c r="BH178" s="174"/>
      <c r="BI178" s="174"/>
      <c r="BJ178" s="174"/>
      <c r="BK178" s="174"/>
      <c r="BL178" s="174"/>
      <c r="BM178" s="174"/>
      <c r="BN178" s="174"/>
      <c r="BO178" s="174"/>
      <c r="BP178" s="174"/>
      <c r="BQ178" s="174"/>
      <c r="BR178" s="174"/>
      <c r="BS178" s="174"/>
      <c r="BT178" s="174"/>
      <c r="BU178" s="174"/>
      <c r="BV178" s="174"/>
      <c r="BW178" s="174"/>
      <c r="BX178" s="174"/>
      <c r="BY178" s="174"/>
      <c r="BZ178" s="174"/>
      <c r="CA178" s="174"/>
      <c r="CB178" s="174"/>
      <c r="CC178" s="174"/>
    </row>
    <row r="179" spans="2:81" x14ac:dyDescent="0.2">
      <c r="B179" s="161"/>
      <c r="C179" s="161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  <c r="AA179" s="174"/>
      <c r="AB179" s="174"/>
      <c r="AC179" s="174"/>
      <c r="AD179" s="174"/>
      <c r="AE179" s="174"/>
      <c r="AF179" s="174"/>
      <c r="AG179" s="174"/>
      <c r="AH179" s="174"/>
      <c r="AI179" s="174"/>
      <c r="AJ179" s="174"/>
      <c r="AK179" s="174"/>
      <c r="AL179" s="174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74"/>
      <c r="AX179" s="174"/>
      <c r="AY179" s="174"/>
      <c r="AZ179" s="174"/>
      <c r="BA179" s="174"/>
      <c r="BB179" s="174"/>
      <c r="BC179" s="174"/>
      <c r="BD179" s="174"/>
      <c r="BE179" s="174"/>
      <c r="BF179" s="174"/>
      <c r="BG179" s="174"/>
      <c r="BH179" s="174"/>
      <c r="BI179" s="174"/>
      <c r="BJ179" s="174"/>
      <c r="BK179" s="174"/>
      <c r="BL179" s="174"/>
      <c r="BM179" s="174"/>
      <c r="BN179" s="174"/>
      <c r="BO179" s="174"/>
      <c r="BP179" s="174"/>
      <c r="BQ179" s="174"/>
      <c r="BR179" s="174"/>
      <c r="BS179" s="174"/>
      <c r="BT179" s="174"/>
      <c r="BU179" s="174"/>
      <c r="BV179" s="174"/>
      <c r="BW179" s="174"/>
      <c r="BX179" s="174"/>
      <c r="BY179" s="174"/>
      <c r="BZ179" s="174"/>
      <c r="CA179" s="174"/>
      <c r="CB179" s="174"/>
      <c r="CC179" s="174"/>
    </row>
    <row r="180" spans="2:81" x14ac:dyDescent="0.2">
      <c r="B180" s="161"/>
      <c r="C180" s="161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  <c r="AA180" s="174"/>
      <c r="AB180" s="174"/>
      <c r="AC180" s="174"/>
      <c r="AD180" s="174"/>
      <c r="AE180" s="174"/>
      <c r="AF180" s="174"/>
      <c r="AG180" s="174"/>
      <c r="AH180" s="174"/>
      <c r="AI180" s="174"/>
      <c r="AJ180" s="174"/>
      <c r="AK180" s="174"/>
      <c r="AL180" s="174"/>
      <c r="AM180" s="174"/>
      <c r="AN180" s="174"/>
      <c r="AO180" s="174"/>
      <c r="AP180" s="174"/>
      <c r="AQ180" s="174"/>
      <c r="AR180" s="174"/>
      <c r="AS180" s="174"/>
      <c r="AT180" s="174"/>
      <c r="AU180" s="174"/>
      <c r="AV180" s="174"/>
      <c r="AW180" s="174"/>
      <c r="AX180" s="174"/>
      <c r="AY180" s="174"/>
      <c r="AZ180" s="174"/>
      <c r="BA180" s="174"/>
      <c r="BB180" s="174"/>
      <c r="BC180" s="174"/>
      <c r="BD180" s="174"/>
      <c r="BE180" s="174"/>
      <c r="BF180" s="174"/>
      <c r="BG180" s="174"/>
      <c r="BH180" s="174"/>
      <c r="BI180" s="174"/>
      <c r="BJ180" s="174"/>
      <c r="BK180" s="174"/>
      <c r="BL180" s="174"/>
      <c r="BM180" s="174"/>
      <c r="BN180" s="174"/>
      <c r="BO180" s="174"/>
      <c r="BP180" s="174"/>
      <c r="BQ180" s="174"/>
      <c r="BR180" s="174"/>
      <c r="BS180" s="174"/>
      <c r="BT180" s="174"/>
      <c r="BU180" s="174"/>
      <c r="BV180" s="174"/>
      <c r="BW180" s="174"/>
      <c r="BX180" s="174"/>
      <c r="BY180" s="174"/>
      <c r="BZ180" s="174"/>
      <c r="CA180" s="174"/>
      <c r="CB180" s="174"/>
      <c r="CC180" s="174"/>
    </row>
    <row r="181" spans="2:81" x14ac:dyDescent="0.2">
      <c r="B181" s="161"/>
      <c r="C181" s="161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F181" s="174"/>
      <c r="AG181" s="174"/>
      <c r="AH181" s="174"/>
      <c r="AI181" s="174"/>
      <c r="AJ181" s="174"/>
      <c r="AK181" s="174"/>
      <c r="AL181" s="174"/>
      <c r="AM181" s="174"/>
      <c r="AN181" s="174"/>
      <c r="AO181" s="174"/>
      <c r="AP181" s="174"/>
      <c r="AQ181" s="174"/>
      <c r="AR181" s="174"/>
      <c r="AS181" s="174"/>
      <c r="AT181" s="174"/>
      <c r="AU181" s="174"/>
      <c r="AV181" s="174"/>
      <c r="AW181" s="174"/>
      <c r="AX181" s="174"/>
      <c r="AY181" s="174"/>
      <c r="AZ181" s="174"/>
      <c r="BA181" s="174"/>
      <c r="BB181" s="174"/>
      <c r="BC181" s="174"/>
      <c r="BD181" s="174"/>
      <c r="BE181" s="174"/>
      <c r="BF181" s="174"/>
      <c r="BG181" s="174"/>
      <c r="BH181" s="174"/>
      <c r="BI181" s="174"/>
      <c r="BJ181" s="174"/>
      <c r="BK181" s="174"/>
      <c r="BL181" s="174"/>
      <c r="BM181" s="174"/>
      <c r="BN181" s="174"/>
      <c r="BO181" s="174"/>
      <c r="BP181" s="174"/>
      <c r="BQ181" s="174"/>
      <c r="BR181" s="174"/>
      <c r="BS181" s="174"/>
      <c r="BT181" s="174"/>
      <c r="BU181" s="174"/>
      <c r="BV181" s="174"/>
      <c r="BW181" s="174"/>
      <c r="BX181" s="174"/>
      <c r="BY181" s="174"/>
      <c r="BZ181" s="174"/>
      <c r="CA181" s="174"/>
      <c r="CB181" s="174"/>
      <c r="CC181" s="174"/>
    </row>
    <row r="182" spans="2:81" x14ac:dyDescent="0.2">
      <c r="B182" s="161"/>
      <c r="C182" s="161"/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4"/>
      <c r="AC182" s="174"/>
      <c r="AD182" s="174"/>
      <c r="AE182" s="174"/>
      <c r="AF182" s="174"/>
      <c r="AG182" s="174"/>
      <c r="AH182" s="174"/>
      <c r="AI182" s="174"/>
      <c r="AJ182" s="174"/>
      <c r="AK182" s="174"/>
      <c r="AL182" s="174"/>
      <c r="AM182" s="174"/>
      <c r="AN182" s="174"/>
      <c r="AO182" s="174"/>
      <c r="AP182" s="174"/>
      <c r="AQ182" s="174"/>
      <c r="AR182" s="174"/>
      <c r="AS182" s="174"/>
      <c r="AT182" s="174"/>
      <c r="AU182" s="174"/>
      <c r="AV182" s="174"/>
      <c r="AW182" s="174"/>
      <c r="AX182" s="174"/>
      <c r="AY182" s="174"/>
      <c r="AZ182" s="174"/>
      <c r="BA182" s="174"/>
      <c r="BB182" s="174"/>
      <c r="BC182" s="174"/>
      <c r="BD182" s="174"/>
      <c r="BE182" s="174"/>
      <c r="BF182" s="174"/>
      <c r="BG182" s="174"/>
      <c r="BH182" s="174"/>
      <c r="BI182" s="174"/>
      <c r="BJ182" s="174"/>
      <c r="BK182" s="174"/>
      <c r="BL182" s="174"/>
      <c r="BM182" s="174"/>
      <c r="BN182" s="174"/>
      <c r="BO182" s="174"/>
      <c r="BP182" s="174"/>
      <c r="BQ182" s="174"/>
      <c r="BR182" s="174"/>
      <c r="BS182" s="174"/>
      <c r="BT182" s="174"/>
      <c r="BU182" s="174"/>
      <c r="BV182" s="174"/>
      <c r="BW182" s="174"/>
      <c r="BX182" s="174"/>
      <c r="BY182" s="174"/>
      <c r="BZ182" s="174"/>
      <c r="CA182" s="174"/>
      <c r="CB182" s="174"/>
      <c r="CC182" s="174"/>
    </row>
    <row r="183" spans="2:81" x14ac:dyDescent="0.2">
      <c r="B183" s="161"/>
      <c r="C183" s="161"/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174"/>
      <c r="AG183" s="174"/>
      <c r="AH183" s="174"/>
      <c r="AI183" s="174"/>
      <c r="AJ183" s="174"/>
      <c r="AK183" s="174"/>
      <c r="AL183" s="174"/>
      <c r="AM183" s="174"/>
      <c r="AN183" s="174"/>
      <c r="AO183" s="174"/>
      <c r="AP183" s="174"/>
      <c r="AQ183" s="174"/>
      <c r="AR183" s="174"/>
      <c r="AS183" s="174"/>
      <c r="AT183" s="174"/>
      <c r="AU183" s="174"/>
      <c r="AV183" s="174"/>
      <c r="AW183" s="174"/>
      <c r="AX183" s="174"/>
      <c r="AY183" s="174"/>
      <c r="AZ183" s="174"/>
      <c r="BA183" s="174"/>
      <c r="BB183" s="174"/>
      <c r="BC183" s="174"/>
      <c r="BD183" s="174"/>
      <c r="BE183" s="174"/>
      <c r="BF183" s="174"/>
      <c r="BG183" s="174"/>
      <c r="BH183" s="174"/>
      <c r="BI183" s="174"/>
      <c r="BJ183" s="174"/>
      <c r="BK183" s="174"/>
      <c r="BL183" s="174"/>
      <c r="BM183" s="174"/>
      <c r="BN183" s="174"/>
      <c r="BO183" s="174"/>
      <c r="BP183" s="174"/>
      <c r="BQ183" s="174"/>
      <c r="BR183" s="174"/>
      <c r="BS183" s="174"/>
      <c r="BT183" s="174"/>
      <c r="BU183" s="174"/>
      <c r="BV183" s="174"/>
      <c r="BW183" s="174"/>
      <c r="BX183" s="174"/>
      <c r="BY183" s="174"/>
      <c r="BZ183" s="174"/>
      <c r="CA183" s="174"/>
      <c r="CB183" s="174"/>
      <c r="CC183" s="174"/>
    </row>
    <row r="184" spans="2:81" x14ac:dyDescent="0.2">
      <c r="B184" s="161"/>
      <c r="C184" s="161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  <c r="S184" s="174"/>
      <c r="T184" s="174"/>
      <c r="U184" s="174"/>
      <c r="V184" s="174"/>
      <c r="W184" s="174"/>
      <c r="X184" s="174"/>
      <c r="Y184" s="174"/>
      <c r="Z184" s="174"/>
      <c r="AA184" s="174"/>
      <c r="AB184" s="174"/>
      <c r="AC184" s="174"/>
      <c r="AD184" s="174"/>
      <c r="AE184" s="174"/>
      <c r="AF184" s="174"/>
      <c r="AG184" s="174"/>
      <c r="AH184" s="174"/>
      <c r="AI184" s="174"/>
      <c r="AJ184" s="174"/>
      <c r="AK184" s="174"/>
      <c r="AL184" s="174"/>
      <c r="AM184" s="174"/>
      <c r="AN184" s="174"/>
      <c r="AO184" s="174"/>
      <c r="AP184" s="174"/>
      <c r="AQ184" s="174"/>
      <c r="AR184" s="174"/>
      <c r="AS184" s="174"/>
      <c r="AT184" s="174"/>
      <c r="AU184" s="174"/>
      <c r="AV184" s="174"/>
      <c r="AW184" s="174"/>
      <c r="AX184" s="174"/>
      <c r="AY184" s="174"/>
      <c r="AZ184" s="174"/>
      <c r="BA184" s="174"/>
      <c r="BB184" s="174"/>
      <c r="BC184" s="174"/>
      <c r="BD184" s="174"/>
      <c r="BE184" s="174"/>
      <c r="BF184" s="174"/>
      <c r="BG184" s="174"/>
      <c r="BH184" s="174"/>
      <c r="BI184" s="174"/>
      <c r="BJ184" s="174"/>
      <c r="BK184" s="174"/>
      <c r="BL184" s="174"/>
      <c r="BM184" s="174"/>
      <c r="BN184" s="174"/>
      <c r="BO184" s="174"/>
      <c r="BP184" s="174"/>
      <c r="BQ184" s="174"/>
      <c r="BR184" s="174"/>
      <c r="BS184" s="174"/>
      <c r="BT184" s="174"/>
      <c r="BU184" s="174"/>
      <c r="BV184" s="174"/>
      <c r="BW184" s="174"/>
      <c r="BX184" s="174"/>
      <c r="BY184" s="174"/>
      <c r="BZ184" s="174"/>
      <c r="CA184" s="174"/>
      <c r="CB184" s="174"/>
      <c r="CC184" s="174"/>
    </row>
    <row r="185" spans="2:81" x14ac:dyDescent="0.2">
      <c r="B185" s="161"/>
      <c r="C185" s="161"/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  <c r="AA185" s="174"/>
      <c r="AB185" s="174"/>
      <c r="AC185" s="174"/>
      <c r="AD185" s="174"/>
      <c r="AE185" s="174"/>
      <c r="AF185" s="174"/>
      <c r="AG185" s="174"/>
      <c r="AH185" s="174"/>
      <c r="AI185" s="174"/>
      <c r="AJ185" s="174"/>
      <c r="AK185" s="174"/>
      <c r="AL185" s="174"/>
      <c r="AM185" s="174"/>
      <c r="AN185" s="174"/>
      <c r="AO185" s="174"/>
      <c r="AP185" s="174"/>
      <c r="AQ185" s="174"/>
      <c r="AR185" s="174"/>
      <c r="AS185" s="174"/>
      <c r="AT185" s="174"/>
      <c r="AU185" s="174"/>
      <c r="AV185" s="174"/>
      <c r="AW185" s="174"/>
      <c r="AX185" s="174"/>
      <c r="AY185" s="174"/>
      <c r="AZ185" s="174"/>
      <c r="BA185" s="174"/>
      <c r="BB185" s="174"/>
      <c r="BC185" s="174"/>
      <c r="BD185" s="174"/>
      <c r="BE185" s="174"/>
      <c r="BF185" s="174"/>
      <c r="BG185" s="174"/>
      <c r="BH185" s="174"/>
      <c r="BI185" s="174"/>
      <c r="BJ185" s="174"/>
      <c r="BK185" s="174"/>
      <c r="BL185" s="174"/>
      <c r="BM185" s="174"/>
      <c r="BN185" s="174"/>
      <c r="BO185" s="174"/>
      <c r="BP185" s="174"/>
      <c r="BQ185" s="174"/>
      <c r="BR185" s="174"/>
      <c r="BS185" s="174"/>
      <c r="BT185" s="174"/>
      <c r="BU185" s="174"/>
      <c r="BV185" s="174"/>
      <c r="BW185" s="174"/>
      <c r="BX185" s="174"/>
      <c r="BY185" s="174"/>
      <c r="BZ185" s="174"/>
      <c r="CA185" s="174"/>
      <c r="CB185" s="174"/>
      <c r="CC185" s="174"/>
    </row>
    <row r="186" spans="2:81" x14ac:dyDescent="0.2">
      <c r="B186" s="161"/>
      <c r="C186" s="161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  <c r="AC186" s="174"/>
      <c r="AD186" s="174"/>
      <c r="AE186" s="174"/>
      <c r="AF186" s="174"/>
      <c r="AG186" s="174"/>
      <c r="AH186" s="174"/>
      <c r="AI186" s="174"/>
      <c r="AJ186" s="174"/>
      <c r="AK186" s="174"/>
      <c r="AL186" s="174"/>
      <c r="AM186" s="174"/>
      <c r="AN186" s="174"/>
      <c r="AO186" s="174"/>
      <c r="AP186" s="174"/>
      <c r="AQ186" s="174"/>
      <c r="AR186" s="174"/>
      <c r="AS186" s="174"/>
      <c r="AT186" s="174"/>
      <c r="AU186" s="174"/>
      <c r="AV186" s="174"/>
      <c r="AW186" s="174"/>
      <c r="AX186" s="174"/>
      <c r="AY186" s="174"/>
      <c r="AZ186" s="174"/>
      <c r="BA186" s="174"/>
      <c r="BB186" s="174"/>
      <c r="BC186" s="174"/>
      <c r="BD186" s="174"/>
      <c r="BE186" s="174"/>
      <c r="BF186" s="174"/>
      <c r="BG186" s="174"/>
      <c r="BH186" s="174"/>
      <c r="BI186" s="174"/>
      <c r="BJ186" s="174"/>
      <c r="BK186" s="174"/>
      <c r="BL186" s="174"/>
      <c r="BM186" s="174"/>
      <c r="BN186" s="174"/>
      <c r="BO186" s="174"/>
      <c r="BP186" s="174"/>
      <c r="BQ186" s="174"/>
      <c r="BR186" s="174"/>
      <c r="BS186" s="174"/>
      <c r="BT186" s="174"/>
      <c r="BU186" s="174"/>
      <c r="BV186" s="174"/>
      <c r="BW186" s="174"/>
      <c r="BX186" s="174"/>
      <c r="BY186" s="174"/>
      <c r="BZ186" s="174"/>
      <c r="CA186" s="174"/>
      <c r="CB186" s="174"/>
      <c r="CC186" s="174"/>
    </row>
    <row r="187" spans="2:81" x14ac:dyDescent="0.2">
      <c r="B187" s="161"/>
      <c r="C187" s="161"/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174"/>
      <c r="AG187" s="174"/>
      <c r="AH187" s="174"/>
      <c r="AI187" s="174"/>
      <c r="AJ187" s="174"/>
      <c r="AK187" s="174"/>
      <c r="AL187" s="174"/>
      <c r="AM187" s="174"/>
      <c r="AN187" s="174"/>
      <c r="AO187" s="174"/>
      <c r="AP187" s="174"/>
      <c r="AQ187" s="174"/>
      <c r="AR187" s="174"/>
      <c r="AS187" s="174"/>
      <c r="AT187" s="174"/>
      <c r="AU187" s="174"/>
      <c r="AV187" s="174"/>
      <c r="AW187" s="174"/>
      <c r="AX187" s="174"/>
      <c r="AY187" s="174"/>
      <c r="AZ187" s="174"/>
      <c r="BA187" s="174"/>
      <c r="BB187" s="174"/>
      <c r="BC187" s="174"/>
      <c r="BD187" s="174"/>
      <c r="BE187" s="174"/>
      <c r="BF187" s="174"/>
      <c r="BG187" s="174"/>
      <c r="BH187" s="174"/>
      <c r="BI187" s="174"/>
      <c r="BJ187" s="174"/>
      <c r="BK187" s="174"/>
      <c r="BL187" s="174"/>
      <c r="BM187" s="174"/>
      <c r="BN187" s="174"/>
      <c r="BO187" s="174"/>
      <c r="BP187" s="174"/>
      <c r="BQ187" s="174"/>
      <c r="BR187" s="174"/>
      <c r="BS187" s="174"/>
      <c r="BT187" s="174"/>
      <c r="BU187" s="174"/>
      <c r="BV187" s="174"/>
      <c r="BW187" s="174"/>
      <c r="BX187" s="174"/>
      <c r="BY187" s="174"/>
      <c r="BZ187" s="174"/>
      <c r="CA187" s="174"/>
      <c r="CB187" s="174"/>
      <c r="CC187" s="174"/>
    </row>
    <row r="188" spans="2:81" x14ac:dyDescent="0.2">
      <c r="B188" s="161"/>
      <c r="C188" s="161"/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F188" s="174"/>
      <c r="AG188" s="174"/>
      <c r="AH188" s="174"/>
      <c r="AI188" s="174"/>
      <c r="AJ188" s="174"/>
      <c r="AK188" s="174"/>
      <c r="AL188" s="174"/>
      <c r="AM188" s="174"/>
      <c r="AN188" s="174"/>
      <c r="AO188" s="174"/>
      <c r="AP188" s="174"/>
      <c r="AQ188" s="174"/>
      <c r="AR188" s="174"/>
      <c r="AS188" s="174"/>
      <c r="AT188" s="174"/>
      <c r="AU188" s="174"/>
      <c r="AV188" s="174"/>
      <c r="AW188" s="174"/>
      <c r="AX188" s="174"/>
      <c r="AY188" s="174"/>
      <c r="AZ188" s="174"/>
      <c r="BA188" s="174"/>
      <c r="BB188" s="174"/>
      <c r="BC188" s="174"/>
      <c r="BD188" s="174"/>
      <c r="BE188" s="174"/>
      <c r="BF188" s="174"/>
      <c r="BG188" s="174"/>
      <c r="BH188" s="174"/>
      <c r="BI188" s="174"/>
      <c r="BJ188" s="174"/>
      <c r="BK188" s="174"/>
      <c r="BL188" s="174"/>
      <c r="BM188" s="174"/>
      <c r="BN188" s="174"/>
      <c r="BO188" s="174"/>
      <c r="BP188" s="174"/>
      <c r="BQ188" s="174"/>
      <c r="BR188" s="174"/>
      <c r="BS188" s="174"/>
      <c r="BT188" s="174"/>
      <c r="BU188" s="174"/>
      <c r="BV188" s="174"/>
      <c r="BW188" s="174"/>
      <c r="BX188" s="174"/>
      <c r="BY188" s="174"/>
      <c r="BZ188" s="174"/>
      <c r="CA188" s="174"/>
      <c r="CB188" s="174"/>
      <c r="CC188" s="174"/>
    </row>
    <row r="189" spans="2:81" x14ac:dyDescent="0.2">
      <c r="B189" s="161"/>
      <c r="C189" s="161"/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74"/>
      <c r="AS189" s="174"/>
      <c r="AT189" s="174"/>
      <c r="AU189" s="174"/>
      <c r="AV189" s="174"/>
      <c r="AW189" s="174"/>
      <c r="AX189" s="174"/>
      <c r="AY189" s="174"/>
      <c r="AZ189" s="174"/>
      <c r="BA189" s="174"/>
      <c r="BB189" s="174"/>
      <c r="BC189" s="174"/>
      <c r="BD189" s="174"/>
      <c r="BE189" s="174"/>
      <c r="BF189" s="174"/>
      <c r="BG189" s="174"/>
      <c r="BH189" s="174"/>
      <c r="BI189" s="174"/>
      <c r="BJ189" s="174"/>
      <c r="BK189" s="174"/>
      <c r="BL189" s="174"/>
      <c r="BM189" s="174"/>
      <c r="BN189" s="174"/>
      <c r="BO189" s="174"/>
      <c r="BP189" s="174"/>
      <c r="BQ189" s="174"/>
      <c r="BR189" s="174"/>
      <c r="BS189" s="174"/>
      <c r="BT189" s="174"/>
      <c r="BU189" s="174"/>
      <c r="BV189" s="174"/>
      <c r="BW189" s="174"/>
      <c r="BX189" s="174"/>
      <c r="BY189" s="174"/>
      <c r="BZ189" s="174"/>
      <c r="CA189" s="174"/>
      <c r="CB189" s="174"/>
      <c r="CC189" s="174"/>
    </row>
  </sheetData>
  <mergeCells count="72">
    <mergeCell ref="G3:G4"/>
    <mergeCell ref="C3:C4"/>
    <mergeCell ref="D3:D4"/>
    <mergeCell ref="E3:E4"/>
    <mergeCell ref="F3:F4"/>
    <mergeCell ref="S3:S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Q3:AQ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BC3:BC4"/>
    <mergeCell ref="AR3:AR4"/>
    <mergeCell ref="AS3:AS4"/>
    <mergeCell ref="AT3:AT4"/>
    <mergeCell ref="AU3:AU4"/>
    <mergeCell ref="AV3:AV4"/>
    <mergeCell ref="AW3:AW4"/>
    <mergeCell ref="AX3:AX4"/>
    <mergeCell ref="AY3:AY4"/>
    <mergeCell ref="AZ3:AZ4"/>
    <mergeCell ref="BA3:BA4"/>
    <mergeCell ref="BB3:BB4"/>
    <mergeCell ref="BO3:BO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Y3:CC3"/>
    <mergeCell ref="BP3:BP4"/>
    <mergeCell ref="BQ3:BQ4"/>
    <mergeCell ref="BR3:BR4"/>
    <mergeCell ref="BS3:BS4"/>
    <mergeCell ref="BT3:BT4"/>
    <mergeCell ref="BU3:BU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  <ignoredErrors>
    <ignoredError sqref="AN43:CC57 AN18:CC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 </cp:lastModifiedBy>
  <cp:lastPrinted>2025-12-04T03:02:23Z</cp:lastPrinted>
  <dcterms:created xsi:type="dcterms:W3CDTF">2025-11-18T14:15:57Z</dcterms:created>
  <dcterms:modified xsi:type="dcterms:W3CDTF">2025-12-04T15:06:16Z</dcterms:modified>
</cp:coreProperties>
</file>